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9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1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2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4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5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00\TOWER\Warehouse\OKO-02_Test-2\Тест\На одном курсе без изменения высоты\"/>
    </mc:Choice>
  </mc:AlternateContent>
  <bookViews>
    <workbookView xWindow="0" yWindow="0" windowWidth="28800" windowHeight="12330" tabRatio="633" firstSheet="2" activeTab="15"/>
  </bookViews>
  <sheets>
    <sheet name="Beacons" sheetId="1" r:id="rId1"/>
    <sheet name="Beacons 0" sheetId="34" r:id="rId2"/>
    <sheet name="Params" sheetId="11" r:id="rId3"/>
    <sheet name="Planes" sheetId="32" r:id="rId4"/>
    <sheet name="Timeline" sheetId="33" r:id="rId5"/>
    <sheet name="Charts" sheetId="37" r:id="rId6"/>
    <sheet name="FIN123" sheetId="2" r:id="rId7"/>
    <sheet name="AFR01" sheetId="13" r:id="rId8"/>
    <sheet name="GZP155" sheetId="14" r:id="rId9"/>
    <sheet name="SBI86" sheetId="15" r:id="rId10"/>
    <sheet name="KLM67" sheetId="38" r:id="rId11"/>
    <sheet name="THA05" sheetId="39" r:id="rId12"/>
    <sheet name="ANA58" sheetId="18" r:id="rId13"/>
    <sheet name="AFL2406" sheetId="19" r:id="rId14"/>
    <sheet name="DNV4863" sheetId="40" r:id="rId15"/>
    <sheet name="SDM589" sheetId="41" r:id="rId16"/>
    <sheet name="AFL2433" sheetId="23" r:id="rId17"/>
    <sheet name="AFL2418" sheetId="24" r:id="rId18"/>
    <sheet name="SDM27" sheetId="25" r:id="rId19"/>
    <sheet name="AFL2427" sheetId="26" r:id="rId20"/>
    <sheet name="AFL2415" sheetId="27" r:id="rId21"/>
    <sheet name="AFL2429" sheetId="28" r:id="rId22"/>
    <sheet name="SBI2427" sheetId="29" r:id="rId23"/>
    <sheet name="AFL2455" sheetId="30" r:id="rId24"/>
    <sheet name="UTA427" sheetId="31" r:id="rId25"/>
    <sheet name="AFL2422" sheetId="35" r:id="rId26"/>
    <sheet name="AFL2444" sheetId="36" r:id="rId27"/>
  </sheets>
  <functionGroups builtInGroupCount="18"/>
  <externalReferences>
    <externalReference r:id="rId28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8" i="23" l="1"/>
  <c r="B238" i="23" s="1"/>
  <c r="C238" i="23"/>
  <c r="D238" i="23"/>
  <c r="A239" i="23"/>
  <c r="A240" i="23" s="1"/>
  <c r="A241" i="23" s="1"/>
  <c r="A242" i="23" s="1"/>
  <c r="A243" i="23" s="1"/>
  <c r="A244" i="23" s="1"/>
  <c r="A245" i="23" s="1"/>
  <c r="A246" i="23" s="1"/>
  <c r="A247" i="23" s="1"/>
  <c r="A248" i="23" s="1"/>
  <c r="A249" i="23" s="1"/>
  <c r="A250" i="23" s="1"/>
  <c r="A251" i="23" s="1"/>
  <c r="A252" i="23" s="1"/>
  <c r="A253" i="23" s="1"/>
  <c r="A254" i="23" s="1"/>
  <c r="A255" i="23" s="1"/>
  <c r="A256" i="23" s="1"/>
  <c r="A257" i="23" s="1"/>
  <c r="A258" i="23" s="1"/>
  <c r="A259" i="23" s="1"/>
  <c r="A260" i="23" s="1"/>
  <c r="A261" i="23" s="1"/>
  <c r="A262" i="23" s="1"/>
  <c r="C239" i="23"/>
  <c r="D239" i="23"/>
  <c r="C240" i="23"/>
  <c r="D240" i="23"/>
  <c r="D241" i="23" s="1"/>
  <c r="D242" i="23" s="1"/>
  <c r="D243" i="23" s="1"/>
  <c r="D244" i="23" s="1"/>
  <c r="D245" i="23" s="1"/>
  <c r="D246" i="23" s="1"/>
  <c r="D247" i="23" s="1"/>
  <c r="D248" i="23" s="1"/>
  <c r="D249" i="23" s="1"/>
  <c r="D250" i="23" s="1"/>
  <c r="D251" i="23" s="1"/>
  <c r="D252" i="23" s="1"/>
  <c r="D253" i="23" s="1"/>
  <c r="D254" i="23" s="1"/>
  <c r="D255" i="23" s="1"/>
  <c r="D256" i="23" s="1"/>
  <c r="D257" i="23" s="1"/>
  <c r="D258" i="23" s="1"/>
  <c r="D259" i="23" s="1"/>
  <c r="D260" i="23" s="1"/>
  <c r="D261" i="23" s="1"/>
  <c r="D262" i="23" s="1"/>
  <c r="C156" i="23"/>
  <c r="D156" i="23"/>
  <c r="D157" i="23"/>
  <c r="D158" i="23"/>
  <c r="O206" i="23"/>
  <c r="C206" i="23"/>
  <c r="O205" i="23"/>
  <c r="D205" i="23"/>
  <c r="O204" i="23"/>
  <c r="E156" i="23"/>
  <c r="M156" i="23"/>
  <c r="B239" i="23" l="1"/>
  <c r="C241" i="23"/>
  <c r="C157" i="23"/>
  <c r="D206" i="23"/>
  <c r="D119" i="23"/>
  <c r="E239" i="23"/>
  <c r="F156" i="23"/>
  <c r="E238" i="23"/>
  <c r="N156" i="23"/>
  <c r="F238" i="23"/>
  <c r="M238" i="23"/>
  <c r="N239" i="23"/>
  <c r="N238" i="23"/>
  <c r="H238" i="23" l="1"/>
  <c r="C242" i="23"/>
  <c r="B240" i="23"/>
  <c r="C158" i="23"/>
  <c r="O119" i="23"/>
  <c r="C120" i="23"/>
  <c r="D120" i="23"/>
  <c r="M239" i="23"/>
  <c r="F157" i="23"/>
  <c r="N157" i="23"/>
  <c r="E157" i="23"/>
  <c r="F239" i="23"/>
  <c r="M157" i="23"/>
  <c r="I238" i="23" l="1"/>
  <c r="L238" i="23" s="1"/>
  <c r="C243" i="23"/>
  <c r="B241" i="23"/>
  <c r="H156" i="23"/>
  <c r="I156" i="23"/>
  <c r="O120" i="23"/>
  <c r="F240" i="23"/>
  <c r="M240" i="23"/>
  <c r="N240" i="23"/>
  <c r="E158" i="23"/>
  <c r="M158" i="23"/>
  <c r="E240" i="23"/>
  <c r="F158" i="23"/>
  <c r="N158" i="23"/>
  <c r="I239" i="23" l="1"/>
  <c r="H239" i="23"/>
  <c r="C244" i="23"/>
  <c r="B242" i="23"/>
  <c r="K238" i="23"/>
  <c r="L156" i="23"/>
  <c r="H157" i="23"/>
  <c r="I157" i="23"/>
  <c r="K156" i="23"/>
  <c r="C118" i="23"/>
  <c r="D118" i="23"/>
  <c r="E241" i="23"/>
  <c r="M241" i="23"/>
  <c r="N241" i="23"/>
  <c r="F241" i="23"/>
  <c r="L239" i="23" l="1"/>
  <c r="I240" i="23"/>
  <c r="H240" i="23"/>
  <c r="C245" i="23"/>
  <c r="K239" i="23"/>
  <c r="K157" i="23"/>
  <c r="B243" i="23"/>
  <c r="L157" i="23"/>
  <c r="O118" i="23"/>
  <c r="E242" i="23"/>
  <c r="F242" i="23"/>
  <c r="M242" i="23"/>
  <c r="N242" i="23"/>
  <c r="L240" i="23" l="1"/>
  <c r="H241" i="23"/>
  <c r="I241" i="23"/>
  <c r="B244" i="23"/>
  <c r="K240" i="23"/>
  <c r="C246" i="23"/>
  <c r="M243" i="23"/>
  <c r="F243" i="23"/>
  <c r="E243" i="23"/>
  <c r="N243" i="23"/>
  <c r="K241" i="23" l="1"/>
  <c r="I242" i="23"/>
  <c r="H242" i="23"/>
  <c r="B245" i="23"/>
  <c r="C247" i="23"/>
  <c r="L241" i="23"/>
  <c r="C252" i="15"/>
  <c r="D252" i="15"/>
  <c r="C253" i="15"/>
  <c r="D253" i="15"/>
  <c r="D254" i="15" s="1"/>
  <c r="D255" i="15" s="1"/>
  <c r="D256" i="15" s="1"/>
  <c r="D257" i="15" s="1"/>
  <c r="D258" i="15" s="1"/>
  <c r="D259" i="15" s="1"/>
  <c r="D260" i="15" s="1"/>
  <c r="D261" i="15" s="1"/>
  <c r="D262" i="15" s="1"/>
  <c r="D263" i="15" s="1"/>
  <c r="D264" i="15" s="1"/>
  <c r="D144" i="15"/>
  <c r="D143" i="15"/>
  <c r="C76" i="15"/>
  <c r="D75" i="15"/>
  <c r="D76" i="15" s="1"/>
  <c r="D74" i="15"/>
  <c r="C74" i="15"/>
  <c r="J4" i="15"/>
  <c r="J3" i="15"/>
  <c r="G4" i="15"/>
  <c r="C227" i="19"/>
  <c r="D227" i="19"/>
  <c r="D228" i="19" s="1"/>
  <c r="D229" i="19" s="1"/>
  <c r="D230" i="19" s="1"/>
  <c r="D231" i="19" s="1"/>
  <c r="D232" i="19" s="1"/>
  <c r="C228" i="19"/>
  <c r="C229" i="19"/>
  <c r="C133" i="19"/>
  <c r="D133" i="19"/>
  <c r="C134" i="19"/>
  <c r="D134" i="19"/>
  <c r="D135" i="19" s="1"/>
  <c r="C141" i="19"/>
  <c r="D140" i="19"/>
  <c r="D141" i="19" s="1"/>
  <c r="C104" i="19"/>
  <c r="D104" i="19"/>
  <c r="D105" i="19"/>
  <c r="D106" i="19" s="1"/>
  <c r="D112" i="19"/>
  <c r="C112" i="19"/>
  <c r="D111" i="19"/>
  <c r="E244" i="23"/>
  <c r="F244" i="23"/>
  <c r="M244" i="23"/>
  <c r="N244" i="23"/>
  <c r="L242" i="23" l="1"/>
  <c r="H243" i="23"/>
  <c r="I243" i="23"/>
  <c r="B246" i="23"/>
  <c r="C248" i="23"/>
  <c r="K242" i="23"/>
  <c r="C254" i="15"/>
  <c r="D145" i="15"/>
  <c r="C230" i="19"/>
  <c r="C135" i="19"/>
  <c r="C105" i="19"/>
  <c r="E245" i="23"/>
  <c r="N245" i="23"/>
  <c r="M245" i="23"/>
  <c r="F245" i="23"/>
  <c r="K243" i="23" l="1"/>
  <c r="I244" i="23"/>
  <c r="H244" i="23"/>
  <c r="B247" i="23"/>
  <c r="C249" i="23"/>
  <c r="L243" i="23"/>
  <c r="C255" i="15"/>
  <c r="C231" i="19"/>
  <c r="C106" i="19"/>
  <c r="H2" i="19"/>
  <c r="I2" i="19"/>
  <c r="J2" i="19"/>
  <c r="M2" i="19"/>
  <c r="O2" i="19" s="1"/>
  <c r="N2" i="19"/>
  <c r="P2" i="19" s="1"/>
  <c r="E5" i="19"/>
  <c r="F5" i="19"/>
  <c r="G5" i="19"/>
  <c r="E4" i="19"/>
  <c r="F4" i="19"/>
  <c r="G4" i="19"/>
  <c r="E3" i="19"/>
  <c r="F3" i="19"/>
  <c r="G3" i="19"/>
  <c r="C87" i="19"/>
  <c r="D87" i="19"/>
  <c r="C88" i="19"/>
  <c r="D88" i="19"/>
  <c r="D89" i="19" s="1"/>
  <c r="D90" i="19" s="1"/>
  <c r="C63" i="18"/>
  <c r="D63" i="18"/>
  <c r="C64" i="18"/>
  <c r="D98" i="18"/>
  <c r="C98" i="18"/>
  <c r="D97" i="18"/>
  <c r="H3" i="18"/>
  <c r="I3" i="18"/>
  <c r="M3" i="18"/>
  <c r="N3" i="18"/>
  <c r="P3" i="18"/>
  <c r="H4" i="18"/>
  <c r="I4" i="18"/>
  <c r="M4" i="18"/>
  <c r="O3" i="18" s="1"/>
  <c r="N4" i="18"/>
  <c r="O4" i="18"/>
  <c r="P4" i="18"/>
  <c r="D52" i="18"/>
  <c r="D51" i="18"/>
  <c r="D50" i="18"/>
  <c r="M3" i="19"/>
  <c r="O3" i="19" s="1"/>
  <c r="N3" i="19"/>
  <c r="P3" i="19" s="1"/>
  <c r="E2" i="19"/>
  <c r="F2" i="19"/>
  <c r="G2" i="19"/>
  <c r="W7" i="33"/>
  <c r="X7" i="33"/>
  <c r="M246" i="23"/>
  <c r="F246" i="23"/>
  <c r="E246" i="23"/>
  <c r="N246" i="23"/>
  <c r="K244" i="23" l="1"/>
  <c r="I245" i="23"/>
  <c r="H245" i="23"/>
  <c r="C250" i="23"/>
  <c r="L244" i="23"/>
  <c r="B248" i="23"/>
  <c r="C256" i="15"/>
  <c r="C232" i="19"/>
  <c r="K2" i="19"/>
  <c r="L2" i="19"/>
  <c r="I3" i="19"/>
  <c r="H3" i="19"/>
  <c r="C89" i="19"/>
  <c r="C65" i="18"/>
  <c r="D64" i="18"/>
  <c r="D65" i="18" s="1"/>
  <c r="K3" i="18"/>
  <c r="L4" i="18"/>
  <c r="L3" i="18"/>
  <c r="K4" i="18"/>
  <c r="E4" i="18"/>
  <c r="F4" i="18"/>
  <c r="U8" i="33"/>
  <c r="V8" i="33"/>
  <c r="C180" i="40"/>
  <c r="D180" i="40"/>
  <c r="C181" i="40"/>
  <c r="D181" i="40"/>
  <c r="D182" i="40" s="1"/>
  <c r="D183" i="40" s="1"/>
  <c r="D184" i="40" s="1"/>
  <c r="D185" i="40" s="1"/>
  <c r="D186" i="40" s="1"/>
  <c r="D187" i="40" s="1"/>
  <c r="D188" i="40" s="1"/>
  <c r="D189" i="40" s="1"/>
  <c r="D190" i="40" s="1"/>
  <c r="D191" i="40" s="1"/>
  <c r="D192" i="40" s="1"/>
  <c r="D193" i="40" s="1"/>
  <c r="D194" i="40" s="1"/>
  <c r="D195" i="40" s="1"/>
  <c r="D196" i="40" s="1"/>
  <c r="D197" i="40" s="1"/>
  <c r="D198" i="40" s="1"/>
  <c r="D199" i="40" s="1"/>
  <c r="D200" i="40" s="1"/>
  <c r="D201" i="40" s="1"/>
  <c r="D202" i="40" s="1"/>
  <c r="D203" i="40" s="1"/>
  <c r="D204" i="40" s="1"/>
  <c r="D205" i="40" s="1"/>
  <c r="D206" i="40" s="1"/>
  <c r="D207" i="40" s="1"/>
  <c r="D208" i="40" s="1"/>
  <c r="D209" i="40" s="1"/>
  <c r="D210" i="40" s="1"/>
  <c r="D211" i="40" s="1"/>
  <c r="D212" i="40" s="1"/>
  <c r="D213" i="40" s="1"/>
  <c r="D214" i="40" s="1"/>
  <c r="D215" i="40" s="1"/>
  <c r="D216" i="40" s="1"/>
  <c r="D217" i="40" s="1"/>
  <c r="D218" i="40" s="1"/>
  <c r="D219" i="40" s="1"/>
  <c r="D220" i="40" s="1"/>
  <c r="D221" i="40" s="1"/>
  <c r="D222" i="40" s="1"/>
  <c r="D223" i="40" s="1"/>
  <c r="D224" i="40" s="1"/>
  <c r="D225" i="40" s="1"/>
  <c r="D226" i="40" s="1"/>
  <c r="D227" i="40" s="1"/>
  <c r="D228" i="40" s="1"/>
  <c r="D229" i="40" s="1"/>
  <c r="D230" i="40" s="1"/>
  <c r="D231" i="40" s="1"/>
  <c r="D232" i="40" s="1"/>
  <c r="D233" i="40" s="1"/>
  <c r="D234" i="40" s="1"/>
  <c r="D235" i="40" s="1"/>
  <c r="D236" i="40" s="1"/>
  <c r="D237" i="40" s="1"/>
  <c r="D238" i="40" s="1"/>
  <c r="D239" i="40" s="1"/>
  <c r="D240" i="40" s="1"/>
  <c r="D241" i="40" s="1"/>
  <c r="D242" i="40" s="1"/>
  <c r="D243" i="40" s="1"/>
  <c r="D244" i="40" s="1"/>
  <c r="D245" i="40" s="1"/>
  <c r="D246" i="40" s="1"/>
  <c r="D247" i="40" s="1"/>
  <c r="D248" i="40" s="1"/>
  <c r="D249" i="40" s="1"/>
  <c r="D250" i="40" s="1"/>
  <c r="D251" i="40" s="1"/>
  <c r="D252" i="40" s="1"/>
  <c r="D253" i="40" s="1"/>
  <c r="D254" i="40" s="1"/>
  <c r="D255" i="40" s="1"/>
  <c r="D256" i="40" s="1"/>
  <c r="D257" i="40" s="1"/>
  <c r="D258" i="40" s="1"/>
  <c r="D259" i="40" s="1"/>
  <c r="D260" i="40" s="1"/>
  <c r="D261" i="40" s="1"/>
  <c r="D262" i="40" s="1"/>
  <c r="D263" i="40" s="1"/>
  <c r="C170" i="40"/>
  <c r="D169" i="40"/>
  <c r="D170" i="40" s="1"/>
  <c r="D168" i="40"/>
  <c r="C168" i="40"/>
  <c r="N4" i="41"/>
  <c r="M4" i="41"/>
  <c r="O3" i="41" s="1"/>
  <c r="G4" i="41"/>
  <c r="J3" i="41" s="1"/>
  <c r="F4" i="41"/>
  <c r="E4" i="41"/>
  <c r="N3" i="41"/>
  <c r="P3" i="41" s="1"/>
  <c r="M3" i="41"/>
  <c r="G3" i="41"/>
  <c r="F3" i="41"/>
  <c r="E3" i="41"/>
  <c r="N2" i="41"/>
  <c r="M2" i="41"/>
  <c r="G2" i="41"/>
  <c r="J2" i="41" s="1"/>
  <c r="F2" i="41"/>
  <c r="I2" i="41" s="1"/>
  <c r="E2" i="41"/>
  <c r="C149" i="41"/>
  <c r="C150" i="41" s="1"/>
  <c r="D148" i="41"/>
  <c r="D149" i="41" s="1"/>
  <c r="D150" i="41" s="1"/>
  <c r="D151" i="41" s="1"/>
  <c r="D152" i="41" s="1"/>
  <c r="D153" i="41" s="1"/>
  <c r="D154" i="41" s="1"/>
  <c r="D155" i="41" s="1"/>
  <c r="D156" i="41" s="1"/>
  <c r="D157" i="41" s="1"/>
  <c r="D158" i="41" s="1"/>
  <c r="D159" i="41" s="1"/>
  <c r="D160" i="41" s="1"/>
  <c r="D161" i="41" s="1"/>
  <c r="D162" i="41" s="1"/>
  <c r="D163" i="41" s="1"/>
  <c r="D164" i="41" s="1"/>
  <c r="D165" i="41" s="1"/>
  <c r="D166" i="41" s="1"/>
  <c r="D167" i="41" s="1"/>
  <c r="D168" i="41" s="1"/>
  <c r="D169" i="41" s="1"/>
  <c r="D170" i="41" s="1"/>
  <c r="D171" i="41" s="1"/>
  <c r="D172" i="41" s="1"/>
  <c r="D173" i="41" s="1"/>
  <c r="D174" i="41" s="1"/>
  <c r="D175" i="41" s="1"/>
  <c r="D176" i="41" s="1"/>
  <c r="D177" i="41" s="1"/>
  <c r="D178" i="41" s="1"/>
  <c r="D179" i="41" s="1"/>
  <c r="D180" i="41" s="1"/>
  <c r="D181" i="41" s="1"/>
  <c r="D182" i="41" s="1"/>
  <c r="D183" i="41" s="1"/>
  <c r="D184" i="41" s="1"/>
  <c r="D185" i="41" s="1"/>
  <c r="D186" i="41" s="1"/>
  <c r="D187" i="41" s="1"/>
  <c r="D188" i="41" s="1"/>
  <c r="D189" i="41" s="1"/>
  <c r="D190" i="41" s="1"/>
  <c r="D191" i="41" s="1"/>
  <c r="D192" i="41" s="1"/>
  <c r="D193" i="41" s="1"/>
  <c r="D194" i="41" s="1"/>
  <c r="D195" i="41" s="1"/>
  <c r="D196" i="41" s="1"/>
  <c r="D197" i="41" s="1"/>
  <c r="D198" i="41" s="1"/>
  <c r="D199" i="41" s="1"/>
  <c r="D200" i="41" s="1"/>
  <c r="D201" i="41" s="1"/>
  <c r="D202" i="41" s="1"/>
  <c r="D203" i="41" s="1"/>
  <c r="D204" i="41" s="1"/>
  <c r="D205" i="41" s="1"/>
  <c r="D206" i="41" s="1"/>
  <c r="D207" i="41" s="1"/>
  <c r="D208" i="41" s="1"/>
  <c r="D209" i="41" s="1"/>
  <c r="D210" i="41" s="1"/>
  <c r="D211" i="41" s="1"/>
  <c r="D212" i="41" s="1"/>
  <c r="D213" i="41" s="1"/>
  <c r="D214" i="41" s="1"/>
  <c r="D215" i="41" s="1"/>
  <c r="D216" i="41" s="1"/>
  <c r="D217" i="41" s="1"/>
  <c r="D218" i="41" s="1"/>
  <c r="D219" i="41" s="1"/>
  <c r="D220" i="41" s="1"/>
  <c r="D221" i="41" s="1"/>
  <c r="D222" i="41" s="1"/>
  <c r="D223" i="41" s="1"/>
  <c r="D224" i="41" s="1"/>
  <c r="D225" i="41" s="1"/>
  <c r="D226" i="41" s="1"/>
  <c r="D227" i="41" s="1"/>
  <c r="D228" i="41" s="1"/>
  <c r="D229" i="41" s="1"/>
  <c r="D230" i="41" s="1"/>
  <c r="D231" i="41" s="1"/>
  <c r="D232" i="41" s="1"/>
  <c r="D233" i="41" s="1"/>
  <c r="D234" i="41" s="1"/>
  <c r="D235" i="41" s="1"/>
  <c r="D236" i="41" s="1"/>
  <c r="D237" i="41" s="1"/>
  <c r="D238" i="41" s="1"/>
  <c r="D239" i="41" s="1"/>
  <c r="D240" i="41" s="1"/>
  <c r="D241" i="41" s="1"/>
  <c r="D242" i="41" s="1"/>
  <c r="D243" i="41" s="1"/>
  <c r="D244" i="41" s="1"/>
  <c r="D245" i="41" s="1"/>
  <c r="D246" i="41" s="1"/>
  <c r="D247" i="41" s="1"/>
  <c r="D248" i="41" s="1"/>
  <c r="D249" i="41" s="1"/>
  <c r="D250" i="41" s="1"/>
  <c r="D251" i="41" s="1"/>
  <c r="C8" i="41"/>
  <c r="C9" i="41" s="1"/>
  <c r="D7" i="41"/>
  <c r="D8" i="41" s="1"/>
  <c r="D9" i="41" s="1"/>
  <c r="D10" i="41" s="1"/>
  <c r="D11" i="41" s="1"/>
  <c r="D12" i="41" s="1"/>
  <c r="D13" i="41" s="1"/>
  <c r="D14" i="41" s="1"/>
  <c r="D15" i="41" s="1"/>
  <c r="D16" i="41" s="1"/>
  <c r="D17" i="41" s="1"/>
  <c r="D18" i="41" s="1"/>
  <c r="D19" i="41" s="1"/>
  <c r="D20" i="41" s="1"/>
  <c r="D21" i="41" s="1"/>
  <c r="D22" i="41" s="1"/>
  <c r="D23" i="41" s="1"/>
  <c r="D24" i="41" s="1"/>
  <c r="D25" i="41" s="1"/>
  <c r="D26" i="41" s="1"/>
  <c r="D27" i="41" s="1"/>
  <c r="D28" i="41" s="1"/>
  <c r="D29" i="41" s="1"/>
  <c r="D30" i="41" s="1"/>
  <c r="D31" i="41" s="1"/>
  <c r="D32" i="41" s="1"/>
  <c r="D33" i="41" s="1"/>
  <c r="D34" i="41" s="1"/>
  <c r="D35" i="41" s="1"/>
  <c r="D36" i="41" s="1"/>
  <c r="D37" i="41" s="1"/>
  <c r="D38" i="41" s="1"/>
  <c r="D39" i="41" s="1"/>
  <c r="D40" i="41" s="1"/>
  <c r="D41" i="41" s="1"/>
  <c r="D42" i="41" s="1"/>
  <c r="D43" i="41" s="1"/>
  <c r="D44" i="41" s="1"/>
  <c r="D45" i="41" s="1"/>
  <c r="D46" i="41" s="1"/>
  <c r="D47" i="41" s="1"/>
  <c r="D48" i="41" s="1"/>
  <c r="D49" i="41" s="1"/>
  <c r="D50" i="41" s="1"/>
  <c r="D51" i="41" s="1"/>
  <c r="D52" i="41" s="1"/>
  <c r="D53" i="41" s="1"/>
  <c r="D54" i="41" s="1"/>
  <c r="D55" i="41" s="1"/>
  <c r="D56" i="41" s="1"/>
  <c r="D57" i="41" s="1"/>
  <c r="D58" i="41" s="1"/>
  <c r="D59" i="41" s="1"/>
  <c r="D60" i="41" s="1"/>
  <c r="D61" i="41" s="1"/>
  <c r="D62" i="41" s="1"/>
  <c r="D63" i="41" s="1"/>
  <c r="D64" i="41" s="1"/>
  <c r="D65" i="41" s="1"/>
  <c r="D66" i="41" s="1"/>
  <c r="D67" i="41" s="1"/>
  <c r="D68" i="41" s="1"/>
  <c r="D69" i="41" s="1"/>
  <c r="D70" i="41" s="1"/>
  <c r="D71" i="41" s="1"/>
  <c r="D72" i="41" s="1"/>
  <c r="D73" i="41" s="1"/>
  <c r="D74" i="41" s="1"/>
  <c r="D75" i="41" s="1"/>
  <c r="D76" i="41" s="1"/>
  <c r="D77" i="41" s="1"/>
  <c r="D78" i="41" s="1"/>
  <c r="D79" i="41" s="1"/>
  <c r="D80" i="41" s="1"/>
  <c r="D81" i="41" s="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D93" i="41" s="1"/>
  <c r="D94" i="41" s="1"/>
  <c r="D95" i="41" s="1"/>
  <c r="D96" i="41" s="1"/>
  <c r="D97" i="41" s="1"/>
  <c r="D98" i="41" s="1"/>
  <c r="D99" i="41" s="1"/>
  <c r="D100" i="41" s="1"/>
  <c r="D101" i="41" s="1"/>
  <c r="D102" i="41" s="1"/>
  <c r="D103" i="41" s="1"/>
  <c r="D104" i="41" s="1"/>
  <c r="D105" i="41" s="1"/>
  <c r="D106" i="41" s="1"/>
  <c r="D107" i="41" s="1"/>
  <c r="D108" i="41" s="1"/>
  <c r="D109" i="41" s="1"/>
  <c r="D110" i="41" s="1"/>
  <c r="D111" i="41" s="1"/>
  <c r="D112" i="41" s="1"/>
  <c r="D113" i="41" s="1"/>
  <c r="D114" i="41" s="1"/>
  <c r="D115" i="41" s="1"/>
  <c r="D116" i="41" s="1"/>
  <c r="D117" i="41" s="1"/>
  <c r="D118" i="41" s="1"/>
  <c r="D119" i="41" s="1"/>
  <c r="D120" i="41" s="1"/>
  <c r="D121" i="41" s="1"/>
  <c r="D122" i="41" s="1"/>
  <c r="D123" i="41" s="1"/>
  <c r="D124" i="41" s="1"/>
  <c r="D125" i="41" s="1"/>
  <c r="D126" i="41" s="1"/>
  <c r="D127" i="41" s="1"/>
  <c r="D128" i="41" s="1"/>
  <c r="D129" i="41" s="1"/>
  <c r="D130" i="41" s="1"/>
  <c r="D131" i="41" s="1"/>
  <c r="D132" i="41" s="1"/>
  <c r="D133" i="41" s="1"/>
  <c r="D134" i="41" s="1"/>
  <c r="D135" i="41" s="1"/>
  <c r="D136" i="41" s="1"/>
  <c r="D137" i="41" s="1"/>
  <c r="D138" i="41" s="1"/>
  <c r="D139" i="41" s="1"/>
  <c r="D140" i="41" s="1"/>
  <c r="D141" i="41" s="1"/>
  <c r="D142" i="41" s="1"/>
  <c r="D143" i="41" s="1"/>
  <c r="D144" i="41" s="1"/>
  <c r="D145" i="41" s="1"/>
  <c r="D146" i="41" s="1"/>
  <c r="D147" i="41" s="1"/>
  <c r="A7" i="4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O2" i="41"/>
  <c r="H2" i="41"/>
  <c r="D113" i="40"/>
  <c r="D114" i="40" s="1"/>
  <c r="D115" i="40" s="1"/>
  <c r="D116" i="40" s="1"/>
  <c r="D117" i="40" s="1"/>
  <c r="D118" i="40" s="1"/>
  <c r="D119" i="40" s="1"/>
  <c r="D120" i="40" s="1"/>
  <c r="D121" i="40" s="1"/>
  <c r="D122" i="40" s="1"/>
  <c r="D123" i="40" s="1"/>
  <c r="D124" i="40" s="1"/>
  <c r="D125" i="40" s="1"/>
  <c r="D126" i="40" s="1"/>
  <c r="D127" i="40" s="1"/>
  <c r="D128" i="40" s="1"/>
  <c r="D129" i="40" s="1"/>
  <c r="D130" i="40" s="1"/>
  <c r="D131" i="40" s="1"/>
  <c r="D132" i="40" s="1"/>
  <c r="D133" i="40" s="1"/>
  <c r="D134" i="40" s="1"/>
  <c r="D135" i="40" s="1"/>
  <c r="D136" i="40" s="1"/>
  <c r="D137" i="40" s="1"/>
  <c r="D138" i="40" s="1"/>
  <c r="D139" i="40" s="1"/>
  <c r="D140" i="40" s="1"/>
  <c r="D141" i="40" s="1"/>
  <c r="D142" i="40" s="1"/>
  <c r="D143" i="40" s="1"/>
  <c r="D144" i="40" s="1"/>
  <c r="D145" i="40" s="1"/>
  <c r="D146" i="40" s="1"/>
  <c r="D147" i="40" s="1"/>
  <c r="D148" i="40" s="1"/>
  <c r="D149" i="40" s="1"/>
  <c r="D150" i="40" s="1"/>
  <c r="D151" i="40" s="1"/>
  <c r="D152" i="40" s="1"/>
  <c r="D153" i="40" s="1"/>
  <c r="D154" i="40" s="1"/>
  <c r="D155" i="40" s="1"/>
  <c r="D156" i="40" s="1"/>
  <c r="D157" i="40" s="1"/>
  <c r="D158" i="40" s="1"/>
  <c r="D159" i="40" s="1"/>
  <c r="D160" i="40" s="1"/>
  <c r="D161" i="40" s="1"/>
  <c r="D162" i="40" s="1"/>
  <c r="D163" i="40" s="1"/>
  <c r="D164" i="40" s="1"/>
  <c r="D165" i="40" s="1"/>
  <c r="D166" i="40" s="1"/>
  <c r="D167" i="40" s="1"/>
  <c r="C113" i="40"/>
  <c r="C114" i="40" s="1"/>
  <c r="D112" i="40"/>
  <c r="D8" i="40"/>
  <c r="D9" i="40" s="1"/>
  <c r="D10" i="40" s="1"/>
  <c r="D11" i="40" s="1"/>
  <c r="D12" i="40" s="1"/>
  <c r="D13" i="40" s="1"/>
  <c r="D14" i="40" s="1"/>
  <c r="D15" i="40" s="1"/>
  <c r="D16" i="40" s="1"/>
  <c r="D17" i="40" s="1"/>
  <c r="D18" i="40" s="1"/>
  <c r="D19" i="40" s="1"/>
  <c r="D20" i="40" s="1"/>
  <c r="D21" i="40" s="1"/>
  <c r="D22" i="40" s="1"/>
  <c r="D23" i="40" s="1"/>
  <c r="D24" i="40" s="1"/>
  <c r="D25" i="40" s="1"/>
  <c r="D26" i="40" s="1"/>
  <c r="D27" i="40" s="1"/>
  <c r="D28" i="40" s="1"/>
  <c r="D29" i="40" s="1"/>
  <c r="D30" i="40" s="1"/>
  <c r="D31" i="40" s="1"/>
  <c r="D32" i="40" s="1"/>
  <c r="D33" i="40" s="1"/>
  <c r="D34" i="40" s="1"/>
  <c r="D35" i="40" s="1"/>
  <c r="D36" i="40" s="1"/>
  <c r="D37" i="40" s="1"/>
  <c r="D38" i="40" s="1"/>
  <c r="D39" i="40" s="1"/>
  <c r="D40" i="40" s="1"/>
  <c r="D41" i="40" s="1"/>
  <c r="D42" i="40" s="1"/>
  <c r="D43" i="40" s="1"/>
  <c r="D44" i="40" s="1"/>
  <c r="D45" i="40" s="1"/>
  <c r="D46" i="40" s="1"/>
  <c r="D47" i="40" s="1"/>
  <c r="D48" i="40" s="1"/>
  <c r="D49" i="40" s="1"/>
  <c r="D50" i="40" s="1"/>
  <c r="D51" i="40" s="1"/>
  <c r="D52" i="40" s="1"/>
  <c r="D53" i="40" s="1"/>
  <c r="D54" i="40" s="1"/>
  <c r="D55" i="40" s="1"/>
  <c r="D56" i="40" s="1"/>
  <c r="D57" i="40" s="1"/>
  <c r="D58" i="40" s="1"/>
  <c r="D59" i="40" s="1"/>
  <c r="D60" i="40" s="1"/>
  <c r="D61" i="40" s="1"/>
  <c r="D62" i="40" s="1"/>
  <c r="D63" i="40" s="1"/>
  <c r="D64" i="40" s="1"/>
  <c r="D65" i="40" s="1"/>
  <c r="D66" i="40" s="1"/>
  <c r="D67" i="40" s="1"/>
  <c r="D68" i="40" s="1"/>
  <c r="D69" i="40" s="1"/>
  <c r="D70" i="40" s="1"/>
  <c r="D71" i="40" s="1"/>
  <c r="D72" i="40" s="1"/>
  <c r="D73" i="40" s="1"/>
  <c r="D74" i="40" s="1"/>
  <c r="D75" i="40" s="1"/>
  <c r="D76" i="40" s="1"/>
  <c r="D77" i="40" s="1"/>
  <c r="D78" i="40" s="1"/>
  <c r="D79" i="40" s="1"/>
  <c r="D80" i="40" s="1"/>
  <c r="D81" i="40" s="1"/>
  <c r="D82" i="40" s="1"/>
  <c r="D83" i="40" s="1"/>
  <c r="D84" i="40" s="1"/>
  <c r="D85" i="40" s="1"/>
  <c r="D86" i="40" s="1"/>
  <c r="D87" i="40" s="1"/>
  <c r="D88" i="40" s="1"/>
  <c r="D89" i="40" s="1"/>
  <c r="D90" i="40" s="1"/>
  <c r="D91" i="40" s="1"/>
  <c r="D92" i="40" s="1"/>
  <c r="D93" i="40" s="1"/>
  <c r="D94" i="40" s="1"/>
  <c r="D95" i="40" s="1"/>
  <c r="D96" i="40" s="1"/>
  <c r="D97" i="40" s="1"/>
  <c r="D98" i="40" s="1"/>
  <c r="D99" i="40" s="1"/>
  <c r="D100" i="40" s="1"/>
  <c r="D101" i="40" s="1"/>
  <c r="D102" i="40" s="1"/>
  <c r="D103" i="40" s="1"/>
  <c r="D104" i="40" s="1"/>
  <c r="D105" i="40" s="1"/>
  <c r="D106" i="40" s="1"/>
  <c r="D107" i="40" s="1"/>
  <c r="D108" i="40" s="1"/>
  <c r="D109" i="40" s="1"/>
  <c r="D110" i="40" s="1"/>
  <c r="D111" i="40" s="1"/>
  <c r="C8" i="40"/>
  <c r="D7" i="40"/>
  <c r="A7" i="40"/>
  <c r="B7" i="40" s="1"/>
  <c r="N5" i="40"/>
  <c r="M5" i="40"/>
  <c r="O3" i="40" s="1"/>
  <c r="O4" i="40" s="1"/>
  <c r="G5" i="40"/>
  <c r="J4" i="40" s="1"/>
  <c r="F5" i="40"/>
  <c r="I3" i="40" s="1"/>
  <c r="E5" i="40"/>
  <c r="G4" i="40"/>
  <c r="N3" i="40"/>
  <c r="P2" i="40" s="1"/>
  <c r="M3" i="40"/>
  <c r="G3" i="40"/>
  <c r="J3" i="40" s="1"/>
  <c r="F3" i="40"/>
  <c r="I2" i="40" s="1"/>
  <c r="E3" i="40"/>
  <c r="H2" i="40" s="1"/>
  <c r="N2" i="40"/>
  <c r="M2" i="40"/>
  <c r="G2" i="40"/>
  <c r="J2" i="40" s="1"/>
  <c r="F2" i="40"/>
  <c r="E2" i="40"/>
  <c r="E247" i="23"/>
  <c r="M247" i="23"/>
  <c r="N247" i="23"/>
  <c r="F247" i="23"/>
  <c r="K245" i="23" l="1"/>
  <c r="I246" i="23"/>
  <c r="H246" i="23"/>
  <c r="L245" i="23"/>
  <c r="B249" i="23"/>
  <c r="C251" i="23"/>
  <c r="L2" i="40"/>
  <c r="C257" i="15"/>
  <c r="K3" i="19"/>
  <c r="L3" i="19"/>
  <c r="C90" i="19"/>
  <c r="L2" i="41"/>
  <c r="H3" i="41"/>
  <c r="P2" i="41"/>
  <c r="B7" i="41"/>
  <c r="C182" i="40"/>
  <c r="D171" i="40"/>
  <c r="D172" i="40" s="1"/>
  <c r="D173" i="40" s="1"/>
  <c r="D174" i="40" s="1"/>
  <c r="D175" i="40" s="1"/>
  <c r="D176" i="40" s="1"/>
  <c r="D177" i="40" s="1"/>
  <c r="D178" i="40" s="1"/>
  <c r="D179" i="40" s="1"/>
  <c r="K2" i="41"/>
  <c r="I3" i="41"/>
  <c r="C10" i="41"/>
  <c r="C151" i="41"/>
  <c r="I4" i="40"/>
  <c r="M4" i="40"/>
  <c r="K2" i="40"/>
  <c r="A8" i="40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A54" i="40" s="1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C9" i="40"/>
  <c r="H3" i="40"/>
  <c r="E4" i="40" s="1"/>
  <c r="P3" i="40"/>
  <c r="P4" i="40" s="1"/>
  <c r="F4" i="40"/>
  <c r="O2" i="40"/>
  <c r="C115" i="40"/>
  <c r="F7" i="40"/>
  <c r="N7" i="40"/>
  <c r="M248" i="23"/>
  <c r="G7" i="40"/>
  <c r="E7" i="40"/>
  <c r="F248" i="23"/>
  <c r="N248" i="23"/>
  <c r="E248" i="23"/>
  <c r="M7" i="40"/>
  <c r="K246" i="23" l="1"/>
  <c r="I247" i="23"/>
  <c r="H247" i="23"/>
  <c r="B250" i="23"/>
  <c r="C252" i="23"/>
  <c r="L246" i="23"/>
  <c r="L3" i="41"/>
  <c r="C258" i="15"/>
  <c r="C183" i="40"/>
  <c r="K3" i="41"/>
  <c r="C152" i="41"/>
  <c r="C11" i="41"/>
  <c r="B8" i="41"/>
  <c r="C184" i="40"/>
  <c r="C116" i="40"/>
  <c r="L3" i="40"/>
  <c r="C10" i="40"/>
  <c r="B8" i="40"/>
  <c r="H4" i="40"/>
  <c r="K4" i="40" s="1"/>
  <c r="K3" i="40"/>
  <c r="N4" i="40"/>
  <c r="M7" i="41"/>
  <c r="E7" i="41"/>
  <c r="G7" i="41"/>
  <c r="M249" i="23"/>
  <c r="N249" i="23"/>
  <c r="N7" i="41"/>
  <c r="F7" i="41"/>
  <c r="F249" i="23"/>
  <c r="E249" i="23"/>
  <c r="K247" i="23" l="1"/>
  <c r="I248" i="23"/>
  <c r="H248" i="23"/>
  <c r="B251" i="23"/>
  <c r="C253" i="23"/>
  <c r="L247" i="23"/>
  <c r="C259" i="15"/>
  <c r="B9" i="41"/>
  <c r="C12" i="41"/>
  <c r="C153" i="41"/>
  <c r="C11" i="40"/>
  <c r="C117" i="40"/>
  <c r="B9" i="40"/>
  <c r="L4" i="40"/>
  <c r="C185" i="40"/>
  <c r="G8" i="41"/>
  <c r="N8" i="41"/>
  <c r="E8" i="40"/>
  <c r="N250" i="23"/>
  <c r="G8" i="40"/>
  <c r="F8" i="41"/>
  <c r="E8" i="41"/>
  <c r="F250" i="23"/>
  <c r="N8" i="40"/>
  <c r="M8" i="41"/>
  <c r="F8" i="40"/>
  <c r="M250" i="23"/>
  <c r="M8" i="40"/>
  <c r="E250" i="23"/>
  <c r="K248" i="23" l="1"/>
  <c r="H249" i="23"/>
  <c r="I249" i="23"/>
  <c r="C254" i="23"/>
  <c r="B252" i="23"/>
  <c r="L248" i="23"/>
  <c r="C260" i="15"/>
  <c r="H7" i="41"/>
  <c r="I7" i="41"/>
  <c r="J7" i="41"/>
  <c r="C154" i="41"/>
  <c r="C13" i="41"/>
  <c r="B10" i="41"/>
  <c r="J7" i="40"/>
  <c r="H7" i="40"/>
  <c r="I7" i="40"/>
  <c r="C186" i="40"/>
  <c r="C12" i="40"/>
  <c r="C118" i="40"/>
  <c r="B10" i="40"/>
  <c r="G9" i="40"/>
  <c r="N251" i="23"/>
  <c r="F251" i="23"/>
  <c r="N9" i="41"/>
  <c r="F9" i="40"/>
  <c r="E9" i="41"/>
  <c r="F9" i="41"/>
  <c r="E9" i="40"/>
  <c r="G9" i="41"/>
  <c r="M9" i="40"/>
  <c r="M9" i="41"/>
  <c r="M251" i="23"/>
  <c r="N9" i="40"/>
  <c r="E251" i="23"/>
  <c r="L249" i="23" l="1"/>
  <c r="I250" i="23"/>
  <c r="H250" i="23"/>
  <c r="C255" i="23"/>
  <c r="B253" i="23"/>
  <c r="K249" i="23"/>
  <c r="C261" i="15"/>
  <c r="K7" i="41"/>
  <c r="I8" i="41"/>
  <c r="H8" i="41"/>
  <c r="J8" i="41"/>
  <c r="L7" i="40"/>
  <c r="C155" i="41"/>
  <c r="B11" i="41"/>
  <c r="C14" i="41"/>
  <c r="L7" i="41"/>
  <c r="I8" i="40"/>
  <c r="J8" i="40"/>
  <c r="H8" i="40"/>
  <c r="C187" i="40"/>
  <c r="B11" i="40"/>
  <c r="C119" i="40"/>
  <c r="C13" i="40"/>
  <c r="K7" i="40"/>
  <c r="F10" i="40"/>
  <c r="E10" i="41"/>
  <c r="M10" i="40"/>
  <c r="E252" i="23"/>
  <c r="E10" i="40"/>
  <c r="F10" i="41"/>
  <c r="N10" i="41"/>
  <c r="M10" i="41"/>
  <c r="G10" i="40"/>
  <c r="F252" i="23"/>
  <c r="N10" i="40"/>
  <c r="M252" i="23"/>
  <c r="G10" i="41"/>
  <c r="N252" i="23"/>
  <c r="K250" i="23" l="1"/>
  <c r="I251" i="23"/>
  <c r="H251" i="23"/>
  <c r="C256" i="23"/>
  <c r="L250" i="23"/>
  <c r="B254" i="23"/>
  <c r="C262" i="15"/>
  <c r="L8" i="40"/>
  <c r="L8" i="41"/>
  <c r="H9" i="41"/>
  <c r="J9" i="41"/>
  <c r="I9" i="41"/>
  <c r="C156" i="41"/>
  <c r="C15" i="41"/>
  <c r="B12" i="41"/>
  <c r="K8" i="40"/>
  <c r="K8" i="41"/>
  <c r="J9" i="40"/>
  <c r="H9" i="40"/>
  <c r="I9" i="40"/>
  <c r="C120" i="40"/>
  <c r="C14" i="40"/>
  <c r="B12" i="40"/>
  <c r="C188" i="40"/>
  <c r="M11" i="41"/>
  <c r="E11" i="40"/>
  <c r="E11" i="41"/>
  <c r="M253" i="23"/>
  <c r="N11" i="40"/>
  <c r="M11" i="40"/>
  <c r="F253" i="23"/>
  <c r="E253" i="23"/>
  <c r="N253" i="23"/>
  <c r="F11" i="40"/>
  <c r="G11" i="40"/>
  <c r="G11" i="41"/>
  <c r="N11" i="41"/>
  <c r="F11" i="41"/>
  <c r="L251" i="23" l="1"/>
  <c r="I252" i="23"/>
  <c r="H252" i="23"/>
  <c r="B255" i="23"/>
  <c r="K251" i="23"/>
  <c r="C257" i="23"/>
  <c r="C263" i="15"/>
  <c r="L9" i="41"/>
  <c r="L9" i="40"/>
  <c r="J10" i="41"/>
  <c r="H10" i="41"/>
  <c r="I10" i="41"/>
  <c r="C16" i="41"/>
  <c r="C157" i="41"/>
  <c r="B13" i="41"/>
  <c r="K9" i="41"/>
  <c r="I10" i="40"/>
  <c r="J10" i="40"/>
  <c r="H10" i="40"/>
  <c r="B13" i="40"/>
  <c r="C189" i="40"/>
  <c r="C121" i="40"/>
  <c r="C15" i="40"/>
  <c r="K9" i="40"/>
  <c r="E254" i="23"/>
  <c r="E12" i="41"/>
  <c r="M12" i="40"/>
  <c r="N12" i="40"/>
  <c r="N12" i="41"/>
  <c r="M254" i="23"/>
  <c r="F12" i="40"/>
  <c r="F254" i="23"/>
  <c r="M12" i="41"/>
  <c r="E12" i="40"/>
  <c r="N254" i="23"/>
  <c r="G12" i="40"/>
  <c r="G12" i="41"/>
  <c r="F12" i="41"/>
  <c r="K252" i="23" l="1"/>
  <c r="H253" i="23"/>
  <c r="I253" i="23"/>
  <c r="C258" i="23"/>
  <c r="B256" i="23"/>
  <c r="L252" i="23"/>
  <c r="C264" i="15"/>
  <c r="L10" i="41"/>
  <c r="L10" i="40"/>
  <c r="I11" i="41"/>
  <c r="H11" i="41"/>
  <c r="J11" i="41"/>
  <c r="B14" i="41"/>
  <c r="C158" i="41"/>
  <c r="C17" i="41"/>
  <c r="K10" i="41"/>
  <c r="I11" i="40"/>
  <c r="H11" i="40"/>
  <c r="J11" i="40"/>
  <c r="B14" i="40"/>
  <c r="C190" i="40"/>
  <c r="C122" i="40"/>
  <c r="K10" i="40"/>
  <c r="C16" i="40"/>
  <c r="G13" i="40"/>
  <c r="E13" i="40"/>
  <c r="M13" i="40"/>
  <c r="N13" i="40"/>
  <c r="F255" i="23"/>
  <c r="N255" i="23"/>
  <c r="N13" i="41"/>
  <c r="F13" i="40"/>
  <c r="M13" i="41"/>
  <c r="E255" i="23"/>
  <c r="G13" i="41"/>
  <c r="F13" i="41"/>
  <c r="M255" i="23"/>
  <c r="E13" i="41"/>
  <c r="L253" i="23" l="1"/>
  <c r="I254" i="23"/>
  <c r="H254" i="23"/>
  <c r="C259" i="23"/>
  <c r="K253" i="23"/>
  <c r="B257" i="23"/>
  <c r="L11" i="41"/>
  <c r="I12" i="41"/>
  <c r="H12" i="41"/>
  <c r="J12" i="41"/>
  <c r="C18" i="41"/>
  <c r="C159" i="41"/>
  <c r="B15" i="41"/>
  <c r="L11" i="40"/>
  <c r="K11" i="41"/>
  <c r="H12" i="40"/>
  <c r="I12" i="40"/>
  <c r="J12" i="40"/>
  <c r="C191" i="40"/>
  <c r="C123" i="40"/>
  <c r="B15" i="40"/>
  <c r="C17" i="40"/>
  <c r="K11" i="40"/>
  <c r="N14" i="40"/>
  <c r="N256" i="23"/>
  <c r="E14" i="41"/>
  <c r="M14" i="41"/>
  <c r="E256" i="23"/>
  <c r="G14" i="41"/>
  <c r="N14" i="41"/>
  <c r="F14" i="41"/>
  <c r="M14" i="40"/>
  <c r="F14" i="40"/>
  <c r="G14" i="40"/>
  <c r="E14" i="40"/>
  <c r="F256" i="23"/>
  <c r="M256" i="23"/>
  <c r="K254" i="23" l="1"/>
  <c r="I255" i="23"/>
  <c r="H255" i="23"/>
  <c r="C260" i="23"/>
  <c r="B258" i="23"/>
  <c r="L254" i="23"/>
  <c r="L12" i="40"/>
  <c r="L12" i="41"/>
  <c r="H13" i="41"/>
  <c r="I13" i="41"/>
  <c r="J13" i="41"/>
  <c r="B16" i="41"/>
  <c r="C19" i="41"/>
  <c r="C160" i="41"/>
  <c r="K12" i="41"/>
  <c r="H13" i="40"/>
  <c r="I13" i="40"/>
  <c r="J13" i="40"/>
  <c r="C192" i="40"/>
  <c r="K12" i="40"/>
  <c r="B16" i="40"/>
  <c r="C18" i="40"/>
  <c r="C124" i="40"/>
  <c r="M15" i="41"/>
  <c r="M257" i="23"/>
  <c r="E15" i="41"/>
  <c r="M15" i="40"/>
  <c r="F257" i="23"/>
  <c r="E15" i="40"/>
  <c r="N15" i="41"/>
  <c r="N15" i="40"/>
  <c r="G15" i="41"/>
  <c r="E257" i="23"/>
  <c r="F15" i="40"/>
  <c r="F15" i="41"/>
  <c r="N257" i="23"/>
  <c r="G15" i="40"/>
  <c r="K255" i="23" l="1"/>
  <c r="H256" i="23"/>
  <c r="I256" i="23"/>
  <c r="B259" i="23"/>
  <c r="C261" i="23"/>
  <c r="L255" i="23"/>
  <c r="K13" i="40"/>
  <c r="K13" i="41"/>
  <c r="I14" i="41"/>
  <c r="H14" i="41"/>
  <c r="J14" i="41"/>
  <c r="C161" i="41"/>
  <c r="C20" i="41"/>
  <c r="B17" i="41"/>
  <c r="L13" i="41"/>
  <c r="I14" i="40"/>
  <c r="J14" i="40"/>
  <c r="H14" i="40"/>
  <c r="C125" i="40"/>
  <c r="C193" i="40"/>
  <c r="B17" i="40"/>
  <c r="L13" i="40"/>
  <c r="C19" i="40"/>
  <c r="N258" i="23"/>
  <c r="F16" i="40"/>
  <c r="F16" i="41"/>
  <c r="E258" i="23"/>
  <c r="G16" i="40"/>
  <c r="M258" i="23"/>
  <c r="N16" i="40"/>
  <c r="E16" i="41"/>
  <c r="G16" i="41"/>
  <c r="F258" i="23"/>
  <c r="M16" i="40"/>
  <c r="M16" i="41"/>
  <c r="N16" i="41"/>
  <c r="E16" i="40"/>
  <c r="K256" i="23" l="1"/>
  <c r="I257" i="23"/>
  <c r="H257" i="23"/>
  <c r="C262" i="23"/>
  <c r="B260" i="23"/>
  <c r="L256" i="23"/>
  <c r="K14" i="40"/>
  <c r="L14" i="41"/>
  <c r="J15" i="41"/>
  <c r="H15" i="41"/>
  <c r="I15" i="41"/>
  <c r="C162" i="41"/>
  <c r="L14" i="40"/>
  <c r="B18" i="41"/>
  <c r="C21" i="41"/>
  <c r="K14" i="41"/>
  <c r="I15" i="40"/>
  <c r="H15" i="40"/>
  <c r="J15" i="40"/>
  <c r="B18" i="40"/>
  <c r="C126" i="40"/>
  <c r="C20" i="40"/>
  <c r="C194" i="40"/>
  <c r="N17" i="40"/>
  <c r="F259" i="23"/>
  <c r="M17" i="41"/>
  <c r="N17" i="41"/>
  <c r="E17" i="40"/>
  <c r="G17" i="40"/>
  <c r="E17" i="41"/>
  <c r="E259" i="23"/>
  <c r="G17" i="41"/>
  <c r="F17" i="40"/>
  <c r="F17" i="41"/>
  <c r="M17" i="40"/>
  <c r="M259" i="23"/>
  <c r="N259" i="23"/>
  <c r="K257" i="23" l="1"/>
  <c r="I258" i="23"/>
  <c r="H258" i="23"/>
  <c r="B261" i="23"/>
  <c r="L257" i="23"/>
  <c r="L15" i="41"/>
  <c r="J16" i="41"/>
  <c r="H16" i="41"/>
  <c r="I16" i="41"/>
  <c r="B19" i="41"/>
  <c r="K15" i="41"/>
  <c r="K15" i="40"/>
  <c r="C22" i="41"/>
  <c r="C163" i="41"/>
  <c r="J16" i="40"/>
  <c r="H16" i="40"/>
  <c r="I16" i="40"/>
  <c r="B19" i="40"/>
  <c r="C195" i="40"/>
  <c r="C21" i="40"/>
  <c r="C127" i="40"/>
  <c r="L15" i="40"/>
  <c r="E260" i="23"/>
  <c r="N260" i="23"/>
  <c r="F18" i="41"/>
  <c r="G18" i="41"/>
  <c r="E18" i="40"/>
  <c r="E18" i="41"/>
  <c r="N18" i="40"/>
  <c r="M18" i="41"/>
  <c r="M18" i="40"/>
  <c r="N18" i="41"/>
  <c r="G18" i="40"/>
  <c r="F260" i="23"/>
  <c r="F18" i="40"/>
  <c r="M260" i="23"/>
  <c r="K258" i="23" l="1"/>
  <c r="H259" i="23"/>
  <c r="I259" i="23"/>
  <c r="B262" i="23"/>
  <c r="L258" i="23"/>
  <c r="L16" i="41"/>
  <c r="L16" i="40"/>
  <c r="H17" i="41"/>
  <c r="J17" i="41"/>
  <c r="I17" i="41"/>
  <c r="C23" i="41"/>
  <c r="B20" i="41"/>
  <c r="C164" i="41"/>
  <c r="K16" i="41"/>
  <c r="H17" i="40"/>
  <c r="J17" i="40"/>
  <c r="I17" i="40"/>
  <c r="C196" i="40"/>
  <c r="C128" i="40"/>
  <c r="C22" i="40"/>
  <c r="B20" i="40"/>
  <c r="K16" i="40"/>
  <c r="F19" i="40"/>
  <c r="N19" i="41"/>
  <c r="F261" i="23"/>
  <c r="E262" i="23"/>
  <c r="G19" i="40"/>
  <c r="M19" i="40"/>
  <c r="E261" i="23"/>
  <c r="M262" i="23"/>
  <c r="E19" i="41"/>
  <c r="N19" i="40"/>
  <c r="E19" i="40"/>
  <c r="N262" i="23"/>
  <c r="F262" i="23"/>
  <c r="G19" i="41"/>
  <c r="M261" i="23"/>
  <c r="F19" i="41"/>
  <c r="M19" i="41"/>
  <c r="N261" i="23"/>
  <c r="L259" i="23" l="1"/>
  <c r="I261" i="23"/>
  <c r="H261" i="23"/>
  <c r="I260" i="23"/>
  <c r="H260" i="23"/>
  <c r="K259" i="23"/>
  <c r="K17" i="40"/>
  <c r="L17" i="41"/>
  <c r="H18" i="41"/>
  <c r="I18" i="41"/>
  <c r="J18" i="41"/>
  <c r="C165" i="41"/>
  <c r="B21" i="41"/>
  <c r="L17" i="40"/>
  <c r="C24" i="41"/>
  <c r="K17" i="41"/>
  <c r="H18" i="40"/>
  <c r="I18" i="40"/>
  <c r="J18" i="40"/>
  <c r="C23" i="40"/>
  <c r="C129" i="40"/>
  <c r="B21" i="40"/>
  <c r="C197" i="40"/>
  <c r="N20" i="41"/>
  <c r="G20" i="41"/>
  <c r="E20" i="41"/>
  <c r="G20" i="40"/>
  <c r="N20" i="40"/>
  <c r="M20" i="41"/>
  <c r="M20" i="40"/>
  <c r="E20" i="40"/>
  <c r="F20" i="40"/>
  <c r="F20" i="41"/>
  <c r="K260" i="23" l="1"/>
  <c r="K261" i="23"/>
  <c r="H262" i="23"/>
  <c r="L260" i="23"/>
  <c r="I262" i="23"/>
  <c r="L261" i="23"/>
  <c r="L18" i="40"/>
  <c r="K18" i="41"/>
  <c r="J19" i="41"/>
  <c r="I19" i="41"/>
  <c r="H19" i="41"/>
  <c r="C166" i="41"/>
  <c r="B22" i="41"/>
  <c r="L18" i="41"/>
  <c r="C25" i="41"/>
  <c r="I19" i="40"/>
  <c r="J19" i="40"/>
  <c r="H19" i="40"/>
  <c r="C130" i="40"/>
  <c r="K18" i="40"/>
  <c r="B22" i="40"/>
  <c r="C24" i="40"/>
  <c r="C198" i="40"/>
  <c r="E21" i="41"/>
  <c r="E21" i="40"/>
  <c r="F21" i="41"/>
  <c r="G21" i="40"/>
  <c r="M21" i="40"/>
  <c r="N21" i="41"/>
  <c r="F21" i="40"/>
  <c r="N21" i="40"/>
  <c r="G21" i="41"/>
  <c r="M21" i="41"/>
  <c r="L262" i="23" l="1"/>
  <c r="K262" i="23"/>
  <c r="L19" i="40"/>
  <c r="K19" i="41"/>
  <c r="J20" i="41"/>
  <c r="H20" i="41"/>
  <c r="I20" i="41"/>
  <c r="B23" i="41"/>
  <c r="L19" i="41"/>
  <c r="K19" i="40"/>
  <c r="C26" i="41"/>
  <c r="C167" i="41"/>
  <c r="J20" i="40"/>
  <c r="I20" i="40"/>
  <c r="H20" i="40"/>
  <c r="C131" i="40"/>
  <c r="C25" i="40"/>
  <c r="B23" i="40"/>
  <c r="C199" i="40"/>
  <c r="M22" i="41"/>
  <c r="N22" i="41"/>
  <c r="N22" i="40"/>
  <c r="E22" i="40"/>
  <c r="G22" i="41"/>
  <c r="E22" i="41"/>
  <c r="F22" i="41"/>
  <c r="M22" i="40"/>
  <c r="F22" i="40"/>
  <c r="G22" i="40"/>
  <c r="K20" i="40" l="1"/>
  <c r="L20" i="41"/>
  <c r="I21" i="41"/>
  <c r="J21" i="41"/>
  <c r="H21" i="41"/>
  <c r="C27" i="41"/>
  <c r="B24" i="41"/>
  <c r="C168" i="41"/>
  <c r="K20" i="41"/>
  <c r="H21" i="40"/>
  <c r="I21" i="40"/>
  <c r="J21" i="40"/>
  <c r="C26" i="40"/>
  <c r="C200" i="40"/>
  <c r="L20" i="40"/>
  <c r="B24" i="40"/>
  <c r="C132" i="40"/>
  <c r="F23" i="40"/>
  <c r="N23" i="41"/>
  <c r="E23" i="41"/>
  <c r="F23" i="41"/>
  <c r="M23" i="41"/>
  <c r="E23" i="40"/>
  <c r="G23" i="41"/>
  <c r="M23" i="40"/>
  <c r="G23" i="40"/>
  <c r="N23" i="40"/>
  <c r="L21" i="40" l="1"/>
  <c r="K21" i="41"/>
  <c r="H22" i="41"/>
  <c r="I22" i="41"/>
  <c r="J22" i="41"/>
  <c r="C169" i="41"/>
  <c r="C28" i="41"/>
  <c r="B25" i="41"/>
  <c r="L21" i="41"/>
  <c r="I22" i="40"/>
  <c r="J22" i="40"/>
  <c r="H22" i="40"/>
  <c r="C27" i="40"/>
  <c r="C201" i="40"/>
  <c r="C133" i="40"/>
  <c r="B25" i="40"/>
  <c r="K21" i="40"/>
  <c r="M24" i="40"/>
  <c r="M24" i="41"/>
  <c r="E24" i="41"/>
  <c r="E24" i="40"/>
  <c r="N24" i="40"/>
  <c r="N24" i="41"/>
  <c r="F24" i="41"/>
  <c r="G24" i="40"/>
  <c r="G24" i="41"/>
  <c r="F24" i="40"/>
  <c r="L22" i="41" l="1"/>
  <c r="H23" i="41"/>
  <c r="I23" i="41"/>
  <c r="J23" i="41"/>
  <c r="B26" i="41"/>
  <c r="C170" i="41"/>
  <c r="C29" i="41"/>
  <c r="K22" i="40"/>
  <c r="K22" i="41"/>
  <c r="J23" i="40"/>
  <c r="H23" i="40"/>
  <c r="I23" i="40"/>
  <c r="B26" i="40"/>
  <c r="C134" i="40"/>
  <c r="C28" i="40"/>
  <c r="C202" i="40"/>
  <c r="L22" i="40"/>
  <c r="F25" i="41"/>
  <c r="E25" i="41"/>
  <c r="F25" i="40"/>
  <c r="M25" i="41"/>
  <c r="G25" i="41"/>
  <c r="N25" i="41"/>
  <c r="M25" i="40"/>
  <c r="G25" i="40"/>
  <c r="E25" i="40"/>
  <c r="N25" i="40"/>
  <c r="L23" i="41" l="1"/>
  <c r="L23" i="40"/>
  <c r="J24" i="41"/>
  <c r="I24" i="41"/>
  <c r="H24" i="41"/>
  <c r="C171" i="41"/>
  <c r="C30" i="41"/>
  <c r="B27" i="41"/>
  <c r="K23" i="41"/>
  <c r="J24" i="40"/>
  <c r="H24" i="40"/>
  <c r="I24" i="40"/>
  <c r="C135" i="40"/>
  <c r="C203" i="40"/>
  <c r="B27" i="40"/>
  <c r="C29" i="40"/>
  <c r="K23" i="40"/>
  <c r="E26" i="40"/>
  <c r="F26" i="40"/>
  <c r="E26" i="41"/>
  <c r="F26" i="41"/>
  <c r="N26" i="41"/>
  <c r="M26" i="40"/>
  <c r="N26" i="40"/>
  <c r="G26" i="40"/>
  <c r="M26" i="41"/>
  <c r="G26" i="41"/>
  <c r="L24" i="40" l="1"/>
  <c r="L24" i="41"/>
  <c r="J25" i="41"/>
  <c r="H25" i="41"/>
  <c r="I25" i="41"/>
  <c r="C31" i="41"/>
  <c r="B28" i="41"/>
  <c r="C172" i="41"/>
  <c r="K24" i="40"/>
  <c r="K24" i="41"/>
  <c r="I25" i="40"/>
  <c r="J25" i="40"/>
  <c r="H25" i="40"/>
  <c r="B28" i="40"/>
  <c r="C136" i="40"/>
  <c r="C204" i="40"/>
  <c r="C30" i="40"/>
  <c r="G27" i="41"/>
  <c r="G27" i="40"/>
  <c r="F27" i="41"/>
  <c r="F27" i="40"/>
  <c r="N27" i="40"/>
  <c r="E27" i="41"/>
  <c r="E27" i="40"/>
  <c r="M27" i="40"/>
  <c r="N27" i="41"/>
  <c r="M27" i="41"/>
  <c r="L25" i="41" l="1"/>
  <c r="K25" i="41"/>
  <c r="L25" i="40"/>
  <c r="H26" i="41"/>
  <c r="I26" i="41"/>
  <c r="J26" i="41"/>
  <c r="C32" i="41"/>
  <c r="C173" i="41"/>
  <c r="B29" i="41"/>
  <c r="I26" i="40"/>
  <c r="J26" i="40"/>
  <c r="H26" i="40"/>
  <c r="C31" i="40"/>
  <c r="C205" i="40"/>
  <c r="C137" i="40"/>
  <c r="B29" i="40"/>
  <c r="K25" i="40"/>
  <c r="M28" i="41"/>
  <c r="E28" i="40"/>
  <c r="G28" i="40"/>
  <c r="N28" i="41"/>
  <c r="M28" i="40"/>
  <c r="E28" i="41"/>
  <c r="N28" i="40"/>
  <c r="F28" i="40"/>
  <c r="G28" i="41"/>
  <c r="F28" i="41"/>
  <c r="L26" i="41" l="1"/>
  <c r="H27" i="41"/>
  <c r="I27" i="41"/>
  <c r="J27" i="41"/>
  <c r="B30" i="41"/>
  <c r="C174" i="41"/>
  <c r="C33" i="41"/>
  <c r="L26" i="40"/>
  <c r="K26" i="41"/>
  <c r="J27" i="40"/>
  <c r="H27" i="40"/>
  <c r="I27" i="40"/>
  <c r="C138" i="40"/>
  <c r="B30" i="40"/>
  <c r="C32" i="40"/>
  <c r="K26" i="40"/>
  <c r="C206" i="40"/>
  <c r="G29" i="40"/>
  <c r="E29" i="40"/>
  <c r="M29" i="41"/>
  <c r="N29" i="40"/>
  <c r="E29" i="41"/>
  <c r="F29" i="41"/>
  <c r="G29" i="41"/>
  <c r="N29" i="41"/>
  <c r="M29" i="40"/>
  <c r="F29" i="40"/>
  <c r="L27" i="41" l="1"/>
  <c r="I28" i="41"/>
  <c r="J28" i="41"/>
  <c r="H28" i="41"/>
  <c r="C175" i="41"/>
  <c r="C34" i="41"/>
  <c r="B31" i="41"/>
  <c r="L27" i="40"/>
  <c r="K27" i="41"/>
  <c r="H28" i="40"/>
  <c r="J28" i="40"/>
  <c r="I28" i="40"/>
  <c r="C139" i="40"/>
  <c r="C207" i="40"/>
  <c r="C33" i="40"/>
  <c r="B31" i="40"/>
  <c r="K27" i="40"/>
  <c r="E30" i="40"/>
  <c r="G30" i="41"/>
  <c r="M30" i="40"/>
  <c r="N30" i="41"/>
  <c r="F30" i="41"/>
  <c r="G30" i="40"/>
  <c r="E30" i="41"/>
  <c r="N30" i="40"/>
  <c r="F30" i="40"/>
  <c r="M30" i="41"/>
  <c r="K28" i="41" l="1"/>
  <c r="H29" i="41"/>
  <c r="J29" i="41"/>
  <c r="I29" i="41"/>
  <c r="C176" i="41"/>
  <c r="B32" i="41"/>
  <c r="C35" i="41"/>
  <c r="L28" i="40"/>
  <c r="L28" i="41"/>
  <c r="I29" i="40"/>
  <c r="H29" i="40"/>
  <c r="J29" i="40"/>
  <c r="B32" i="40"/>
  <c r="C34" i="40"/>
  <c r="C208" i="40"/>
  <c r="C140" i="40"/>
  <c r="K28" i="40"/>
  <c r="M31" i="41"/>
  <c r="G31" i="41"/>
  <c r="E31" i="40"/>
  <c r="N31" i="40"/>
  <c r="M31" i="40"/>
  <c r="E31" i="41"/>
  <c r="G31" i="40"/>
  <c r="N31" i="41"/>
  <c r="F31" i="41"/>
  <c r="F31" i="40"/>
  <c r="L29" i="41" l="1"/>
  <c r="K29" i="40"/>
  <c r="K29" i="41"/>
  <c r="H30" i="41"/>
  <c r="I30" i="41"/>
  <c r="J30" i="41"/>
  <c r="C36" i="41"/>
  <c r="C177" i="41"/>
  <c r="B33" i="41"/>
  <c r="I30" i="40"/>
  <c r="H30" i="40"/>
  <c r="J30" i="40"/>
  <c r="C141" i="40"/>
  <c r="C209" i="40"/>
  <c r="B33" i="40"/>
  <c r="C35" i="40"/>
  <c r="L29" i="40"/>
  <c r="M32" i="40"/>
  <c r="E32" i="41"/>
  <c r="M32" i="41"/>
  <c r="N32" i="40"/>
  <c r="G32" i="41"/>
  <c r="N32" i="41"/>
  <c r="G32" i="40"/>
  <c r="F32" i="41"/>
  <c r="F32" i="40"/>
  <c r="E32" i="40"/>
  <c r="K30" i="41" l="1"/>
  <c r="J31" i="41"/>
  <c r="H31" i="41"/>
  <c r="I31" i="41"/>
  <c r="C37" i="41"/>
  <c r="L30" i="40"/>
  <c r="C178" i="41"/>
  <c r="B34" i="41"/>
  <c r="L30" i="41"/>
  <c r="H31" i="40"/>
  <c r="J31" i="40"/>
  <c r="I31" i="40"/>
  <c r="B34" i="40"/>
  <c r="C36" i="40"/>
  <c r="C142" i="40"/>
  <c r="C210" i="40"/>
  <c r="K30" i="40"/>
  <c r="N33" i="40"/>
  <c r="M33" i="41"/>
  <c r="F33" i="40"/>
  <c r="N33" i="41"/>
  <c r="M33" i="40"/>
  <c r="F33" i="41"/>
  <c r="E33" i="41"/>
  <c r="G33" i="40"/>
  <c r="G33" i="41"/>
  <c r="E33" i="40"/>
  <c r="K31" i="41" l="1"/>
  <c r="L31" i="41"/>
  <c r="I32" i="41"/>
  <c r="H32" i="41"/>
  <c r="J32" i="41"/>
  <c r="C179" i="41"/>
  <c r="C38" i="41"/>
  <c r="L31" i="40"/>
  <c r="B35" i="41"/>
  <c r="J32" i="40"/>
  <c r="I32" i="40"/>
  <c r="H32" i="40"/>
  <c r="C211" i="40"/>
  <c r="C37" i="40"/>
  <c r="B35" i="40"/>
  <c r="C143" i="40"/>
  <c r="K31" i="40"/>
  <c r="M34" i="41"/>
  <c r="N34" i="41"/>
  <c r="G34" i="41"/>
  <c r="F34" i="40"/>
  <c r="G34" i="40"/>
  <c r="E34" i="41"/>
  <c r="M34" i="40"/>
  <c r="N34" i="40"/>
  <c r="E34" i="40"/>
  <c r="F34" i="41"/>
  <c r="K32" i="41" l="1"/>
  <c r="L32" i="41"/>
  <c r="I33" i="41"/>
  <c r="J33" i="41"/>
  <c r="H33" i="41"/>
  <c r="L32" i="40"/>
  <c r="C39" i="41"/>
  <c r="C180" i="41"/>
  <c r="B36" i="41"/>
  <c r="H33" i="40"/>
  <c r="J33" i="40"/>
  <c r="I33" i="40"/>
  <c r="B36" i="40"/>
  <c r="C38" i="40"/>
  <c r="C212" i="40"/>
  <c r="C144" i="40"/>
  <c r="K32" i="40"/>
  <c r="E35" i="40"/>
  <c r="N35" i="41"/>
  <c r="F35" i="41"/>
  <c r="M35" i="41"/>
  <c r="G35" i="41"/>
  <c r="F35" i="40"/>
  <c r="N35" i="40"/>
  <c r="M35" i="40"/>
  <c r="E35" i="41"/>
  <c r="G35" i="40"/>
  <c r="K33" i="41" l="1"/>
  <c r="L33" i="41"/>
  <c r="I34" i="41"/>
  <c r="J34" i="41"/>
  <c r="H34" i="41"/>
  <c r="K33" i="40"/>
  <c r="C181" i="41"/>
  <c r="B37" i="41"/>
  <c r="C40" i="41"/>
  <c r="J34" i="40"/>
  <c r="H34" i="40"/>
  <c r="I34" i="40"/>
  <c r="C145" i="40"/>
  <c r="C213" i="40"/>
  <c r="B37" i="40"/>
  <c r="L33" i="40"/>
  <c r="C39" i="40"/>
  <c r="E36" i="41"/>
  <c r="E36" i="40"/>
  <c r="G36" i="40"/>
  <c r="M36" i="40"/>
  <c r="F36" i="40"/>
  <c r="N36" i="41"/>
  <c r="F36" i="41"/>
  <c r="N36" i="40"/>
  <c r="M36" i="41"/>
  <c r="G36" i="41"/>
  <c r="K34" i="41" l="1"/>
  <c r="H35" i="41"/>
  <c r="I35" i="41"/>
  <c r="J35" i="41"/>
  <c r="C41" i="41"/>
  <c r="B38" i="41"/>
  <c r="L34" i="40"/>
  <c r="C182" i="41"/>
  <c r="L34" i="41"/>
  <c r="H35" i="40"/>
  <c r="I35" i="40"/>
  <c r="J35" i="40"/>
  <c r="B38" i="40"/>
  <c r="C40" i="40"/>
  <c r="C146" i="40"/>
  <c r="C214" i="40"/>
  <c r="K34" i="40"/>
  <c r="E37" i="40"/>
  <c r="N37" i="40"/>
  <c r="F37" i="40"/>
  <c r="E37" i="41"/>
  <c r="G37" i="40"/>
  <c r="M37" i="41"/>
  <c r="M37" i="40"/>
  <c r="F37" i="41"/>
  <c r="G37" i="41"/>
  <c r="N37" i="41"/>
  <c r="K35" i="41" l="1"/>
  <c r="I36" i="41"/>
  <c r="H36" i="41"/>
  <c r="J36" i="41"/>
  <c r="C183" i="41"/>
  <c r="C42" i="41"/>
  <c r="B39" i="41"/>
  <c r="L35" i="41"/>
  <c r="L35" i="40"/>
  <c r="J36" i="40"/>
  <c r="I36" i="40"/>
  <c r="H36" i="40"/>
  <c r="C215" i="40"/>
  <c r="C147" i="40"/>
  <c r="C41" i="40"/>
  <c r="B39" i="40"/>
  <c r="K35" i="40"/>
  <c r="F38" i="41"/>
  <c r="E38" i="40"/>
  <c r="M38" i="40"/>
  <c r="N38" i="40"/>
  <c r="E38" i="41"/>
  <c r="G38" i="41"/>
  <c r="F38" i="40"/>
  <c r="M38" i="41"/>
  <c r="N38" i="41"/>
  <c r="G38" i="40"/>
  <c r="K36" i="41" l="1"/>
  <c r="K36" i="40"/>
  <c r="I37" i="41"/>
  <c r="H37" i="41"/>
  <c r="J37" i="41"/>
  <c r="B40" i="41"/>
  <c r="C184" i="41"/>
  <c r="C43" i="41"/>
  <c r="L36" i="41"/>
  <c r="I37" i="40"/>
  <c r="J37" i="40"/>
  <c r="H37" i="40"/>
  <c r="B40" i="40"/>
  <c r="C216" i="40"/>
  <c r="C42" i="40"/>
  <c r="C148" i="40"/>
  <c r="L36" i="40"/>
  <c r="E39" i="40"/>
  <c r="M39" i="40"/>
  <c r="M39" i="41"/>
  <c r="N39" i="41"/>
  <c r="G39" i="41"/>
  <c r="F39" i="41"/>
  <c r="G39" i="40"/>
  <c r="F39" i="40"/>
  <c r="N39" i="40"/>
  <c r="E39" i="41"/>
  <c r="L37" i="41" l="1"/>
  <c r="K37" i="40"/>
  <c r="I38" i="41"/>
  <c r="J38" i="41"/>
  <c r="H38" i="41"/>
  <c r="C44" i="41"/>
  <c r="B41" i="41"/>
  <c r="C185" i="41"/>
  <c r="K37" i="41"/>
  <c r="J38" i="40"/>
  <c r="H38" i="40"/>
  <c r="I38" i="40"/>
  <c r="C149" i="40"/>
  <c r="B41" i="40"/>
  <c r="C43" i="40"/>
  <c r="C217" i="40"/>
  <c r="L37" i="40"/>
  <c r="N40" i="41"/>
  <c r="F40" i="40"/>
  <c r="M40" i="40"/>
  <c r="M40" i="41"/>
  <c r="F40" i="41"/>
  <c r="G40" i="40"/>
  <c r="E40" i="41"/>
  <c r="E40" i="40"/>
  <c r="N40" i="40"/>
  <c r="G40" i="41"/>
  <c r="L38" i="41" l="1"/>
  <c r="H39" i="41"/>
  <c r="I39" i="41"/>
  <c r="J39" i="41"/>
  <c r="C186" i="41"/>
  <c r="K38" i="41"/>
  <c r="B42" i="41"/>
  <c r="L38" i="40"/>
  <c r="C45" i="41"/>
  <c r="J39" i="40"/>
  <c r="H39" i="40"/>
  <c r="I39" i="40"/>
  <c r="C150" i="40"/>
  <c r="C44" i="40"/>
  <c r="B42" i="40"/>
  <c r="K38" i="40"/>
  <c r="C218" i="40"/>
  <c r="M41" i="40"/>
  <c r="F41" i="41"/>
  <c r="E41" i="40"/>
  <c r="N41" i="41"/>
  <c r="M41" i="41"/>
  <c r="E41" i="41"/>
  <c r="N41" i="40"/>
  <c r="F41" i="40"/>
  <c r="G41" i="41"/>
  <c r="G41" i="40"/>
  <c r="K39" i="41" l="1"/>
  <c r="H40" i="41"/>
  <c r="J40" i="41"/>
  <c r="I40" i="41"/>
  <c r="B43" i="41"/>
  <c r="L39" i="40"/>
  <c r="C46" i="41"/>
  <c r="L39" i="41"/>
  <c r="C187" i="41"/>
  <c r="H40" i="40"/>
  <c r="I40" i="40"/>
  <c r="J40" i="40"/>
  <c r="C45" i="40"/>
  <c r="C219" i="40"/>
  <c r="C151" i="40"/>
  <c r="K39" i="40"/>
  <c r="B43" i="40"/>
  <c r="M42" i="41"/>
  <c r="G42" i="41"/>
  <c r="M42" i="40"/>
  <c r="N42" i="40"/>
  <c r="N42" i="41"/>
  <c r="F42" i="41"/>
  <c r="F42" i="40"/>
  <c r="G42" i="40"/>
  <c r="E42" i="40"/>
  <c r="E42" i="41"/>
  <c r="L40" i="41" l="1"/>
  <c r="H41" i="41"/>
  <c r="J41" i="41"/>
  <c r="I41" i="41"/>
  <c r="B44" i="41"/>
  <c r="C47" i="41"/>
  <c r="C188" i="41"/>
  <c r="L40" i="40"/>
  <c r="K40" i="41"/>
  <c r="H41" i="40"/>
  <c r="J41" i="40"/>
  <c r="I41" i="40"/>
  <c r="B44" i="40"/>
  <c r="C152" i="40"/>
  <c r="C220" i="40"/>
  <c r="C46" i="40"/>
  <c r="K40" i="40"/>
  <c r="G43" i="40"/>
  <c r="F43" i="40"/>
  <c r="F43" i="41"/>
  <c r="E43" i="41"/>
  <c r="N43" i="40"/>
  <c r="M43" i="41"/>
  <c r="G43" i="41"/>
  <c r="E43" i="40"/>
  <c r="M43" i="40"/>
  <c r="N43" i="41"/>
  <c r="L41" i="41" l="1"/>
  <c r="K41" i="40"/>
  <c r="I42" i="41"/>
  <c r="J42" i="41"/>
  <c r="H42" i="41"/>
  <c r="C189" i="41"/>
  <c r="C48" i="41"/>
  <c r="B45" i="41"/>
  <c r="K41" i="41"/>
  <c r="I42" i="40"/>
  <c r="J42" i="40"/>
  <c r="H42" i="40"/>
  <c r="C221" i="40"/>
  <c r="C47" i="40"/>
  <c r="B45" i="40"/>
  <c r="L41" i="40"/>
  <c r="C153" i="40"/>
  <c r="G44" i="41"/>
  <c r="E44" i="40"/>
  <c r="M44" i="40"/>
  <c r="F44" i="40"/>
  <c r="E44" i="41"/>
  <c r="N44" i="41"/>
  <c r="N44" i="40"/>
  <c r="G44" i="40"/>
  <c r="F44" i="41"/>
  <c r="M44" i="41"/>
  <c r="K42" i="41" l="1"/>
  <c r="L42" i="40"/>
  <c r="I43" i="41"/>
  <c r="H43" i="41"/>
  <c r="J43" i="41"/>
  <c r="C190" i="41"/>
  <c r="C49" i="41"/>
  <c r="B46" i="41"/>
  <c r="L42" i="41"/>
  <c r="J43" i="40"/>
  <c r="I43" i="40"/>
  <c r="H43" i="40"/>
  <c r="B46" i="40"/>
  <c r="C154" i="40"/>
  <c r="C222" i="40"/>
  <c r="C48" i="40"/>
  <c r="K42" i="40"/>
  <c r="M45" i="40"/>
  <c r="G45" i="40"/>
  <c r="F45" i="41"/>
  <c r="E45" i="41"/>
  <c r="E45" i="40"/>
  <c r="M45" i="41"/>
  <c r="G45" i="41"/>
  <c r="N45" i="41"/>
  <c r="N45" i="40"/>
  <c r="F45" i="40"/>
  <c r="K43" i="41" l="1"/>
  <c r="L43" i="41"/>
  <c r="H44" i="41"/>
  <c r="I44" i="41"/>
  <c r="J44" i="41"/>
  <c r="L43" i="40"/>
  <c r="B47" i="41"/>
  <c r="C50" i="41"/>
  <c r="C191" i="41"/>
  <c r="J44" i="40"/>
  <c r="H44" i="40"/>
  <c r="I44" i="40"/>
  <c r="C155" i="40"/>
  <c r="C49" i="40"/>
  <c r="C223" i="40"/>
  <c r="B47" i="40"/>
  <c r="K43" i="40"/>
  <c r="F46" i="40"/>
  <c r="E46" i="41"/>
  <c r="G46" i="41"/>
  <c r="N46" i="41"/>
  <c r="M46" i="40"/>
  <c r="N46" i="40"/>
  <c r="M46" i="41"/>
  <c r="E46" i="40"/>
  <c r="F46" i="41"/>
  <c r="G46" i="40"/>
  <c r="K44" i="41" l="1"/>
  <c r="I45" i="41"/>
  <c r="J45" i="41"/>
  <c r="H45" i="41"/>
  <c r="B48" i="41"/>
  <c r="C51" i="41"/>
  <c r="L44" i="41"/>
  <c r="L44" i="40"/>
  <c r="C192" i="41"/>
  <c r="J45" i="40"/>
  <c r="H45" i="40"/>
  <c r="I45" i="40"/>
  <c r="C224" i="40"/>
  <c r="B48" i="40"/>
  <c r="C50" i="40"/>
  <c r="K44" i="40"/>
  <c r="C156" i="40"/>
  <c r="N47" i="41"/>
  <c r="G47" i="41"/>
  <c r="E47" i="41"/>
  <c r="M47" i="40"/>
  <c r="M47" i="41"/>
  <c r="G47" i="40"/>
  <c r="F47" i="41"/>
  <c r="N47" i="40"/>
  <c r="E47" i="40"/>
  <c r="F47" i="40"/>
  <c r="K45" i="41" l="1"/>
  <c r="K45" i="40"/>
  <c r="L45" i="41"/>
  <c r="I46" i="41"/>
  <c r="J46" i="41"/>
  <c r="H46" i="41"/>
  <c r="C52" i="41"/>
  <c r="C193" i="41"/>
  <c r="B49" i="41"/>
  <c r="J46" i="40"/>
  <c r="H46" i="40"/>
  <c r="I46" i="40"/>
  <c r="C51" i="40"/>
  <c r="C157" i="40"/>
  <c r="C225" i="40"/>
  <c r="B49" i="40"/>
  <c r="L45" i="40"/>
  <c r="E48" i="41"/>
  <c r="G48" i="40"/>
  <c r="E48" i="40"/>
  <c r="N48" i="40"/>
  <c r="F48" i="41"/>
  <c r="M48" i="41"/>
  <c r="F48" i="40"/>
  <c r="N48" i="41"/>
  <c r="G48" i="41"/>
  <c r="M48" i="40"/>
  <c r="K46" i="41" l="1"/>
  <c r="L46" i="40"/>
  <c r="I47" i="41"/>
  <c r="H47" i="41"/>
  <c r="J47" i="41"/>
  <c r="K46" i="40"/>
  <c r="B50" i="41"/>
  <c r="C194" i="41"/>
  <c r="C53" i="41"/>
  <c r="L46" i="41"/>
  <c r="H47" i="40"/>
  <c r="J47" i="40"/>
  <c r="I47" i="40"/>
  <c r="B50" i="40"/>
  <c r="C226" i="40"/>
  <c r="C52" i="40"/>
  <c r="C158" i="40"/>
  <c r="G49" i="41"/>
  <c r="N49" i="40"/>
  <c r="E49" i="41"/>
  <c r="F49" i="40"/>
  <c r="M49" i="41"/>
  <c r="G49" i="40"/>
  <c r="M49" i="40"/>
  <c r="E49" i="40"/>
  <c r="F49" i="41"/>
  <c r="N49" i="41"/>
  <c r="L47" i="41" l="1"/>
  <c r="J48" i="41"/>
  <c r="H48" i="41"/>
  <c r="I48" i="41"/>
  <c r="B51" i="41"/>
  <c r="C195" i="41"/>
  <c r="L47" i="40"/>
  <c r="K47" i="41"/>
  <c r="C54" i="41"/>
  <c r="I48" i="40"/>
  <c r="J48" i="40"/>
  <c r="H48" i="40"/>
  <c r="C227" i="40"/>
  <c r="B51" i="40"/>
  <c r="C159" i="40"/>
  <c r="C53" i="40"/>
  <c r="K47" i="40"/>
  <c r="G50" i="41"/>
  <c r="N50" i="41"/>
  <c r="F50" i="40"/>
  <c r="F50" i="41"/>
  <c r="E50" i="41"/>
  <c r="M50" i="41"/>
  <c r="N50" i="40"/>
  <c r="G50" i="40"/>
  <c r="M50" i="40"/>
  <c r="E50" i="40"/>
  <c r="L48" i="41" l="1"/>
  <c r="H49" i="41"/>
  <c r="I49" i="41"/>
  <c r="J49" i="41"/>
  <c r="C196" i="41"/>
  <c r="B52" i="41"/>
  <c r="K48" i="40"/>
  <c r="C55" i="41"/>
  <c r="K48" i="41"/>
  <c r="I49" i="40"/>
  <c r="J49" i="40"/>
  <c r="H49" i="40"/>
  <c r="C228" i="40"/>
  <c r="C160" i="40"/>
  <c r="C54" i="40"/>
  <c r="B52" i="40"/>
  <c r="L48" i="40"/>
  <c r="G51" i="40"/>
  <c r="E51" i="41"/>
  <c r="M51" i="40"/>
  <c r="N51" i="41"/>
  <c r="N51" i="40"/>
  <c r="G51" i="41"/>
  <c r="F51" i="40"/>
  <c r="F51" i="41"/>
  <c r="M51" i="41"/>
  <c r="E51" i="40"/>
  <c r="L49" i="40" l="1"/>
  <c r="K49" i="41"/>
  <c r="I50" i="41"/>
  <c r="J50" i="41"/>
  <c r="H50" i="41"/>
  <c r="C197" i="41"/>
  <c r="C56" i="41"/>
  <c r="B53" i="41"/>
  <c r="L49" i="41"/>
  <c r="H50" i="40"/>
  <c r="J50" i="40"/>
  <c r="I50" i="40"/>
  <c r="C55" i="40"/>
  <c r="B53" i="40"/>
  <c r="C229" i="40"/>
  <c r="K49" i="40"/>
  <c r="C161" i="40"/>
  <c r="G52" i="41"/>
  <c r="E52" i="41"/>
  <c r="N52" i="41"/>
  <c r="M52" i="41"/>
  <c r="F52" i="40"/>
  <c r="G52" i="40"/>
  <c r="M52" i="40"/>
  <c r="N52" i="40"/>
  <c r="E52" i="40"/>
  <c r="F52" i="41"/>
  <c r="K50" i="41" l="1"/>
  <c r="K50" i="40"/>
  <c r="I51" i="41"/>
  <c r="H51" i="41"/>
  <c r="J51" i="41"/>
  <c r="C57" i="41"/>
  <c r="B54" i="41"/>
  <c r="C198" i="41"/>
  <c r="L50" i="41"/>
  <c r="J51" i="40"/>
  <c r="I51" i="40"/>
  <c r="H51" i="40"/>
  <c r="C162" i="40"/>
  <c r="C56" i="40"/>
  <c r="L50" i="40"/>
  <c r="C230" i="40"/>
  <c r="B54" i="40"/>
  <c r="E53" i="41"/>
  <c r="F53" i="40"/>
  <c r="G53" i="40"/>
  <c r="M53" i="41"/>
  <c r="E53" i="40"/>
  <c r="N53" i="40"/>
  <c r="F53" i="41"/>
  <c r="N53" i="41"/>
  <c r="M53" i="40"/>
  <c r="G53" i="41"/>
  <c r="L51" i="41" l="1"/>
  <c r="H52" i="41"/>
  <c r="I52" i="41"/>
  <c r="J52" i="41"/>
  <c r="C58" i="41"/>
  <c r="C199" i="41"/>
  <c r="B55" i="41"/>
  <c r="K51" i="41"/>
  <c r="K51" i="40"/>
  <c r="H52" i="40"/>
  <c r="J52" i="40"/>
  <c r="I52" i="40"/>
  <c r="C163" i="40"/>
  <c r="B55" i="40"/>
  <c r="C231" i="40"/>
  <c r="C57" i="40"/>
  <c r="L51" i="40"/>
  <c r="M54" i="41"/>
  <c r="E54" i="41"/>
  <c r="N54" i="41"/>
  <c r="F54" i="41"/>
  <c r="N54" i="40"/>
  <c r="G54" i="40"/>
  <c r="M54" i="40"/>
  <c r="G54" i="41"/>
  <c r="E54" i="40"/>
  <c r="F54" i="40"/>
  <c r="K52" i="41" l="1"/>
  <c r="J53" i="41"/>
  <c r="H53" i="41"/>
  <c r="I53" i="41"/>
  <c r="B56" i="41"/>
  <c r="C59" i="41"/>
  <c r="L52" i="40"/>
  <c r="C200" i="41"/>
  <c r="L52" i="41"/>
  <c r="I53" i="40"/>
  <c r="J53" i="40"/>
  <c r="H53" i="40"/>
  <c r="C232" i="40"/>
  <c r="C164" i="40"/>
  <c r="C58" i="40"/>
  <c r="B56" i="40"/>
  <c r="K52" i="40"/>
  <c r="F55" i="40"/>
  <c r="E55" i="40"/>
  <c r="G55" i="41"/>
  <c r="N55" i="40"/>
  <c r="E55" i="41"/>
  <c r="G55" i="40"/>
  <c r="N55" i="41"/>
  <c r="M55" i="41"/>
  <c r="F55" i="41"/>
  <c r="M55" i="40"/>
  <c r="L53" i="41" l="1"/>
  <c r="L53" i="40"/>
  <c r="I54" i="41"/>
  <c r="J54" i="41"/>
  <c r="H54" i="41"/>
  <c r="C60" i="41"/>
  <c r="C201" i="41"/>
  <c r="B57" i="41"/>
  <c r="K53" i="41"/>
  <c r="H54" i="40"/>
  <c r="J54" i="40"/>
  <c r="I54" i="40"/>
  <c r="C59" i="40"/>
  <c r="B57" i="40"/>
  <c r="C233" i="40"/>
  <c r="K53" i="40"/>
  <c r="C165" i="40"/>
  <c r="G56" i="41"/>
  <c r="F56" i="40"/>
  <c r="N56" i="41"/>
  <c r="M56" i="41"/>
  <c r="M56" i="40"/>
  <c r="N56" i="40"/>
  <c r="F56" i="41"/>
  <c r="E56" i="40"/>
  <c r="G56" i="40"/>
  <c r="E56" i="41"/>
  <c r="K54" i="41" l="1"/>
  <c r="H55" i="41"/>
  <c r="J55" i="41"/>
  <c r="I55" i="41"/>
  <c r="C202" i="41"/>
  <c r="B58" i="41"/>
  <c r="L54" i="40"/>
  <c r="C61" i="41"/>
  <c r="L54" i="41"/>
  <c r="I55" i="40"/>
  <c r="J55" i="40"/>
  <c r="H55" i="40"/>
  <c r="C234" i="40"/>
  <c r="C60" i="40"/>
  <c r="C166" i="40"/>
  <c r="B58" i="40"/>
  <c r="K54" i="40"/>
  <c r="F57" i="40"/>
  <c r="N57" i="40"/>
  <c r="M57" i="40"/>
  <c r="E57" i="40"/>
  <c r="G57" i="40"/>
  <c r="G57" i="41"/>
  <c r="M57" i="41"/>
  <c r="F57" i="41"/>
  <c r="E57" i="41"/>
  <c r="N57" i="41"/>
  <c r="L55" i="41" l="1"/>
  <c r="I56" i="41"/>
  <c r="J56" i="41"/>
  <c r="H56" i="41"/>
  <c r="B59" i="41"/>
  <c r="C62" i="41"/>
  <c r="K55" i="41"/>
  <c r="L55" i="40"/>
  <c r="C203" i="41"/>
  <c r="J56" i="40"/>
  <c r="H56" i="40"/>
  <c r="I56" i="40"/>
  <c r="C61" i="40"/>
  <c r="B59" i="40"/>
  <c r="K55" i="40"/>
  <c r="C167" i="40"/>
  <c r="C235" i="40"/>
  <c r="G58" i="41"/>
  <c r="E58" i="40"/>
  <c r="E58" i="41"/>
  <c r="M58" i="40"/>
  <c r="M58" i="41"/>
  <c r="F58" i="40"/>
  <c r="F58" i="41"/>
  <c r="N58" i="41"/>
  <c r="G58" i="40"/>
  <c r="N58" i="40"/>
  <c r="L56" i="41" l="1"/>
  <c r="J57" i="41"/>
  <c r="I57" i="41"/>
  <c r="H57" i="41"/>
  <c r="B60" i="41"/>
  <c r="K56" i="41"/>
  <c r="L56" i="40"/>
  <c r="C204" i="41"/>
  <c r="C63" i="41"/>
  <c r="I57" i="40"/>
  <c r="J57" i="40"/>
  <c r="H57" i="40"/>
  <c r="C236" i="40"/>
  <c r="B60" i="40"/>
  <c r="C62" i="40"/>
  <c r="K56" i="40"/>
  <c r="M59" i="41"/>
  <c r="F59" i="41"/>
  <c r="N59" i="41"/>
  <c r="M59" i="40"/>
  <c r="E59" i="41"/>
  <c r="N59" i="40"/>
  <c r="G59" i="41"/>
  <c r="E59" i="40"/>
  <c r="F59" i="40"/>
  <c r="G59" i="40"/>
  <c r="K57" i="41" l="1"/>
  <c r="J58" i="41"/>
  <c r="H58" i="41"/>
  <c r="I58" i="41"/>
  <c r="C205" i="41"/>
  <c r="C64" i="41"/>
  <c r="B61" i="41"/>
  <c r="K57" i="40"/>
  <c r="L57" i="41"/>
  <c r="J58" i="40"/>
  <c r="H58" i="40"/>
  <c r="I58" i="40"/>
  <c r="C63" i="40"/>
  <c r="C237" i="40"/>
  <c r="B61" i="40"/>
  <c r="L57" i="40"/>
  <c r="M60" i="41"/>
  <c r="E60" i="41"/>
  <c r="N60" i="40"/>
  <c r="E60" i="40"/>
  <c r="F60" i="41"/>
  <c r="G60" i="41"/>
  <c r="G60" i="40"/>
  <c r="M60" i="40"/>
  <c r="F60" i="40"/>
  <c r="N60" i="41"/>
  <c r="L58" i="41" l="1"/>
  <c r="I59" i="41"/>
  <c r="H59" i="41"/>
  <c r="J59" i="41"/>
  <c r="C65" i="41"/>
  <c r="B62" i="41"/>
  <c r="L58" i="40"/>
  <c r="K58" i="41"/>
  <c r="C206" i="41"/>
  <c r="I59" i="40"/>
  <c r="J59" i="40"/>
  <c r="H59" i="40"/>
  <c r="C238" i="40"/>
  <c r="C64" i="40"/>
  <c r="K58" i="40"/>
  <c r="B62" i="40"/>
  <c r="N61" i="40"/>
  <c r="F61" i="41"/>
  <c r="F61" i="40"/>
  <c r="E61" i="40"/>
  <c r="E61" i="41"/>
  <c r="M61" i="41"/>
  <c r="M61" i="40"/>
  <c r="G61" i="40"/>
  <c r="G61" i="41"/>
  <c r="N61" i="41"/>
  <c r="L59" i="40" l="1"/>
  <c r="L59" i="41"/>
  <c r="I60" i="41"/>
  <c r="H60" i="41"/>
  <c r="J60" i="41"/>
  <c r="C66" i="41"/>
  <c r="C207" i="41"/>
  <c r="B63" i="41"/>
  <c r="K59" i="41"/>
  <c r="J60" i="40"/>
  <c r="H60" i="40"/>
  <c r="I60" i="40"/>
  <c r="B63" i="40"/>
  <c r="C65" i="40"/>
  <c r="K59" i="40"/>
  <c r="C171" i="40"/>
  <c r="C239" i="40"/>
  <c r="G62" i="41"/>
  <c r="N62" i="40"/>
  <c r="N62" i="41"/>
  <c r="M62" i="41"/>
  <c r="F62" i="41"/>
  <c r="E62" i="41"/>
  <c r="F62" i="40"/>
  <c r="M62" i="40"/>
  <c r="G62" i="40"/>
  <c r="E62" i="40"/>
  <c r="K60" i="41" l="1"/>
  <c r="H61" i="41"/>
  <c r="I61" i="41"/>
  <c r="J61" i="41"/>
  <c r="B64" i="41"/>
  <c r="C67" i="41"/>
  <c r="C208" i="41"/>
  <c r="L60" i="40"/>
  <c r="L60" i="41"/>
  <c r="H61" i="40"/>
  <c r="I61" i="40"/>
  <c r="J61" i="40"/>
  <c r="B64" i="40"/>
  <c r="C240" i="40"/>
  <c r="K60" i="40"/>
  <c r="C66" i="40"/>
  <c r="C172" i="40"/>
  <c r="E63" i="40"/>
  <c r="G63" i="40"/>
  <c r="N63" i="41"/>
  <c r="G63" i="41"/>
  <c r="M63" i="40"/>
  <c r="N63" i="40"/>
  <c r="F63" i="41"/>
  <c r="F63" i="40"/>
  <c r="M63" i="41"/>
  <c r="E63" i="41"/>
  <c r="K61" i="41" l="1"/>
  <c r="I62" i="41"/>
  <c r="J62" i="41"/>
  <c r="H62" i="41"/>
  <c r="C68" i="41"/>
  <c r="C209" i="41"/>
  <c r="B65" i="41"/>
  <c r="L61" i="41"/>
  <c r="L61" i="40"/>
  <c r="I62" i="40"/>
  <c r="J62" i="40"/>
  <c r="H62" i="40"/>
  <c r="C67" i="40"/>
  <c r="K61" i="40"/>
  <c r="C173" i="40"/>
  <c r="B65" i="40"/>
  <c r="C241" i="40"/>
  <c r="E64" i="40"/>
  <c r="E64" i="41"/>
  <c r="N64" i="40"/>
  <c r="G64" i="41"/>
  <c r="N64" i="41"/>
  <c r="G64" i="40"/>
  <c r="F64" i="40"/>
  <c r="M64" i="40"/>
  <c r="F64" i="41"/>
  <c r="M64" i="41"/>
  <c r="L62" i="41" l="1"/>
  <c r="I63" i="41"/>
  <c r="J63" i="41"/>
  <c r="H63" i="41"/>
  <c r="C210" i="41"/>
  <c r="K62" i="41"/>
  <c r="B66" i="41"/>
  <c r="K62" i="40"/>
  <c r="C69" i="41"/>
  <c r="H63" i="40"/>
  <c r="I63" i="40"/>
  <c r="J63" i="40"/>
  <c r="C174" i="40"/>
  <c r="C242" i="40"/>
  <c r="C68" i="40"/>
  <c r="B66" i="40"/>
  <c r="L62" i="40"/>
  <c r="G65" i="41"/>
  <c r="F65" i="41"/>
  <c r="M65" i="40"/>
  <c r="F65" i="40"/>
  <c r="G65" i="40"/>
  <c r="N65" i="41"/>
  <c r="E65" i="40"/>
  <c r="E65" i="41"/>
  <c r="M65" i="41"/>
  <c r="N65" i="40"/>
  <c r="K63" i="41" l="1"/>
  <c r="L63" i="41"/>
  <c r="K63" i="40"/>
  <c r="J64" i="41"/>
  <c r="H64" i="41"/>
  <c r="I64" i="41"/>
  <c r="C211" i="41"/>
  <c r="B67" i="41"/>
  <c r="C70" i="41"/>
  <c r="I64" i="40"/>
  <c r="J64" i="40"/>
  <c r="H64" i="40"/>
  <c r="B67" i="40"/>
  <c r="C175" i="40"/>
  <c r="C243" i="40"/>
  <c r="C69" i="40"/>
  <c r="L63" i="40"/>
  <c r="M66" i="41"/>
  <c r="N66" i="40"/>
  <c r="M66" i="40"/>
  <c r="F66" i="40"/>
  <c r="G66" i="41"/>
  <c r="E66" i="40"/>
  <c r="N66" i="41"/>
  <c r="F66" i="41"/>
  <c r="E66" i="41"/>
  <c r="G66" i="40"/>
  <c r="K64" i="40" l="1"/>
  <c r="L64" i="41"/>
  <c r="J65" i="41"/>
  <c r="I65" i="41"/>
  <c r="H65" i="41"/>
  <c r="C71" i="41"/>
  <c r="C212" i="41"/>
  <c r="B68" i="41"/>
  <c r="K64" i="41"/>
  <c r="I65" i="40"/>
  <c r="J65" i="40"/>
  <c r="H65" i="40"/>
  <c r="C244" i="40"/>
  <c r="B68" i="40"/>
  <c r="C70" i="40"/>
  <c r="C176" i="40"/>
  <c r="L64" i="40"/>
  <c r="M67" i="40"/>
  <c r="G67" i="40"/>
  <c r="M67" i="41"/>
  <c r="E67" i="41"/>
  <c r="F67" i="41"/>
  <c r="F67" i="40"/>
  <c r="G67" i="41"/>
  <c r="N67" i="41"/>
  <c r="N67" i="40"/>
  <c r="E67" i="40"/>
  <c r="K65" i="41" l="1"/>
  <c r="H66" i="41"/>
  <c r="I66" i="41"/>
  <c r="J66" i="41"/>
  <c r="B69" i="41"/>
  <c r="C72" i="41"/>
  <c r="C213" i="41"/>
  <c r="L65" i="41"/>
  <c r="K65" i="40"/>
  <c r="I66" i="40"/>
  <c r="J66" i="40"/>
  <c r="H66" i="40"/>
  <c r="C177" i="40"/>
  <c r="C245" i="40"/>
  <c r="B69" i="40"/>
  <c r="C71" i="40"/>
  <c r="L65" i="40"/>
  <c r="M68" i="40"/>
  <c r="M68" i="41"/>
  <c r="G68" i="40"/>
  <c r="N68" i="40"/>
  <c r="E68" i="41"/>
  <c r="F68" i="41"/>
  <c r="G68" i="41"/>
  <c r="N68" i="41"/>
  <c r="F68" i="40"/>
  <c r="E68" i="40"/>
  <c r="L66" i="40" l="1"/>
  <c r="K66" i="41"/>
  <c r="H67" i="41"/>
  <c r="J67" i="41"/>
  <c r="I67" i="41"/>
  <c r="C73" i="41"/>
  <c r="C214" i="41"/>
  <c r="B70" i="41"/>
  <c r="K66" i="40"/>
  <c r="L66" i="41"/>
  <c r="J67" i="40"/>
  <c r="I67" i="40"/>
  <c r="H67" i="40"/>
  <c r="B70" i="40"/>
  <c r="C72" i="40"/>
  <c r="C178" i="40"/>
  <c r="C246" i="40"/>
  <c r="G69" i="40"/>
  <c r="N69" i="40"/>
  <c r="M69" i="41"/>
  <c r="E69" i="41"/>
  <c r="G69" i="41"/>
  <c r="F69" i="40"/>
  <c r="M69" i="40"/>
  <c r="E69" i="40"/>
  <c r="N69" i="41"/>
  <c r="F69" i="41"/>
  <c r="K67" i="40" l="1"/>
  <c r="K67" i="41"/>
  <c r="J68" i="41"/>
  <c r="H68" i="41"/>
  <c r="I68" i="41"/>
  <c r="C215" i="41"/>
  <c r="B71" i="41"/>
  <c r="C74" i="41"/>
  <c r="L67" i="41"/>
  <c r="I68" i="40"/>
  <c r="J68" i="40"/>
  <c r="H68" i="40"/>
  <c r="C179" i="40"/>
  <c r="C73" i="40"/>
  <c r="B71" i="40"/>
  <c r="C247" i="40"/>
  <c r="L67" i="40"/>
  <c r="F70" i="41"/>
  <c r="M70" i="40"/>
  <c r="N70" i="41"/>
  <c r="G70" i="41"/>
  <c r="E70" i="41"/>
  <c r="N70" i="40"/>
  <c r="G70" i="40"/>
  <c r="E70" i="40"/>
  <c r="M70" i="41"/>
  <c r="F70" i="40"/>
  <c r="L68" i="41" l="1"/>
  <c r="L68" i="40"/>
  <c r="I69" i="41"/>
  <c r="H69" i="41"/>
  <c r="J69" i="41"/>
  <c r="C75" i="41"/>
  <c r="C216" i="41"/>
  <c r="B72" i="41"/>
  <c r="K68" i="41"/>
  <c r="K68" i="40"/>
  <c r="J69" i="40"/>
  <c r="H69" i="40"/>
  <c r="I69" i="40"/>
  <c r="B72" i="40"/>
  <c r="C248" i="40"/>
  <c r="C74" i="40"/>
  <c r="F71" i="41"/>
  <c r="N71" i="41"/>
  <c r="N71" i="40"/>
  <c r="M71" i="41"/>
  <c r="F71" i="40"/>
  <c r="E71" i="41"/>
  <c r="G71" i="40"/>
  <c r="E71" i="40"/>
  <c r="M71" i="40"/>
  <c r="G71" i="41"/>
  <c r="L69" i="40" l="1"/>
  <c r="K69" i="41"/>
  <c r="J70" i="41"/>
  <c r="H70" i="41"/>
  <c r="I70" i="41"/>
  <c r="L69" i="41"/>
  <c r="B73" i="41"/>
  <c r="C217" i="41"/>
  <c r="C76" i="41"/>
  <c r="H70" i="40"/>
  <c r="J70" i="40"/>
  <c r="I70" i="40"/>
  <c r="C75" i="40"/>
  <c r="B73" i="40"/>
  <c r="C249" i="40"/>
  <c r="K69" i="40"/>
  <c r="G72" i="41"/>
  <c r="E72" i="40"/>
  <c r="N72" i="40"/>
  <c r="F72" i="41"/>
  <c r="E72" i="41"/>
  <c r="N72" i="41"/>
  <c r="F72" i="40"/>
  <c r="M72" i="41"/>
  <c r="G72" i="40"/>
  <c r="M72" i="40"/>
  <c r="L70" i="40" l="1"/>
  <c r="K70" i="41"/>
  <c r="H71" i="41"/>
  <c r="I71" i="41"/>
  <c r="J71" i="41"/>
  <c r="C218" i="41"/>
  <c r="C77" i="41"/>
  <c r="B74" i="41"/>
  <c r="L70" i="41"/>
  <c r="H71" i="40"/>
  <c r="I71" i="40"/>
  <c r="J71" i="40"/>
  <c r="C250" i="40"/>
  <c r="C76" i="40"/>
  <c r="B74" i="40"/>
  <c r="K70" i="40"/>
  <c r="G73" i="41"/>
  <c r="E73" i="40"/>
  <c r="G73" i="40"/>
  <c r="N73" i="41"/>
  <c r="E73" i="41"/>
  <c r="M73" i="40"/>
  <c r="F73" i="40"/>
  <c r="F73" i="41"/>
  <c r="N73" i="40"/>
  <c r="M73" i="41"/>
  <c r="K71" i="41" l="1"/>
  <c r="K71" i="40"/>
  <c r="H72" i="41"/>
  <c r="I72" i="41"/>
  <c r="J72" i="41"/>
  <c r="B75" i="41"/>
  <c r="C219" i="41"/>
  <c r="C78" i="41"/>
  <c r="L71" i="41"/>
  <c r="H72" i="40"/>
  <c r="I72" i="40"/>
  <c r="J72" i="40"/>
  <c r="C251" i="40"/>
  <c r="B75" i="40"/>
  <c r="C77" i="40"/>
  <c r="L71" i="40"/>
  <c r="M74" i="41"/>
  <c r="N74" i="40"/>
  <c r="E74" i="40"/>
  <c r="F74" i="41"/>
  <c r="N74" i="41"/>
  <c r="G74" i="41"/>
  <c r="F74" i="40"/>
  <c r="E74" i="41"/>
  <c r="G74" i="40"/>
  <c r="M74" i="40"/>
  <c r="K72" i="41" l="1"/>
  <c r="J73" i="41"/>
  <c r="H73" i="41"/>
  <c r="I73" i="41"/>
  <c r="L72" i="40"/>
  <c r="C79" i="41"/>
  <c r="B76" i="41"/>
  <c r="C220" i="41"/>
  <c r="L72" i="41"/>
  <c r="I73" i="40"/>
  <c r="J73" i="40"/>
  <c r="H73" i="40"/>
  <c r="C78" i="40"/>
  <c r="C252" i="40"/>
  <c r="B76" i="40"/>
  <c r="K72" i="40"/>
  <c r="G75" i="41"/>
  <c r="G75" i="40"/>
  <c r="F75" i="41"/>
  <c r="M75" i="40"/>
  <c r="N75" i="40"/>
  <c r="F75" i="40"/>
  <c r="E75" i="40"/>
  <c r="M75" i="41"/>
  <c r="E75" i="41"/>
  <c r="N75" i="41"/>
  <c r="K73" i="40" l="1"/>
  <c r="K73" i="41"/>
  <c r="H74" i="41"/>
  <c r="I74" i="41"/>
  <c r="J74" i="41"/>
  <c r="C221" i="41"/>
  <c r="B77" i="41"/>
  <c r="L73" i="41"/>
  <c r="C80" i="41"/>
  <c r="J74" i="40"/>
  <c r="I74" i="40"/>
  <c r="H74" i="40"/>
  <c r="B77" i="40"/>
  <c r="C79" i="40"/>
  <c r="C253" i="40"/>
  <c r="L73" i="40"/>
  <c r="N76" i="41"/>
  <c r="F76" i="40"/>
  <c r="E76" i="40"/>
  <c r="F76" i="41"/>
  <c r="G76" i="41"/>
  <c r="N76" i="40"/>
  <c r="M76" i="40"/>
  <c r="E76" i="41"/>
  <c r="G76" i="40"/>
  <c r="M76" i="41"/>
  <c r="L74" i="40" l="1"/>
  <c r="L74" i="41"/>
  <c r="H75" i="41"/>
  <c r="J75" i="41"/>
  <c r="I75" i="41"/>
  <c r="B78" i="41"/>
  <c r="K74" i="40"/>
  <c r="C81" i="41"/>
  <c r="C222" i="41"/>
  <c r="K74" i="41"/>
  <c r="H75" i="40"/>
  <c r="I75" i="40"/>
  <c r="J75" i="40"/>
  <c r="C254" i="40"/>
  <c r="B78" i="40"/>
  <c r="C80" i="40"/>
  <c r="N77" i="41"/>
  <c r="E77" i="41"/>
  <c r="M77" i="41"/>
  <c r="G77" i="41"/>
  <c r="F77" i="40"/>
  <c r="F77" i="41"/>
  <c r="G77" i="40"/>
  <c r="E77" i="40"/>
  <c r="N77" i="40"/>
  <c r="M77" i="40"/>
  <c r="L75" i="41" l="1"/>
  <c r="K75" i="40"/>
  <c r="J76" i="41"/>
  <c r="H76" i="41"/>
  <c r="I76" i="41"/>
  <c r="B79" i="41"/>
  <c r="C82" i="41"/>
  <c r="C223" i="41"/>
  <c r="K75" i="41"/>
  <c r="I76" i="40"/>
  <c r="J76" i="40"/>
  <c r="H76" i="40"/>
  <c r="C81" i="40"/>
  <c r="B79" i="40"/>
  <c r="L75" i="40"/>
  <c r="C255" i="40"/>
  <c r="F78" i="41"/>
  <c r="M78" i="40"/>
  <c r="E78" i="40"/>
  <c r="E78" i="41"/>
  <c r="N78" i="41"/>
  <c r="G78" i="41"/>
  <c r="G78" i="40"/>
  <c r="N78" i="40"/>
  <c r="M78" i="41"/>
  <c r="F78" i="40"/>
  <c r="L76" i="40" l="1"/>
  <c r="L76" i="41"/>
  <c r="H77" i="41"/>
  <c r="J77" i="41"/>
  <c r="I77" i="41"/>
  <c r="C83" i="41"/>
  <c r="C224" i="41"/>
  <c r="B80" i="41"/>
  <c r="K76" i="41"/>
  <c r="H77" i="40"/>
  <c r="I77" i="40"/>
  <c r="J77" i="40"/>
  <c r="K76" i="40"/>
  <c r="B80" i="40"/>
  <c r="C256" i="40"/>
  <c r="C82" i="40"/>
  <c r="N79" i="41"/>
  <c r="E79" i="41"/>
  <c r="N79" i="40"/>
  <c r="F79" i="40"/>
  <c r="G79" i="41"/>
  <c r="F79" i="41"/>
  <c r="E79" i="40"/>
  <c r="M79" i="41"/>
  <c r="M79" i="40"/>
  <c r="G79" i="40"/>
  <c r="L77" i="41" l="1"/>
  <c r="L77" i="40"/>
  <c r="I78" i="41"/>
  <c r="H78" i="41"/>
  <c r="J78" i="41"/>
  <c r="B81" i="41"/>
  <c r="C225" i="41"/>
  <c r="C84" i="41"/>
  <c r="K77" i="41"/>
  <c r="J78" i="40"/>
  <c r="H78" i="40"/>
  <c r="I78" i="40"/>
  <c r="B81" i="40"/>
  <c r="C257" i="40"/>
  <c r="C83" i="40"/>
  <c r="K77" i="40"/>
  <c r="G80" i="41"/>
  <c r="F80" i="41"/>
  <c r="N80" i="41"/>
  <c r="M80" i="40"/>
  <c r="F80" i="40"/>
  <c r="M80" i="41"/>
  <c r="N80" i="40"/>
  <c r="E80" i="40"/>
  <c r="G80" i="40"/>
  <c r="E80" i="41"/>
  <c r="K78" i="40" l="1"/>
  <c r="K78" i="41"/>
  <c r="H79" i="41"/>
  <c r="I79" i="41"/>
  <c r="J79" i="41"/>
  <c r="C226" i="41"/>
  <c r="C85" i="41"/>
  <c r="B82" i="41"/>
  <c r="L78" i="40"/>
  <c r="L78" i="41"/>
  <c r="I79" i="40"/>
  <c r="J79" i="40"/>
  <c r="H79" i="40"/>
  <c r="C84" i="40"/>
  <c r="C258" i="40"/>
  <c r="B82" i="40"/>
  <c r="G81" i="41"/>
  <c r="N81" i="41"/>
  <c r="M81" i="41"/>
  <c r="E81" i="40"/>
  <c r="E81" i="41"/>
  <c r="N81" i="40"/>
  <c r="M81" i="40"/>
  <c r="F81" i="40"/>
  <c r="F81" i="41"/>
  <c r="G81" i="40"/>
  <c r="L79" i="41" l="1"/>
  <c r="H80" i="41"/>
  <c r="I80" i="41"/>
  <c r="J80" i="41"/>
  <c r="B83" i="41"/>
  <c r="C86" i="41"/>
  <c r="C227" i="41"/>
  <c r="K79" i="40"/>
  <c r="K79" i="41"/>
  <c r="I80" i="40"/>
  <c r="H80" i="40"/>
  <c r="J80" i="40"/>
  <c r="B83" i="40"/>
  <c r="C85" i="40"/>
  <c r="C259" i="40"/>
  <c r="L79" i="40"/>
  <c r="N82" i="40"/>
  <c r="F82" i="40"/>
  <c r="G82" i="41"/>
  <c r="M82" i="40"/>
  <c r="E82" i="40"/>
  <c r="M82" i="41"/>
  <c r="F82" i="41"/>
  <c r="N82" i="41"/>
  <c r="G82" i="40"/>
  <c r="E82" i="41"/>
  <c r="L80" i="41" l="1"/>
  <c r="J81" i="41"/>
  <c r="H81" i="41"/>
  <c r="I81" i="41"/>
  <c r="C87" i="41"/>
  <c r="B84" i="41"/>
  <c r="C228" i="41"/>
  <c r="K80" i="40"/>
  <c r="K80" i="41"/>
  <c r="I81" i="40"/>
  <c r="H81" i="40"/>
  <c r="J81" i="40"/>
  <c r="C260" i="40"/>
  <c r="B84" i="40"/>
  <c r="C86" i="40"/>
  <c r="L80" i="40"/>
  <c r="G83" i="40"/>
  <c r="M83" i="41"/>
  <c r="E83" i="40"/>
  <c r="F83" i="40"/>
  <c r="N83" i="40"/>
  <c r="M83" i="40"/>
  <c r="G83" i="41"/>
  <c r="E83" i="41"/>
  <c r="N83" i="41"/>
  <c r="F83" i="41"/>
  <c r="L81" i="41" l="1"/>
  <c r="H82" i="41"/>
  <c r="I82" i="41"/>
  <c r="J82" i="41"/>
  <c r="C229" i="41"/>
  <c r="C88" i="41"/>
  <c r="B85" i="41"/>
  <c r="K81" i="41"/>
  <c r="K81" i="40"/>
  <c r="H82" i="40"/>
  <c r="J82" i="40"/>
  <c r="I82" i="40"/>
  <c r="C261" i="40"/>
  <c r="B85" i="40"/>
  <c r="C87" i="40"/>
  <c r="L81" i="40"/>
  <c r="M84" i="41"/>
  <c r="F84" i="41"/>
  <c r="G84" i="40"/>
  <c r="N84" i="41"/>
  <c r="E84" i="40"/>
  <c r="N84" i="40"/>
  <c r="G84" i="41"/>
  <c r="E84" i="41"/>
  <c r="M84" i="40"/>
  <c r="F84" i="40"/>
  <c r="L82" i="41" l="1"/>
  <c r="I83" i="41"/>
  <c r="J83" i="41"/>
  <c r="H83" i="41"/>
  <c r="B86" i="41"/>
  <c r="L82" i="40"/>
  <c r="C89" i="41"/>
  <c r="C230" i="41"/>
  <c r="K82" i="41"/>
  <c r="I83" i="40"/>
  <c r="H83" i="40"/>
  <c r="J83" i="40"/>
  <c r="C88" i="40"/>
  <c r="C262" i="40"/>
  <c r="B86" i="40"/>
  <c r="K82" i="40"/>
  <c r="M85" i="41"/>
  <c r="G85" i="41"/>
  <c r="N85" i="41"/>
  <c r="N85" i="40"/>
  <c r="F85" i="41"/>
  <c r="E85" i="41"/>
  <c r="F85" i="40"/>
  <c r="E85" i="40"/>
  <c r="G85" i="40"/>
  <c r="M85" i="40"/>
  <c r="K83" i="40" l="1"/>
  <c r="L83" i="41"/>
  <c r="H84" i="41"/>
  <c r="I84" i="41"/>
  <c r="J84" i="41"/>
  <c r="C231" i="41"/>
  <c r="B87" i="41"/>
  <c r="C90" i="41"/>
  <c r="K83" i="41"/>
  <c r="I84" i="40"/>
  <c r="J84" i="40"/>
  <c r="H84" i="40"/>
  <c r="B87" i="40"/>
  <c r="C89" i="40"/>
  <c r="C263" i="40"/>
  <c r="L83" i="40"/>
  <c r="E86" i="41"/>
  <c r="G86" i="41"/>
  <c r="E86" i="40"/>
  <c r="F86" i="41"/>
  <c r="G86" i="40"/>
  <c r="M86" i="41"/>
  <c r="F86" i="40"/>
  <c r="N86" i="40"/>
  <c r="M86" i="40"/>
  <c r="N86" i="41"/>
  <c r="L84" i="40" l="1"/>
  <c r="L84" i="41"/>
  <c r="I85" i="41"/>
  <c r="J85" i="41"/>
  <c r="H85" i="41"/>
  <c r="C91" i="41"/>
  <c r="C232" i="41"/>
  <c r="B88" i="41"/>
  <c r="K84" i="41"/>
  <c r="H85" i="40"/>
  <c r="J85" i="40"/>
  <c r="I85" i="40"/>
  <c r="C90" i="40"/>
  <c r="B88" i="40"/>
  <c r="K84" i="40"/>
  <c r="N87" i="40"/>
  <c r="M87" i="40"/>
  <c r="E87" i="41"/>
  <c r="E87" i="40"/>
  <c r="G87" i="41"/>
  <c r="F87" i="41"/>
  <c r="N87" i="41"/>
  <c r="G87" i="40"/>
  <c r="M87" i="41"/>
  <c r="F87" i="40"/>
  <c r="L85" i="41" l="1"/>
  <c r="J86" i="41"/>
  <c r="I86" i="41"/>
  <c r="H86" i="41"/>
  <c r="L85" i="40"/>
  <c r="B89" i="41"/>
  <c r="C233" i="41"/>
  <c r="C92" i="41"/>
  <c r="K85" i="41"/>
  <c r="H86" i="40"/>
  <c r="J86" i="40"/>
  <c r="I86" i="40"/>
  <c r="B89" i="40"/>
  <c r="C91" i="40"/>
  <c r="K85" i="40"/>
  <c r="M88" i="41"/>
  <c r="E88" i="41"/>
  <c r="N88" i="41"/>
  <c r="F88" i="41"/>
  <c r="G88" i="40"/>
  <c r="M88" i="40"/>
  <c r="E88" i="40"/>
  <c r="G88" i="41"/>
  <c r="F88" i="40"/>
  <c r="N88" i="40"/>
  <c r="K86" i="41" l="1"/>
  <c r="J87" i="41"/>
  <c r="H87" i="41"/>
  <c r="I87" i="41"/>
  <c r="C234" i="41"/>
  <c r="B90" i="41"/>
  <c r="L86" i="40"/>
  <c r="L86" i="41"/>
  <c r="C93" i="41"/>
  <c r="I87" i="40"/>
  <c r="H87" i="40"/>
  <c r="J87" i="40"/>
  <c r="B90" i="40"/>
  <c r="C92" i="40"/>
  <c r="K86" i="40"/>
  <c r="F89" i="41"/>
  <c r="M89" i="41"/>
  <c r="E89" i="41"/>
  <c r="N89" i="41"/>
  <c r="N89" i="40"/>
  <c r="G89" i="41"/>
  <c r="E89" i="40"/>
  <c r="F89" i="40"/>
  <c r="M89" i="40"/>
  <c r="G89" i="40"/>
  <c r="K87" i="41" l="1"/>
  <c r="J88" i="41"/>
  <c r="H88" i="41"/>
  <c r="I88" i="41"/>
  <c r="C94" i="41"/>
  <c r="C235" i="41"/>
  <c r="L87" i="41"/>
  <c r="B91" i="41"/>
  <c r="K87" i="40"/>
  <c r="H88" i="40"/>
  <c r="I88" i="40"/>
  <c r="J88" i="40"/>
  <c r="C93" i="40"/>
  <c r="L87" i="40"/>
  <c r="B91" i="40"/>
  <c r="N90" i="40"/>
  <c r="G90" i="40"/>
  <c r="E90" i="40"/>
  <c r="F90" i="40"/>
  <c r="N90" i="41"/>
  <c r="M90" i="40"/>
  <c r="M90" i="41"/>
  <c r="F90" i="41"/>
  <c r="G90" i="41"/>
  <c r="E90" i="41"/>
  <c r="K88" i="41" l="1"/>
  <c r="H89" i="41"/>
  <c r="I89" i="41"/>
  <c r="J89" i="41"/>
  <c r="L88" i="41"/>
  <c r="C236" i="41"/>
  <c r="L88" i="40"/>
  <c r="B92" i="41"/>
  <c r="C95" i="41"/>
  <c r="H89" i="40"/>
  <c r="I89" i="40"/>
  <c r="J89" i="40"/>
  <c r="K88" i="40"/>
  <c r="C94" i="40"/>
  <c r="B92" i="40"/>
  <c r="F91" i="40"/>
  <c r="E91" i="41"/>
  <c r="N91" i="41"/>
  <c r="G91" i="40"/>
  <c r="M91" i="41"/>
  <c r="G91" i="41"/>
  <c r="E91" i="40"/>
  <c r="F91" i="41"/>
  <c r="N91" i="40"/>
  <c r="M91" i="40"/>
  <c r="L89" i="41" l="1"/>
  <c r="H90" i="41"/>
  <c r="J90" i="41"/>
  <c r="I90" i="41"/>
  <c r="B93" i="41"/>
  <c r="C96" i="41"/>
  <c r="L89" i="40"/>
  <c r="C237" i="41"/>
  <c r="K89" i="41"/>
  <c r="H90" i="40"/>
  <c r="I90" i="40"/>
  <c r="J90" i="40"/>
  <c r="C95" i="40"/>
  <c r="B93" i="40"/>
  <c r="K89" i="40"/>
  <c r="F92" i="40"/>
  <c r="M92" i="40"/>
  <c r="F92" i="41"/>
  <c r="G92" i="40"/>
  <c r="E92" i="40"/>
  <c r="N92" i="40"/>
  <c r="N92" i="41"/>
  <c r="M92" i="41"/>
  <c r="E92" i="41"/>
  <c r="G92" i="41"/>
  <c r="K90" i="40" l="1"/>
  <c r="L90" i="41"/>
  <c r="H91" i="41"/>
  <c r="I91" i="41"/>
  <c r="J91" i="41"/>
  <c r="C238" i="41"/>
  <c r="C239" i="41" s="1"/>
  <c r="B94" i="41"/>
  <c r="C97" i="41"/>
  <c r="K90" i="41"/>
  <c r="I91" i="40"/>
  <c r="J91" i="40"/>
  <c r="H91" i="40"/>
  <c r="C96" i="40"/>
  <c r="B94" i="40"/>
  <c r="L90" i="40"/>
  <c r="N93" i="40"/>
  <c r="F93" i="41"/>
  <c r="F93" i="40"/>
  <c r="G93" i="40"/>
  <c r="G93" i="41"/>
  <c r="N93" i="41"/>
  <c r="M93" i="41"/>
  <c r="M93" i="40"/>
  <c r="E93" i="41"/>
  <c r="E93" i="40"/>
  <c r="C240" i="41" l="1"/>
  <c r="L91" i="41"/>
  <c r="K91" i="40"/>
  <c r="K91" i="41"/>
  <c r="I92" i="41"/>
  <c r="J92" i="41"/>
  <c r="H92" i="41"/>
  <c r="L91" i="40"/>
  <c r="C98" i="41"/>
  <c r="B95" i="41"/>
  <c r="I92" i="40"/>
  <c r="J92" i="40"/>
  <c r="H92" i="40"/>
  <c r="C97" i="40"/>
  <c r="B95" i="40"/>
  <c r="G94" i="40"/>
  <c r="E94" i="41"/>
  <c r="N94" i="40"/>
  <c r="F94" i="40"/>
  <c r="F94" i="41"/>
  <c r="N94" i="41"/>
  <c r="M94" i="41"/>
  <c r="G94" i="41"/>
  <c r="M94" i="40"/>
  <c r="E94" i="40"/>
  <c r="C241" i="41" l="1"/>
  <c r="K92" i="41"/>
  <c r="L92" i="40"/>
  <c r="H93" i="41"/>
  <c r="I93" i="41"/>
  <c r="J93" i="41"/>
  <c r="C99" i="41"/>
  <c r="K92" i="40"/>
  <c r="B96" i="41"/>
  <c r="L92" i="41"/>
  <c r="H93" i="40"/>
  <c r="J93" i="40"/>
  <c r="I93" i="40"/>
  <c r="C98" i="40"/>
  <c r="B96" i="40"/>
  <c r="M95" i="41"/>
  <c r="E95" i="40"/>
  <c r="F95" i="41"/>
  <c r="G95" i="41"/>
  <c r="N95" i="40"/>
  <c r="F95" i="40"/>
  <c r="M95" i="40"/>
  <c r="G95" i="40"/>
  <c r="E95" i="41"/>
  <c r="N95" i="41"/>
  <c r="C242" i="41" l="1"/>
  <c r="K93" i="40"/>
  <c r="L93" i="41"/>
  <c r="I94" i="41"/>
  <c r="H94" i="41"/>
  <c r="J94" i="41"/>
  <c r="L93" i="40"/>
  <c r="C100" i="41"/>
  <c r="K93" i="41"/>
  <c r="B97" i="41"/>
  <c r="I94" i="40"/>
  <c r="H94" i="40"/>
  <c r="J94" i="40"/>
  <c r="C99" i="40"/>
  <c r="B97" i="40"/>
  <c r="M96" i="40"/>
  <c r="M96" i="41"/>
  <c r="G96" i="40"/>
  <c r="E96" i="40"/>
  <c r="E96" i="41"/>
  <c r="N96" i="40"/>
  <c r="N96" i="41"/>
  <c r="F96" i="41"/>
  <c r="F96" i="40"/>
  <c r="G96" i="41"/>
  <c r="C243" i="41" l="1"/>
  <c r="L94" i="40"/>
  <c r="K94" i="41"/>
  <c r="J95" i="41"/>
  <c r="H95" i="41"/>
  <c r="I95" i="41"/>
  <c r="C101" i="41"/>
  <c r="B98" i="41"/>
  <c r="L94" i="41"/>
  <c r="I95" i="40"/>
  <c r="J95" i="40"/>
  <c r="H95" i="40"/>
  <c r="C100" i="40"/>
  <c r="B98" i="40"/>
  <c r="K94" i="40"/>
  <c r="M97" i="40"/>
  <c r="M97" i="41"/>
  <c r="N97" i="41"/>
  <c r="G97" i="40"/>
  <c r="E97" i="40"/>
  <c r="F97" i="41"/>
  <c r="N97" i="40"/>
  <c r="E97" i="41"/>
  <c r="F97" i="40"/>
  <c r="G97" i="41"/>
  <c r="C244" i="41" l="1"/>
  <c r="K95" i="41"/>
  <c r="K95" i="40"/>
  <c r="I96" i="41"/>
  <c r="J96" i="41"/>
  <c r="H96" i="41"/>
  <c r="C102" i="41"/>
  <c r="L95" i="41"/>
  <c r="B99" i="41"/>
  <c r="H96" i="40"/>
  <c r="I96" i="40"/>
  <c r="J96" i="40"/>
  <c r="C101" i="40"/>
  <c r="B99" i="40"/>
  <c r="L95" i="40"/>
  <c r="E98" i="41"/>
  <c r="E98" i="40"/>
  <c r="F98" i="41"/>
  <c r="G98" i="41"/>
  <c r="M98" i="40"/>
  <c r="N98" i="41"/>
  <c r="N98" i="40"/>
  <c r="F98" i="40"/>
  <c r="G98" i="40"/>
  <c r="M98" i="41"/>
  <c r="C245" i="41" l="1"/>
  <c r="L96" i="41"/>
  <c r="H97" i="41"/>
  <c r="I97" i="41"/>
  <c r="J97" i="41"/>
  <c r="K96" i="40"/>
  <c r="C103" i="41"/>
  <c r="B100" i="41"/>
  <c r="K96" i="41"/>
  <c r="H97" i="40"/>
  <c r="I97" i="40"/>
  <c r="J97" i="40"/>
  <c r="C102" i="40"/>
  <c r="B100" i="40"/>
  <c r="L96" i="40"/>
  <c r="G99" i="41"/>
  <c r="G99" i="40"/>
  <c r="M99" i="40"/>
  <c r="E99" i="40"/>
  <c r="N99" i="40"/>
  <c r="F99" i="41"/>
  <c r="M99" i="41"/>
  <c r="N99" i="41"/>
  <c r="F99" i="40"/>
  <c r="E99" i="41"/>
  <c r="C246" i="41" l="1"/>
  <c r="L97" i="41"/>
  <c r="K97" i="40"/>
  <c r="H98" i="41"/>
  <c r="I98" i="41"/>
  <c r="J98" i="41"/>
  <c r="K97" i="41"/>
  <c r="C104" i="41"/>
  <c r="B101" i="41"/>
  <c r="I98" i="40"/>
  <c r="J98" i="40"/>
  <c r="H98" i="40"/>
  <c r="B101" i="40"/>
  <c r="L97" i="40"/>
  <c r="C103" i="40"/>
  <c r="M100" i="40"/>
  <c r="N100" i="41"/>
  <c r="G100" i="40"/>
  <c r="F100" i="41"/>
  <c r="F100" i="40"/>
  <c r="E100" i="41"/>
  <c r="M100" i="41"/>
  <c r="G100" i="41"/>
  <c r="N100" i="40"/>
  <c r="E100" i="40"/>
  <c r="C247" i="41" l="1"/>
  <c r="K98" i="41"/>
  <c r="H99" i="41"/>
  <c r="I99" i="41"/>
  <c r="J99" i="41"/>
  <c r="C105" i="41"/>
  <c r="B102" i="41"/>
  <c r="K98" i="40"/>
  <c r="L98" i="41"/>
  <c r="H99" i="40"/>
  <c r="J99" i="40"/>
  <c r="I99" i="40"/>
  <c r="B102" i="40"/>
  <c r="C104" i="40"/>
  <c r="L98" i="40"/>
  <c r="N101" i="41"/>
  <c r="F101" i="41"/>
  <c r="N101" i="40"/>
  <c r="G101" i="40"/>
  <c r="F101" i="40"/>
  <c r="M101" i="41"/>
  <c r="E101" i="41"/>
  <c r="M101" i="40"/>
  <c r="E101" i="40"/>
  <c r="G101" i="41"/>
  <c r="C248" i="41" l="1"/>
  <c r="L99" i="41"/>
  <c r="K99" i="40"/>
  <c r="H100" i="41"/>
  <c r="I100" i="41"/>
  <c r="J100" i="41"/>
  <c r="C106" i="41"/>
  <c r="L99" i="40"/>
  <c r="B103" i="41"/>
  <c r="K99" i="41"/>
  <c r="J100" i="40"/>
  <c r="I100" i="40"/>
  <c r="H100" i="40"/>
  <c r="C105" i="40"/>
  <c r="B103" i="40"/>
  <c r="M102" i="40"/>
  <c r="E102" i="41"/>
  <c r="N102" i="41"/>
  <c r="M102" i="41"/>
  <c r="E102" i="40"/>
  <c r="F102" i="41"/>
  <c r="G102" i="40"/>
  <c r="G102" i="41"/>
  <c r="F102" i="40"/>
  <c r="N102" i="40"/>
  <c r="C249" i="41" l="1"/>
  <c r="K100" i="40"/>
  <c r="L100" i="41"/>
  <c r="H101" i="41"/>
  <c r="J101" i="41"/>
  <c r="I101" i="41"/>
  <c r="C107" i="41"/>
  <c r="K100" i="41"/>
  <c r="B104" i="41"/>
  <c r="H101" i="40"/>
  <c r="I101" i="40"/>
  <c r="J101" i="40"/>
  <c r="C106" i="40"/>
  <c r="B104" i="40"/>
  <c r="L100" i="40"/>
  <c r="N103" i="40"/>
  <c r="M103" i="40"/>
  <c r="M103" i="41"/>
  <c r="F103" i="40"/>
  <c r="N103" i="41"/>
  <c r="E103" i="40"/>
  <c r="E103" i="41"/>
  <c r="G103" i="40"/>
  <c r="G103" i="41"/>
  <c r="F103" i="41"/>
  <c r="C250" i="41" l="1"/>
  <c r="L101" i="40"/>
  <c r="K101" i="41"/>
  <c r="H102" i="41"/>
  <c r="J102" i="41"/>
  <c r="I102" i="41"/>
  <c r="C108" i="41"/>
  <c r="B105" i="41"/>
  <c r="L101" i="41"/>
  <c r="H102" i="40"/>
  <c r="I102" i="40"/>
  <c r="J102" i="40"/>
  <c r="C107" i="40"/>
  <c r="B105" i="40"/>
  <c r="K101" i="40"/>
  <c r="M104" i="40"/>
  <c r="G104" i="40"/>
  <c r="E104" i="40"/>
  <c r="M104" i="41"/>
  <c r="G104" i="41"/>
  <c r="F104" i="40"/>
  <c r="E104" i="41"/>
  <c r="N104" i="41"/>
  <c r="N104" i="40"/>
  <c r="F104" i="41"/>
  <c r="C251" i="41" l="1"/>
  <c r="K102" i="41"/>
  <c r="L102" i="40"/>
  <c r="I103" i="41"/>
  <c r="H103" i="41"/>
  <c r="J103" i="41"/>
  <c r="B106" i="41"/>
  <c r="C109" i="41"/>
  <c r="L102" i="41"/>
  <c r="J103" i="40"/>
  <c r="H103" i="40"/>
  <c r="I103" i="40"/>
  <c r="B106" i="40"/>
  <c r="C108" i="40"/>
  <c r="K102" i="40"/>
  <c r="G105" i="41"/>
  <c r="M105" i="41"/>
  <c r="E105" i="40"/>
  <c r="F105" i="40"/>
  <c r="G105" i="40"/>
  <c r="N105" i="41"/>
  <c r="E105" i="41"/>
  <c r="N105" i="40"/>
  <c r="F105" i="41"/>
  <c r="M105" i="40"/>
  <c r="K103" i="41" l="1"/>
  <c r="K103" i="40"/>
  <c r="H104" i="41"/>
  <c r="I104" i="41"/>
  <c r="J104" i="41"/>
  <c r="L103" i="41"/>
  <c r="C110" i="41"/>
  <c r="B107" i="41"/>
  <c r="I104" i="40"/>
  <c r="J104" i="40"/>
  <c r="H104" i="40"/>
  <c r="C109" i="40"/>
  <c r="B107" i="40"/>
  <c r="L103" i="40"/>
  <c r="E106" i="41"/>
  <c r="N106" i="40"/>
  <c r="G106" i="41"/>
  <c r="E106" i="40"/>
  <c r="F106" i="40"/>
  <c r="G106" i="40"/>
  <c r="N106" i="41"/>
  <c r="M106" i="40"/>
  <c r="M106" i="41"/>
  <c r="F106" i="41"/>
  <c r="L104" i="41" l="1"/>
  <c r="L104" i="40"/>
  <c r="H105" i="41"/>
  <c r="J105" i="41"/>
  <c r="I105" i="41"/>
  <c r="K104" i="41"/>
  <c r="B108" i="41"/>
  <c r="C111" i="41"/>
  <c r="H105" i="40"/>
  <c r="J105" i="40"/>
  <c r="I105" i="40"/>
  <c r="B108" i="40"/>
  <c r="C110" i="40"/>
  <c r="K104" i="40"/>
  <c r="E107" i="40"/>
  <c r="E107" i="41"/>
  <c r="G107" i="41"/>
  <c r="M107" i="40"/>
  <c r="F107" i="40"/>
  <c r="N107" i="40"/>
  <c r="G107" i="40"/>
  <c r="N107" i="41"/>
  <c r="F107" i="41"/>
  <c r="M107" i="41"/>
  <c r="K105" i="40" l="1"/>
  <c r="K105" i="41"/>
  <c r="I106" i="41"/>
  <c r="H106" i="41"/>
  <c r="J106" i="41"/>
  <c r="B109" i="41"/>
  <c r="C112" i="41"/>
  <c r="L105" i="41"/>
  <c r="H106" i="40"/>
  <c r="I106" i="40"/>
  <c r="J106" i="40"/>
  <c r="C111" i="40"/>
  <c r="B109" i="40"/>
  <c r="L105" i="40"/>
  <c r="M108" i="40"/>
  <c r="E108" i="40"/>
  <c r="M108" i="41"/>
  <c r="E108" i="41"/>
  <c r="F108" i="40"/>
  <c r="G108" i="40"/>
  <c r="G108" i="41"/>
  <c r="N108" i="40"/>
  <c r="N108" i="41"/>
  <c r="F108" i="41"/>
  <c r="K106" i="41" l="1"/>
  <c r="L106" i="40"/>
  <c r="J107" i="41"/>
  <c r="H107" i="41"/>
  <c r="I107" i="41"/>
  <c r="L106" i="41"/>
  <c r="B110" i="41"/>
  <c r="C113" i="41"/>
  <c r="I107" i="40"/>
  <c r="J107" i="40"/>
  <c r="H107" i="40"/>
  <c r="B110" i="40"/>
  <c r="K106" i="40"/>
  <c r="G109" i="41"/>
  <c r="E109" i="40"/>
  <c r="N109" i="41"/>
  <c r="M109" i="41"/>
  <c r="F109" i="40"/>
  <c r="F109" i="41"/>
  <c r="G109" i="40"/>
  <c r="N109" i="40"/>
  <c r="E109" i="41"/>
  <c r="M109" i="40"/>
  <c r="L107" i="41" l="1"/>
  <c r="L107" i="40"/>
  <c r="I108" i="41"/>
  <c r="J108" i="41"/>
  <c r="H108" i="41"/>
  <c r="B111" i="41"/>
  <c r="C114" i="41"/>
  <c r="K107" i="41"/>
  <c r="I108" i="40"/>
  <c r="J108" i="40"/>
  <c r="H108" i="40"/>
  <c r="B111" i="40"/>
  <c r="K107" i="40"/>
  <c r="G110" i="41"/>
  <c r="E110" i="40"/>
  <c r="F110" i="41"/>
  <c r="M110" i="40"/>
  <c r="E110" i="41"/>
  <c r="F110" i="40"/>
  <c r="N110" i="40"/>
  <c r="G110" i="40"/>
  <c r="M110" i="41"/>
  <c r="N110" i="41"/>
  <c r="L108" i="41" l="1"/>
  <c r="I109" i="41"/>
  <c r="J109" i="41"/>
  <c r="H109" i="41"/>
  <c r="B112" i="41"/>
  <c r="C115" i="41"/>
  <c r="K108" i="40"/>
  <c r="K108" i="41"/>
  <c r="I109" i="40"/>
  <c r="J109" i="40"/>
  <c r="H109" i="40"/>
  <c r="B112" i="40"/>
  <c r="L108" i="40"/>
  <c r="F111" i="41"/>
  <c r="G111" i="41"/>
  <c r="N111" i="41"/>
  <c r="E111" i="41"/>
  <c r="G111" i="40"/>
  <c r="M111" i="41"/>
  <c r="L109" i="41" l="1"/>
  <c r="I110" i="41"/>
  <c r="H110" i="41"/>
  <c r="J110" i="41"/>
  <c r="C116" i="41"/>
  <c r="K109" i="40"/>
  <c r="B113" i="41"/>
  <c r="K109" i="41"/>
  <c r="J110" i="40"/>
  <c r="L109" i="40"/>
  <c r="B113" i="40"/>
  <c r="M112" i="41"/>
  <c r="N112" i="41"/>
  <c r="G112" i="41"/>
  <c r="E112" i="41"/>
  <c r="G112" i="40"/>
  <c r="F112" i="41"/>
  <c r="K110" i="41" l="1"/>
  <c r="J111" i="41"/>
  <c r="H111" i="41"/>
  <c r="I111" i="41"/>
  <c r="L110" i="41"/>
  <c r="C117" i="41"/>
  <c r="B114" i="41"/>
  <c r="J111" i="40"/>
  <c r="B114" i="40"/>
  <c r="M113" i="41"/>
  <c r="G113" i="41"/>
  <c r="N113" i="41"/>
  <c r="F113" i="41"/>
  <c r="E113" i="41"/>
  <c r="G113" i="40"/>
  <c r="K111" i="41" l="1"/>
  <c r="J112" i="41"/>
  <c r="H112" i="41"/>
  <c r="I112" i="41"/>
  <c r="B115" i="41"/>
  <c r="L111" i="41"/>
  <c r="C118" i="41"/>
  <c r="J112" i="40"/>
  <c r="B115" i="40"/>
  <c r="O111" i="40"/>
  <c r="O112" i="40"/>
  <c r="O113" i="40"/>
  <c r="F114" i="40"/>
  <c r="N114" i="41"/>
  <c r="G114" i="41"/>
  <c r="G114" i="40"/>
  <c r="E114" i="41"/>
  <c r="M114" i="41"/>
  <c r="E114" i="40"/>
  <c r="N114" i="40"/>
  <c r="M114" i="40"/>
  <c r="F114" i="41"/>
  <c r="L112" i="41" l="1"/>
  <c r="I113" i="41"/>
  <c r="H113" i="41"/>
  <c r="J113" i="41"/>
  <c r="B116" i="41"/>
  <c r="C119" i="41"/>
  <c r="K112" i="41"/>
  <c r="J113" i="40"/>
  <c r="B116" i="40"/>
  <c r="M111" i="40"/>
  <c r="F115" i="40"/>
  <c r="M115" i="40"/>
  <c r="F115" i="41"/>
  <c r="N112" i="40"/>
  <c r="E113" i="40"/>
  <c r="F113" i="40"/>
  <c r="M112" i="40"/>
  <c r="E111" i="40"/>
  <c r="N111" i="40"/>
  <c r="N115" i="41"/>
  <c r="N113" i="40"/>
  <c r="M113" i="40"/>
  <c r="E112" i="40"/>
  <c r="G115" i="40"/>
  <c r="N115" i="40"/>
  <c r="E115" i="41"/>
  <c r="E115" i="40"/>
  <c r="F111" i="40"/>
  <c r="M115" i="41"/>
  <c r="G115" i="41"/>
  <c r="F112" i="40"/>
  <c r="K113" i="41" l="1"/>
  <c r="H114" i="41"/>
  <c r="I114" i="41"/>
  <c r="J114" i="41"/>
  <c r="B117" i="41"/>
  <c r="C120" i="41"/>
  <c r="L113" i="41"/>
  <c r="I114" i="40"/>
  <c r="I111" i="40"/>
  <c r="H112" i="40"/>
  <c r="H113" i="40"/>
  <c r="H110" i="40"/>
  <c r="I112" i="40"/>
  <c r="I113" i="40"/>
  <c r="J114" i="40"/>
  <c r="H111" i="40"/>
  <c r="I110" i="40"/>
  <c r="H114" i="40"/>
  <c r="B117" i="40"/>
  <c r="F116" i="40"/>
  <c r="E116" i="40"/>
  <c r="E116" i="41"/>
  <c r="N116" i="41"/>
  <c r="G116" i="40"/>
  <c r="N116" i="40"/>
  <c r="G116" i="41"/>
  <c r="F116" i="41"/>
  <c r="M116" i="40"/>
  <c r="M116" i="41"/>
  <c r="L113" i="40" l="1"/>
  <c r="L114" i="41"/>
  <c r="K114" i="40"/>
  <c r="J115" i="41"/>
  <c r="H115" i="41"/>
  <c r="I115" i="41"/>
  <c r="C121" i="41"/>
  <c r="K110" i="40"/>
  <c r="B118" i="41"/>
  <c r="K112" i="40"/>
  <c r="K111" i="40"/>
  <c r="K114" i="41"/>
  <c r="J115" i="40"/>
  <c r="I115" i="40"/>
  <c r="H115" i="40"/>
  <c r="L112" i="40"/>
  <c r="B118" i="40"/>
  <c r="K113" i="40"/>
  <c r="L110" i="40"/>
  <c r="L111" i="40"/>
  <c r="L114" i="40"/>
  <c r="M117" i="40"/>
  <c r="F117" i="40"/>
  <c r="F117" i="41"/>
  <c r="G117" i="41"/>
  <c r="E117" i="41"/>
  <c r="N117" i="41"/>
  <c r="N117" i="40"/>
  <c r="M117" i="41"/>
  <c r="E117" i="40"/>
  <c r="G117" i="40"/>
  <c r="L115" i="41" l="1"/>
  <c r="H116" i="41"/>
  <c r="I116" i="41"/>
  <c r="J116" i="41"/>
  <c r="K115" i="40"/>
  <c r="B119" i="41"/>
  <c r="K115" i="41"/>
  <c r="C122" i="41"/>
  <c r="H116" i="40"/>
  <c r="I116" i="40"/>
  <c r="J116" i="40"/>
  <c r="B119" i="40"/>
  <c r="L115" i="40"/>
  <c r="M118" i="41"/>
  <c r="F118" i="41"/>
  <c r="E118" i="40"/>
  <c r="E118" i="41"/>
  <c r="N118" i="40"/>
  <c r="N118" i="41"/>
  <c r="F118" i="40"/>
  <c r="G118" i="41"/>
  <c r="M118" i="40"/>
  <c r="G118" i="40"/>
  <c r="L116" i="41" l="1"/>
  <c r="L116" i="40"/>
  <c r="H117" i="41"/>
  <c r="J117" i="41"/>
  <c r="I117" i="41"/>
  <c r="B120" i="41"/>
  <c r="C123" i="41"/>
  <c r="K116" i="41"/>
  <c r="I117" i="40"/>
  <c r="J117" i="40"/>
  <c r="H117" i="40"/>
  <c r="B120" i="40"/>
  <c r="K116" i="40"/>
  <c r="F119" i="40"/>
  <c r="E119" i="41"/>
  <c r="N119" i="40"/>
  <c r="N119" i="41"/>
  <c r="G119" i="41"/>
  <c r="E119" i="40"/>
  <c r="M119" i="40"/>
  <c r="M119" i="41"/>
  <c r="F119" i="41"/>
  <c r="G119" i="40"/>
  <c r="K117" i="41" l="1"/>
  <c r="L117" i="40"/>
  <c r="J118" i="41"/>
  <c r="I118" i="41"/>
  <c r="H118" i="41"/>
  <c r="C124" i="41"/>
  <c r="B121" i="41"/>
  <c r="L117" i="41"/>
  <c r="I118" i="40"/>
  <c r="J118" i="40"/>
  <c r="H118" i="40"/>
  <c r="B121" i="40"/>
  <c r="K117" i="40"/>
  <c r="N120" i="40"/>
  <c r="G120" i="40"/>
  <c r="M120" i="40"/>
  <c r="F120" i="40"/>
  <c r="E120" i="41"/>
  <c r="M120" i="41"/>
  <c r="E120" i="40"/>
  <c r="N120" i="41"/>
  <c r="G120" i="41"/>
  <c r="F120" i="41"/>
  <c r="L118" i="40" l="1"/>
  <c r="L118" i="41"/>
  <c r="H119" i="41"/>
  <c r="J119" i="41"/>
  <c r="I119" i="41"/>
  <c r="C125" i="41"/>
  <c r="K118" i="41"/>
  <c r="B122" i="41"/>
  <c r="H119" i="40"/>
  <c r="I119" i="40"/>
  <c r="J119" i="40"/>
  <c r="B122" i="40"/>
  <c r="K118" i="40"/>
  <c r="N121" i="41"/>
  <c r="M121" i="40"/>
  <c r="F121" i="40"/>
  <c r="G121" i="40"/>
  <c r="F121" i="41"/>
  <c r="G121" i="41"/>
  <c r="N121" i="40"/>
  <c r="E121" i="41"/>
  <c r="E121" i="40"/>
  <c r="M121" i="41"/>
  <c r="L119" i="41" l="1"/>
  <c r="J120" i="41"/>
  <c r="H120" i="41"/>
  <c r="I120" i="41"/>
  <c r="B123" i="41"/>
  <c r="L119" i="40"/>
  <c r="C126" i="41"/>
  <c r="K119" i="41"/>
  <c r="J120" i="40"/>
  <c r="H120" i="40"/>
  <c r="I120" i="40"/>
  <c r="B123" i="40"/>
  <c r="K119" i="40"/>
  <c r="G122" i="40"/>
  <c r="E122" i="40"/>
  <c r="G122" i="41"/>
  <c r="M122" i="40"/>
  <c r="F122" i="40"/>
  <c r="N122" i="41"/>
  <c r="F122" i="41"/>
  <c r="M122" i="41"/>
  <c r="E122" i="41"/>
  <c r="N122" i="40"/>
  <c r="L120" i="41" l="1"/>
  <c r="I121" i="41"/>
  <c r="J121" i="41"/>
  <c r="H121" i="41"/>
  <c r="B124" i="41"/>
  <c r="K120" i="40"/>
  <c r="C127" i="41"/>
  <c r="K120" i="41"/>
  <c r="Q122" i="40"/>
  <c r="I121" i="40"/>
  <c r="J121" i="40"/>
  <c r="P122" i="40"/>
  <c r="H121" i="40"/>
  <c r="B124" i="40"/>
  <c r="L120" i="40"/>
  <c r="G123" i="41"/>
  <c r="F123" i="41"/>
  <c r="M123" i="40"/>
  <c r="M123" i="41"/>
  <c r="N123" i="40"/>
  <c r="F123" i="40"/>
  <c r="N123" i="41"/>
  <c r="G123" i="40"/>
  <c r="E123" i="40"/>
  <c r="E123" i="41"/>
  <c r="K121" i="41" l="1"/>
  <c r="H122" i="41"/>
  <c r="J122" i="41"/>
  <c r="I122" i="41"/>
  <c r="B125" i="41"/>
  <c r="L121" i="40"/>
  <c r="C128" i="41"/>
  <c r="L121" i="41"/>
  <c r="P123" i="40"/>
  <c r="H122" i="40"/>
  <c r="I122" i="40"/>
  <c r="Q123" i="40"/>
  <c r="J122" i="40"/>
  <c r="B125" i="40"/>
  <c r="K121" i="40"/>
  <c r="R122" i="40"/>
  <c r="N124" i="40"/>
  <c r="F124" i="40"/>
  <c r="M124" i="40"/>
  <c r="G124" i="40"/>
  <c r="N124" i="41"/>
  <c r="F124" i="41"/>
  <c r="M124" i="41"/>
  <c r="E124" i="41"/>
  <c r="E124" i="40"/>
  <c r="G124" i="41"/>
  <c r="S124" i="40" l="1"/>
  <c r="K122" i="41"/>
  <c r="L122" i="40"/>
  <c r="H123" i="41"/>
  <c r="I123" i="41"/>
  <c r="J123" i="41"/>
  <c r="C129" i="41"/>
  <c r="B126" i="41"/>
  <c r="L122" i="41"/>
  <c r="H123" i="40"/>
  <c r="P124" i="40"/>
  <c r="J123" i="40"/>
  <c r="Q124" i="40"/>
  <c r="I123" i="40"/>
  <c r="B126" i="40"/>
  <c r="K122" i="40"/>
  <c r="R123" i="40"/>
  <c r="N125" i="40"/>
  <c r="F125" i="40"/>
  <c r="G125" i="41"/>
  <c r="E125" i="40"/>
  <c r="F125" i="41"/>
  <c r="E125" i="41"/>
  <c r="M125" i="41"/>
  <c r="G125" i="40"/>
  <c r="M125" i="40"/>
  <c r="N125" i="41"/>
  <c r="S125" i="40" l="1"/>
  <c r="L123" i="41"/>
  <c r="R124" i="40"/>
  <c r="H124" i="41"/>
  <c r="I124" i="41"/>
  <c r="J124" i="41"/>
  <c r="B127" i="41"/>
  <c r="K123" i="40"/>
  <c r="C130" i="41"/>
  <c r="K123" i="41"/>
  <c r="J124" i="40"/>
  <c r="P125" i="40"/>
  <c r="H124" i="40"/>
  <c r="Q125" i="40"/>
  <c r="I124" i="40"/>
  <c r="B127" i="40"/>
  <c r="L123" i="40"/>
  <c r="N126" i="40"/>
  <c r="E126" i="40"/>
  <c r="G126" i="41"/>
  <c r="N126" i="41"/>
  <c r="G126" i="40"/>
  <c r="F126" i="41"/>
  <c r="M126" i="40"/>
  <c r="E126" i="41"/>
  <c r="M126" i="41"/>
  <c r="F126" i="40"/>
  <c r="S126" i="40" l="1"/>
  <c r="L124" i="40"/>
  <c r="L124" i="41"/>
  <c r="H125" i="41"/>
  <c r="I125" i="41"/>
  <c r="J125" i="41"/>
  <c r="K124" i="41"/>
  <c r="B128" i="41"/>
  <c r="C131" i="41"/>
  <c r="Q126" i="40"/>
  <c r="I125" i="40"/>
  <c r="J125" i="40"/>
  <c r="P126" i="40"/>
  <c r="H125" i="40"/>
  <c r="B128" i="40"/>
  <c r="K124" i="40"/>
  <c r="R125" i="40"/>
  <c r="N127" i="40"/>
  <c r="F127" i="40"/>
  <c r="M127" i="40"/>
  <c r="F127" i="41"/>
  <c r="N127" i="41"/>
  <c r="E127" i="40"/>
  <c r="G127" i="40"/>
  <c r="G127" i="41"/>
  <c r="E127" i="41"/>
  <c r="M127" i="41"/>
  <c r="S127" i="40" l="1"/>
  <c r="L125" i="41"/>
  <c r="H126" i="41"/>
  <c r="I126" i="41"/>
  <c r="J126" i="41"/>
  <c r="K125" i="40"/>
  <c r="B129" i="41"/>
  <c r="C132" i="41"/>
  <c r="K125" i="41"/>
  <c r="J126" i="40"/>
  <c r="P127" i="40"/>
  <c r="H126" i="40"/>
  <c r="Q127" i="40"/>
  <c r="I126" i="40"/>
  <c r="R126" i="40"/>
  <c r="B129" i="40"/>
  <c r="L125" i="40"/>
  <c r="N128" i="41"/>
  <c r="G128" i="40"/>
  <c r="E128" i="41"/>
  <c r="E128" i="40"/>
  <c r="G128" i="41"/>
  <c r="M128" i="40"/>
  <c r="F128" i="40"/>
  <c r="F128" i="41"/>
  <c r="N128" i="40"/>
  <c r="M128" i="41"/>
  <c r="S128" i="40" l="1"/>
  <c r="L126" i="41"/>
  <c r="L126" i="40"/>
  <c r="I127" i="41"/>
  <c r="J127" i="41"/>
  <c r="H127" i="41"/>
  <c r="K126" i="41"/>
  <c r="B130" i="41"/>
  <c r="C133" i="41"/>
  <c r="R127" i="40"/>
  <c r="Q128" i="40"/>
  <c r="I127" i="40"/>
  <c r="J127" i="40"/>
  <c r="H127" i="40"/>
  <c r="P128" i="40"/>
  <c r="B130" i="40"/>
  <c r="K126" i="40"/>
  <c r="M129" i="41"/>
  <c r="E129" i="41"/>
  <c r="N129" i="41"/>
  <c r="E129" i="40"/>
  <c r="F129" i="40"/>
  <c r="F129" i="41"/>
  <c r="G129" i="40"/>
  <c r="G129" i="41"/>
  <c r="M129" i="40"/>
  <c r="N129" i="40"/>
  <c r="S129" i="40" l="1"/>
  <c r="L127" i="41"/>
  <c r="R128" i="40"/>
  <c r="K127" i="41"/>
  <c r="I128" i="41"/>
  <c r="J128" i="41"/>
  <c r="H128" i="41"/>
  <c r="C134" i="41"/>
  <c r="B131" i="41"/>
  <c r="L127" i="40"/>
  <c r="J128" i="40"/>
  <c r="P129" i="40"/>
  <c r="H128" i="40"/>
  <c r="Q129" i="40"/>
  <c r="I128" i="40"/>
  <c r="B131" i="40"/>
  <c r="K127" i="40"/>
  <c r="M130" i="40"/>
  <c r="N130" i="40"/>
  <c r="G130" i="40"/>
  <c r="F130" i="40"/>
  <c r="E130" i="40"/>
  <c r="F130" i="41"/>
  <c r="E130" i="41"/>
  <c r="N130" i="41"/>
  <c r="G130" i="41"/>
  <c r="M130" i="41"/>
  <c r="S130" i="40" l="1"/>
  <c r="L128" i="40"/>
  <c r="K128" i="41"/>
  <c r="L128" i="41"/>
  <c r="I129" i="41"/>
  <c r="H129" i="41"/>
  <c r="J129" i="41"/>
  <c r="C135" i="41"/>
  <c r="B132" i="41"/>
  <c r="P130" i="40"/>
  <c r="H129" i="40"/>
  <c r="J129" i="40"/>
  <c r="Q130" i="40"/>
  <c r="I129" i="40"/>
  <c r="B132" i="40"/>
  <c r="K128" i="40"/>
  <c r="R129" i="40"/>
  <c r="E131" i="40"/>
  <c r="E131" i="41"/>
  <c r="N131" i="40"/>
  <c r="G131" i="40"/>
  <c r="F131" i="40"/>
  <c r="G131" i="41"/>
  <c r="M131" i="41"/>
  <c r="M131" i="40"/>
  <c r="N131" i="41"/>
  <c r="F131" i="41"/>
  <c r="S131" i="40" l="1"/>
  <c r="L129" i="41"/>
  <c r="K129" i="41"/>
  <c r="I130" i="41"/>
  <c r="J130" i="41"/>
  <c r="H130" i="41"/>
  <c r="L129" i="40"/>
  <c r="C136" i="41"/>
  <c r="B133" i="41"/>
  <c r="J130" i="40"/>
  <c r="P131" i="40"/>
  <c r="H130" i="40"/>
  <c r="Q131" i="40"/>
  <c r="I130" i="40"/>
  <c r="B133" i="40"/>
  <c r="K129" i="40"/>
  <c r="R130" i="40"/>
  <c r="G132" i="41"/>
  <c r="N132" i="41"/>
  <c r="M132" i="40"/>
  <c r="F132" i="40"/>
  <c r="E132" i="41"/>
  <c r="M132" i="41"/>
  <c r="E132" i="40"/>
  <c r="N132" i="40"/>
  <c r="F132" i="41"/>
  <c r="G132" i="40"/>
  <c r="S132" i="40" l="1"/>
  <c r="L130" i="41"/>
  <c r="L130" i="40"/>
  <c r="I131" i="41"/>
  <c r="J131" i="41"/>
  <c r="H131" i="41"/>
  <c r="C137" i="41"/>
  <c r="B134" i="41"/>
  <c r="K130" i="41"/>
  <c r="Q132" i="40"/>
  <c r="I131" i="40"/>
  <c r="P132" i="40"/>
  <c r="H131" i="40"/>
  <c r="J131" i="40"/>
  <c r="B134" i="40"/>
  <c r="K130" i="40"/>
  <c r="R131" i="40"/>
  <c r="G133" i="40"/>
  <c r="E133" i="40"/>
  <c r="M133" i="40"/>
  <c r="F133" i="41"/>
  <c r="E133" i="41"/>
  <c r="F133" i="40"/>
  <c r="N133" i="40"/>
  <c r="M133" i="41"/>
  <c r="G133" i="41"/>
  <c r="N133" i="41"/>
  <c r="K131" i="41" l="1"/>
  <c r="R132" i="40"/>
  <c r="L131" i="41"/>
  <c r="J132" i="41"/>
  <c r="I132" i="41"/>
  <c r="H132" i="41"/>
  <c r="L131" i="40"/>
  <c r="B135" i="41"/>
  <c r="C138" i="41"/>
  <c r="P133" i="40"/>
  <c r="H132" i="40"/>
  <c r="I132" i="40"/>
  <c r="Q133" i="40"/>
  <c r="J132" i="40"/>
  <c r="B135" i="40"/>
  <c r="K131" i="40"/>
  <c r="F134" i="41"/>
  <c r="M134" i="40"/>
  <c r="N134" i="41"/>
  <c r="N134" i="40"/>
  <c r="E134" i="41"/>
  <c r="F134" i="40"/>
  <c r="G134" i="40"/>
  <c r="M134" i="41"/>
  <c r="E134" i="40"/>
  <c r="G134" i="41"/>
  <c r="R133" i="40" l="1"/>
  <c r="L132" i="41"/>
  <c r="J133" i="41"/>
  <c r="H133" i="41"/>
  <c r="I133" i="41"/>
  <c r="B136" i="41"/>
  <c r="L132" i="40"/>
  <c r="C139" i="41"/>
  <c r="K132" i="41"/>
  <c r="J133" i="40"/>
  <c r="I133" i="40"/>
  <c r="Q134" i="40"/>
  <c r="H133" i="40"/>
  <c r="P134" i="40"/>
  <c r="K132" i="40"/>
  <c r="B136" i="40"/>
  <c r="F135" i="41"/>
  <c r="G135" i="41"/>
  <c r="E135" i="41"/>
  <c r="E135" i="40"/>
  <c r="G135" i="40"/>
  <c r="N135" i="41"/>
  <c r="M135" i="41"/>
  <c r="N135" i="40"/>
  <c r="F135" i="40"/>
  <c r="M135" i="40"/>
  <c r="K133" i="41" l="1"/>
  <c r="L133" i="40"/>
  <c r="R134" i="40"/>
  <c r="J134" i="41"/>
  <c r="H134" i="41"/>
  <c r="I134" i="41"/>
  <c r="B137" i="41"/>
  <c r="C140" i="41"/>
  <c r="L133" i="41"/>
  <c r="H134" i="40"/>
  <c r="P135" i="40"/>
  <c r="Q135" i="40"/>
  <c r="I134" i="40"/>
  <c r="J134" i="40"/>
  <c r="B137" i="40"/>
  <c r="K133" i="40"/>
  <c r="G136" i="41"/>
  <c r="G136" i="40"/>
  <c r="N136" i="41"/>
  <c r="M136" i="41"/>
  <c r="F136" i="40"/>
  <c r="N136" i="40"/>
  <c r="F136" i="41"/>
  <c r="E136" i="40"/>
  <c r="M136" i="40"/>
  <c r="E136" i="41"/>
  <c r="K134" i="41" l="1"/>
  <c r="R135" i="40"/>
  <c r="K134" i="40"/>
  <c r="H135" i="41"/>
  <c r="I135" i="41"/>
  <c r="J135" i="41"/>
  <c r="C141" i="41"/>
  <c r="B138" i="41"/>
  <c r="L134" i="41"/>
  <c r="J135" i="40"/>
  <c r="P136" i="40"/>
  <c r="H135" i="40"/>
  <c r="Q136" i="40"/>
  <c r="I135" i="40"/>
  <c r="B138" i="40"/>
  <c r="L134" i="40"/>
  <c r="G137" i="41"/>
  <c r="G137" i="40"/>
  <c r="M137" i="40"/>
  <c r="N137" i="41"/>
  <c r="M137" i="41"/>
  <c r="F137" i="41"/>
  <c r="N137" i="40"/>
  <c r="E137" i="41"/>
  <c r="E137" i="40"/>
  <c r="F137" i="40"/>
  <c r="K135" i="40" l="1"/>
  <c r="K135" i="41"/>
  <c r="H136" i="41"/>
  <c r="I136" i="41"/>
  <c r="J136" i="41"/>
  <c r="B139" i="41"/>
  <c r="L135" i="41"/>
  <c r="C142" i="41"/>
  <c r="Q137" i="40"/>
  <c r="I136" i="40"/>
  <c r="P137" i="40"/>
  <c r="H136" i="40"/>
  <c r="J136" i="40"/>
  <c r="B139" i="40"/>
  <c r="L135" i="40"/>
  <c r="R136" i="40"/>
  <c r="E138" i="41"/>
  <c r="F138" i="41"/>
  <c r="M138" i="41"/>
  <c r="M138" i="40"/>
  <c r="G138" i="41"/>
  <c r="N138" i="40"/>
  <c r="F138" i="40"/>
  <c r="E138" i="40"/>
  <c r="N138" i="41"/>
  <c r="G138" i="40"/>
  <c r="K136" i="40" l="1"/>
  <c r="R137" i="40"/>
  <c r="L136" i="41"/>
  <c r="I137" i="41"/>
  <c r="J137" i="41"/>
  <c r="H137" i="41"/>
  <c r="C143" i="41"/>
  <c r="B140" i="41"/>
  <c r="K136" i="41"/>
  <c r="J137" i="40"/>
  <c r="Q138" i="40"/>
  <c r="I137" i="40"/>
  <c r="P138" i="40"/>
  <c r="H137" i="40"/>
  <c r="B140" i="40"/>
  <c r="L136" i="40"/>
  <c r="N139" i="40"/>
  <c r="F139" i="41"/>
  <c r="E139" i="40"/>
  <c r="M139" i="41"/>
  <c r="N139" i="41"/>
  <c r="M139" i="40"/>
  <c r="F139" i="40"/>
  <c r="E139" i="41"/>
  <c r="G139" i="40"/>
  <c r="G139" i="41"/>
  <c r="K137" i="40" l="1"/>
  <c r="L137" i="41"/>
  <c r="I138" i="41"/>
  <c r="J138" i="41"/>
  <c r="H138" i="41"/>
  <c r="C144" i="41"/>
  <c r="K137" i="41"/>
  <c r="B141" i="41"/>
  <c r="H138" i="40"/>
  <c r="I138" i="40"/>
  <c r="J138" i="40"/>
  <c r="B141" i="40"/>
  <c r="R138" i="40"/>
  <c r="L137" i="40"/>
  <c r="G140" i="40"/>
  <c r="F140" i="40"/>
  <c r="M140" i="41"/>
  <c r="G140" i="41"/>
  <c r="M140" i="40"/>
  <c r="E140" i="41"/>
  <c r="N140" i="40"/>
  <c r="E140" i="40"/>
  <c r="F140" i="41"/>
  <c r="N140" i="41"/>
  <c r="L138" i="41" l="1"/>
  <c r="H139" i="41"/>
  <c r="I139" i="41"/>
  <c r="J139" i="41"/>
  <c r="C145" i="41"/>
  <c r="B142" i="41"/>
  <c r="K138" i="41"/>
  <c r="L138" i="40"/>
  <c r="I139" i="40"/>
  <c r="J139" i="40"/>
  <c r="H139" i="40"/>
  <c r="K138" i="40"/>
  <c r="B142" i="40"/>
  <c r="N141" i="41"/>
  <c r="F141" i="40"/>
  <c r="G141" i="41"/>
  <c r="F141" i="41"/>
  <c r="N141" i="40"/>
  <c r="M141" i="41"/>
  <c r="M141" i="40"/>
  <c r="E141" i="41"/>
  <c r="E141" i="40"/>
  <c r="G141" i="40"/>
  <c r="K139" i="40" l="1"/>
  <c r="K139" i="41"/>
  <c r="H140" i="41"/>
  <c r="J140" i="41"/>
  <c r="I140" i="41"/>
  <c r="L139" i="40"/>
  <c r="B143" i="41"/>
  <c r="C146" i="41"/>
  <c r="L139" i="41"/>
  <c r="I140" i="40"/>
  <c r="H140" i="40"/>
  <c r="J140" i="40"/>
  <c r="B143" i="40"/>
  <c r="F142" i="41"/>
  <c r="M142" i="41"/>
  <c r="G142" i="41"/>
  <c r="M142" i="40"/>
  <c r="N142" i="41"/>
  <c r="N142" i="40"/>
  <c r="E142" i="40"/>
  <c r="G142" i="40"/>
  <c r="F142" i="40"/>
  <c r="E142" i="41"/>
  <c r="K140" i="40" l="1"/>
  <c r="K140" i="41"/>
  <c r="I141" i="41"/>
  <c r="J141" i="41"/>
  <c r="H141" i="41"/>
  <c r="C147" i="41"/>
  <c r="B144" i="41"/>
  <c r="L140" i="41"/>
  <c r="I141" i="40"/>
  <c r="J141" i="40"/>
  <c r="H141" i="40"/>
  <c r="L140" i="40"/>
  <c r="B144" i="40"/>
  <c r="M143" i="40"/>
  <c r="G143" i="41"/>
  <c r="N143" i="40"/>
  <c r="M143" i="41"/>
  <c r="F143" i="40"/>
  <c r="N143" i="41"/>
  <c r="E143" i="41"/>
  <c r="F143" i="41"/>
  <c r="G143" i="40"/>
  <c r="E143" i="40"/>
  <c r="K141" i="41" l="1"/>
  <c r="K141" i="40"/>
  <c r="I142" i="41"/>
  <c r="J142" i="41"/>
  <c r="H142" i="41"/>
  <c r="B145" i="41"/>
  <c r="L141" i="41"/>
  <c r="H142" i="40"/>
  <c r="J142" i="40"/>
  <c r="I142" i="40"/>
  <c r="L141" i="40"/>
  <c r="B145" i="40"/>
  <c r="G144" i="41"/>
  <c r="M144" i="41"/>
  <c r="F144" i="40"/>
  <c r="N144" i="40"/>
  <c r="M144" i="40"/>
  <c r="G144" i="40"/>
  <c r="E144" i="40"/>
  <c r="E144" i="41"/>
  <c r="N144" i="41"/>
  <c r="F144" i="41"/>
  <c r="K142" i="41" l="1"/>
  <c r="H143" i="41"/>
  <c r="I143" i="41"/>
  <c r="J143" i="41"/>
  <c r="K142" i="40"/>
  <c r="B146" i="41"/>
  <c r="L142" i="41"/>
  <c r="H143" i="40"/>
  <c r="J143" i="40"/>
  <c r="I143" i="40"/>
  <c r="B146" i="40"/>
  <c r="L142" i="40"/>
  <c r="G145" i="40"/>
  <c r="E145" i="41"/>
  <c r="G145" i="41"/>
  <c r="M145" i="40"/>
  <c r="F145" i="40"/>
  <c r="N145" i="41"/>
  <c r="E145" i="40"/>
  <c r="M145" i="41"/>
  <c r="F145" i="41"/>
  <c r="N145" i="40"/>
  <c r="K143" i="40" l="1"/>
  <c r="L143" i="41"/>
  <c r="H144" i="41"/>
  <c r="I144" i="41"/>
  <c r="J144" i="41"/>
  <c r="B147" i="41"/>
  <c r="K143" i="41"/>
  <c r="J144" i="40"/>
  <c r="H144" i="40"/>
  <c r="I144" i="40"/>
  <c r="B147" i="40"/>
  <c r="L143" i="40"/>
  <c r="M146" i="41"/>
  <c r="G146" i="41"/>
  <c r="G146" i="40"/>
  <c r="F146" i="40"/>
  <c r="E146" i="40"/>
  <c r="E146" i="41"/>
  <c r="F146" i="41"/>
  <c r="M146" i="40"/>
  <c r="N146" i="41"/>
  <c r="N146" i="40"/>
  <c r="L144" i="41" l="1"/>
  <c r="L144" i="40"/>
  <c r="H145" i="41"/>
  <c r="I145" i="41"/>
  <c r="J145" i="41"/>
  <c r="B148" i="41"/>
  <c r="K144" i="41"/>
  <c r="I145" i="40"/>
  <c r="J145" i="40"/>
  <c r="H145" i="40"/>
  <c r="B148" i="40"/>
  <c r="K144" i="40"/>
  <c r="N147" i="40"/>
  <c r="E147" i="40"/>
  <c r="F147" i="40"/>
  <c r="G147" i="40"/>
  <c r="M147" i="40"/>
  <c r="G147" i="41"/>
  <c r="K145" i="40" l="1"/>
  <c r="K145" i="41"/>
  <c r="J146" i="41"/>
  <c r="B149" i="41"/>
  <c r="L145" i="41"/>
  <c r="J146" i="40"/>
  <c r="H146" i="40"/>
  <c r="I146" i="40"/>
  <c r="B149" i="40"/>
  <c r="L145" i="40"/>
  <c r="F148" i="40"/>
  <c r="G148" i="40"/>
  <c r="E148" i="40"/>
  <c r="N148" i="40"/>
  <c r="G148" i="41"/>
  <c r="M148" i="40"/>
  <c r="L146" i="40" l="1"/>
  <c r="J147" i="41"/>
  <c r="B150" i="41"/>
  <c r="O149" i="41" s="1"/>
  <c r="H147" i="40"/>
  <c r="J147" i="40"/>
  <c r="I147" i="40"/>
  <c r="B150" i="40"/>
  <c r="K146" i="40"/>
  <c r="G149" i="41"/>
  <c r="N149" i="40"/>
  <c r="M149" i="40"/>
  <c r="G149" i="40"/>
  <c r="F149" i="40"/>
  <c r="E149" i="40"/>
  <c r="L147" i="40" l="1"/>
  <c r="J148" i="41"/>
  <c r="B151" i="41"/>
  <c r="O147" i="41"/>
  <c r="O148" i="41"/>
  <c r="J148" i="40"/>
  <c r="H148" i="40"/>
  <c r="I148" i="40"/>
  <c r="K147" i="40"/>
  <c r="B151" i="40"/>
  <c r="G150" i="41"/>
  <c r="M150" i="40"/>
  <c r="E150" i="41"/>
  <c r="E150" i="40"/>
  <c r="N150" i="40"/>
  <c r="G150" i="40"/>
  <c r="N150" i="41"/>
  <c r="F150" i="41"/>
  <c r="F150" i="40"/>
  <c r="M150" i="41"/>
  <c r="K148" i="40" l="1"/>
  <c r="J149" i="41"/>
  <c r="B152" i="41"/>
  <c r="J149" i="40"/>
  <c r="H149" i="40"/>
  <c r="I149" i="40"/>
  <c r="B152" i="40"/>
  <c r="L148" i="40"/>
  <c r="E149" i="41"/>
  <c r="F151" i="40"/>
  <c r="N149" i="41"/>
  <c r="E148" i="41"/>
  <c r="G151" i="41"/>
  <c r="M147" i="41"/>
  <c r="E151" i="41"/>
  <c r="E147" i="41"/>
  <c r="F151" i="41"/>
  <c r="N151" i="40"/>
  <c r="M151" i="40"/>
  <c r="M149" i="41"/>
  <c r="N148" i="41"/>
  <c r="G151" i="40"/>
  <c r="M151" i="41"/>
  <c r="F149" i="41"/>
  <c r="E151" i="40"/>
  <c r="F148" i="41"/>
  <c r="M148" i="41"/>
  <c r="F147" i="41"/>
  <c r="N151" i="41"/>
  <c r="N147" i="41"/>
  <c r="L149" i="40" l="1"/>
  <c r="I146" i="41"/>
  <c r="H147" i="41"/>
  <c r="I147" i="41"/>
  <c r="H150" i="41"/>
  <c r="I148" i="41"/>
  <c r="I149" i="41"/>
  <c r="I150" i="41"/>
  <c r="H146" i="41"/>
  <c r="J150" i="41"/>
  <c r="H148" i="41"/>
  <c r="H149" i="41"/>
  <c r="B153" i="41"/>
  <c r="H150" i="40"/>
  <c r="I150" i="40"/>
  <c r="J150" i="40"/>
  <c r="B153" i="40"/>
  <c r="K149" i="40"/>
  <c r="M152" i="40"/>
  <c r="M152" i="41"/>
  <c r="E152" i="41"/>
  <c r="N152" i="41"/>
  <c r="E152" i="40"/>
  <c r="N152" i="40"/>
  <c r="G152" i="41"/>
  <c r="G152" i="40"/>
  <c r="F152" i="41"/>
  <c r="F152" i="40"/>
  <c r="L147" i="41" l="1"/>
  <c r="K146" i="41"/>
  <c r="L150" i="40"/>
  <c r="K149" i="41"/>
  <c r="K148" i="41"/>
  <c r="K150" i="41"/>
  <c r="H151" i="41"/>
  <c r="J151" i="41"/>
  <c r="I151" i="41"/>
  <c r="B154" i="41"/>
  <c r="L150" i="41"/>
  <c r="L149" i="41"/>
  <c r="K147" i="41"/>
  <c r="L148" i="41"/>
  <c r="L146" i="41"/>
  <c r="I151" i="40"/>
  <c r="J151" i="40"/>
  <c r="H151" i="40"/>
  <c r="K150" i="40"/>
  <c r="B154" i="40"/>
  <c r="E153" i="41"/>
  <c r="F153" i="41"/>
  <c r="N153" i="41"/>
  <c r="E153" i="40"/>
  <c r="G153" i="41"/>
  <c r="N153" i="40"/>
  <c r="M153" i="41"/>
  <c r="F153" i="40"/>
  <c r="M153" i="40"/>
  <c r="G153" i="40"/>
  <c r="L151" i="41" l="1"/>
  <c r="I152" i="41"/>
  <c r="H152" i="41"/>
  <c r="J152" i="41"/>
  <c r="B155" i="41"/>
  <c r="L151" i="40"/>
  <c r="K151" i="41"/>
  <c r="J152" i="40"/>
  <c r="H152" i="40"/>
  <c r="I152" i="40"/>
  <c r="B155" i="40"/>
  <c r="K151" i="40"/>
  <c r="M154" i="41"/>
  <c r="N154" i="40"/>
  <c r="M154" i="40"/>
  <c r="E154" i="41"/>
  <c r="G154" i="40"/>
  <c r="N154" i="41"/>
  <c r="G154" i="41"/>
  <c r="F154" i="41"/>
  <c r="F154" i="40"/>
  <c r="E154" i="40"/>
  <c r="K152" i="41" l="1"/>
  <c r="L152" i="40"/>
  <c r="I153" i="41"/>
  <c r="J153" i="41"/>
  <c r="H153" i="41"/>
  <c r="B156" i="41"/>
  <c r="L152" i="41"/>
  <c r="J153" i="40"/>
  <c r="I153" i="40"/>
  <c r="H153" i="40"/>
  <c r="B156" i="40"/>
  <c r="K152" i="40"/>
  <c r="F155" i="40"/>
  <c r="F155" i="41"/>
  <c r="N155" i="41"/>
  <c r="E155" i="41"/>
  <c r="E155" i="40"/>
  <c r="G155" i="41"/>
  <c r="M155" i="41"/>
  <c r="M155" i="40"/>
  <c r="G155" i="40"/>
  <c r="N155" i="40"/>
  <c r="L153" i="41" l="1"/>
  <c r="I154" i="41"/>
  <c r="H154" i="41"/>
  <c r="J154" i="41"/>
  <c r="L153" i="40"/>
  <c r="B157" i="41"/>
  <c r="K153" i="41"/>
  <c r="J154" i="40"/>
  <c r="H154" i="40"/>
  <c r="I154" i="40"/>
  <c r="B157" i="40"/>
  <c r="K153" i="40"/>
  <c r="N156" i="41"/>
  <c r="G156" i="41"/>
  <c r="F156" i="41"/>
  <c r="G156" i="40"/>
  <c r="E156" i="41"/>
  <c r="F156" i="40"/>
  <c r="M156" i="40"/>
  <c r="M156" i="41"/>
  <c r="N156" i="40"/>
  <c r="E156" i="40"/>
  <c r="K154" i="41" l="1"/>
  <c r="I155" i="41"/>
  <c r="J155" i="41"/>
  <c r="H155" i="41"/>
  <c r="K154" i="40"/>
  <c r="B158" i="41"/>
  <c r="L154" i="41"/>
  <c r="H155" i="40"/>
  <c r="J155" i="40"/>
  <c r="I155" i="40"/>
  <c r="B158" i="40"/>
  <c r="L154" i="40"/>
  <c r="F157" i="41"/>
  <c r="E157" i="41"/>
  <c r="F157" i="40"/>
  <c r="N157" i="41"/>
  <c r="G157" i="40"/>
  <c r="N157" i="40"/>
  <c r="G157" i="41"/>
  <c r="E157" i="40"/>
  <c r="M157" i="41"/>
  <c r="M157" i="40"/>
  <c r="K155" i="41" l="1"/>
  <c r="H156" i="41"/>
  <c r="J156" i="41"/>
  <c r="I156" i="41"/>
  <c r="B159" i="41"/>
  <c r="K155" i="40"/>
  <c r="L155" i="41"/>
  <c r="H156" i="40"/>
  <c r="J156" i="40"/>
  <c r="I156" i="40"/>
  <c r="B159" i="40"/>
  <c r="L155" i="40"/>
  <c r="G158" i="41"/>
  <c r="M158" i="41"/>
  <c r="E158" i="40"/>
  <c r="G158" i="40"/>
  <c r="F158" i="40"/>
  <c r="E158" i="41"/>
  <c r="N158" i="41"/>
  <c r="M158" i="40"/>
  <c r="N158" i="40"/>
  <c r="F158" i="41"/>
  <c r="L156" i="41" l="1"/>
  <c r="J157" i="41"/>
  <c r="H157" i="41"/>
  <c r="I157" i="41"/>
  <c r="K156" i="40"/>
  <c r="B160" i="41"/>
  <c r="K156" i="41"/>
  <c r="H157" i="40"/>
  <c r="J157" i="40"/>
  <c r="I157" i="40"/>
  <c r="B160" i="40"/>
  <c r="L156" i="40"/>
  <c r="F159" i="40"/>
  <c r="M159" i="41"/>
  <c r="M159" i="40"/>
  <c r="E159" i="41"/>
  <c r="G159" i="40"/>
  <c r="E159" i="40"/>
  <c r="F159" i="41"/>
  <c r="N159" i="41"/>
  <c r="G159" i="41"/>
  <c r="N159" i="40"/>
  <c r="L157" i="41" l="1"/>
  <c r="L157" i="40"/>
  <c r="I158" i="41"/>
  <c r="H158" i="41"/>
  <c r="J158" i="41"/>
  <c r="B161" i="41"/>
  <c r="K157" i="41"/>
  <c r="J158" i="40"/>
  <c r="H158" i="40"/>
  <c r="I158" i="40"/>
  <c r="K157" i="40"/>
  <c r="B161" i="40"/>
  <c r="E160" i="40"/>
  <c r="F160" i="41"/>
  <c r="G160" i="41"/>
  <c r="N160" i="41"/>
  <c r="M160" i="41"/>
  <c r="F160" i="40"/>
  <c r="E160" i="41"/>
  <c r="M160" i="40"/>
  <c r="G160" i="40"/>
  <c r="N160" i="40"/>
  <c r="L158" i="41" l="1"/>
  <c r="I159" i="41"/>
  <c r="J159" i="41"/>
  <c r="H159" i="41"/>
  <c r="K158" i="40"/>
  <c r="B162" i="41"/>
  <c r="K158" i="41"/>
  <c r="I159" i="40"/>
  <c r="J159" i="40"/>
  <c r="H159" i="40"/>
  <c r="B162" i="40"/>
  <c r="L158" i="40"/>
  <c r="G161" i="41"/>
  <c r="E161" i="40"/>
  <c r="M161" i="41"/>
  <c r="N161" i="40"/>
  <c r="F161" i="41"/>
  <c r="N161" i="41"/>
  <c r="G161" i="40"/>
  <c r="M161" i="40"/>
  <c r="F161" i="40"/>
  <c r="E161" i="41"/>
  <c r="K159" i="41" l="1"/>
  <c r="J160" i="41"/>
  <c r="H160" i="41"/>
  <c r="I160" i="41"/>
  <c r="B163" i="41"/>
  <c r="L159" i="40"/>
  <c r="L159" i="41"/>
  <c r="H160" i="40"/>
  <c r="J160" i="40"/>
  <c r="I160" i="40"/>
  <c r="B163" i="40"/>
  <c r="K159" i="40"/>
  <c r="G162" i="41"/>
  <c r="N162" i="40"/>
  <c r="E162" i="41"/>
  <c r="N162" i="41"/>
  <c r="F162" i="41"/>
  <c r="F162" i="40"/>
  <c r="G162" i="40"/>
  <c r="M162" i="40"/>
  <c r="E162" i="40"/>
  <c r="M162" i="41"/>
  <c r="L160" i="41" l="1"/>
  <c r="L160" i="40"/>
  <c r="I161" i="41"/>
  <c r="H161" i="41"/>
  <c r="J161" i="41"/>
  <c r="B164" i="41"/>
  <c r="K160" i="41"/>
  <c r="I161" i="40"/>
  <c r="J161" i="40"/>
  <c r="H161" i="40"/>
  <c r="B164" i="40"/>
  <c r="K160" i="40"/>
  <c r="G163" i="41"/>
  <c r="N163" i="40"/>
  <c r="E163" i="41"/>
  <c r="F163" i="41"/>
  <c r="E163" i="40"/>
  <c r="F163" i="40"/>
  <c r="N163" i="41"/>
  <c r="G163" i="40"/>
  <c r="M163" i="40"/>
  <c r="M163" i="41"/>
  <c r="L161" i="40" l="1"/>
  <c r="K161" i="41"/>
  <c r="H162" i="41"/>
  <c r="I162" i="41"/>
  <c r="J162" i="41"/>
  <c r="L161" i="41"/>
  <c r="K161" i="40"/>
  <c r="B165" i="41"/>
  <c r="J162" i="40"/>
  <c r="H162" i="40"/>
  <c r="I162" i="40"/>
  <c r="B165" i="40"/>
  <c r="G164" i="40"/>
  <c r="E164" i="41"/>
  <c r="F164" i="40"/>
  <c r="N164" i="41"/>
  <c r="M164" i="40"/>
  <c r="M164" i="41"/>
  <c r="F164" i="41"/>
  <c r="G164" i="41"/>
  <c r="E164" i="40"/>
  <c r="N164" i="40"/>
  <c r="L162" i="41" l="1"/>
  <c r="H163" i="41"/>
  <c r="J163" i="41"/>
  <c r="I163" i="41"/>
  <c r="B166" i="41"/>
  <c r="K162" i="40"/>
  <c r="K162" i="41"/>
  <c r="H163" i="40"/>
  <c r="J163" i="40"/>
  <c r="I163" i="40"/>
  <c r="B166" i="40"/>
  <c r="L162" i="40"/>
  <c r="G165" i="40"/>
  <c r="F165" i="41"/>
  <c r="E165" i="40"/>
  <c r="N165" i="40"/>
  <c r="M165" i="40"/>
  <c r="E165" i="41"/>
  <c r="M165" i="41"/>
  <c r="G165" i="41"/>
  <c r="N165" i="41"/>
  <c r="F165" i="40"/>
  <c r="K163" i="41" l="1"/>
  <c r="I164" i="41"/>
  <c r="J164" i="41"/>
  <c r="H164" i="41"/>
  <c r="K163" i="40"/>
  <c r="B167" i="41"/>
  <c r="L163" i="41"/>
  <c r="H164" i="40"/>
  <c r="I164" i="40"/>
  <c r="J164" i="40"/>
  <c r="B167" i="40"/>
  <c r="L163" i="40"/>
  <c r="N166" i="41"/>
  <c r="E166" i="41"/>
  <c r="G166" i="41"/>
  <c r="M166" i="41"/>
  <c r="N166" i="40"/>
  <c r="F166" i="41"/>
  <c r="G166" i="40"/>
  <c r="E166" i="40"/>
  <c r="F166" i="40"/>
  <c r="M166" i="40"/>
  <c r="L164" i="40" l="1"/>
  <c r="K164" i="41"/>
  <c r="J165" i="41"/>
  <c r="H165" i="41"/>
  <c r="I165" i="41"/>
  <c r="B168" i="41"/>
  <c r="L164" i="41"/>
  <c r="H165" i="40"/>
  <c r="I165" i="40"/>
  <c r="J165" i="40"/>
  <c r="B168" i="40"/>
  <c r="K164" i="40"/>
  <c r="N167" i="40"/>
  <c r="G168" i="40"/>
  <c r="M167" i="40"/>
  <c r="E167" i="40"/>
  <c r="E167" i="41"/>
  <c r="G167" i="40"/>
  <c r="M167" i="41"/>
  <c r="G167" i="41"/>
  <c r="F167" i="41"/>
  <c r="F167" i="40"/>
  <c r="N167" i="41"/>
  <c r="L165" i="41" l="1"/>
  <c r="I166" i="41"/>
  <c r="J166" i="41"/>
  <c r="H166" i="41"/>
  <c r="L165" i="40"/>
  <c r="B169" i="41"/>
  <c r="K165" i="41"/>
  <c r="H166" i="40"/>
  <c r="I166" i="40"/>
  <c r="J166" i="40"/>
  <c r="B169" i="40"/>
  <c r="K165" i="40"/>
  <c r="G169" i="40"/>
  <c r="E168" i="41"/>
  <c r="F168" i="41"/>
  <c r="M168" i="41"/>
  <c r="N168" i="41"/>
  <c r="G168" i="41"/>
  <c r="J168" i="40" l="1"/>
  <c r="L166" i="41"/>
  <c r="L166" i="40"/>
  <c r="I167" i="41"/>
  <c r="J167" i="41"/>
  <c r="H167" i="41"/>
  <c r="B170" i="41"/>
  <c r="K166" i="41"/>
  <c r="J167" i="40"/>
  <c r="K166" i="40"/>
  <c r="B170" i="40"/>
  <c r="G169" i="41"/>
  <c r="N169" i="41"/>
  <c r="M169" i="41"/>
  <c r="F169" i="41"/>
  <c r="E169" i="41"/>
  <c r="G170" i="40"/>
  <c r="J169" i="40" l="1"/>
  <c r="K167" i="41"/>
  <c r="I168" i="41"/>
  <c r="J168" i="41"/>
  <c r="H168" i="41"/>
  <c r="B171" i="41"/>
  <c r="L167" i="41"/>
  <c r="B171" i="40"/>
  <c r="O170" i="40" s="1"/>
  <c r="F170" i="41"/>
  <c r="G170" i="41"/>
  <c r="N170" i="41"/>
  <c r="E170" i="41"/>
  <c r="M170" i="41"/>
  <c r="O168" i="40" l="1"/>
  <c r="O169" i="40"/>
  <c r="K168" i="41"/>
  <c r="J169" i="41"/>
  <c r="H169" i="41"/>
  <c r="I169" i="41"/>
  <c r="B172" i="41"/>
  <c r="L168" i="41"/>
  <c r="B172" i="40"/>
  <c r="E171" i="41"/>
  <c r="E171" i="40"/>
  <c r="N171" i="41"/>
  <c r="M171" i="40"/>
  <c r="G171" i="40"/>
  <c r="G171" i="41"/>
  <c r="N171" i="40"/>
  <c r="M171" i="41"/>
  <c r="F171" i="40"/>
  <c r="F171" i="41"/>
  <c r="J170" i="40" l="1"/>
  <c r="K169" i="41"/>
  <c r="I170" i="41"/>
  <c r="J170" i="41"/>
  <c r="H170" i="41"/>
  <c r="B173" i="41"/>
  <c r="L169" i="41"/>
  <c r="B173" i="40"/>
  <c r="E169" i="40"/>
  <c r="E168" i="40"/>
  <c r="F172" i="40"/>
  <c r="G172" i="41"/>
  <c r="E172" i="41"/>
  <c r="N168" i="40"/>
  <c r="E172" i="40"/>
  <c r="N169" i="40"/>
  <c r="E170" i="40"/>
  <c r="N172" i="41"/>
  <c r="N172" i="40"/>
  <c r="N170" i="40"/>
  <c r="M168" i="40"/>
  <c r="M169" i="40"/>
  <c r="M172" i="41"/>
  <c r="M172" i="40"/>
  <c r="F172" i="41"/>
  <c r="M170" i="40"/>
  <c r="F168" i="40"/>
  <c r="F170" i="40"/>
  <c r="F169" i="40"/>
  <c r="G172" i="40"/>
  <c r="H169" i="40" l="1"/>
  <c r="H170" i="40"/>
  <c r="I168" i="40"/>
  <c r="I167" i="40"/>
  <c r="I169" i="40"/>
  <c r="I170" i="40"/>
  <c r="H167" i="40"/>
  <c r="H168" i="40"/>
  <c r="K170" i="41"/>
  <c r="I171" i="41"/>
  <c r="H171" i="41"/>
  <c r="J171" i="41"/>
  <c r="B174" i="41"/>
  <c r="L170" i="41"/>
  <c r="J171" i="40"/>
  <c r="H171" i="40"/>
  <c r="I171" i="40"/>
  <c r="B174" i="40"/>
  <c r="G173" i="41"/>
  <c r="N173" i="40"/>
  <c r="F173" i="40"/>
  <c r="E173" i="40"/>
  <c r="M173" i="41"/>
  <c r="E173" i="41"/>
  <c r="N173" i="41"/>
  <c r="M173" i="40"/>
  <c r="G173" i="40"/>
  <c r="F173" i="41"/>
  <c r="K168" i="40" l="1"/>
  <c r="K170" i="40"/>
  <c r="K167" i="40"/>
  <c r="L170" i="40"/>
  <c r="L169" i="40"/>
  <c r="L167" i="40"/>
  <c r="L168" i="40"/>
  <c r="K169" i="40"/>
  <c r="K171" i="41"/>
  <c r="L171" i="41"/>
  <c r="I172" i="41"/>
  <c r="J172" i="41"/>
  <c r="H172" i="41"/>
  <c r="K171" i="40"/>
  <c r="B175" i="41"/>
  <c r="J172" i="40"/>
  <c r="H172" i="40"/>
  <c r="I172" i="40"/>
  <c r="B175" i="40"/>
  <c r="L171" i="40"/>
  <c r="F174" i="41"/>
  <c r="E174" i="40"/>
  <c r="M174" i="40"/>
  <c r="E174" i="41"/>
  <c r="M174" i="41"/>
  <c r="G174" i="40"/>
  <c r="G174" i="41"/>
  <c r="N174" i="40"/>
  <c r="F174" i="40"/>
  <c r="N174" i="41"/>
  <c r="K172" i="41" l="1"/>
  <c r="J173" i="41"/>
  <c r="H173" i="41"/>
  <c r="I173" i="41"/>
  <c r="L172" i="41"/>
  <c r="B176" i="41"/>
  <c r="K172" i="40"/>
  <c r="I173" i="40"/>
  <c r="J173" i="40"/>
  <c r="H173" i="40"/>
  <c r="B176" i="40"/>
  <c r="L172" i="40"/>
  <c r="F175" i="40"/>
  <c r="N175" i="41"/>
  <c r="E175" i="40"/>
  <c r="F175" i="41"/>
  <c r="N175" i="40"/>
  <c r="M175" i="40"/>
  <c r="G175" i="40"/>
  <c r="E175" i="41"/>
  <c r="G175" i="41"/>
  <c r="M175" i="41"/>
  <c r="L173" i="41" l="1"/>
  <c r="K173" i="40"/>
  <c r="J174" i="41"/>
  <c r="I174" i="41"/>
  <c r="H174" i="41"/>
  <c r="K173" i="41"/>
  <c r="B177" i="41"/>
  <c r="L173" i="40"/>
  <c r="I174" i="40"/>
  <c r="H174" i="40"/>
  <c r="J174" i="40"/>
  <c r="B177" i="40"/>
  <c r="G176" i="40"/>
  <c r="N176" i="41"/>
  <c r="N176" i="40"/>
  <c r="E176" i="41"/>
  <c r="M176" i="41"/>
  <c r="E176" i="40"/>
  <c r="F176" i="41"/>
  <c r="G176" i="41"/>
  <c r="M176" i="40"/>
  <c r="F176" i="40"/>
  <c r="L174" i="41" l="1"/>
  <c r="K174" i="40"/>
  <c r="H175" i="41"/>
  <c r="I175" i="41"/>
  <c r="J175" i="41"/>
  <c r="B178" i="41"/>
  <c r="K174" i="41"/>
  <c r="J175" i="40"/>
  <c r="H175" i="40"/>
  <c r="I175" i="40"/>
  <c r="L174" i="40"/>
  <c r="B178" i="40"/>
  <c r="G177" i="41"/>
  <c r="M177" i="40"/>
  <c r="F177" i="40"/>
  <c r="E177" i="40"/>
  <c r="M177" i="41"/>
  <c r="E177" i="41"/>
  <c r="N177" i="41"/>
  <c r="G177" i="40"/>
  <c r="N177" i="40"/>
  <c r="F177" i="41"/>
  <c r="K175" i="41" l="1"/>
  <c r="J176" i="41"/>
  <c r="I176" i="41"/>
  <c r="H176" i="41"/>
  <c r="K175" i="40"/>
  <c r="B179" i="41"/>
  <c r="L175" i="41"/>
  <c r="J176" i="40"/>
  <c r="H176" i="40"/>
  <c r="I176" i="40"/>
  <c r="B179" i="40"/>
  <c r="L175" i="40"/>
  <c r="G178" i="40"/>
  <c r="G178" i="41"/>
  <c r="M178" i="41"/>
  <c r="E178" i="40"/>
  <c r="N178" i="40"/>
  <c r="N178" i="41"/>
  <c r="F178" i="41"/>
  <c r="E178" i="41"/>
  <c r="F178" i="40"/>
  <c r="M178" i="40"/>
  <c r="L176" i="41" l="1"/>
  <c r="L176" i="40"/>
  <c r="I177" i="41"/>
  <c r="J177" i="41"/>
  <c r="H177" i="41"/>
  <c r="B180" i="41"/>
  <c r="K176" i="41"/>
  <c r="I177" i="40"/>
  <c r="J177" i="40"/>
  <c r="H177" i="40"/>
  <c r="K176" i="40"/>
  <c r="B180" i="40"/>
  <c r="N179" i="41"/>
  <c r="N180" i="40"/>
  <c r="E179" i="40"/>
  <c r="G180" i="40"/>
  <c r="N179" i="40"/>
  <c r="F179" i="40"/>
  <c r="F180" i="40"/>
  <c r="G179" i="40"/>
  <c r="M179" i="41"/>
  <c r="E179" i="41"/>
  <c r="G179" i="41"/>
  <c r="M180" i="40"/>
  <c r="F179" i="41"/>
  <c r="E180" i="40"/>
  <c r="M179" i="40"/>
  <c r="L177" i="40" l="1"/>
  <c r="K177" i="41"/>
  <c r="I178" i="41"/>
  <c r="J178" i="41"/>
  <c r="H178" i="41"/>
  <c r="B181" i="41"/>
  <c r="L177" i="41"/>
  <c r="J178" i="40"/>
  <c r="I178" i="40"/>
  <c r="H178" i="40"/>
  <c r="B181" i="40"/>
  <c r="K177" i="40"/>
  <c r="E181" i="40"/>
  <c r="N180" i="41"/>
  <c r="G180" i="41"/>
  <c r="N181" i="40"/>
  <c r="F180" i="41"/>
  <c r="M181" i="40"/>
  <c r="G181" i="40"/>
  <c r="E180" i="41"/>
  <c r="M180" i="41"/>
  <c r="F181" i="40"/>
  <c r="H180" i="40" l="1"/>
  <c r="I180" i="40"/>
  <c r="J180" i="40"/>
  <c r="K178" i="41"/>
  <c r="I179" i="41"/>
  <c r="J179" i="41"/>
  <c r="H179" i="41"/>
  <c r="K178" i="40"/>
  <c r="B182" i="41"/>
  <c r="L178" i="41"/>
  <c r="J179" i="40"/>
  <c r="B182" i="40"/>
  <c r="L178" i="40"/>
  <c r="F182" i="40"/>
  <c r="G182" i="40"/>
  <c r="M182" i="40"/>
  <c r="G181" i="41"/>
  <c r="E181" i="41"/>
  <c r="N182" i="40"/>
  <c r="F181" i="41"/>
  <c r="N181" i="41"/>
  <c r="M181" i="41"/>
  <c r="E182" i="40"/>
  <c r="K180" i="40" l="1"/>
  <c r="H181" i="40"/>
  <c r="J181" i="40"/>
  <c r="I181" i="40"/>
  <c r="L180" i="40"/>
  <c r="L179" i="41"/>
  <c r="K179" i="41"/>
  <c r="I180" i="41"/>
  <c r="J180" i="41"/>
  <c r="H180" i="41"/>
  <c r="B183" i="41"/>
  <c r="B183" i="40"/>
  <c r="F182" i="41"/>
  <c r="M183" i="40"/>
  <c r="N182" i="41"/>
  <c r="M182" i="41"/>
  <c r="G183" i="40"/>
  <c r="N183" i="40"/>
  <c r="E182" i="41"/>
  <c r="E183" i="40"/>
  <c r="F183" i="40"/>
  <c r="G182" i="41"/>
  <c r="L181" i="40" l="1"/>
  <c r="I182" i="40"/>
  <c r="J182" i="40"/>
  <c r="H182" i="40"/>
  <c r="K181" i="40"/>
  <c r="K180" i="41"/>
  <c r="J181" i="41"/>
  <c r="H181" i="41"/>
  <c r="I181" i="41"/>
  <c r="B184" i="41"/>
  <c r="L180" i="41"/>
  <c r="B184" i="40"/>
  <c r="M183" i="41"/>
  <c r="F183" i="41"/>
  <c r="N183" i="41"/>
  <c r="E183" i="41"/>
  <c r="G183" i="41"/>
  <c r="K182" i="40" l="1"/>
  <c r="L182" i="40"/>
  <c r="L181" i="41"/>
  <c r="I182" i="41"/>
  <c r="J182" i="41"/>
  <c r="H182" i="41"/>
  <c r="B185" i="41"/>
  <c r="K181" i="41"/>
  <c r="B185" i="40"/>
  <c r="M184" i="40"/>
  <c r="G184" i="40"/>
  <c r="F184" i="41"/>
  <c r="N184" i="40"/>
  <c r="F184" i="40"/>
  <c r="G184" i="41"/>
  <c r="E184" i="40"/>
  <c r="E184" i="41"/>
  <c r="M184" i="41"/>
  <c r="N184" i="41"/>
  <c r="J183" i="40" l="1"/>
  <c r="H183" i="40"/>
  <c r="I183" i="40"/>
  <c r="K182" i="41"/>
  <c r="J183" i="41"/>
  <c r="H183" i="41"/>
  <c r="I183" i="41"/>
  <c r="B186" i="41"/>
  <c r="L182" i="41"/>
  <c r="I179" i="40"/>
  <c r="H179" i="40"/>
  <c r="B186" i="40"/>
  <c r="G185" i="40"/>
  <c r="N185" i="40"/>
  <c r="G185" i="41"/>
  <c r="F185" i="40"/>
  <c r="F185" i="41"/>
  <c r="N185" i="41"/>
  <c r="M185" i="41"/>
  <c r="E185" i="40"/>
  <c r="M185" i="40"/>
  <c r="E185" i="41"/>
  <c r="L183" i="40" l="1"/>
  <c r="K183" i="40"/>
  <c r="K183" i="41"/>
  <c r="L179" i="40"/>
  <c r="K179" i="40"/>
  <c r="L183" i="41"/>
  <c r="I184" i="41"/>
  <c r="J184" i="41"/>
  <c r="H184" i="41"/>
  <c r="B187" i="41"/>
  <c r="I184" i="40"/>
  <c r="H184" i="40"/>
  <c r="J184" i="40"/>
  <c r="B187" i="40"/>
  <c r="M186" i="41"/>
  <c r="G186" i="41"/>
  <c r="F186" i="40"/>
  <c r="N186" i="41"/>
  <c r="E186" i="40"/>
  <c r="E186" i="41"/>
  <c r="F186" i="41"/>
  <c r="M186" i="40"/>
  <c r="N186" i="40"/>
  <c r="G186" i="40"/>
  <c r="K184" i="40" l="1"/>
  <c r="K184" i="41"/>
  <c r="I185" i="41"/>
  <c r="J185" i="41"/>
  <c r="H185" i="41"/>
  <c r="B188" i="41"/>
  <c r="L184" i="41"/>
  <c r="I185" i="40"/>
  <c r="J185" i="40"/>
  <c r="H185" i="40"/>
  <c r="L184" i="40"/>
  <c r="B188" i="40"/>
  <c r="F187" i="41"/>
  <c r="E187" i="41"/>
  <c r="M187" i="41"/>
  <c r="G187" i="41"/>
  <c r="M187" i="40"/>
  <c r="G187" i="40"/>
  <c r="F187" i="40"/>
  <c r="N187" i="40"/>
  <c r="E187" i="40"/>
  <c r="N187" i="41"/>
  <c r="L185" i="41" l="1"/>
  <c r="H186" i="41"/>
  <c r="I186" i="41"/>
  <c r="J186" i="41"/>
  <c r="B189" i="41"/>
  <c r="L185" i="40"/>
  <c r="K185" i="41"/>
  <c r="I186" i="40"/>
  <c r="J186" i="40"/>
  <c r="H186" i="40"/>
  <c r="B189" i="40"/>
  <c r="K185" i="40"/>
  <c r="M188" i="40"/>
  <c r="N188" i="41"/>
  <c r="F188" i="40"/>
  <c r="G188" i="40"/>
  <c r="E188" i="41"/>
  <c r="E188" i="40"/>
  <c r="M188" i="41"/>
  <c r="G188" i="41"/>
  <c r="F188" i="41"/>
  <c r="N188" i="40"/>
  <c r="L186" i="41" l="1"/>
  <c r="I187" i="41"/>
  <c r="J187" i="41"/>
  <c r="H187" i="41"/>
  <c r="L186" i="40"/>
  <c r="B190" i="41"/>
  <c r="K186" i="41"/>
  <c r="I187" i="40"/>
  <c r="H187" i="40"/>
  <c r="J187" i="40"/>
  <c r="B190" i="40"/>
  <c r="K186" i="40"/>
  <c r="M189" i="41"/>
  <c r="F189" i="41"/>
  <c r="E189" i="40"/>
  <c r="N189" i="41"/>
  <c r="M189" i="40"/>
  <c r="G189" i="41"/>
  <c r="F189" i="40"/>
  <c r="N189" i="40"/>
  <c r="G189" i="40"/>
  <c r="E189" i="41"/>
  <c r="L187" i="41" l="1"/>
  <c r="K187" i="40"/>
  <c r="K187" i="41"/>
  <c r="J188" i="41"/>
  <c r="H188" i="41"/>
  <c r="I188" i="41"/>
  <c r="B191" i="41"/>
  <c r="J188" i="40"/>
  <c r="H188" i="40"/>
  <c r="I188" i="40"/>
  <c r="L187" i="40"/>
  <c r="B191" i="40"/>
  <c r="E190" i="40"/>
  <c r="E190" i="41"/>
  <c r="F190" i="41"/>
  <c r="F190" i="40"/>
  <c r="N190" i="40"/>
  <c r="G190" i="40"/>
  <c r="G190" i="41"/>
  <c r="N190" i="41"/>
  <c r="M190" i="41"/>
  <c r="M190" i="40"/>
  <c r="L188" i="41" l="1"/>
  <c r="I189" i="41"/>
  <c r="J189" i="41"/>
  <c r="H189" i="41"/>
  <c r="L188" i="40"/>
  <c r="B192" i="41"/>
  <c r="K188" i="41"/>
  <c r="H189" i="40"/>
  <c r="I189" i="40"/>
  <c r="J189" i="40"/>
  <c r="K188" i="40"/>
  <c r="B192" i="40"/>
  <c r="F191" i="41"/>
  <c r="E191" i="41"/>
  <c r="F191" i="40"/>
  <c r="G191" i="40"/>
  <c r="N191" i="41"/>
  <c r="M191" i="41"/>
  <c r="G191" i="41"/>
  <c r="E191" i="40"/>
  <c r="N191" i="40"/>
  <c r="M191" i="40"/>
  <c r="K189" i="41" l="1"/>
  <c r="L189" i="40"/>
  <c r="J190" i="41"/>
  <c r="H190" i="41"/>
  <c r="I190" i="41"/>
  <c r="B193" i="41"/>
  <c r="L189" i="41"/>
  <c r="I190" i="40"/>
  <c r="H190" i="40"/>
  <c r="J190" i="40"/>
  <c r="B193" i="40"/>
  <c r="K189" i="40"/>
  <c r="M192" i="40"/>
  <c r="F192" i="41"/>
  <c r="G192" i="41"/>
  <c r="N192" i="40"/>
  <c r="E192" i="41"/>
  <c r="N192" i="41"/>
  <c r="M192" i="41"/>
  <c r="F192" i="40"/>
  <c r="G192" i="40"/>
  <c r="E192" i="40"/>
  <c r="L190" i="40" l="1"/>
  <c r="L190" i="41"/>
  <c r="H191" i="41"/>
  <c r="I191" i="41"/>
  <c r="J191" i="41"/>
  <c r="K190" i="41"/>
  <c r="B194" i="41"/>
  <c r="J191" i="40"/>
  <c r="I191" i="40"/>
  <c r="H191" i="40"/>
  <c r="B194" i="40"/>
  <c r="K190" i="40"/>
  <c r="E193" i="40"/>
  <c r="E193" i="41"/>
  <c r="F193" i="41"/>
  <c r="M193" i="40"/>
  <c r="F193" i="40"/>
  <c r="N193" i="40"/>
  <c r="G193" i="41"/>
  <c r="N193" i="41"/>
  <c r="G193" i="40"/>
  <c r="M193" i="41"/>
  <c r="L191" i="40" l="1"/>
  <c r="L191" i="41"/>
  <c r="H192" i="41"/>
  <c r="I192" i="41"/>
  <c r="J192" i="41"/>
  <c r="B195" i="41"/>
  <c r="K191" i="41"/>
  <c r="J192" i="40"/>
  <c r="H192" i="40"/>
  <c r="I192" i="40"/>
  <c r="B195" i="40"/>
  <c r="K191" i="40"/>
  <c r="E194" i="41"/>
  <c r="M194" i="40"/>
  <c r="F194" i="40"/>
  <c r="N194" i="41"/>
  <c r="F194" i="41"/>
  <c r="N194" i="40"/>
  <c r="E194" i="40"/>
  <c r="M194" i="41"/>
  <c r="G194" i="40"/>
  <c r="G194" i="41"/>
  <c r="L192" i="41" l="1"/>
  <c r="I193" i="41"/>
  <c r="J193" i="41"/>
  <c r="H193" i="41"/>
  <c r="L192" i="40"/>
  <c r="B196" i="41"/>
  <c r="K192" i="41"/>
  <c r="I193" i="40"/>
  <c r="H193" i="40"/>
  <c r="J193" i="40"/>
  <c r="K192" i="40"/>
  <c r="B196" i="40"/>
  <c r="F195" i="40"/>
  <c r="M195" i="41"/>
  <c r="G195" i="40"/>
  <c r="M195" i="40"/>
  <c r="N195" i="41"/>
  <c r="G195" i="41"/>
  <c r="F195" i="41"/>
  <c r="E195" i="41"/>
  <c r="E195" i="40"/>
  <c r="N195" i="40"/>
  <c r="L193" i="41" l="1"/>
  <c r="K193" i="40"/>
  <c r="J194" i="41"/>
  <c r="H194" i="41"/>
  <c r="I194" i="41"/>
  <c r="B197" i="41"/>
  <c r="K193" i="41"/>
  <c r="I194" i="40"/>
  <c r="J194" i="40"/>
  <c r="H194" i="40"/>
  <c r="L193" i="40"/>
  <c r="B197" i="40"/>
  <c r="F196" i="40"/>
  <c r="M196" i="40"/>
  <c r="N196" i="40"/>
  <c r="M196" i="41"/>
  <c r="F196" i="41"/>
  <c r="E196" i="40"/>
  <c r="G196" i="41"/>
  <c r="G196" i="40"/>
  <c r="N196" i="41"/>
  <c r="E196" i="41"/>
  <c r="K194" i="41" l="1"/>
  <c r="K194" i="40"/>
  <c r="H195" i="41"/>
  <c r="J195" i="41"/>
  <c r="I195" i="41"/>
  <c r="B198" i="41"/>
  <c r="L194" i="41"/>
  <c r="J195" i="40"/>
  <c r="I195" i="40"/>
  <c r="H195" i="40"/>
  <c r="B198" i="40"/>
  <c r="L194" i="40"/>
  <c r="M197" i="41"/>
  <c r="N197" i="40"/>
  <c r="F197" i="41"/>
  <c r="M197" i="40"/>
  <c r="G197" i="40"/>
  <c r="F197" i="40"/>
  <c r="G197" i="41"/>
  <c r="E197" i="41"/>
  <c r="N197" i="41"/>
  <c r="E197" i="40"/>
  <c r="K195" i="41" l="1"/>
  <c r="K195" i="40"/>
  <c r="H196" i="41"/>
  <c r="I196" i="41"/>
  <c r="J196" i="41"/>
  <c r="B199" i="41"/>
  <c r="L195" i="41"/>
  <c r="H196" i="40"/>
  <c r="I196" i="40"/>
  <c r="J196" i="40"/>
  <c r="B199" i="40"/>
  <c r="L195" i="40"/>
  <c r="E198" i="40"/>
  <c r="G198" i="41"/>
  <c r="E198" i="41"/>
  <c r="F198" i="40"/>
  <c r="N198" i="41"/>
  <c r="M198" i="40"/>
  <c r="G198" i="40"/>
  <c r="M198" i="41"/>
  <c r="F198" i="41"/>
  <c r="N198" i="40"/>
  <c r="L196" i="41" l="1"/>
  <c r="H197" i="41"/>
  <c r="J197" i="41"/>
  <c r="I197" i="41"/>
  <c r="L196" i="40"/>
  <c r="B200" i="41"/>
  <c r="K196" i="41"/>
  <c r="J197" i="40"/>
  <c r="I197" i="40"/>
  <c r="H197" i="40"/>
  <c r="K196" i="40"/>
  <c r="B200" i="40"/>
  <c r="E199" i="41"/>
  <c r="N199" i="41"/>
  <c r="M199" i="40"/>
  <c r="G199" i="40"/>
  <c r="E199" i="40"/>
  <c r="F199" i="41"/>
  <c r="G199" i="41"/>
  <c r="M199" i="41"/>
  <c r="F199" i="40"/>
  <c r="N199" i="40"/>
  <c r="K197" i="40" l="1"/>
  <c r="K197" i="41"/>
  <c r="H198" i="41"/>
  <c r="I198" i="41"/>
  <c r="J198" i="41"/>
  <c r="B201" i="41"/>
  <c r="L197" i="41"/>
  <c r="I198" i="40"/>
  <c r="J198" i="40"/>
  <c r="H198" i="40"/>
  <c r="L197" i="40"/>
  <c r="B201" i="40"/>
  <c r="M200" i="41"/>
  <c r="E200" i="41"/>
  <c r="F200" i="40"/>
  <c r="F200" i="41"/>
  <c r="M200" i="40"/>
  <c r="N200" i="41"/>
  <c r="E200" i="40"/>
  <c r="G200" i="41"/>
  <c r="G200" i="40"/>
  <c r="N200" i="40"/>
  <c r="L198" i="40" l="1"/>
  <c r="L198" i="41"/>
  <c r="H199" i="41"/>
  <c r="I199" i="41"/>
  <c r="J199" i="41"/>
  <c r="K198" i="41"/>
  <c r="B202" i="41"/>
  <c r="J199" i="40"/>
  <c r="H199" i="40"/>
  <c r="I199" i="40"/>
  <c r="B202" i="40"/>
  <c r="K198" i="40"/>
  <c r="N201" i="41"/>
  <c r="M201" i="41"/>
  <c r="F201" i="40"/>
  <c r="E201" i="40"/>
  <c r="N201" i="40"/>
  <c r="G201" i="40"/>
  <c r="E201" i="41"/>
  <c r="G201" i="41"/>
  <c r="F201" i="41"/>
  <c r="M201" i="40"/>
  <c r="K199" i="41" l="1"/>
  <c r="I200" i="41"/>
  <c r="J200" i="41"/>
  <c r="H200" i="41"/>
  <c r="B203" i="41"/>
  <c r="K199" i="40"/>
  <c r="L199" i="41"/>
  <c r="H200" i="40"/>
  <c r="I200" i="40"/>
  <c r="J200" i="40"/>
  <c r="B203" i="40"/>
  <c r="L199" i="40"/>
  <c r="G202" i="40"/>
  <c r="N202" i="41"/>
  <c r="E202" i="41"/>
  <c r="E202" i="40"/>
  <c r="F202" i="40"/>
  <c r="N202" i="40"/>
  <c r="F202" i="41"/>
  <c r="M202" i="40"/>
  <c r="G202" i="41"/>
  <c r="M202" i="41"/>
  <c r="K200" i="41" l="1"/>
  <c r="L200" i="40"/>
  <c r="L200" i="41"/>
  <c r="I201" i="41"/>
  <c r="J201" i="41"/>
  <c r="H201" i="41"/>
  <c r="B204" i="41"/>
  <c r="J201" i="40"/>
  <c r="I201" i="40"/>
  <c r="H201" i="40"/>
  <c r="K200" i="40"/>
  <c r="B204" i="40"/>
  <c r="G203" i="40"/>
  <c r="E203" i="40"/>
  <c r="F203" i="41"/>
  <c r="G203" i="41"/>
  <c r="F203" i="40"/>
  <c r="M203" i="41"/>
  <c r="E203" i="41"/>
  <c r="N203" i="41"/>
  <c r="M203" i="40"/>
  <c r="N203" i="40"/>
  <c r="L201" i="41" l="1"/>
  <c r="K201" i="41"/>
  <c r="K201" i="40"/>
  <c r="I202" i="41"/>
  <c r="H202" i="41"/>
  <c r="J202" i="41"/>
  <c r="B205" i="41"/>
  <c r="I202" i="40"/>
  <c r="J202" i="40"/>
  <c r="H202" i="40"/>
  <c r="B205" i="40"/>
  <c r="L201" i="40"/>
  <c r="N204" i="40"/>
  <c r="M204" i="40"/>
  <c r="N204" i="41"/>
  <c r="F204" i="40"/>
  <c r="G204" i="41"/>
  <c r="F204" i="41"/>
  <c r="G204" i="40"/>
  <c r="E204" i="41"/>
  <c r="E204" i="40"/>
  <c r="M204" i="41"/>
  <c r="K202" i="41" l="1"/>
  <c r="L202" i="40"/>
  <c r="H203" i="41"/>
  <c r="I203" i="41"/>
  <c r="J203" i="41"/>
  <c r="L202" i="41"/>
  <c r="B206" i="41"/>
  <c r="I203" i="40"/>
  <c r="J203" i="40"/>
  <c r="H203" i="40"/>
  <c r="B206" i="40"/>
  <c r="K202" i="40"/>
  <c r="N205" i="41"/>
  <c r="M205" i="41"/>
  <c r="F205" i="41"/>
  <c r="E205" i="40"/>
  <c r="N205" i="40"/>
  <c r="G205" i="40"/>
  <c r="G205" i="41"/>
  <c r="F205" i="40"/>
  <c r="E205" i="41"/>
  <c r="M205" i="40"/>
  <c r="L203" i="41" l="1"/>
  <c r="L203" i="40"/>
  <c r="H204" i="41"/>
  <c r="I204" i="41"/>
  <c r="J204" i="41"/>
  <c r="K203" i="41"/>
  <c r="B207" i="41"/>
  <c r="J204" i="40"/>
  <c r="H204" i="40"/>
  <c r="I204" i="40"/>
  <c r="B207" i="40"/>
  <c r="K203" i="40"/>
  <c r="M206" i="40"/>
  <c r="F206" i="41"/>
  <c r="G206" i="41"/>
  <c r="N206" i="41"/>
  <c r="E206" i="40"/>
  <c r="M206" i="41"/>
  <c r="F206" i="40"/>
  <c r="N206" i="40"/>
  <c r="G206" i="40"/>
  <c r="E206" i="41"/>
  <c r="L204" i="40" l="1"/>
  <c r="L204" i="41"/>
  <c r="I205" i="41"/>
  <c r="J205" i="41"/>
  <c r="H205" i="41"/>
  <c r="B208" i="41"/>
  <c r="K204" i="41"/>
  <c r="J205" i="40"/>
  <c r="I205" i="40"/>
  <c r="H205" i="40"/>
  <c r="B208" i="40"/>
  <c r="K204" i="40"/>
  <c r="E207" i="40"/>
  <c r="E207" i="41"/>
  <c r="G207" i="40"/>
  <c r="M207" i="40"/>
  <c r="F207" i="40"/>
  <c r="M207" i="41"/>
  <c r="N207" i="41"/>
  <c r="G207" i="41"/>
  <c r="F207" i="41"/>
  <c r="N207" i="40"/>
  <c r="L205" i="41" l="1"/>
  <c r="J206" i="41"/>
  <c r="I206" i="41"/>
  <c r="H206" i="41"/>
  <c r="L205" i="40"/>
  <c r="B209" i="41"/>
  <c r="K205" i="41"/>
  <c r="J206" i="40"/>
  <c r="I206" i="40"/>
  <c r="H206" i="40"/>
  <c r="B209" i="40"/>
  <c r="K205" i="40"/>
  <c r="E208" i="40"/>
  <c r="F208" i="41"/>
  <c r="G208" i="41"/>
  <c r="G208" i="40"/>
  <c r="N208" i="41"/>
  <c r="M208" i="41"/>
  <c r="E208" i="41"/>
  <c r="F208" i="40"/>
  <c r="N208" i="40"/>
  <c r="M208" i="40"/>
  <c r="K206" i="40" l="1"/>
  <c r="L206" i="41"/>
  <c r="H207" i="41"/>
  <c r="I207" i="41"/>
  <c r="J207" i="41"/>
  <c r="B210" i="41"/>
  <c r="K206" i="41"/>
  <c r="I207" i="40"/>
  <c r="J207" i="40"/>
  <c r="H207" i="40"/>
  <c r="L206" i="40"/>
  <c r="B210" i="40"/>
  <c r="N209" i="40"/>
  <c r="E209" i="41"/>
  <c r="F209" i="40"/>
  <c r="F209" i="41"/>
  <c r="M209" i="41"/>
  <c r="G209" i="40"/>
  <c r="E209" i="40"/>
  <c r="M209" i="40"/>
  <c r="N209" i="41"/>
  <c r="G209" i="41"/>
  <c r="K207" i="41" l="1"/>
  <c r="I208" i="41"/>
  <c r="J208" i="41"/>
  <c r="H208" i="41"/>
  <c r="B211" i="41"/>
  <c r="L207" i="40"/>
  <c r="L207" i="41"/>
  <c r="J208" i="40"/>
  <c r="H208" i="40"/>
  <c r="I208" i="40"/>
  <c r="B211" i="40"/>
  <c r="K207" i="40"/>
  <c r="G210" i="40"/>
  <c r="G210" i="41"/>
  <c r="E210" i="41"/>
  <c r="E210" i="40"/>
  <c r="F210" i="40"/>
  <c r="M210" i="41"/>
  <c r="N210" i="41"/>
  <c r="F210" i="41"/>
  <c r="N210" i="40"/>
  <c r="M210" i="40"/>
  <c r="L208" i="41" l="1"/>
  <c r="I209" i="41"/>
  <c r="J209" i="41"/>
  <c r="H209" i="41"/>
  <c r="L208" i="40"/>
  <c r="B212" i="41"/>
  <c r="K208" i="41"/>
  <c r="H209" i="40"/>
  <c r="J209" i="40"/>
  <c r="I209" i="40"/>
  <c r="K208" i="40"/>
  <c r="B212" i="40"/>
  <c r="F211" i="41"/>
  <c r="M211" i="40"/>
  <c r="M211" i="41"/>
  <c r="N211" i="41"/>
  <c r="E211" i="40"/>
  <c r="G211" i="41"/>
  <c r="G211" i="40"/>
  <c r="N211" i="40"/>
  <c r="E211" i="41"/>
  <c r="F211" i="40"/>
  <c r="K209" i="41" l="1"/>
  <c r="J210" i="41"/>
  <c r="I210" i="41"/>
  <c r="H210" i="41"/>
  <c r="B213" i="41"/>
  <c r="K209" i="40"/>
  <c r="L209" i="41"/>
  <c r="I210" i="40"/>
  <c r="H210" i="40"/>
  <c r="J210" i="40"/>
  <c r="B213" i="40"/>
  <c r="L209" i="40"/>
  <c r="M212" i="41"/>
  <c r="E212" i="41"/>
  <c r="E212" i="40"/>
  <c r="F212" i="41"/>
  <c r="N212" i="41"/>
  <c r="M212" i="40"/>
  <c r="N212" i="40"/>
  <c r="G212" i="41"/>
  <c r="G212" i="40"/>
  <c r="F212" i="40"/>
  <c r="K210" i="41" l="1"/>
  <c r="H211" i="41"/>
  <c r="I211" i="41"/>
  <c r="J211" i="41"/>
  <c r="L210" i="40"/>
  <c r="B214" i="41"/>
  <c r="L210" i="41"/>
  <c r="I211" i="40"/>
  <c r="J211" i="40"/>
  <c r="H211" i="40"/>
  <c r="B214" i="40"/>
  <c r="K210" i="40"/>
  <c r="M213" i="40"/>
  <c r="E213" i="40"/>
  <c r="G213" i="41"/>
  <c r="G213" i="40"/>
  <c r="N213" i="41"/>
  <c r="N213" i="40"/>
  <c r="M213" i="41"/>
  <c r="F213" i="40"/>
  <c r="F213" i="41"/>
  <c r="E213" i="41"/>
  <c r="K211" i="41" l="1"/>
  <c r="J212" i="41"/>
  <c r="I212" i="41"/>
  <c r="H212" i="41"/>
  <c r="B215" i="41"/>
  <c r="L211" i="40"/>
  <c r="L211" i="41"/>
  <c r="H212" i="40"/>
  <c r="J212" i="40"/>
  <c r="I212" i="40"/>
  <c r="B215" i="40"/>
  <c r="K211" i="40"/>
  <c r="E214" i="41"/>
  <c r="M214" i="40"/>
  <c r="E214" i="40"/>
  <c r="G214" i="40"/>
  <c r="N214" i="40"/>
  <c r="G214" i="41"/>
  <c r="N214" i="41"/>
  <c r="F214" i="40"/>
  <c r="F214" i="41"/>
  <c r="M214" i="41"/>
  <c r="L212" i="41" l="1"/>
  <c r="I213" i="41"/>
  <c r="J213" i="41"/>
  <c r="H213" i="41"/>
  <c r="K212" i="40"/>
  <c r="B216" i="41"/>
  <c r="K212" i="41"/>
  <c r="H213" i="40"/>
  <c r="J213" i="40"/>
  <c r="I213" i="40"/>
  <c r="B216" i="40"/>
  <c r="L212" i="40"/>
  <c r="G215" i="41"/>
  <c r="G215" i="40"/>
  <c r="E215" i="40"/>
  <c r="M215" i="40"/>
  <c r="N215" i="41"/>
  <c r="F215" i="40"/>
  <c r="N215" i="40"/>
  <c r="E215" i="41"/>
  <c r="M215" i="41"/>
  <c r="F215" i="41"/>
  <c r="L213" i="41" l="1"/>
  <c r="J214" i="41"/>
  <c r="H214" i="41"/>
  <c r="I214" i="41"/>
  <c r="K213" i="40"/>
  <c r="B217" i="41"/>
  <c r="K213" i="41"/>
  <c r="I214" i="40"/>
  <c r="H214" i="40"/>
  <c r="J214" i="40"/>
  <c r="B217" i="40"/>
  <c r="L213" i="40"/>
  <c r="G216" i="40"/>
  <c r="E216" i="41"/>
  <c r="N216" i="40"/>
  <c r="F216" i="40"/>
  <c r="M216" i="40"/>
  <c r="G216" i="41"/>
  <c r="N216" i="41"/>
  <c r="F216" i="41"/>
  <c r="M216" i="41"/>
  <c r="E216" i="40"/>
  <c r="K214" i="41" l="1"/>
  <c r="K214" i="40"/>
  <c r="I215" i="41"/>
  <c r="J215" i="41"/>
  <c r="H215" i="41"/>
  <c r="B218" i="41"/>
  <c r="L214" i="41"/>
  <c r="H215" i="40"/>
  <c r="J215" i="40"/>
  <c r="I215" i="40"/>
  <c r="L214" i="40"/>
  <c r="B218" i="40"/>
  <c r="M217" i="40"/>
  <c r="N217" i="41"/>
  <c r="G217" i="40"/>
  <c r="E217" i="40"/>
  <c r="E217" i="41"/>
  <c r="F217" i="41"/>
  <c r="F217" i="40"/>
  <c r="G217" i="41"/>
  <c r="M217" i="41"/>
  <c r="N217" i="40"/>
  <c r="L215" i="41" l="1"/>
  <c r="I216" i="41"/>
  <c r="J216" i="41"/>
  <c r="H216" i="41"/>
  <c r="B219" i="41"/>
  <c r="K215" i="40"/>
  <c r="K215" i="41"/>
  <c r="J216" i="40"/>
  <c r="I216" i="40"/>
  <c r="H216" i="40"/>
  <c r="B219" i="40"/>
  <c r="L215" i="40"/>
  <c r="F218" i="41"/>
  <c r="N218" i="41"/>
  <c r="G218" i="41"/>
  <c r="F218" i="40"/>
  <c r="M218" i="41"/>
  <c r="N218" i="40"/>
  <c r="G218" i="40"/>
  <c r="E218" i="40"/>
  <c r="E218" i="41"/>
  <c r="M218" i="40"/>
  <c r="L216" i="41" l="1"/>
  <c r="I217" i="41"/>
  <c r="J217" i="41"/>
  <c r="H217" i="41"/>
  <c r="L216" i="40"/>
  <c r="B220" i="41"/>
  <c r="K216" i="41"/>
  <c r="H217" i="40"/>
  <c r="I217" i="40"/>
  <c r="J217" i="40"/>
  <c r="B220" i="40"/>
  <c r="K216" i="40"/>
  <c r="F219" i="41"/>
  <c r="E219" i="41"/>
  <c r="F219" i="40"/>
  <c r="G219" i="41"/>
  <c r="N219" i="41"/>
  <c r="M219" i="41"/>
  <c r="E219" i="40"/>
  <c r="G219" i="40"/>
  <c r="N219" i="40"/>
  <c r="M219" i="40"/>
  <c r="L217" i="41" l="1"/>
  <c r="L217" i="40"/>
  <c r="J218" i="41"/>
  <c r="H218" i="41"/>
  <c r="I218" i="41"/>
  <c r="B221" i="41"/>
  <c r="K217" i="41"/>
  <c r="H218" i="40"/>
  <c r="I218" i="40"/>
  <c r="J218" i="40"/>
  <c r="K217" i="40"/>
  <c r="B221" i="40"/>
  <c r="E220" i="40"/>
  <c r="N220" i="41"/>
  <c r="F220" i="41"/>
  <c r="E220" i="41"/>
  <c r="M220" i="40"/>
  <c r="G220" i="41"/>
  <c r="F220" i="40"/>
  <c r="M220" i="41"/>
  <c r="G220" i="40"/>
  <c r="N220" i="40"/>
  <c r="K218" i="41" l="1"/>
  <c r="L218" i="40"/>
  <c r="H219" i="41"/>
  <c r="I219" i="41"/>
  <c r="J219" i="41"/>
  <c r="B222" i="41"/>
  <c r="L218" i="41"/>
  <c r="H219" i="40"/>
  <c r="J219" i="40"/>
  <c r="I219" i="40"/>
  <c r="K218" i="40"/>
  <c r="B222" i="40"/>
  <c r="G221" i="40"/>
  <c r="F221" i="40"/>
  <c r="E221" i="40"/>
  <c r="N221" i="41"/>
  <c r="M221" i="41"/>
  <c r="G221" i="41"/>
  <c r="E221" i="41"/>
  <c r="M221" i="40"/>
  <c r="F221" i="41"/>
  <c r="N221" i="40"/>
  <c r="L219" i="41" l="1"/>
  <c r="H220" i="41"/>
  <c r="I220" i="41"/>
  <c r="J220" i="41"/>
  <c r="K219" i="41"/>
  <c r="B223" i="41"/>
  <c r="K219" i="40"/>
  <c r="J220" i="40"/>
  <c r="I220" i="40"/>
  <c r="H220" i="40"/>
  <c r="B223" i="40"/>
  <c r="L219" i="40"/>
  <c r="E222" i="41"/>
  <c r="F222" i="40"/>
  <c r="N222" i="40"/>
  <c r="E222" i="40"/>
  <c r="G222" i="41"/>
  <c r="M222" i="40"/>
  <c r="F222" i="41"/>
  <c r="N222" i="41"/>
  <c r="M222" i="41"/>
  <c r="G222" i="40"/>
  <c r="L220" i="41" l="1"/>
  <c r="J221" i="41"/>
  <c r="I221" i="41"/>
  <c r="H221" i="41"/>
  <c r="L220" i="40"/>
  <c r="B224" i="41"/>
  <c r="K220" i="41"/>
  <c r="H221" i="40"/>
  <c r="I221" i="40"/>
  <c r="J221" i="40"/>
  <c r="B224" i="40"/>
  <c r="K220" i="40"/>
  <c r="E223" i="40"/>
  <c r="F223" i="40"/>
  <c r="G223" i="41"/>
  <c r="G223" i="40"/>
  <c r="N223" i="40"/>
  <c r="N223" i="41"/>
  <c r="M223" i="41"/>
  <c r="M223" i="40"/>
  <c r="E223" i="41"/>
  <c r="F223" i="41"/>
  <c r="L221" i="41" l="1"/>
  <c r="H222" i="41"/>
  <c r="J222" i="41"/>
  <c r="I222" i="41"/>
  <c r="L221" i="40"/>
  <c r="B225" i="41"/>
  <c r="K221" i="41"/>
  <c r="H222" i="40"/>
  <c r="I222" i="40"/>
  <c r="J222" i="40"/>
  <c r="B225" i="40"/>
  <c r="K221" i="40"/>
  <c r="F224" i="41"/>
  <c r="F224" i="40"/>
  <c r="M224" i="41"/>
  <c r="N224" i="41"/>
  <c r="E224" i="41"/>
  <c r="G224" i="41"/>
  <c r="N224" i="40"/>
  <c r="E224" i="40"/>
  <c r="M224" i="40"/>
  <c r="G224" i="40"/>
  <c r="L222" i="41" l="1"/>
  <c r="J223" i="41"/>
  <c r="H223" i="41"/>
  <c r="I223" i="41"/>
  <c r="L222" i="40"/>
  <c r="B226" i="41"/>
  <c r="K222" i="41"/>
  <c r="I223" i="40"/>
  <c r="J223" i="40"/>
  <c r="H223" i="40"/>
  <c r="B226" i="40"/>
  <c r="K222" i="40"/>
  <c r="M225" i="41"/>
  <c r="G225" i="41"/>
  <c r="N225" i="40"/>
  <c r="N225" i="41"/>
  <c r="E225" i="40"/>
  <c r="F225" i="41"/>
  <c r="F225" i="40"/>
  <c r="M225" i="40"/>
  <c r="E225" i="41"/>
  <c r="G225" i="40"/>
  <c r="L223" i="41" l="1"/>
  <c r="K223" i="40"/>
  <c r="J224" i="41"/>
  <c r="H224" i="41"/>
  <c r="I224" i="41"/>
  <c r="B227" i="41"/>
  <c r="K223" i="41"/>
  <c r="I224" i="40"/>
  <c r="H224" i="40"/>
  <c r="J224" i="40"/>
  <c r="L223" i="40"/>
  <c r="B227" i="40"/>
  <c r="G226" i="41"/>
  <c r="N226" i="41"/>
  <c r="M226" i="40"/>
  <c r="N226" i="40"/>
  <c r="M226" i="41"/>
  <c r="G226" i="40"/>
  <c r="E226" i="41"/>
  <c r="E226" i="40"/>
  <c r="F226" i="41"/>
  <c r="F226" i="40"/>
  <c r="K224" i="41" l="1"/>
  <c r="K224" i="40"/>
  <c r="I225" i="41"/>
  <c r="J225" i="41"/>
  <c r="H225" i="41"/>
  <c r="B228" i="41"/>
  <c r="L224" i="41"/>
  <c r="I225" i="40"/>
  <c r="H225" i="40"/>
  <c r="J225" i="40"/>
  <c r="L224" i="40"/>
  <c r="B228" i="40"/>
  <c r="N227" i="41"/>
  <c r="E227" i="41"/>
  <c r="N227" i="40"/>
  <c r="F227" i="41"/>
  <c r="G227" i="40"/>
  <c r="M227" i="41"/>
  <c r="E227" i="40"/>
  <c r="G227" i="41"/>
  <c r="F227" i="40"/>
  <c r="M227" i="40"/>
  <c r="L225" i="41" l="1"/>
  <c r="J226" i="41"/>
  <c r="H226" i="41"/>
  <c r="I226" i="41"/>
  <c r="B229" i="41"/>
  <c r="L225" i="40"/>
  <c r="K225" i="41"/>
  <c r="H226" i="40"/>
  <c r="I226" i="40"/>
  <c r="J226" i="40"/>
  <c r="B229" i="40"/>
  <c r="K225" i="40"/>
  <c r="F228" i="41"/>
  <c r="G228" i="41"/>
  <c r="E228" i="41"/>
  <c r="F228" i="40"/>
  <c r="M228" i="40"/>
  <c r="G228" i="40"/>
  <c r="E228" i="40"/>
  <c r="N228" i="40"/>
  <c r="M228" i="41"/>
  <c r="N228" i="41"/>
  <c r="L226" i="40" l="1"/>
  <c r="L226" i="41"/>
  <c r="I227" i="41"/>
  <c r="H227" i="41"/>
  <c r="J227" i="41"/>
  <c r="K226" i="41"/>
  <c r="B230" i="41"/>
  <c r="J227" i="40"/>
  <c r="H227" i="40"/>
  <c r="I227" i="40"/>
  <c r="K226" i="40"/>
  <c r="B230" i="40"/>
  <c r="G229" i="41"/>
  <c r="E229" i="41"/>
  <c r="M229" i="40"/>
  <c r="E229" i="40"/>
  <c r="G229" i="40"/>
  <c r="N229" i="41"/>
  <c r="N229" i="40"/>
  <c r="F229" i="41"/>
  <c r="M229" i="41"/>
  <c r="F229" i="40"/>
  <c r="K227" i="41" l="1"/>
  <c r="J228" i="41"/>
  <c r="I228" i="41"/>
  <c r="H228" i="41"/>
  <c r="B231" i="41"/>
  <c r="K227" i="40"/>
  <c r="L227" i="41"/>
  <c r="I228" i="40"/>
  <c r="H228" i="40"/>
  <c r="J228" i="40"/>
  <c r="B231" i="40"/>
  <c r="L227" i="40"/>
  <c r="N230" i="41"/>
  <c r="G230" i="40"/>
  <c r="M230" i="40"/>
  <c r="N230" i="40"/>
  <c r="E230" i="40"/>
  <c r="F230" i="41"/>
  <c r="M230" i="41"/>
  <c r="E230" i="41"/>
  <c r="F230" i="40"/>
  <c r="G230" i="41"/>
  <c r="L228" i="41" l="1"/>
  <c r="K228" i="40"/>
  <c r="H229" i="41"/>
  <c r="I229" i="41"/>
  <c r="J229" i="41"/>
  <c r="B232" i="41"/>
  <c r="K228" i="41"/>
  <c r="H229" i="40"/>
  <c r="I229" i="40"/>
  <c r="J229" i="40"/>
  <c r="L228" i="40"/>
  <c r="B232" i="40"/>
  <c r="M231" i="40"/>
  <c r="G231" i="41"/>
  <c r="E231" i="41"/>
  <c r="F231" i="40"/>
  <c r="G231" i="40"/>
  <c r="E231" i="40"/>
  <c r="N231" i="40"/>
  <c r="F231" i="41"/>
  <c r="M231" i="41"/>
  <c r="N231" i="41"/>
  <c r="L229" i="40" l="1"/>
  <c r="K229" i="41"/>
  <c r="J230" i="41"/>
  <c r="H230" i="41"/>
  <c r="I230" i="41"/>
  <c r="B233" i="41"/>
  <c r="L229" i="41"/>
  <c r="J230" i="40"/>
  <c r="I230" i="40"/>
  <c r="H230" i="40"/>
  <c r="K229" i="40"/>
  <c r="B233" i="40"/>
  <c r="E232" i="40"/>
  <c r="E232" i="41"/>
  <c r="N232" i="40"/>
  <c r="N232" i="41"/>
  <c r="G232" i="41"/>
  <c r="F232" i="40"/>
  <c r="F232" i="41"/>
  <c r="M232" i="40"/>
  <c r="G232" i="40"/>
  <c r="M232" i="41"/>
  <c r="L230" i="41" l="1"/>
  <c r="K230" i="40"/>
  <c r="I231" i="41"/>
  <c r="H231" i="41"/>
  <c r="J231" i="41"/>
  <c r="B234" i="41"/>
  <c r="K230" i="41"/>
  <c r="J231" i="40"/>
  <c r="H231" i="40"/>
  <c r="I231" i="40"/>
  <c r="B234" i="40"/>
  <c r="L230" i="40"/>
  <c r="M233" i="41"/>
  <c r="M233" i="40"/>
  <c r="G233" i="41"/>
  <c r="N233" i="40"/>
  <c r="E233" i="41"/>
  <c r="F233" i="41"/>
  <c r="N233" i="41"/>
  <c r="E233" i="40"/>
  <c r="G233" i="40"/>
  <c r="F233" i="40"/>
  <c r="K231" i="41" l="1"/>
  <c r="I232" i="41"/>
  <c r="J232" i="41"/>
  <c r="H232" i="41"/>
  <c r="L231" i="40"/>
  <c r="B235" i="41"/>
  <c r="L231" i="41"/>
  <c r="I232" i="40"/>
  <c r="H232" i="40"/>
  <c r="J232" i="40"/>
  <c r="K231" i="40"/>
  <c r="B235" i="40"/>
  <c r="G234" i="40"/>
  <c r="N234" i="40"/>
  <c r="G234" i="41"/>
  <c r="F234" i="40"/>
  <c r="E234" i="41"/>
  <c r="M234" i="41"/>
  <c r="E234" i="40"/>
  <c r="N234" i="41"/>
  <c r="M234" i="40"/>
  <c r="F234" i="41"/>
  <c r="K232" i="41" l="1"/>
  <c r="K232" i="40"/>
  <c r="I233" i="41"/>
  <c r="J233" i="41"/>
  <c r="H233" i="41"/>
  <c r="B236" i="41"/>
  <c r="L232" i="41"/>
  <c r="I233" i="40"/>
  <c r="J233" i="40"/>
  <c r="H233" i="40"/>
  <c r="L232" i="40"/>
  <c r="B236" i="40"/>
  <c r="F235" i="41"/>
  <c r="F235" i="40"/>
  <c r="M235" i="41"/>
  <c r="E235" i="41"/>
  <c r="E235" i="40"/>
  <c r="G235" i="40"/>
  <c r="N235" i="41"/>
  <c r="G235" i="41"/>
  <c r="M235" i="40"/>
  <c r="N235" i="40"/>
  <c r="K233" i="41" l="1"/>
  <c r="I234" i="41"/>
  <c r="H234" i="41"/>
  <c r="J234" i="41"/>
  <c r="L233" i="41"/>
  <c r="K233" i="40"/>
  <c r="B237" i="41"/>
  <c r="H234" i="40"/>
  <c r="I234" i="40"/>
  <c r="J234" i="40"/>
  <c r="L233" i="40"/>
  <c r="B237" i="40"/>
  <c r="N236" i="41"/>
  <c r="M236" i="40"/>
  <c r="G236" i="41"/>
  <c r="M236" i="41"/>
  <c r="E236" i="40"/>
  <c r="F236" i="41"/>
  <c r="F236" i="40"/>
  <c r="E236" i="41"/>
  <c r="G236" i="40"/>
  <c r="N236" i="40"/>
  <c r="K234" i="41" l="1"/>
  <c r="L234" i="40"/>
  <c r="I235" i="41"/>
  <c r="J235" i="41"/>
  <c r="H235" i="41"/>
  <c r="L234" i="41"/>
  <c r="B238" i="41"/>
  <c r="B239" i="41" s="1"/>
  <c r="J235" i="40"/>
  <c r="H235" i="40"/>
  <c r="I235" i="40"/>
  <c r="K234" i="40"/>
  <c r="B238" i="40"/>
  <c r="E239" i="41"/>
  <c r="F237" i="40"/>
  <c r="G237" i="41"/>
  <c r="N237" i="41"/>
  <c r="F239" i="41"/>
  <c r="N239" i="41"/>
  <c r="M239" i="41"/>
  <c r="M237" i="41"/>
  <c r="E237" i="41"/>
  <c r="E237" i="40"/>
  <c r="N237" i="40"/>
  <c r="G237" i="40"/>
  <c r="M237" i="40"/>
  <c r="G239" i="41"/>
  <c r="F237" i="41"/>
  <c r="B240" i="41" l="1"/>
  <c r="L235" i="40"/>
  <c r="L235" i="41"/>
  <c r="I236" i="41"/>
  <c r="H236" i="41"/>
  <c r="J236" i="41"/>
  <c r="K235" i="41"/>
  <c r="J236" i="40"/>
  <c r="I236" i="40"/>
  <c r="H236" i="40"/>
  <c r="B239" i="40"/>
  <c r="K235" i="40"/>
  <c r="F238" i="41"/>
  <c r="N240" i="41"/>
  <c r="E238" i="40"/>
  <c r="G238" i="40"/>
  <c r="N238" i="40"/>
  <c r="G238" i="41"/>
  <c r="E238" i="41"/>
  <c r="G240" i="41"/>
  <c r="E240" i="41"/>
  <c r="M238" i="40"/>
  <c r="F238" i="40"/>
  <c r="N238" i="41"/>
  <c r="M238" i="41"/>
  <c r="F240" i="41"/>
  <c r="M240" i="41"/>
  <c r="J239" i="41" l="1"/>
  <c r="I239" i="41"/>
  <c r="H239" i="41"/>
  <c r="B241" i="41"/>
  <c r="K236" i="41"/>
  <c r="H237" i="41"/>
  <c r="I237" i="41"/>
  <c r="J237" i="41"/>
  <c r="L236" i="41"/>
  <c r="L236" i="40"/>
  <c r="H237" i="40"/>
  <c r="I237" i="40"/>
  <c r="J237" i="40"/>
  <c r="B240" i="40"/>
  <c r="K236" i="40"/>
  <c r="F239" i="40"/>
  <c r="N239" i="40"/>
  <c r="F241" i="41"/>
  <c r="G241" i="41"/>
  <c r="G239" i="40"/>
  <c r="M239" i="40"/>
  <c r="N241" i="41"/>
  <c r="M241" i="41"/>
  <c r="E239" i="40"/>
  <c r="E241" i="41"/>
  <c r="L239" i="41" l="1"/>
  <c r="H240" i="41"/>
  <c r="J240" i="41"/>
  <c r="I240" i="41"/>
  <c r="B242" i="41"/>
  <c r="K239" i="41"/>
  <c r="K237" i="40"/>
  <c r="K237" i="41"/>
  <c r="I238" i="41"/>
  <c r="J238" i="41"/>
  <c r="H238" i="41"/>
  <c r="L237" i="41"/>
  <c r="J238" i="40"/>
  <c r="H238" i="40"/>
  <c r="I238" i="40"/>
  <c r="B241" i="40"/>
  <c r="L237" i="40"/>
  <c r="G240" i="40"/>
  <c r="F240" i="40"/>
  <c r="M242" i="41"/>
  <c r="M240" i="40"/>
  <c r="G242" i="41"/>
  <c r="N240" i="40"/>
  <c r="F242" i="41"/>
  <c r="E242" i="41"/>
  <c r="E240" i="40"/>
  <c r="N242" i="41"/>
  <c r="K240" i="41" l="1"/>
  <c r="I241" i="41"/>
  <c r="H241" i="41"/>
  <c r="J241" i="41"/>
  <c r="B243" i="41"/>
  <c r="L240" i="41"/>
  <c r="L238" i="40"/>
  <c r="K238" i="41"/>
  <c r="L238" i="41"/>
  <c r="I239" i="40"/>
  <c r="J239" i="40"/>
  <c r="H239" i="40"/>
  <c r="B242" i="40"/>
  <c r="K238" i="40"/>
  <c r="E241" i="40"/>
  <c r="G241" i="40"/>
  <c r="F243" i="41"/>
  <c r="E243" i="41"/>
  <c r="G243" i="41"/>
  <c r="N243" i="41"/>
  <c r="M243" i="41"/>
  <c r="N241" i="40"/>
  <c r="M241" i="40"/>
  <c r="F241" i="40"/>
  <c r="K241" i="41" l="1"/>
  <c r="H242" i="41"/>
  <c r="I242" i="41"/>
  <c r="J242" i="41"/>
  <c r="L241" i="41"/>
  <c r="B244" i="41"/>
  <c r="K239" i="40"/>
  <c r="I240" i="40"/>
  <c r="H240" i="40"/>
  <c r="J240" i="40"/>
  <c r="B243" i="40"/>
  <c r="L239" i="40"/>
  <c r="F242" i="40"/>
  <c r="E242" i="40"/>
  <c r="N244" i="41"/>
  <c r="M244" i="41"/>
  <c r="N242" i="40"/>
  <c r="G242" i="40"/>
  <c r="G244" i="41"/>
  <c r="E244" i="41"/>
  <c r="F244" i="41"/>
  <c r="M242" i="40"/>
  <c r="L242" i="41" l="1"/>
  <c r="I243" i="41"/>
  <c r="H243" i="41"/>
  <c r="J243" i="41"/>
  <c r="K242" i="41"/>
  <c r="B245" i="41"/>
  <c r="K240" i="40"/>
  <c r="I241" i="40"/>
  <c r="H241" i="40"/>
  <c r="J241" i="40"/>
  <c r="B244" i="40"/>
  <c r="L240" i="40"/>
  <c r="F245" i="41"/>
  <c r="G243" i="40"/>
  <c r="G245" i="41"/>
  <c r="E245" i="41"/>
  <c r="F243" i="40"/>
  <c r="M245" i="41"/>
  <c r="N245" i="41"/>
  <c r="M243" i="40"/>
  <c r="E243" i="40"/>
  <c r="N243" i="40"/>
  <c r="K243" i="41" l="1"/>
  <c r="I244" i="41"/>
  <c r="H244" i="41"/>
  <c r="J244" i="41"/>
  <c r="B246" i="41"/>
  <c r="L243" i="41"/>
  <c r="K241" i="40"/>
  <c r="I242" i="40"/>
  <c r="J242" i="40"/>
  <c r="H242" i="40"/>
  <c r="L241" i="40"/>
  <c r="B245" i="40"/>
  <c r="F246" i="41"/>
  <c r="G244" i="40"/>
  <c r="N246" i="41"/>
  <c r="G246" i="41"/>
  <c r="E246" i="41"/>
  <c r="M246" i="41"/>
  <c r="N244" i="40"/>
  <c r="M244" i="40"/>
  <c r="E244" i="40"/>
  <c r="F244" i="40"/>
  <c r="K244" i="41" l="1"/>
  <c r="H245" i="41"/>
  <c r="I245" i="41"/>
  <c r="J245" i="41"/>
  <c r="L244" i="41"/>
  <c r="B247" i="41"/>
  <c r="L242" i="40"/>
  <c r="I243" i="40"/>
  <c r="J243" i="40"/>
  <c r="H243" i="40"/>
  <c r="B246" i="40"/>
  <c r="K242" i="40"/>
  <c r="F247" i="41"/>
  <c r="M247" i="41"/>
  <c r="N245" i="40"/>
  <c r="M245" i="40"/>
  <c r="E247" i="41"/>
  <c r="E245" i="40"/>
  <c r="F245" i="40"/>
  <c r="G245" i="40"/>
  <c r="G247" i="41"/>
  <c r="N247" i="41"/>
  <c r="L245" i="41" l="1"/>
  <c r="I246" i="41"/>
  <c r="H246" i="41"/>
  <c r="J246" i="41"/>
  <c r="B248" i="41"/>
  <c r="K245" i="41"/>
  <c r="L243" i="40"/>
  <c r="H244" i="40"/>
  <c r="J244" i="40"/>
  <c r="I244" i="40"/>
  <c r="B247" i="40"/>
  <c r="K243" i="40"/>
  <c r="F248" i="41"/>
  <c r="E246" i="40"/>
  <c r="N248" i="41"/>
  <c r="F246" i="40"/>
  <c r="M248" i="41"/>
  <c r="E248" i="41"/>
  <c r="G248" i="41"/>
  <c r="G246" i="40"/>
  <c r="M246" i="40"/>
  <c r="N246" i="40"/>
  <c r="K246" i="41" l="1"/>
  <c r="J247" i="41"/>
  <c r="I247" i="41"/>
  <c r="H247" i="41"/>
  <c r="B249" i="41"/>
  <c r="L246" i="41"/>
  <c r="K244" i="40"/>
  <c r="J245" i="40"/>
  <c r="H245" i="40"/>
  <c r="I245" i="40"/>
  <c r="B248" i="40"/>
  <c r="L244" i="40"/>
  <c r="F247" i="40"/>
  <c r="E249" i="41"/>
  <c r="G247" i="40"/>
  <c r="N247" i="40"/>
  <c r="M249" i="41"/>
  <c r="N249" i="41"/>
  <c r="M247" i="40"/>
  <c r="G249" i="41"/>
  <c r="E247" i="40"/>
  <c r="F249" i="41"/>
  <c r="K247" i="41" l="1"/>
  <c r="J248" i="41"/>
  <c r="H248" i="41"/>
  <c r="I248" i="41"/>
  <c r="B250" i="41"/>
  <c r="L247" i="41"/>
  <c r="L245" i="40"/>
  <c r="I246" i="40"/>
  <c r="J246" i="40"/>
  <c r="H246" i="40"/>
  <c r="K245" i="40"/>
  <c r="B249" i="40"/>
  <c r="N248" i="40"/>
  <c r="E250" i="41"/>
  <c r="M248" i="40"/>
  <c r="G250" i="41"/>
  <c r="F250" i="41"/>
  <c r="N250" i="41"/>
  <c r="M250" i="41"/>
  <c r="F248" i="40"/>
  <c r="G248" i="40"/>
  <c r="E248" i="40"/>
  <c r="L248" i="41" l="1"/>
  <c r="I249" i="41"/>
  <c r="H249" i="41"/>
  <c r="J249" i="41"/>
  <c r="B251" i="41"/>
  <c r="K248" i="41"/>
  <c r="K246" i="40"/>
  <c r="I247" i="40"/>
  <c r="J247" i="40"/>
  <c r="H247" i="40"/>
  <c r="L246" i="40"/>
  <c r="B250" i="40"/>
  <c r="E249" i="40"/>
  <c r="N251" i="41"/>
  <c r="G249" i="40"/>
  <c r="M251" i="41"/>
  <c r="F249" i="40"/>
  <c r="N249" i="40"/>
  <c r="G251" i="41"/>
  <c r="M249" i="40"/>
  <c r="F251" i="41"/>
  <c r="E251" i="41"/>
  <c r="K249" i="41" l="1"/>
  <c r="H250" i="41"/>
  <c r="J250" i="41"/>
  <c r="I250" i="41"/>
  <c r="L249" i="41"/>
  <c r="L247" i="40"/>
  <c r="H248" i="40"/>
  <c r="J248" i="40"/>
  <c r="I248" i="40"/>
  <c r="B251" i="40"/>
  <c r="K247" i="40"/>
  <c r="F250" i="40"/>
  <c r="E250" i="40"/>
  <c r="G250" i="40"/>
  <c r="N250" i="40"/>
  <c r="M250" i="40"/>
  <c r="K250" i="41" l="1"/>
  <c r="L250" i="41"/>
  <c r="L248" i="40"/>
  <c r="J249" i="40"/>
  <c r="H249" i="40"/>
  <c r="I249" i="40"/>
  <c r="B252" i="40"/>
  <c r="K248" i="40"/>
  <c r="M251" i="40"/>
  <c r="E251" i="40"/>
  <c r="F251" i="40"/>
  <c r="N251" i="40"/>
  <c r="G251" i="40"/>
  <c r="L249" i="40" l="1"/>
  <c r="I250" i="40"/>
  <c r="J250" i="40"/>
  <c r="H250" i="40"/>
  <c r="B253" i="40"/>
  <c r="K249" i="40"/>
  <c r="H251" i="41"/>
  <c r="I251" i="41"/>
  <c r="J251" i="41"/>
  <c r="F252" i="40"/>
  <c r="M252" i="40"/>
  <c r="E252" i="40"/>
  <c r="N252" i="40"/>
  <c r="G252" i="40"/>
  <c r="K251" i="41" l="1"/>
  <c r="L251" i="41"/>
  <c r="L250" i="40"/>
  <c r="K250" i="40"/>
  <c r="J251" i="40"/>
  <c r="H251" i="40"/>
  <c r="I251" i="40"/>
  <c r="B254" i="40"/>
  <c r="N253" i="40"/>
  <c r="M253" i="40"/>
  <c r="G253" i="40"/>
  <c r="F253" i="40"/>
  <c r="E253" i="40"/>
  <c r="K251" i="40" l="1"/>
  <c r="I252" i="40"/>
  <c r="H252" i="40"/>
  <c r="J252" i="40"/>
  <c r="B255" i="40"/>
  <c r="L251" i="40"/>
  <c r="G254" i="40"/>
  <c r="F254" i="40"/>
  <c r="E254" i="40"/>
  <c r="N254" i="40"/>
  <c r="M254" i="40"/>
  <c r="K252" i="40" l="1"/>
  <c r="H253" i="40"/>
  <c r="I253" i="40"/>
  <c r="J253" i="40"/>
  <c r="L252" i="40"/>
  <c r="B256" i="40"/>
  <c r="E255" i="40"/>
  <c r="G255" i="40"/>
  <c r="N255" i="40"/>
  <c r="M255" i="40"/>
  <c r="F255" i="40"/>
  <c r="L253" i="40" l="1"/>
  <c r="J254" i="40"/>
  <c r="I254" i="40"/>
  <c r="H254" i="40"/>
  <c r="K253" i="40"/>
  <c r="B257" i="40"/>
  <c r="F256" i="40"/>
  <c r="N256" i="40"/>
  <c r="G256" i="40"/>
  <c r="M256" i="40"/>
  <c r="E256" i="40"/>
  <c r="L254" i="40" l="1"/>
  <c r="I255" i="40"/>
  <c r="J255" i="40"/>
  <c r="H255" i="40"/>
  <c r="B258" i="40"/>
  <c r="K254" i="40"/>
  <c r="M257" i="40"/>
  <c r="N257" i="40"/>
  <c r="G257" i="40"/>
  <c r="F257" i="40"/>
  <c r="E257" i="40"/>
  <c r="L255" i="40" l="1"/>
  <c r="I256" i="40"/>
  <c r="J256" i="40"/>
  <c r="H256" i="40"/>
  <c r="B259" i="40"/>
  <c r="K255" i="40"/>
  <c r="M258" i="40"/>
  <c r="F258" i="40"/>
  <c r="N258" i="40"/>
  <c r="E258" i="40"/>
  <c r="G258" i="40"/>
  <c r="L256" i="40" l="1"/>
  <c r="H257" i="40"/>
  <c r="I257" i="40"/>
  <c r="J257" i="40"/>
  <c r="B260" i="40"/>
  <c r="K256" i="40"/>
  <c r="G259" i="40"/>
  <c r="M259" i="40"/>
  <c r="N259" i="40"/>
  <c r="E259" i="40"/>
  <c r="F259" i="40"/>
  <c r="L257" i="40" l="1"/>
  <c r="H258" i="40"/>
  <c r="I258" i="40"/>
  <c r="J258" i="40"/>
  <c r="K257" i="40"/>
  <c r="B261" i="40"/>
  <c r="F260" i="40"/>
  <c r="M260" i="40"/>
  <c r="E260" i="40"/>
  <c r="G260" i="40"/>
  <c r="N260" i="40"/>
  <c r="L258" i="40" l="1"/>
  <c r="H259" i="40"/>
  <c r="I259" i="40"/>
  <c r="J259" i="40"/>
  <c r="K258" i="40"/>
  <c r="B262" i="40"/>
  <c r="E261" i="40"/>
  <c r="F261" i="40"/>
  <c r="M261" i="40"/>
  <c r="N261" i="40"/>
  <c r="G261" i="40"/>
  <c r="L259" i="40" l="1"/>
  <c r="I260" i="40"/>
  <c r="H260" i="40"/>
  <c r="J260" i="40"/>
  <c r="K259" i="40"/>
  <c r="B263" i="40"/>
  <c r="G262" i="40"/>
  <c r="M262" i="40"/>
  <c r="N262" i="40"/>
  <c r="E262" i="40"/>
  <c r="F262" i="40"/>
  <c r="K260" i="40" l="1"/>
  <c r="H261" i="40"/>
  <c r="I261" i="40"/>
  <c r="J261" i="40"/>
  <c r="L260" i="40"/>
  <c r="N263" i="40"/>
  <c r="G263" i="40"/>
  <c r="M263" i="40"/>
  <c r="E263" i="40"/>
  <c r="F263" i="40"/>
  <c r="L261" i="40" l="1"/>
  <c r="H262" i="40"/>
  <c r="I262" i="40"/>
  <c r="J262" i="40"/>
  <c r="J263" i="40" s="1"/>
  <c r="K261" i="40"/>
  <c r="I263" i="40" l="1"/>
  <c r="L262" i="40"/>
  <c r="H263" i="40"/>
  <c r="K262" i="40"/>
  <c r="L263" i="40" l="1"/>
  <c r="K263" i="40"/>
  <c r="C108" i="39" l="1"/>
  <c r="C109" i="39" s="1"/>
  <c r="D107" i="39"/>
  <c r="D108" i="39" s="1"/>
  <c r="D109" i="39" s="1"/>
  <c r="D110" i="39" s="1"/>
  <c r="D111" i="39" s="1"/>
  <c r="D112" i="39" s="1"/>
  <c r="D113" i="39" s="1"/>
  <c r="D114" i="39" s="1"/>
  <c r="D115" i="39" s="1"/>
  <c r="D116" i="39" s="1"/>
  <c r="D117" i="39" s="1"/>
  <c r="D118" i="39" s="1"/>
  <c r="D119" i="39" s="1"/>
  <c r="D120" i="39" s="1"/>
  <c r="D121" i="39" s="1"/>
  <c r="D122" i="39" s="1"/>
  <c r="D123" i="39" s="1"/>
  <c r="D124" i="39" s="1"/>
  <c r="D125" i="39" s="1"/>
  <c r="D126" i="39" s="1"/>
  <c r="D127" i="39" s="1"/>
  <c r="D128" i="39" s="1"/>
  <c r="D129" i="39" s="1"/>
  <c r="D130" i="39" s="1"/>
  <c r="D131" i="39" s="1"/>
  <c r="D132" i="39" s="1"/>
  <c r="D133" i="39" s="1"/>
  <c r="D134" i="39" s="1"/>
  <c r="D135" i="39" s="1"/>
  <c r="D136" i="39" s="1"/>
  <c r="D137" i="39" s="1"/>
  <c r="D138" i="39" s="1"/>
  <c r="D139" i="39" s="1"/>
  <c r="D140" i="39" s="1"/>
  <c r="D141" i="39" s="1"/>
  <c r="D142" i="39" s="1"/>
  <c r="D143" i="39" s="1"/>
  <c r="D144" i="39" s="1"/>
  <c r="D145" i="39" s="1"/>
  <c r="D146" i="39" s="1"/>
  <c r="D147" i="39" s="1"/>
  <c r="D148" i="39" s="1"/>
  <c r="D149" i="39" s="1"/>
  <c r="D150" i="39" s="1"/>
  <c r="D151" i="39" s="1"/>
  <c r="D152" i="39" s="1"/>
  <c r="D153" i="39" s="1"/>
  <c r="D154" i="39" s="1"/>
  <c r="D155" i="39" s="1"/>
  <c r="D156" i="39" s="1"/>
  <c r="D157" i="39" s="1"/>
  <c r="D158" i="39" s="1"/>
  <c r="D159" i="39" s="1"/>
  <c r="D160" i="39" s="1"/>
  <c r="D161" i="39" s="1"/>
  <c r="D162" i="39" s="1"/>
  <c r="D163" i="39" s="1"/>
  <c r="D164" i="39" s="1"/>
  <c r="D165" i="39" s="1"/>
  <c r="D166" i="39" s="1"/>
  <c r="D167" i="39" s="1"/>
  <c r="D168" i="39" s="1"/>
  <c r="D169" i="39" s="1"/>
  <c r="D170" i="39" s="1"/>
  <c r="D171" i="39" s="1"/>
  <c r="D172" i="39" s="1"/>
  <c r="D173" i="39" s="1"/>
  <c r="D174" i="39" s="1"/>
  <c r="D175" i="39" s="1"/>
  <c r="D176" i="39" s="1"/>
  <c r="D177" i="39" s="1"/>
  <c r="D178" i="39" s="1"/>
  <c r="D179" i="39" s="1"/>
  <c r="D180" i="39" s="1"/>
  <c r="D181" i="39" s="1"/>
  <c r="D182" i="39" s="1"/>
  <c r="D183" i="39" s="1"/>
  <c r="D184" i="39" s="1"/>
  <c r="D185" i="39" s="1"/>
  <c r="D186" i="39" s="1"/>
  <c r="D187" i="39" s="1"/>
  <c r="D188" i="39" s="1"/>
  <c r="D189" i="39" s="1"/>
  <c r="D190" i="39" s="1"/>
  <c r="D191" i="39" s="1"/>
  <c r="D192" i="39" s="1"/>
  <c r="D193" i="39" s="1"/>
  <c r="D194" i="39" s="1"/>
  <c r="D195" i="39" s="1"/>
  <c r="D196" i="39" s="1"/>
  <c r="D197" i="39" s="1"/>
  <c r="D198" i="39" s="1"/>
  <c r="D199" i="39" s="1"/>
  <c r="D200" i="39" s="1"/>
  <c r="D201" i="39" s="1"/>
  <c r="D202" i="39" s="1"/>
  <c r="D203" i="39" s="1"/>
  <c r="D204" i="39" s="1"/>
  <c r="D205" i="39" s="1"/>
  <c r="D206" i="39" s="1"/>
  <c r="D207" i="39" s="1"/>
  <c r="D208" i="39" s="1"/>
  <c r="D209" i="39" s="1"/>
  <c r="D210" i="39" s="1"/>
  <c r="D73" i="39"/>
  <c r="D74" i="39" s="1"/>
  <c r="D75" i="39" s="1"/>
  <c r="D76" i="39" s="1"/>
  <c r="D77" i="39" s="1"/>
  <c r="D78" i="39" s="1"/>
  <c r="D79" i="39" s="1"/>
  <c r="D80" i="39" s="1"/>
  <c r="D81" i="39" s="1"/>
  <c r="D82" i="39" s="1"/>
  <c r="D83" i="39" s="1"/>
  <c r="D84" i="39" s="1"/>
  <c r="D85" i="39" s="1"/>
  <c r="D86" i="39" s="1"/>
  <c r="D87" i="39" s="1"/>
  <c r="D88" i="39" s="1"/>
  <c r="D89" i="39" s="1"/>
  <c r="D90" i="39" s="1"/>
  <c r="D91" i="39" s="1"/>
  <c r="D92" i="39" s="1"/>
  <c r="D93" i="39" s="1"/>
  <c r="D94" i="39" s="1"/>
  <c r="D95" i="39" s="1"/>
  <c r="D96" i="39" s="1"/>
  <c r="D97" i="39" s="1"/>
  <c r="D98" i="39" s="1"/>
  <c r="D99" i="39" s="1"/>
  <c r="D100" i="39" s="1"/>
  <c r="D101" i="39" s="1"/>
  <c r="D102" i="39" s="1"/>
  <c r="D103" i="39" s="1"/>
  <c r="D104" i="39" s="1"/>
  <c r="D105" i="39" s="1"/>
  <c r="D106" i="39" s="1"/>
  <c r="C53" i="39"/>
  <c r="C54" i="39" s="1"/>
  <c r="D52" i="39"/>
  <c r="D53" i="39" s="1"/>
  <c r="D54" i="39" s="1"/>
  <c r="D55" i="39" s="1"/>
  <c r="D56" i="39" s="1"/>
  <c r="D57" i="39" s="1"/>
  <c r="D58" i="39" s="1"/>
  <c r="D59" i="39" s="1"/>
  <c r="D60" i="39" s="1"/>
  <c r="D61" i="39" s="1"/>
  <c r="D62" i="39" s="1"/>
  <c r="D63" i="39" s="1"/>
  <c r="D64" i="39" s="1"/>
  <c r="D65" i="39" s="1"/>
  <c r="D66" i="39" s="1"/>
  <c r="D67" i="39" s="1"/>
  <c r="D68" i="39" s="1"/>
  <c r="D69" i="39" s="1"/>
  <c r="D70" i="39" s="1"/>
  <c r="D71" i="39" s="1"/>
  <c r="D72" i="39" s="1"/>
  <c r="C9" i="39"/>
  <c r="C8" i="39"/>
  <c r="A8" i="39"/>
  <c r="D7" i="39"/>
  <c r="D8" i="39" s="1"/>
  <c r="D9" i="39" s="1"/>
  <c r="D10" i="39" s="1"/>
  <c r="D11" i="39" s="1"/>
  <c r="D12" i="39" s="1"/>
  <c r="D13" i="39" s="1"/>
  <c r="D14" i="39" s="1"/>
  <c r="D15" i="39" s="1"/>
  <c r="D16" i="39" s="1"/>
  <c r="D17" i="39" s="1"/>
  <c r="D18" i="39" s="1"/>
  <c r="D19" i="39" s="1"/>
  <c r="D20" i="39" s="1"/>
  <c r="D21" i="39" s="1"/>
  <c r="D22" i="39" s="1"/>
  <c r="D23" i="39" s="1"/>
  <c r="D24" i="39" s="1"/>
  <c r="D25" i="39" s="1"/>
  <c r="D26" i="39" s="1"/>
  <c r="D27" i="39" s="1"/>
  <c r="D28" i="39" s="1"/>
  <c r="D29" i="39" s="1"/>
  <c r="D30" i="39" s="1"/>
  <c r="D31" i="39" s="1"/>
  <c r="D32" i="39" s="1"/>
  <c r="D33" i="39" s="1"/>
  <c r="D34" i="39" s="1"/>
  <c r="D35" i="39" s="1"/>
  <c r="D36" i="39" s="1"/>
  <c r="D37" i="39" s="1"/>
  <c r="D38" i="39" s="1"/>
  <c r="D39" i="39" s="1"/>
  <c r="D40" i="39" s="1"/>
  <c r="D41" i="39" s="1"/>
  <c r="D42" i="39" s="1"/>
  <c r="D43" i="39" s="1"/>
  <c r="D44" i="39" s="1"/>
  <c r="D45" i="39" s="1"/>
  <c r="D46" i="39" s="1"/>
  <c r="D47" i="39" s="1"/>
  <c r="D48" i="39" s="1"/>
  <c r="D49" i="39" s="1"/>
  <c r="D50" i="39" s="1"/>
  <c r="D51" i="39" s="1"/>
  <c r="B7" i="39"/>
  <c r="A7" i="39"/>
  <c r="N5" i="39"/>
  <c r="P4" i="39" s="1"/>
  <c r="M5" i="39"/>
  <c r="G5" i="39"/>
  <c r="F5" i="39"/>
  <c r="E5" i="39"/>
  <c r="N4" i="39"/>
  <c r="M4" i="39"/>
  <c r="G4" i="39"/>
  <c r="F4" i="39"/>
  <c r="E4" i="39"/>
  <c r="N3" i="39"/>
  <c r="M3" i="39"/>
  <c r="G3" i="39"/>
  <c r="J3" i="39" s="1"/>
  <c r="F3" i="39"/>
  <c r="E3" i="39"/>
  <c r="N2" i="39"/>
  <c r="M2" i="39"/>
  <c r="G2" i="39"/>
  <c r="F2" i="39"/>
  <c r="E2" i="39"/>
  <c r="D124" i="38"/>
  <c r="D125" i="38" s="1"/>
  <c r="D126" i="38" s="1"/>
  <c r="D127" i="38" s="1"/>
  <c r="D128" i="38" s="1"/>
  <c r="D129" i="38" s="1"/>
  <c r="D130" i="38" s="1"/>
  <c r="D131" i="38" s="1"/>
  <c r="D132" i="38" s="1"/>
  <c r="D133" i="38" s="1"/>
  <c r="D134" i="38" s="1"/>
  <c r="D135" i="38" s="1"/>
  <c r="D136" i="38" s="1"/>
  <c r="D137" i="38" s="1"/>
  <c r="D138" i="38" s="1"/>
  <c r="D139" i="38" s="1"/>
  <c r="D140" i="38" s="1"/>
  <c r="D141" i="38" s="1"/>
  <c r="D142" i="38" s="1"/>
  <c r="D143" i="38" s="1"/>
  <c r="D144" i="38" s="1"/>
  <c r="D145" i="38" s="1"/>
  <c r="D146" i="38" s="1"/>
  <c r="D147" i="38" s="1"/>
  <c r="D148" i="38" s="1"/>
  <c r="D149" i="38" s="1"/>
  <c r="D150" i="38" s="1"/>
  <c r="D151" i="38" s="1"/>
  <c r="D152" i="38" s="1"/>
  <c r="D153" i="38" s="1"/>
  <c r="D154" i="38" s="1"/>
  <c r="D155" i="38" s="1"/>
  <c r="D156" i="38" s="1"/>
  <c r="D157" i="38" s="1"/>
  <c r="D158" i="38" s="1"/>
  <c r="D159" i="38" s="1"/>
  <c r="D160" i="38" s="1"/>
  <c r="D161" i="38" s="1"/>
  <c r="D162" i="38" s="1"/>
  <c r="D163" i="38" s="1"/>
  <c r="D164" i="38" s="1"/>
  <c r="D165" i="38" s="1"/>
  <c r="D166" i="38" s="1"/>
  <c r="D167" i="38" s="1"/>
  <c r="D168" i="38" s="1"/>
  <c r="D169" i="38" s="1"/>
  <c r="D170" i="38" s="1"/>
  <c r="D171" i="38" s="1"/>
  <c r="D172" i="38" s="1"/>
  <c r="D173" i="38" s="1"/>
  <c r="D174" i="38" s="1"/>
  <c r="D175" i="38" s="1"/>
  <c r="D176" i="38" s="1"/>
  <c r="D177" i="38" s="1"/>
  <c r="D178" i="38" s="1"/>
  <c r="D179" i="38" s="1"/>
  <c r="D180" i="38" s="1"/>
  <c r="D181" i="38" s="1"/>
  <c r="D182" i="38" s="1"/>
  <c r="D183" i="38" s="1"/>
  <c r="D184" i="38" s="1"/>
  <c r="D185" i="38" s="1"/>
  <c r="D186" i="38" s="1"/>
  <c r="D187" i="38" s="1"/>
  <c r="D188" i="38" s="1"/>
  <c r="D189" i="38" s="1"/>
  <c r="D190" i="38" s="1"/>
  <c r="D191" i="38" s="1"/>
  <c r="D192" i="38" s="1"/>
  <c r="D193" i="38" s="1"/>
  <c r="D194" i="38" s="1"/>
  <c r="D195" i="38" s="1"/>
  <c r="D196" i="38" s="1"/>
  <c r="D197" i="38" s="1"/>
  <c r="D198" i="38" s="1"/>
  <c r="D199" i="38" s="1"/>
  <c r="D200" i="38" s="1"/>
  <c r="D201" i="38" s="1"/>
  <c r="D202" i="38" s="1"/>
  <c r="D203" i="38" s="1"/>
  <c r="D204" i="38" s="1"/>
  <c r="D205" i="38" s="1"/>
  <c r="D206" i="38" s="1"/>
  <c r="D207" i="38" s="1"/>
  <c r="D208" i="38" s="1"/>
  <c r="D209" i="38" s="1"/>
  <c r="D210" i="38" s="1"/>
  <c r="D211" i="38" s="1"/>
  <c r="D212" i="38" s="1"/>
  <c r="D213" i="38" s="1"/>
  <c r="D214" i="38" s="1"/>
  <c r="D215" i="38" s="1"/>
  <c r="D216" i="38" s="1"/>
  <c r="D217" i="38" s="1"/>
  <c r="D218" i="38" s="1"/>
  <c r="D219" i="38" s="1"/>
  <c r="D220" i="38" s="1"/>
  <c r="D221" i="38" s="1"/>
  <c r="D222" i="38" s="1"/>
  <c r="D223" i="38" s="1"/>
  <c r="D224" i="38" s="1"/>
  <c r="D225" i="38" s="1"/>
  <c r="D226" i="38" s="1"/>
  <c r="D227" i="38" s="1"/>
  <c r="D228" i="38" s="1"/>
  <c r="D229" i="38" s="1"/>
  <c r="D230" i="38" s="1"/>
  <c r="D231" i="38" s="1"/>
  <c r="D232" i="38" s="1"/>
  <c r="D233" i="38" s="1"/>
  <c r="D234" i="38" s="1"/>
  <c r="D235" i="38" s="1"/>
  <c r="D236" i="38" s="1"/>
  <c r="D237" i="38" s="1"/>
  <c r="D238" i="38" s="1"/>
  <c r="D239" i="38" s="1"/>
  <c r="D240" i="38" s="1"/>
  <c r="D241" i="38" s="1"/>
  <c r="D242" i="38" s="1"/>
  <c r="D243" i="38" s="1"/>
  <c r="D244" i="38" s="1"/>
  <c r="D245" i="38" s="1"/>
  <c r="D120" i="38"/>
  <c r="D121" i="38" s="1"/>
  <c r="D122" i="38" s="1"/>
  <c r="D123" i="38" s="1"/>
  <c r="C120" i="38"/>
  <c r="D119" i="38"/>
  <c r="C119" i="38"/>
  <c r="D118" i="38"/>
  <c r="C53" i="38"/>
  <c r="C54" i="38" s="1"/>
  <c r="C52" i="38"/>
  <c r="D51" i="38"/>
  <c r="D52" i="38" s="1"/>
  <c r="D53" i="38" s="1"/>
  <c r="D54" i="38" s="1"/>
  <c r="D55" i="38" s="1"/>
  <c r="D56" i="38" s="1"/>
  <c r="D57" i="38" s="1"/>
  <c r="D58" i="38" s="1"/>
  <c r="D59" i="38" s="1"/>
  <c r="D60" i="38" s="1"/>
  <c r="D61" i="38" s="1"/>
  <c r="D62" i="38" s="1"/>
  <c r="D63" i="38" s="1"/>
  <c r="D64" i="38" s="1"/>
  <c r="D65" i="38" s="1"/>
  <c r="D66" i="38" s="1"/>
  <c r="D67" i="38" s="1"/>
  <c r="D68" i="38" s="1"/>
  <c r="D69" i="38" s="1"/>
  <c r="D70" i="38" s="1"/>
  <c r="D71" i="38" s="1"/>
  <c r="D72" i="38" s="1"/>
  <c r="D73" i="38" s="1"/>
  <c r="D74" i="38" s="1"/>
  <c r="D75" i="38" s="1"/>
  <c r="D76" i="38" s="1"/>
  <c r="D77" i="38" s="1"/>
  <c r="D78" i="38" s="1"/>
  <c r="D79" i="38" s="1"/>
  <c r="D80" i="38" s="1"/>
  <c r="D81" i="38" s="1"/>
  <c r="D82" i="38" s="1"/>
  <c r="D83" i="38" s="1"/>
  <c r="D84" i="38" s="1"/>
  <c r="D85" i="38" s="1"/>
  <c r="D86" i="38" s="1"/>
  <c r="D87" i="38" s="1"/>
  <c r="D88" i="38" s="1"/>
  <c r="D89" i="38" s="1"/>
  <c r="D90" i="38" s="1"/>
  <c r="D91" i="38" s="1"/>
  <c r="D92" i="38" s="1"/>
  <c r="D93" i="38" s="1"/>
  <c r="D94" i="38" s="1"/>
  <c r="D95" i="38" s="1"/>
  <c r="D96" i="38" s="1"/>
  <c r="D97" i="38" s="1"/>
  <c r="D98" i="38" s="1"/>
  <c r="D99" i="38" s="1"/>
  <c r="D100" i="38" s="1"/>
  <c r="D101" i="38" s="1"/>
  <c r="D102" i="38" s="1"/>
  <c r="D103" i="38" s="1"/>
  <c r="D104" i="38" s="1"/>
  <c r="D105" i="38" s="1"/>
  <c r="D106" i="38" s="1"/>
  <c r="D107" i="38" s="1"/>
  <c r="D108" i="38" s="1"/>
  <c r="D109" i="38" s="1"/>
  <c r="D110" i="38" s="1"/>
  <c r="D111" i="38" s="1"/>
  <c r="D112" i="38" s="1"/>
  <c r="D113" i="38" s="1"/>
  <c r="D114" i="38" s="1"/>
  <c r="D115" i="38" s="1"/>
  <c r="D116" i="38" s="1"/>
  <c r="D117" i="38" s="1"/>
  <c r="D9" i="38"/>
  <c r="D10" i="38" s="1"/>
  <c r="D11" i="38" s="1"/>
  <c r="D12" i="38" s="1"/>
  <c r="D13" i="38" s="1"/>
  <c r="D14" i="38" s="1"/>
  <c r="D15" i="38" s="1"/>
  <c r="D16" i="38" s="1"/>
  <c r="D17" i="38" s="1"/>
  <c r="D18" i="38" s="1"/>
  <c r="D19" i="38" s="1"/>
  <c r="D20" i="38" s="1"/>
  <c r="D21" i="38" s="1"/>
  <c r="D22" i="38" s="1"/>
  <c r="D23" i="38" s="1"/>
  <c r="D24" i="38" s="1"/>
  <c r="D25" i="38" s="1"/>
  <c r="D26" i="38" s="1"/>
  <c r="D27" i="38" s="1"/>
  <c r="D28" i="38" s="1"/>
  <c r="D29" i="38" s="1"/>
  <c r="D30" i="38" s="1"/>
  <c r="D31" i="38" s="1"/>
  <c r="D32" i="38" s="1"/>
  <c r="D33" i="38" s="1"/>
  <c r="D34" i="38" s="1"/>
  <c r="D35" i="38" s="1"/>
  <c r="D36" i="38" s="1"/>
  <c r="D37" i="38" s="1"/>
  <c r="D38" i="38" s="1"/>
  <c r="D39" i="38" s="1"/>
  <c r="D40" i="38" s="1"/>
  <c r="D41" i="38" s="1"/>
  <c r="D42" i="38" s="1"/>
  <c r="D43" i="38" s="1"/>
  <c r="D44" i="38" s="1"/>
  <c r="D45" i="38" s="1"/>
  <c r="D46" i="38" s="1"/>
  <c r="D47" i="38" s="1"/>
  <c r="D48" i="38" s="1"/>
  <c r="D49" i="38" s="1"/>
  <c r="D50" i="38" s="1"/>
  <c r="C8" i="38"/>
  <c r="D7" i="38"/>
  <c r="D8" i="38" s="1"/>
  <c r="A7" i="38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44" i="38" s="1"/>
  <c r="A45" i="38" s="1"/>
  <c r="A46" i="38" s="1"/>
  <c r="A47" i="38" s="1"/>
  <c r="A48" i="38" s="1"/>
  <c r="A49" i="38" s="1"/>
  <c r="A50" i="38" s="1"/>
  <c r="A51" i="38" s="1"/>
  <c r="A52" i="38" s="1"/>
  <c r="A53" i="38" s="1"/>
  <c r="A54" i="38" s="1"/>
  <c r="A55" i="38" s="1"/>
  <c r="A56" i="38" s="1"/>
  <c r="A57" i="38" s="1"/>
  <c r="A58" i="38" s="1"/>
  <c r="A59" i="38" s="1"/>
  <c r="A60" i="38" s="1"/>
  <c r="A61" i="38" s="1"/>
  <c r="A62" i="38" s="1"/>
  <c r="A63" i="38" s="1"/>
  <c r="A64" i="38" s="1"/>
  <c r="A65" i="38" s="1"/>
  <c r="A66" i="38" s="1"/>
  <c r="A67" i="38" s="1"/>
  <c r="A68" i="38" s="1"/>
  <c r="A69" i="38" s="1"/>
  <c r="A70" i="38" s="1"/>
  <c r="A71" i="38" s="1"/>
  <c r="A72" i="38" s="1"/>
  <c r="A73" i="38" s="1"/>
  <c r="A74" i="38" s="1"/>
  <c r="A75" i="38" s="1"/>
  <c r="A76" i="38" s="1"/>
  <c r="A77" i="38" s="1"/>
  <c r="A78" i="38" s="1"/>
  <c r="A79" i="38" s="1"/>
  <c r="A80" i="38" s="1"/>
  <c r="A81" i="38" s="1"/>
  <c r="A82" i="38" s="1"/>
  <c r="A83" i="38" s="1"/>
  <c r="A84" i="38" s="1"/>
  <c r="A85" i="38" s="1"/>
  <c r="A86" i="38" s="1"/>
  <c r="A87" i="38" s="1"/>
  <c r="A88" i="38" s="1"/>
  <c r="A89" i="38" s="1"/>
  <c r="A90" i="38" s="1"/>
  <c r="A91" i="38" s="1"/>
  <c r="A92" i="38" s="1"/>
  <c r="A93" i="38" s="1"/>
  <c r="A94" i="38" s="1"/>
  <c r="A95" i="38" s="1"/>
  <c r="A96" i="38" s="1"/>
  <c r="A97" i="38" s="1"/>
  <c r="A98" i="38" s="1"/>
  <c r="A99" i="38" s="1"/>
  <c r="A100" i="38" s="1"/>
  <c r="A101" i="38" s="1"/>
  <c r="A102" i="38" s="1"/>
  <c r="A103" i="38" s="1"/>
  <c r="A104" i="38" s="1"/>
  <c r="A105" i="38" s="1"/>
  <c r="A106" i="38" s="1"/>
  <c r="A107" i="38" s="1"/>
  <c r="A108" i="38" s="1"/>
  <c r="A109" i="38" s="1"/>
  <c r="A110" i="38" s="1"/>
  <c r="A111" i="38" s="1"/>
  <c r="A112" i="38" s="1"/>
  <c r="A113" i="38" s="1"/>
  <c r="A114" i="38" s="1"/>
  <c r="A115" i="38" s="1"/>
  <c r="A116" i="38" s="1"/>
  <c r="A117" i="38" s="1"/>
  <c r="A118" i="38" s="1"/>
  <c r="A119" i="38" s="1"/>
  <c r="A120" i="38" s="1"/>
  <c r="A121" i="38" s="1"/>
  <c r="A122" i="38" s="1"/>
  <c r="A123" i="38" s="1"/>
  <c r="A124" i="38" s="1"/>
  <c r="A125" i="38" s="1"/>
  <c r="A126" i="38" s="1"/>
  <c r="A127" i="38" s="1"/>
  <c r="A128" i="38" s="1"/>
  <c r="A129" i="38" s="1"/>
  <c r="A130" i="38" s="1"/>
  <c r="A131" i="38" s="1"/>
  <c r="A132" i="38" s="1"/>
  <c r="A133" i="38" s="1"/>
  <c r="A134" i="38" s="1"/>
  <c r="A135" i="38" s="1"/>
  <c r="A136" i="38" s="1"/>
  <c r="A137" i="38" s="1"/>
  <c r="A138" i="38" s="1"/>
  <c r="A139" i="38" s="1"/>
  <c r="A140" i="38" s="1"/>
  <c r="A141" i="38" s="1"/>
  <c r="A142" i="38" s="1"/>
  <c r="A143" i="38" s="1"/>
  <c r="A144" i="38" s="1"/>
  <c r="A145" i="38" s="1"/>
  <c r="A146" i="38" s="1"/>
  <c r="A147" i="38" s="1"/>
  <c r="A148" i="38" s="1"/>
  <c r="A149" i="38" s="1"/>
  <c r="A150" i="38" s="1"/>
  <c r="A151" i="38" s="1"/>
  <c r="A152" i="38" s="1"/>
  <c r="A153" i="38" s="1"/>
  <c r="A154" i="38" s="1"/>
  <c r="A155" i="38" s="1"/>
  <c r="A156" i="38" s="1"/>
  <c r="A157" i="38" s="1"/>
  <c r="A158" i="38" s="1"/>
  <c r="A159" i="38" s="1"/>
  <c r="A160" i="38" s="1"/>
  <c r="A161" i="38" s="1"/>
  <c r="A162" i="38" s="1"/>
  <c r="A163" i="38" s="1"/>
  <c r="A164" i="38" s="1"/>
  <c r="A165" i="38" s="1"/>
  <c r="A166" i="38" s="1"/>
  <c r="A167" i="38" s="1"/>
  <c r="A168" i="38" s="1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N5" i="38"/>
  <c r="M5" i="38"/>
  <c r="G5" i="38"/>
  <c r="F5" i="38"/>
  <c r="E5" i="38"/>
  <c r="N4" i="38"/>
  <c r="M4" i="38"/>
  <c r="G4" i="38"/>
  <c r="F4" i="38"/>
  <c r="E4" i="38"/>
  <c r="N3" i="38"/>
  <c r="M3" i="38"/>
  <c r="G3" i="38"/>
  <c r="F3" i="38"/>
  <c r="E3" i="38"/>
  <c r="N2" i="38"/>
  <c r="M2" i="38"/>
  <c r="G2" i="38"/>
  <c r="F2" i="38"/>
  <c r="E2" i="38"/>
  <c r="I3" i="38" l="1"/>
  <c r="J4" i="38"/>
  <c r="B7" i="38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B44" i="38" s="1"/>
  <c r="B45" i="38" s="1"/>
  <c r="B46" i="38" s="1"/>
  <c r="B47" i="38" s="1"/>
  <c r="B48" i="38" s="1"/>
  <c r="B49" i="38" s="1"/>
  <c r="B50" i="38" s="1"/>
  <c r="J4" i="39"/>
  <c r="H3" i="39"/>
  <c r="O4" i="39"/>
  <c r="P3" i="38"/>
  <c r="P4" i="38"/>
  <c r="O2" i="39"/>
  <c r="I4" i="38"/>
  <c r="H2" i="39"/>
  <c r="O3" i="39"/>
  <c r="J2" i="38"/>
  <c r="H4" i="39"/>
  <c r="B8" i="39"/>
  <c r="J3" i="38"/>
  <c r="O3" i="38"/>
  <c r="P2" i="39"/>
  <c r="I4" i="39"/>
  <c r="P2" i="38"/>
  <c r="H2" i="38"/>
  <c r="H3" i="38"/>
  <c r="I2" i="38"/>
  <c r="I3" i="39"/>
  <c r="L3" i="39" s="1"/>
  <c r="I2" i="39"/>
  <c r="A9" i="39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C10" i="39"/>
  <c r="J2" i="39"/>
  <c r="C55" i="39"/>
  <c r="P3" i="39"/>
  <c r="C110" i="39"/>
  <c r="H4" i="38"/>
  <c r="O4" i="38"/>
  <c r="C9" i="38"/>
  <c r="C55" i="38"/>
  <c r="O2" i="38"/>
  <c r="C121" i="38"/>
  <c r="G7" i="39"/>
  <c r="F8" i="38"/>
  <c r="E8" i="39"/>
  <c r="G8" i="38"/>
  <c r="N7" i="39"/>
  <c r="F8" i="39"/>
  <c r="G8" i="39"/>
  <c r="G7" i="38"/>
  <c r="N7" i="38"/>
  <c r="M8" i="38"/>
  <c r="M7" i="38"/>
  <c r="E8" i="38"/>
  <c r="N8" i="38"/>
  <c r="M7" i="39"/>
  <c r="F7" i="38"/>
  <c r="E7" i="39"/>
  <c r="F7" i="39"/>
  <c r="K3" i="38" l="1"/>
  <c r="K3" i="39"/>
  <c r="L3" i="38"/>
  <c r="K2" i="38"/>
  <c r="L2" i="39"/>
  <c r="L4" i="39"/>
  <c r="K2" i="39"/>
  <c r="L2" i="38"/>
  <c r="K4" i="39"/>
  <c r="P10" i="39" s="1"/>
  <c r="J7" i="39"/>
  <c r="I7" i="39"/>
  <c r="H7" i="39"/>
  <c r="C111" i="39"/>
  <c r="C11" i="39"/>
  <c r="C56" i="39"/>
  <c r="B9" i="39"/>
  <c r="J7" i="38"/>
  <c r="I7" i="38"/>
  <c r="C122" i="38"/>
  <c r="C10" i="38"/>
  <c r="B51" i="38"/>
  <c r="C56" i="38"/>
  <c r="K4" i="38"/>
  <c r="L4" i="38"/>
  <c r="M8" i="39"/>
  <c r="F9" i="38"/>
  <c r="G9" i="38"/>
  <c r="N8" i="39"/>
  <c r="N9" i="38"/>
  <c r="E7" i="38"/>
  <c r="E9" i="38"/>
  <c r="M9" i="38"/>
  <c r="H7" i="38" l="1"/>
  <c r="L7" i="38" s="1"/>
  <c r="K7" i="39"/>
  <c r="L7" i="39"/>
  <c r="B10" i="39"/>
  <c r="C57" i="39"/>
  <c r="C112" i="39"/>
  <c r="C12" i="39"/>
  <c r="H8" i="38"/>
  <c r="I8" i="38"/>
  <c r="J8" i="38"/>
  <c r="C57" i="38"/>
  <c r="C123" i="38"/>
  <c r="C11" i="38"/>
  <c r="B52" i="38"/>
  <c r="M9" i="39"/>
  <c r="G10" i="38"/>
  <c r="F10" i="38"/>
  <c r="G9" i="39"/>
  <c r="F9" i="39"/>
  <c r="N10" i="38"/>
  <c r="G51" i="38"/>
  <c r="E9" i="39"/>
  <c r="M10" i="38"/>
  <c r="N9" i="39"/>
  <c r="E10" i="38"/>
  <c r="K7" i="38" l="1"/>
  <c r="L8" i="38"/>
  <c r="I8" i="39"/>
  <c r="J8" i="39"/>
  <c r="H8" i="39"/>
  <c r="C13" i="39"/>
  <c r="C58" i="39"/>
  <c r="C113" i="39"/>
  <c r="B11" i="39"/>
  <c r="J9" i="38"/>
  <c r="I9" i="38"/>
  <c r="H9" i="38"/>
  <c r="C124" i="38"/>
  <c r="C12" i="38"/>
  <c r="B53" i="38"/>
  <c r="C58" i="38"/>
  <c r="K8" i="38"/>
  <c r="N11" i="38"/>
  <c r="M11" i="38"/>
  <c r="M10" i="39"/>
  <c r="F11" i="38"/>
  <c r="E10" i="39"/>
  <c r="N10" i="39"/>
  <c r="G10" i="39"/>
  <c r="F10" i="39"/>
  <c r="E11" i="38"/>
  <c r="G52" i="38"/>
  <c r="G11" i="38"/>
  <c r="K8" i="39" l="1"/>
  <c r="K9" i="38"/>
  <c r="H9" i="39"/>
  <c r="J9" i="39"/>
  <c r="I9" i="39"/>
  <c r="C59" i="39"/>
  <c r="C114" i="39"/>
  <c r="C14" i="39"/>
  <c r="B12" i="39"/>
  <c r="L8" i="39"/>
  <c r="I10" i="38"/>
  <c r="J10" i="38"/>
  <c r="H10" i="38"/>
  <c r="J51" i="38"/>
  <c r="C13" i="38"/>
  <c r="L9" i="38"/>
  <c r="C59" i="38"/>
  <c r="C125" i="38"/>
  <c r="B54" i="38"/>
  <c r="O50" i="38"/>
  <c r="O51" i="38"/>
  <c r="O52" i="38"/>
  <c r="F11" i="39"/>
  <c r="E12" i="38"/>
  <c r="F12" i="38"/>
  <c r="N11" i="39"/>
  <c r="G11" i="39"/>
  <c r="E11" i="39"/>
  <c r="F53" i="38"/>
  <c r="M12" i="38"/>
  <c r="G53" i="38"/>
  <c r="N53" i="38"/>
  <c r="M53" i="38"/>
  <c r="N12" i="38"/>
  <c r="G12" i="38"/>
  <c r="E53" i="38"/>
  <c r="M11" i="39"/>
  <c r="L9" i="39" l="1"/>
  <c r="I10" i="39"/>
  <c r="J10" i="39"/>
  <c r="H10" i="39"/>
  <c r="L10" i="38"/>
  <c r="C60" i="39"/>
  <c r="C115" i="39"/>
  <c r="B13" i="39"/>
  <c r="C15" i="39"/>
  <c r="K9" i="39"/>
  <c r="J11" i="38"/>
  <c r="J52" i="38"/>
  <c r="I11" i="38"/>
  <c r="H11" i="38"/>
  <c r="C60" i="38"/>
  <c r="B55" i="38"/>
  <c r="K10" i="38"/>
  <c r="C14" i="38"/>
  <c r="C126" i="38"/>
  <c r="F12" i="39"/>
  <c r="E54" i="38"/>
  <c r="M54" i="38"/>
  <c r="M13" i="38"/>
  <c r="E12" i="39"/>
  <c r="F54" i="38"/>
  <c r="F13" i="38"/>
  <c r="N54" i="38"/>
  <c r="G13" i="38"/>
  <c r="E13" i="38"/>
  <c r="G12" i="39"/>
  <c r="N12" i="39"/>
  <c r="G54" i="38"/>
  <c r="N13" i="38"/>
  <c r="M12" i="39"/>
  <c r="K10" i="39" l="1"/>
  <c r="H11" i="39"/>
  <c r="J11" i="39"/>
  <c r="I11" i="39"/>
  <c r="C116" i="39"/>
  <c r="C16" i="39"/>
  <c r="K11" i="38"/>
  <c r="B14" i="39"/>
  <c r="C61" i="39"/>
  <c r="L10" i="39"/>
  <c r="I53" i="38"/>
  <c r="H53" i="38"/>
  <c r="H12" i="38"/>
  <c r="J53" i="38"/>
  <c r="J12" i="38"/>
  <c r="I12" i="38"/>
  <c r="B56" i="38"/>
  <c r="C61" i="38"/>
  <c r="L11" i="38"/>
  <c r="C15" i="38"/>
  <c r="C127" i="38"/>
  <c r="N14" i="38"/>
  <c r="M55" i="38"/>
  <c r="N55" i="38"/>
  <c r="G13" i="39"/>
  <c r="E55" i="38"/>
  <c r="G14" i="38"/>
  <c r="M14" i="38"/>
  <c r="E13" i="39"/>
  <c r="G55" i="38"/>
  <c r="F14" i="38"/>
  <c r="F13" i="39"/>
  <c r="M13" i="39"/>
  <c r="E14" i="38"/>
  <c r="F55" i="38"/>
  <c r="N13" i="39"/>
  <c r="L11" i="39" l="1"/>
  <c r="L53" i="38"/>
  <c r="H12" i="39"/>
  <c r="J12" i="39"/>
  <c r="I12" i="39"/>
  <c r="C62" i="39"/>
  <c r="C17" i="39"/>
  <c r="L12" i="38"/>
  <c r="B15" i="39"/>
  <c r="C117" i="39"/>
  <c r="K11" i="39"/>
  <c r="J13" i="38"/>
  <c r="J54" i="38"/>
  <c r="I13" i="38"/>
  <c r="H13" i="38"/>
  <c r="H54" i="38"/>
  <c r="I54" i="38"/>
  <c r="B57" i="38"/>
  <c r="C128" i="38"/>
  <c r="C16" i="38"/>
  <c r="K12" i="38"/>
  <c r="C62" i="38"/>
  <c r="K53" i="38"/>
  <c r="E15" i="38"/>
  <c r="N56" i="38"/>
  <c r="N15" i="38"/>
  <c r="F15" i="38"/>
  <c r="M14" i="39"/>
  <c r="M15" i="38"/>
  <c r="E14" i="39"/>
  <c r="G56" i="38"/>
  <c r="N14" i="39"/>
  <c r="G15" i="38"/>
  <c r="F14" i="39"/>
  <c r="F56" i="38"/>
  <c r="E56" i="38"/>
  <c r="M56" i="38"/>
  <c r="G14" i="39"/>
  <c r="L12" i="39" l="1"/>
  <c r="L54" i="38"/>
  <c r="I13" i="39"/>
  <c r="H13" i="39"/>
  <c r="J13" i="39"/>
  <c r="C118" i="39"/>
  <c r="C63" i="39"/>
  <c r="C18" i="39"/>
  <c r="K13" i="38"/>
  <c r="B16" i="39"/>
  <c r="K12" i="39"/>
  <c r="I55" i="38"/>
  <c r="H55" i="38"/>
  <c r="I14" i="38"/>
  <c r="J14" i="38"/>
  <c r="H14" i="38"/>
  <c r="J55" i="38"/>
  <c r="C17" i="38"/>
  <c r="L13" i="38"/>
  <c r="K54" i="38"/>
  <c r="C63" i="38"/>
  <c r="C129" i="38"/>
  <c r="B58" i="38"/>
  <c r="G16" i="38"/>
  <c r="M57" i="38"/>
  <c r="G57" i="38"/>
  <c r="N57" i="38"/>
  <c r="E15" i="39"/>
  <c r="M15" i="39"/>
  <c r="F15" i="39"/>
  <c r="N16" i="38"/>
  <c r="M16" i="38"/>
  <c r="E57" i="38"/>
  <c r="E16" i="38"/>
  <c r="F57" i="38"/>
  <c r="N15" i="39"/>
  <c r="F16" i="38"/>
  <c r="G15" i="39"/>
  <c r="K55" i="38" l="1"/>
  <c r="K13" i="39"/>
  <c r="H14" i="39"/>
  <c r="I14" i="39"/>
  <c r="J14" i="39"/>
  <c r="B17" i="39"/>
  <c r="C19" i="39"/>
  <c r="C119" i="39"/>
  <c r="C64" i="39"/>
  <c r="K14" i="38"/>
  <c r="L13" i="39"/>
  <c r="J15" i="38"/>
  <c r="I56" i="38"/>
  <c r="H56" i="38"/>
  <c r="H15" i="38"/>
  <c r="J56" i="38"/>
  <c r="I15" i="38"/>
  <c r="C64" i="38"/>
  <c r="C130" i="38"/>
  <c r="L14" i="38"/>
  <c r="B59" i="38"/>
  <c r="C18" i="38"/>
  <c r="L55" i="38"/>
  <c r="F16" i="39"/>
  <c r="N17" i="38"/>
  <c r="M17" i="38"/>
  <c r="M16" i="39"/>
  <c r="E58" i="38"/>
  <c r="N16" i="39"/>
  <c r="G16" i="39"/>
  <c r="G17" i="38"/>
  <c r="G58" i="38"/>
  <c r="N58" i="38"/>
  <c r="E17" i="38"/>
  <c r="F58" i="38"/>
  <c r="M58" i="38"/>
  <c r="F17" i="38"/>
  <c r="E16" i="39"/>
  <c r="L14" i="39" l="1"/>
  <c r="K56" i="38"/>
  <c r="L15" i="38"/>
  <c r="H15" i="39"/>
  <c r="J15" i="39"/>
  <c r="I15" i="39"/>
  <c r="C120" i="39"/>
  <c r="B18" i="39"/>
  <c r="C20" i="39"/>
  <c r="C65" i="39"/>
  <c r="K14" i="39"/>
  <c r="J57" i="38"/>
  <c r="I57" i="38"/>
  <c r="H57" i="38"/>
  <c r="J16" i="38"/>
  <c r="H16" i="38"/>
  <c r="I16" i="38"/>
  <c r="B60" i="38"/>
  <c r="K15" i="38"/>
  <c r="C65" i="38"/>
  <c r="C131" i="38"/>
  <c r="C19" i="38"/>
  <c r="L56" i="38"/>
  <c r="G18" i="38"/>
  <c r="M18" i="38"/>
  <c r="F18" i="38"/>
  <c r="E18" i="38"/>
  <c r="M17" i="39"/>
  <c r="N59" i="38"/>
  <c r="M59" i="38"/>
  <c r="G17" i="39"/>
  <c r="N17" i="39"/>
  <c r="N18" i="38"/>
  <c r="G59" i="38"/>
  <c r="F59" i="38"/>
  <c r="E59" i="38"/>
  <c r="F17" i="39"/>
  <c r="E17" i="39"/>
  <c r="L15" i="39" l="1"/>
  <c r="K57" i="38"/>
  <c r="I16" i="39"/>
  <c r="H16" i="39"/>
  <c r="J16" i="39"/>
  <c r="B19" i="39"/>
  <c r="C66" i="39"/>
  <c r="C21" i="39"/>
  <c r="K16" i="38"/>
  <c r="C121" i="39"/>
  <c r="K15" i="39"/>
  <c r="J17" i="38"/>
  <c r="J58" i="38"/>
  <c r="I17" i="38"/>
  <c r="H17" i="38"/>
  <c r="I58" i="38"/>
  <c r="H58" i="38"/>
  <c r="C132" i="38"/>
  <c r="L16" i="38"/>
  <c r="C20" i="38"/>
  <c r="C66" i="38"/>
  <c r="B61" i="38"/>
  <c r="L57" i="38"/>
  <c r="G60" i="38"/>
  <c r="F18" i="39"/>
  <c r="E19" i="38"/>
  <c r="F19" i="38"/>
  <c r="F60" i="38"/>
  <c r="N18" i="39"/>
  <c r="M19" i="38"/>
  <c r="N60" i="38"/>
  <c r="N19" i="38"/>
  <c r="G18" i="39"/>
  <c r="G19" i="38"/>
  <c r="E18" i="39"/>
  <c r="E60" i="38"/>
  <c r="M60" i="38"/>
  <c r="M18" i="39"/>
  <c r="K58" i="38" l="1"/>
  <c r="K16" i="39"/>
  <c r="H17" i="39"/>
  <c r="I17" i="39"/>
  <c r="J17" i="39"/>
  <c r="B20" i="39"/>
  <c r="C67" i="39"/>
  <c r="C22" i="39"/>
  <c r="C122" i="39"/>
  <c r="K17" i="38"/>
  <c r="L16" i="39"/>
  <c r="I59" i="38"/>
  <c r="I18" i="38"/>
  <c r="H59" i="38"/>
  <c r="J18" i="38"/>
  <c r="J59" i="38"/>
  <c r="H18" i="38"/>
  <c r="C133" i="38"/>
  <c r="C21" i="38"/>
  <c r="L17" i="38"/>
  <c r="B62" i="38"/>
  <c r="L58" i="38"/>
  <c r="C67" i="38"/>
  <c r="E61" i="38"/>
  <c r="N19" i="39"/>
  <c r="F19" i="39"/>
  <c r="F61" i="38"/>
  <c r="M20" i="38"/>
  <c r="E19" i="39"/>
  <c r="M61" i="38"/>
  <c r="M19" i="39"/>
  <c r="G61" i="38"/>
  <c r="G20" i="38"/>
  <c r="E20" i="38"/>
  <c r="F20" i="38"/>
  <c r="N20" i="38"/>
  <c r="G19" i="39"/>
  <c r="N61" i="38"/>
  <c r="L17" i="39" l="1"/>
  <c r="K59" i="38"/>
  <c r="H18" i="39"/>
  <c r="I18" i="39"/>
  <c r="J18" i="39"/>
  <c r="C23" i="39"/>
  <c r="B21" i="39"/>
  <c r="K18" i="38"/>
  <c r="C123" i="39"/>
  <c r="C68" i="39"/>
  <c r="K17" i="39"/>
  <c r="I19" i="38"/>
  <c r="I60" i="38"/>
  <c r="H19" i="38"/>
  <c r="J60" i="38"/>
  <c r="J19" i="38"/>
  <c r="H60" i="38"/>
  <c r="C134" i="38"/>
  <c r="C68" i="38"/>
  <c r="B63" i="38"/>
  <c r="C22" i="38"/>
  <c r="L18" i="38"/>
  <c r="L59" i="38"/>
  <c r="N20" i="39"/>
  <c r="F20" i="39"/>
  <c r="E21" i="38"/>
  <c r="E62" i="38"/>
  <c r="M62" i="38"/>
  <c r="F62" i="38"/>
  <c r="F21" i="38"/>
  <c r="E20" i="39"/>
  <c r="G62" i="38"/>
  <c r="G20" i="39"/>
  <c r="M20" i="39"/>
  <c r="N62" i="38"/>
  <c r="M21" i="38"/>
  <c r="N21" i="38"/>
  <c r="G21" i="38"/>
  <c r="L18" i="39" l="1"/>
  <c r="K19" i="38"/>
  <c r="J19" i="39"/>
  <c r="H19" i="39"/>
  <c r="I19" i="39"/>
  <c r="C124" i="39"/>
  <c r="C69" i="39"/>
  <c r="C24" i="39"/>
  <c r="B22" i="39"/>
  <c r="K60" i="38"/>
  <c r="K18" i="39"/>
  <c r="I61" i="38"/>
  <c r="I20" i="38"/>
  <c r="J61" i="38"/>
  <c r="H61" i="38"/>
  <c r="H20" i="38"/>
  <c r="J20" i="38"/>
  <c r="C69" i="38"/>
  <c r="B64" i="38"/>
  <c r="C135" i="38"/>
  <c r="L60" i="38"/>
  <c r="C23" i="38"/>
  <c r="L19" i="38"/>
  <c r="N63" i="38"/>
  <c r="E22" i="38"/>
  <c r="G63" i="38"/>
  <c r="F63" i="38"/>
  <c r="E63" i="38"/>
  <c r="G21" i="39"/>
  <c r="N22" i="38"/>
  <c r="N21" i="39"/>
  <c r="M22" i="38"/>
  <c r="F21" i="39"/>
  <c r="F22" i="38"/>
  <c r="M21" i="39"/>
  <c r="G22" i="38"/>
  <c r="M63" i="38"/>
  <c r="E21" i="39"/>
  <c r="L19" i="39" l="1"/>
  <c r="J20" i="39"/>
  <c r="H20" i="39"/>
  <c r="I20" i="39"/>
  <c r="B23" i="39"/>
  <c r="C70" i="39"/>
  <c r="K19" i="39"/>
  <c r="K20" i="38"/>
  <c r="C25" i="39"/>
  <c r="K61" i="38"/>
  <c r="C125" i="39"/>
  <c r="H62" i="38"/>
  <c r="J21" i="38"/>
  <c r="H21" i="38"/>
  <c r="J62" i="38"/>
  <c r="I21" i="38"/>
  <c r="I62" i="38"/>
  <c r="C24" i="38"/>
  <c r="C70" i="38"/>
  <c r="L20" i="38"/>
  <c r="C136" i="38"/>
  <c r="B65" i="38"/>
  <c r="L61" i="38"/>
  <c r="G22" i="39"/>
  <c r="N64" i="38"/>
  <c r="E22" i="39"/>
  <c r="G64" i="38"/>
  <c r="M64" i="38"/>
  <c r="E64" i="38"/>
  <c r="E23" i="38"/>
  <c r="F22" i="39"/>
  <c r="G23" i="38"/>
  <c r="N22" i="39"/>
  <c r="F64" i="38"/>
  <c r="F23" i="38"/>
  <c r="M22" i="39"/>
  <c r="M23" i="38"/>
  <c r="N23" i="38"/>
  <c r="L21" i="38" l="1"/>
  <c r="L20" i="39"/>
  <c r="I21" i="39"/>
  <c r="H21" i="39"/>
  <c r="J21" i="39"/>
  <c r="B24" i="39"/>
  <c r="L62" i="38"/>
  <c r="C71" i="39"/>
  <c r="K20" i="39"/>
  <c r="C26" i="39"/>
  <c r="C126" i="39"/>
  <c r="J22" i="38"/>
  <c r="H63" i="38"/>
  <c r="I63" i="38"/>
  <c r="J63" i="38"/>
  <c r="H22" i="38"/>
  <c r="I22" i="38"/>
  <c r="C71" i="38"/>
  <c r="C25" i="38"/>
  <c r="K21" i="38"/>
  <c r="B66" i="38"/>
  <c r="C137" i="38"/>
  <c r="K62" i="38"/>
  <c r="F23" i="39"/>
  <c r="F24" i="38"/>
  <c r="F65" i="38"/>
  <c r="N23" i="39"/>
  <c r="M24" i="38"/>
  <c r="E65" i="38"/>
  <c r="M65" i="38"/>
  <c r="G65" i="38"/>
  <c r="N24" i="38"/>
  <c r="M23" i="39"/>
  <c r="E23" i="39"/>
  <c r="N65" i="38"/>
  <c r="G24" i="38"/>
  <c r="G23" i="39"/>
  <c r="E24" i="38"/>
  <c r="K21" i="39" l="1"/>
  <c r="L63" i="38"/>
  <c r="K22" i="38"/>
  <c r="H22" i="39"/>
  <c r="J22" i="39"/>
  <c r="I22" i="39"/>
  <c r="C27" i="39"/>
  <c r="C127" i="39"/>
  <c r="B25" i="39"/>
  <c r="C72" i="39"/>
  <c r="L21" i="39"/>
  <c r="I23" i="38"/>
  <c r="I64" i="38"/>
  <c r="J23" i="38"/>
  <c r="H64" i="38"/>
  <c r="H23" i="38"/>
  <c r="J64" i="38"/>
  <c r="C72" i="38"/>
  <c r="L22" i="38"/>
  <c r="B67" i="38"/>
  <c r="C26" i="38"/>
  <c r="C138" i="38"/>
  <c r="K63" i="38"/>
  <c r="G24" i="39"/>
  <c r="F25" i="38"/>
  <c r="N24" i="39"/>
  <c r="M25" i="38"/>
  <c r="G66" i="38"/>
  <c r="N25" i="38"/>
  <c r="F24" i="39"/>
  <c r="E66" i="38"/>
  <c r="M24" i="39"/>
  <c r="E25" i="38"/>
  <c r="E24" i="39"/>
  <c r="M66" i="38"/>
  <c r="G25" i="38"/>
  <c r="N66" i="38"/>
  <c r="F66" i="38"/>
  <c r="L22" i="39" l="1"/>
  <c r="I23" i="39"/>
  <c r="J23" i="39"/>
  <c r="H23" i="39"/>
  <c r="C28" i="39"/>
  <c r="L64" i="38"/>
  <c r="C128" i="39"/>
  <c r="C73" i="39"/>
  <c r="B26" i="39"/>
  <c r="K23" i="38"/>
  <c r="K22" i="39"/>
  <c r="I24" i="38"/>
  <c r="H65" i="38"/>
  <c r="J65" i="38"/>
  <c r="J24" i="38"/>
  <c r="I65" i="38"/>
  <c r="H24" i="38"/>
  <c r="C73" i="38"/>
  <c r="B68" i="38"/>
  <c r="C27" i="38"/>
  <c r="K64" i="38"/>
  <c r="C139" i="38"/>
  <c r="L23" i="38"/>
  <c r="N67" i="38"/>
  <c r="M25" i="39"/>
  <c r="G25" i="39"/>
  <c r="M67" i="38"/>
  <c r="F25" i="39"/>
  <c r="M26" i="38"/>
  <c r="F67" i="38"/>
  <c r="N26" i="38"/>
  <c r="N25" i="39"/>
  <c r="E25" i="39"/>
  <c r="F26" i="38"/>
  <c r="E67" i="38"/>
  <c r="G67" i="38"/>
  <c r="G26" i="38"/>
  <c r="E26" i="38"/>
  <c r="K23" i="39" l="1"/>
  <c r="K65" i="38"/>
  <c r="H24" i="39"/>
  <c r="J24" i="39"/>
  <c r="I24" i="39"/>
  <c r="B27" i="39"/>
  <c r="C29" i="39"/>
  <c r="C74" i="39"/>
  <c r="C129" i="39"/>
  <c r="K24" i="38"/>
  <c r="L23" i="39"/>
  <c r="I25" i="38"/>
  <c r="J25" i="38"/>
  <c r="I66" i="38"/>
  <c r="H66" i="38"/>
  <c r="H25" i="38"/>
  <c r="J66" i="38"/>
  <c r="C28" i="38"/>
  <c r="B69" i="38"/>
  <c r="L65" i="38"/>
  <c r="C140" i="38"/>
  <c r="C74" i="38"/>
  <c r="L24" i="38"/>
  <c r="G26" i="39"/>
  <c r="F26" i="39"/>
  <c r="E68" i="38"/>
  <c r="M26" i="39"/>
  <c r="E26" i="39"/>
  <c r="M68" i="38"/>
  <c r="G68" i="38"/>
  <c r="N26" i="39"/>
  <c r="M27" i="38"/>
  <c r="F27" i="38"/>
  <c r="N68" i="38"/>
  <c r="E27" i="38"/>
  <c r="F68" i="38"/>
  <c r="N27" i="38"/>
  <c r="G27" i="38"/>
  <c r="L24" i="39" l="1"/>
  <c r="H25" i="39"/>
  <c r="J25" i="39"/>
  <c r="I25" i="39"/>
  <c r="C130" i="39"/>
  <c r="C75" i="39"/>
  <c r="B28" i="39"/>
  <c r="K25" i="38"/>
  <c r="C30" i="39"/>
  <c r="K66" i="38"/>
  <c r="K24" i="39"/>
  <c r="J26" i="38"/>
  <c r="I67" i="38"/>
  <c r="H26" i="38"/>
  <c r="J67" i="38"/>
  <c r="H67" i="38"/>
  <c r="I26" i="38"/>
  <c r="B70" i="38"/>
  <c r="C75" i="38"/>
  <c r="C29" i="38"/>
  <c r="L66" i="38"/>
  <c r="C141" i="38"/>
  <c r="L25" i="38"/>
  <c r="F69" i="38"/>
  <c r="M28" i="38"/>
  <c r="G27" i="39"/>
  <c r="E27" i="39"/>
  <c r="E69" i="38"/>
  <c r="G28" i="38"/>
  <c r="N27" i="39"/>
  <c r="M69" i="38"/>
  <c r="F28" i="38"/>
  <c r="M27" i="39"/>
  <c r="N28" i="38"/>
  <c r="N69" i="38"/>
  <c r="F27" i="39"/>
  <c r="G69" i="38"/>
  <c r="E28" i="38"/>
  <c r="L26" i="38" l="1"/>
  <c r="L67" i="38"/>
  <c r="L25" i="39"/>
  <c r="H26" i="39"/>
  <c r="J26" i="39"/>
  <c r="I26" i="39"/>
  <c r="B29" i="39"/>
  <c r="C76" i="39"/>
  <c r="K67" i="38"/>
  <c r="C31" i="39"/>
  <c r="C131" i="39"/>
  <c r="K25" i="39"/>
  <c r="H27" i="38"/>
  <c r="J27" i="38"/>
  <c r="I27" i="38"/>
  <c r="H68" i="38"/>
  <c r="I68" i="38"/>
  <c r="J68" i="38"/>
  <c r="B71" i="38"/>
  <c r="C76" i="38"/>
  <c r="C30" i="38"/>
  <c r="K26" i="38"/>
  <c r="C142" i="38"/>
  <c r="M70" i="38"/>
  <c r="N28" i="39"/>
  <c r="M29" i="38"/>
  <c r="F70" i="38"/>
  <c r="E28" i="39"/>
  <c r="G70" i="38"/>
  <c r="G28" i="39"/>
  <c r="F29" i="38"/>
  <c r="N29" i="38"/>
  <c r="M28" i="39"/>
  <c r="F28" i="39"/>
  <c r="N70" i="38"/>
  <c r="E70" i="38"/>
  <c r="G29" i="38"/>
  <c r="E29" i="38"/>
  <c r="L26" i="39" l="1"/>
  <c r="L68" i="38"/>
  <c r="L27" i="38"/>
  <c r="J27" i="39"/>
  <c r="H27" i="39"/>
  <c r="I27" i="39"/>
  <c r="C132" i="39"/>
  <c r="C32" i="39"/>
  <c r="B30" i="39"/>
  <c r="C77" i="39"/>
  <c r="K26" i="39"/>
  <c r="H28" i="38"/>
  <c r="I69" i="38"/>
  <c r="J28" i="38"/>
  <c r="I28" i="38"/>
  <c r="H69" i="38"/>
  <c r="J69" i="38"/>
  <c r="B72" i="38"/>
  <c r="C77" i="38"/>
  <c r="K68" i="38"/>
  <c r="C143" i="38"/>
  <c r="C31" i="38"/>
  <c r="K27" i="38"/>
  <c r="M71" i="38"/>
  <c r="G30" i="38"/>
  <c r="E29" i="39"/>
  <c r="F30" i="38"/>
  <c r="M30" i="38"/>
  <c r="N71" i="38"/>
  <c r="G29" i="39"/>
  <c r="G71" i="38"/>
  <c r="E71" i="38"/>
  <c r="N29" i="39"/>
  <c r="N30" i="38"/>
  <c r="F71" i="38"/>
  <c r="E30" i="38"/>
  <c r="F29" i="39"/>
  <c r="M29" i="39"/>
  <c r="L69" i="38" l="1"/>
  <c r="K27" i="39"/>
  <c r="H28" i="39"/>
  <c r="I28" i="39"/>
  <c r="J28" i="39"/>
  <c r="K28" i="38"/>
  <c r="C133" i="39"/>
  <c r="C33" i="39"/>
  <c r="C78" i="39"/>
  <c r="L27" i="39"/>
  <c r="B31" i="39"/>
  <c r="J70" i="38"/>
  <c r="I29" i="38"/>
  <c r="J29" i="38"/>
  <c r="H70" i="38"/>
  <c r="I70" i="38"/>
  <c r="H29" i="38"/>
  <c r="C78" i="38"/>
  <c r="B73" i="38"/>
  <c r="K69" i="38"/>
  <c r="C144" i="38"/>
  <c r="C32" i="38"/>
  <c r="L28" i="38"/>
  <c r="G30" i="39"/>
  <c r="N31" i="38"/>
  <c r="M30" i="39"/>
  <c r="E30" i="39"/>
  <c r="G31" i="38"/>
  <c r="F31" i="38"/>
  <c r="G72" i="38"/>
  <c r="E72" i="38"/>
  <c r="E31" i="38"/>
  <c r="N72" i="38"/>
  <c r="N30" i="39"/>
  <c r="M72" i="38"/>
  <c r="F72" i="38"/>
  <c r="F30" i="39"/>
  <c r="M31" i="38"/>
  <c r="L70" i="38" l="1"/>
  <c r="L28" i="39"/>
  <c r="J29" i="39"/>
  <c r="I29" i="39"/>
  <c r="H29" i="39"/>
  <c r="B32" i="39"/>
  <c r="C134" i="39"/>
  <c r="K29" i="38"/>
  <c r="C34" i="39"/>
  <c r="C79" i="39"/>
  <c r="K28" i="39"/>
  <c r="I30" i="38"/>
  <c r="I71" i="38"/>
  <c r="J71" i="38"/>
  <c r="H71" i="38"/>
  <c r="H30" i="38"/>
  <c r="J30" i="38"/>
  <c r="C33" i="38"/>
  <c r="C145" i="38"/>
  <c r="C79" i="38"/>
  <c r="K70" i="38"/>
  <c r="B74" i="38"/>
  <c r="L29" i="38"/>
  <c r="M73" i="38"/>
  <c r="F73" i="38"/>
  <c r="M31" i="39"/>
  <c r="M32" i="38"/>
  <c r="G31" i="39"/>
  <c r="G73" i="38"/>
  <c r="N73" i="38"/>
  <c r="F32" i="38"/>
  <c r="F31" i="39"/>
  <c r="N32" i="38"/>
  <c r="E31" i="39"/>
  <c r="E73" i="38"/>
  <c r="N31" i="39"/>
  <c r="E32" i="38"/>
  <c r="G32" i="38"/>
  <c r="K29" i="39" l="1"/>
  <c r="J30" i="39"/>
  <c r="H30" i="39"/>
  <c r="I30" i="39"/>
  <c r="C80" i="39"/>
  <c r="B33" i="39"/>
  <c r="C135" i="39"/>
  <c r="K30" i="38"/>
  <c r="L29" i="39"/>
  <c r="K71" i="38"/>
  <c r="C35" i="39"/>
  <c r="J31" i="38"/>
  <c r="I72" i="38"/>
  <c r="J72" i="38"/>
  <c r="I31" i="38"/>
  <c r="H72" i="38"/>
  <c r="H31" i="38"/>
  <c r="L71" i="38"/>
  <c r="C34" i="38"/>
  <c r="C80" i="38"/>
  <c r="B75" i="38"/>
  <c r="C146" i="38"/>
  <c r="L30" i="38"/>
  <c r="E74" i="38"/>
  <c r="E32" i="39"/>
  <c r="F32" i="39"/>
  <c r="G33" i="38"/>
  <c r="E33" i="38"/>
  <c r="M32" i="39"/>
  <c r="G32" i="39"/>
  <c r="G74" i="38"/>
  <c r="F33" i="38"/>
  <c r="N74" i="38"/>
  <c r="N32" i="39"/>
  <c r="M74" i="38"/>
  <c r="M33" i="38"/>
  <c r="F74" i="38"/>
  <c r="N33" i="38"/>
  <c r="K31" i="38" l="1"/>
  <c r="L30" i="39"/>
  <c r="J31" i="39"/>
  <c r="H31" i="39"/>
  <c r="I31" i="39"/>
  <c r="C36" i="39"/>
  <c r="C136" i="39"/>
  <c r="K72" i="38"/>
  <c r="B34" i="39"/>
  <c r="K30" i="39"/>
  <c r="C81" i="39"/>
  <c r="J73" i="38"/>
  <c r="H32" i="38"/>
  <c r="I73" i="38"/>
  <c r="I32" i="38"/>
  <c r="H73" i="38"/>
  <c r="J32" i="38"/>
  <c r="B76" i="38"/>
  <c r="L31" i="38"/>
  <c r="C81" i="38"/>
  <c r="C147" i="38"/>
  <c r="L72" i="38"/>
  <c r="C35" i="38"/>
  <c r="G33" i="39"/>
  <c r="G34" i="38"/>
  <c r="M33" i="39"/>
  <c r="N34" i="38"/>
  <c r="F75" i="38"/>
  <c r="N75" i="38"/>
  <c r="M34" i="38"/>
  <c r="G75" i="38"/>
  <c r="E33" i="39"/>
  <c r="E34" i="38"/>
  <c r="F33" i="39"/>
  <c r="F34" i="38"/>
  <c r="M75" i="38"/>
  <c r="E75" i="38"/>
  <c r="N33" i="39"/>
  <c r="L31" i="39" l="1"/>
  <c r="H32" i="39"/>
  <c r="I32" i="39"/>
  <c r="J32" i="39"/>
  <c r="C82" i="39"/>
  <c r="C137" i="39"/>
  <c r="K73" i="38"/>
  <c r="K31" i="39"/>
  <c r="L32" i="38"/>
  <c r="B35" i="39"/>
  <c r="C37" i="39"/>
  <c r="J33" i="38"/>
  <c r="I33" i="38"/>
  <c r="J74" i="38"/>
  <c r="H33" i="38"/>
  <c r="H74" i="38"/>
  <c r="I74" i="38"/>
  <c r="B77" i="38"/>
  <c r="L73" i="38"/>
  <c r="C36" i="38"/>
  <c r="K32" i="38"/>
  <c r="C82" i="38"/>
  <c r="C148" i="38"/>
  <c r="M35" i="38"/>
  <c r="G35" i="38"/>
  <c r="E76" i="38"/>
  <c r="M76" i="38"/>
  <c r="N35" i="38"/>
  <c r="M34" i="39"/>
  <c r="N34" i="39"/>
  <c r="N76" i="38"/>
  <c r="F76" i="38"/>
  <c r="E34" i="39"/>
  <c r="G76" i="38"/>
  <c r="G34" i="39"/>
  <c r="E35" i="38"/>
  <c r="F34" i="39"/>
  <c r="F35" i="38"/>
  <c r="L74" i="38" l="1"/>
  <c r="L32" i="39"/>
  <c r="I33" i="39"/>
  <c r="J33" i="39"/>
  <c r="H33" i="39"/>
  <c r="C138" i="39"/>
  <c r="C83" i="39"/>
  <c r="B36" i="39"/>
  <c r="K33" i="38"/>
  <c r="C38" i="39"/>
  <c r="K32" i="39"/>
  <c r="J34" i="38"/>
  <c r="J75" i="38"/>
  <c r="I34" i="38"/>
  <c r="I75" i="38"/>
  <c r="H34" i="38"/>
  <c r="H75" i="38"/>
  <c r="B78" i="38"/>
  <c r="K74" i="38"/>
  <c r="C149" i="38"/>
  <c r="C37" i="38"/>
  <c r="C83" i="38"/>
  <c r="L33" i="38"/>
  <c r="M77" i="38"/>
  <c r="E35" i="39"/>
  <c r="F36" i="38"/>
  <c r="G36" i="38"/>
  <c r="N77" i="38"/>
  <c r="E36" i="38"/>
  <c r="F35" i="39"/>
  <c r="M35" i="39"/>
  <c r="M36" i="38"/>
  <c r="N35" i="39"/>
  <c r="G35" i="39"/>
  <c r="F77" i="38"/>
  <c r="E77" i="38"/>
  <c r="N36" i="38"/>
  <c r="G77" i="38"/>
  <c r="K75" i="38" l="1"/>
  <c r="K33" i="39"/>
  <c r="H34" i="39"/>
  <c r="J34" i="39"/>
  <c r="I34" i="39"/>
  <c r="C39" i="39"/>
  <c r="B37" i="39"/>
  <c r="K34" i="38"/>
  <c r="C84" i="39"/>
  <c r="C139" i="39"/>
  <c r="L33" i="39"/>
  <c r="I35" i="38"/>
  <c r="J35" i="38"/>
  <c r="I76" i="38"/>
  <c r="J76" i="38"/>
  <c r="H76" i="38"/>
  <c r="H35" i="38"/>
  <c r="B79" i="38"/>
  <c r="C38" i="38"/>
  <c r="L75" i="38"/>
  <c r="L34" i="38"/>
  <c r="C84" i="38"/>
  <c r="C150" i="38"/>
  <c r="F78" i="38"/>
  <c r="M36" i="39"/>
  <c r="G37" i="38"/>
  <c r="G36" i="39"/>
  <c r="F37" i="38"/>
  <c r="E36" i="39"/>
  <c r="F36" i="39"/>
  <c r="N37" i="38"/>
  <c r="E78" i="38"/>
  <c r="N78" i="38"/>
  <c r="M37" i="38"/>
  <c r="G78" i="38"/>
  <c r="N36" i="39"/>
  <c r="M78" i="38"/>
  <c r="E37" i="38"/>
  <c r="L34" i="39" l="1"/>
  <c r="I35" i="39"/>
  <c r="H35" i="39"/>
  <c r="J35" i="39"/>
  <c r="C140" i="39"/>
  <c r="C40" i="39"/>
  <c r="C85" i="39"/>
  <c r="K35" i="38"/>
  <c r="K76" i="38"/>
  <c r="B38" i="39"/>
  <c r="K34" i="39"/>
  <c r="J36" i="38"/>
  <c r="H77" i="38"/>
  <c r="H36" i="38"/>
  <c r="J77" i="38"/>
  <c r="I36" i="38"/>
  <c r="I77" i="38"/>
  <c r="C39" i="38"/>
  <c r="B80" i="38"/>
  <c r="C85" i="38"/>
  <c r="C151" i="38"/>
  <c r="L76" i="38"/>
  <c r="L35" i="38"/>
  <c r="E38" i="38"/>
  <c r="N38" i="38"/>
  <c r="E37" i="39"/>
  <c r="M79" i="38"/>
  <c r="G79" i="38"/>
  <c r="N37" i="39"/>
  <c r="F79" i="38"/>
  <c r="G37" i="39"/>
  <c r="F38" i="38"/>
  <c r="M37" i="39"/>
  <c r="G38" i="38"/>
  <c r="F37" i="39"/>
  <c r="N79" i="38"/>
  <c r="E79" i="38"/>
  <c r="M38" i="38"/>
  <c r="L36" i="38" l="1"/>
  <c r="K35" i="39"/>
  <c r="I36" i="39"/>
  <c r="J36" i="39"/>
  <c r="H36" i="39"/>
  <c r="C41" i="39"/>
  <c r="C86" i="39"/>
  <c r="C141" i="39"/>
  <c r="B39" i="39"/>
  <c r="L77" i="38"/>
  <c r="L35" i="39"/>
  <c r="H37" i="38"/>
  <c r="I37" i="38"/>
  <c r="I78" i="38"/>
  <c r="H78" i="38"/>
  <c r="J78" i="38"/>
  <c r="J37" i="38"/>
  <c r="B81" i="38"/>
  <c r="K36" i="38"/>
  <c r="K77" i="38"/>
  <c r="C86" i="38"/>
  <c r="C152" i="38"/>
  <c r="C40" i="38"/>
  <c r="G38" i="39"/>
  <c r="F80" i="38"/>
  <c r="E39" i="38"/>
  <c r="F38" i="39"/>
  <c r="E80" i="38"/>
  <c r="G80" i="38"/>
  <c r="M38" i="39"/>
  <c r="E38" i="39"/>
  <c r="M80" i="38"/>
  <c r="N39" i="38"/>
  <c r="N38" i="39"/>
  <c r="G39" i="38"/>
  <c r="F39" i="38"/>
  <c r="N80" i="38"/>
  <c r="M39" i="38"/>
  <c r="K36" i="39" l="1"/>
  <c r="I37" i="39"/>
  <c r="J37" i="39"/>
  <c r="H37" i="39"/>
  <c r="L37" i="38"/>
  <c r="B40" i="39"/>
  <c r="C42" i="39"/>
  <c r="C142" i="39"/>
  <c r="C87" i="39"/>
  <c r="K78" i="38"/>
  <c r="L36" i="39"/>
  <c r="I79" i="38"/>
  <c r="H38" i="38"/>
  <c r="I38" i="38"/>
  <c r="H79" i="38"/>
  <c r="J38" i="38"/>
  <c r="J79" i="38"/>
  <c r="C41" i="38"/>
  <c r="C153" i="38"/>
  <c r="B82" i="38"/>
  <c r="C87" i="38"/>
  <c r="L78" i="38"/>
  <c r="K37" i="38"/>
  <c r="F40" i="38"/>
  <c r="N40" i="38"/>
  <c r="M40" i="38"/>
  <c r="M81" i="38"/>
  <c r="G40" i="38"/>
  <c r="E40" i="38"/>
  <c r="N81" i="38"/>
  <c r="G39" i="39"/>
  <c r="N39" i="39"/>
  <c r="G81" i="38"/>
  <c r="E81" i="38"/>
  <c r="F81" i="38"/>
  <c r="E39" i="39"/>
  <c r="F39" i="39"/>
  <c r="M39" i="39"/>
  <c r="K37" i="39" l="1"/>
  <c r="I38" i="39"/>
  <c r="J38" i="39"/>
  <c r="H38" i="39"/>
  <c r="C88" i="39"/>
  <c r="C143" i="39"/>
  <c r="B41" i="39"/>
  <c r="C43" i="39"/>
  <c r="K79" i="38"/>
  <c r="L38" i="38"/>
  <c r="L37" i="39"/>
  <c r="I80" i="38"/>
  <c r="J80" i="38"/>
  <c r="H80" i="38"/>
  <c r="H39" i="38"/>
  <c r="J39" i="38"/>
  <c r="I39" i="38"/>
  <c r="C42" i="38"/>
  <c r="C154" i="38"/>
  <c r="B83" i="38"/>
  <c r="K38" i="38"/>
  <c r="C88" i="38"/>
  <c r="L79" i="38"/>
  <c r="M41" i="38"/>
  <c r="F40" i="39"/>
  <c r="F82" i="38"/>
  <c r="E82" i="38"/>
  <c r="N40" i="39"/>
  <c r="E41" i="38"/>
  <c r="M82" i="38"/>
  <c r="E40" i="39"/>
  <c r="M40" i="39"/>
  <c r="F41" i="38"/>
  <c r="G41" i="38"/>
  <c r="N41" i="38"/>
  <c r="G40" i="39"/>
  <c r="N82" i="38"/>
  <c r="G82" i="38"/>
  <c r="L39" i="38" l="1"/>
  <c r="K38" i="39"/>
  <c r="I39" i="39"/>
  <c r="H39" i="39"/>
  <c r="J39" i="39"/>
  <c r="B42" i="39"/>
  <c r="C89" i="39"/>
  <c r="C44" i="39"/>
  <c r="C144" i="39"/>
  <c r="K80" i="38"/>
  <c r="L38" i="39"/>
  <c r="H81" i="38"/>
  <c r="J40" i="38"/>
  <c r="J81" i="38"/>
  <c r="I81" i="38"/>
  <c r="H40" i="38"/>
  <c r="I40" i="38"/>
  <c r="C43" i="38"/>
  <c r="C155" i="38"/>
  <c r="K39" i="38"/>
  <c r="B84" i="38"/>
  <c r="C89" i="38"/>
  <c r="L80" i="38"/>
  <c r="E83" i="38"/>
  <c r="M41" i="39"/>
  <c r="E42" i="38"/>
  <c r="F41" i="39"/>
  <c r="F83" i="38"/>
  <c r="N42" i="38"/>
  <c r="G41" i="39"/>
  <c r="E41" i="39"/>
  <c r="F42" i="38"/>
  <c r="G42" i="38"/>
  <c r="N41" i="39"/>
  <c r="G83" i="38"/>
  <c r="N83" i="38"/>
  <c r="M83" i="38"/>
  <c r="M42" i="38"/>
  <c r="K39" i="39" l="1"/>
  <c r="L40" i="38"/>
  <c r="H40" i="39"/>
  <c r="I40" i="39"/>
  <c r="J40" i="39"/>
  <c r="C45" i="39"/>
  <c r="B43" i="39"/>
  <c r="C90" i="39"/>
  <c r="L81" i="38"/>
  <c r="C145" i="39"/>
  <c r="L39" i="39"/>
  <c r="H82" i="38"/>
  <c r="H41" i="38"/>
  <c r="J82" i="38"/>
  <c r="I41" i="38"/>
  <c r="J41" i="38"/>
  <c r="I82" i="38"/>
  <c r="K40" i="38"/>
  <c r="C90" i="38"/>
  <c r="B85" i="38"/>
  <c r="C156" i="38"/>
  <c r="C44" i="38"/>
  <c r="K81" i="38"/>
  <c r="M43" i="38"/>
  <c r="E43" i="38"/>
  <c r="N43" i="38"/>
  <c r="N42" i="39"/>
  <c r="G43" i="38"/>
  <c r="F84" i="38"/>
  <c r="M84" i="38"/>
  <c r="F43" i="38"/>
  <c r="G84" i="38"/>
  <c r="E42" i="39"/>
  <c r="N84" i="38"/>
  <c r="F42" i="39"/>
  <c r="G42" i="39"/>
  <c r="E84" i="38"/>
  <c r="M42" i="39"/>
  <c r="L40" i="39" l="1"/>
  <c r="H41" i="39"/>
  <c r="J41" i="39"/>
  <c r="I41" i="39"/>
  <c r="C91" i="39"/>
  <c r="C46" i="39"/>
  <c r="L82" i="38"/>
  <c r="B44" i="39"/>
  <c r="L41" i="38"/>
  <c r="C146" i="39"/>
  <c r="K40" i="39"/>
  <c r="H42" i="38"/>
  <c r="I42" i="38"/>
  <c r="I83" i="38"/>
  <c r="J83" i="38"/>
  <c r="J42" i="38"/>
  <c r="H83" i="38"/>
  <c r="C45" i="38"/>
  <c r="B86" i="38"/>
  <c r="C91" i="38"/>
  <c r="K41" i="38"/>
  <c r="C157" i="38"/>
  <c r="K82" i="38"/>
  <c r="M44" i="38"/>
  <c r="F85" i="38"/>
  <c r="E85" i="38"/>
  <c r="N85" i="38"/>
  <c r="M43" i="39"/>
  <c r="F44" i="38"/>
  <c r="G43" i="39"/>
  <c r="M85" i="38"/>
  <c r="E43" i="39"/>
  <c r="G85" i="38"/>
  <c r="N44" i="38"/>
  <c r="F43" i="39"/>
  <c r="E44" i="38"/>
  <c r="N43" i="39"/>
  <c r="G44" i="38"/>
  <c r="L41" i="39" l="1"/>
  <c r="L42" i="38"/>
  <c r="K83" i="38"/>
  <c r="H42" i="39"/>
  <c r="I42" i="39"/>
  <c r="J42" i="39"/>
  <c r="C147" i="39"/>
  <c r="C92" i="39"/>
  <c r="C47" i="39"/>
  <c r="B45" i="39"/>
  <c r="K41" i="39"/>
  <c r="I84" i="38"/>
  <c r="J43" i="38"/>
  <c r="H84" i="38"/>
  <c r="H43" i="38"/>
  <c r="I43" i="38"/>
  <c r="J84" i="38"/>
  <c r="C46" i="38"/>
  <c r="C158" i="38"/>
  <c r="B87" i="38"/>
  <c r="C92" i="38"/>
  <c r="L83" i="38"/>
  <c r="K42" i="38"/>
  <c r="F44" i="39"/>
  <c r="G45" i="38"/>
  <c r="N86" i="38"/>
  <c r="E45" i="38"/>
  <c r="N45" i="38"/>
  <c r="F45" i="38"/>
  <c r="E44" i="39"/>
  <c r="E86" i="38"/>
  <c r="G44" i="39"/>
  <c r="F86" i="38"/>
  <c r="M44" i="39"/>
  <c r="G86" i="38"/>
  <c r="M86" i="38"/>
  <c r="N44" i="39"/>
  <c r="M45" i="38"/>
  <c r="K84" i="38" l="1"/>
  <c r="L42" i="39"/>
  <c r="H43" i="39"/>
  <c r="I43" i="39"/>
  <c r="J43" i="39"/>
  <c r="B46" i="39"/>
  <c r="C48" i="39"/>
  <c r="C148" i="39"/>
  <c r="C93" i="39"/>
  <c r="L43" i="38"/>
  <c r="K42" i="39"/>
  <c r="I85" i="38"/>
  <c r="J44" i="38"/>
  <c r="H85" i="38"/>
  <c r="J85" i="38"/>
  <c r="H44" i="38"/>
  <c r="I44" i="38"/>
  <c r="C159" i="38"/>
  <c r="C47" i="38"/>
  <c r="K43" i="38"/>
  <c r="B88" i="38"/>
  <c r="C93" i="38"/>
  <c r="L84" i="38"/>
  <c r="E45" i="39"/>
  <c r="N87" i="38"/>
  <c r="E87" i="38"/>
  <c r="M87" i="38"/>
  <c r="G46" i="38"/>
  <c r="M46" i="38"/>
  <c r="M45" i="39"/>
  <c r="F45" i="39"/>
  <c r="G45" i="39"/>
  <c r="N45" i="39"/>
  <c r="N46" i="38"/>
  <c r="F46" i="38"/>
  <c r="E46" i="38"/>
  <c r="G87" i="38"/>
  <c r="F87" i="38"/>
  <c r="K85" i="38" l="1"/>
  <c r="L44" i="38"/>
  <c r="L43" i="39"/>
  <c r="H44" i="39"/>
  <c r="J44" i="39"/>
  <c r="I44" i="39"/>
  <c r="C49" i="39"/>
  <c r="C94" i="39"/>
  <c r="B47" i="39"/>
  <c r="C149" i="39"/>
  <c r="K43" i="39"/>
  <c r="I86" i="38"/>
  <c r="H45" i="38"/>
  <c r="J86" i="38"/>
  <c r="J45" i="38"/>
  <c r="I45" i="38"/>
  <c r="H86" i="38"/>
  <c r="C48" i="38"/>
  <c r="K44" i="38"/>
  <c r="C94" i="38"/>
  <c r="B89" i="38"/>
  <c r="C160" i="38"/>
  <c r="L85" i="38"/>
  <c r="N46" i="39"/>
  <c r="M46" i="39"/>
  <c r="N47" i="38"/>
  <c r="G88" i="38"/>
  <c r="E88" i="38"/>
  <c r="G47" i="38"/>
  <c r="E46" i="39"/>
  <c r="M88" i="38"/>
  <c r="E47" i="38"/>
  <c r="G46" i="39"/>
  <c r="M47" i="38"/>
  <c r="F88" i="38"/>
  <c r="F46" i="39"/>
  <c r="N88" i="38"/>
  <c r="F47" i="38"/>
  <c r="L44" i="39" l="1"/>
  <c r="I45" i="39"/>
  <c r="J45" i="39"/>
  <c r="H45" i="39"/>
  <c r="C150" i="39"/>
  <c r="C95" i="39"/>
  <c r="C50" i="39"/>
  <c r="B48" i="39"/>
  <c r="K86" i="38"/>
  <c r="L45" i="38"/>
  <c r="K44" i="39"/>
  <c r="J46" i="38"/>
  <c r="H87" i="38"/>
  <c r="J87" i="38"/>
  <c r="H46" i="38"/>
  <c r="I87" i="38"/>
  <c r="I46" i="38"/>
  <c r="C161" i="38"/>
  <c r="B90" i="38"/>
  <c r="C49" i="38"/>
  <c r="C95" i="38"/>
  <c r="K45" i="38"/>
  <c r="L86" i="38"/>
  <c r="M48" i="38"/>
  <c r="N47" i="39"/>
  <c r="G89" i="38"/>
  <c r="F48" i="38"/>
  <c r="F47" i="39"/>
  <c r="G48" i="38"/>
  <c r="N89" i="38"/>
  <c r="N48" i="38"/>
  <c r="G47" i="39"/>
  <c r="F89" i="38"/>
  <c r="M47" i="39"/>
  <c r="E47" i="39"/>
  <c r="E89" i="38"/>
  <c r="E48" i="38"/>
  <c r="M89" i="38"/>
  <c r="L46" i="38" l="1"/>
  <c r="K45" i="39"/>
  <c r="J46" i="39"/>
  <c r="H46" i="39"/>
  <c r="I46" i="39"/>
  <c r="B49" i="39"/>
  <c r="C96" i="39"/>
  <c r="C51" i="39"/>
  <c r="L87" i="38"/>
  <c r="C151" i="39"/>
  <c r="L45" i="39"/>
  <c r="I88" i="38"/>
  <c r="H47" i="38"/>
  <c r="I47" i="38"/>
  <c r="J47" i="38"/>
  <c r="J88" i="38"/>
  <c r="H88" i="38"/>
  <c r="B91" i="38"/>
  <c r="K46" i="38"/>
  <c r="C50" i="38"/>
  <c r="C162" i="38"/>
  <c r="K87" i="38"/>
  <c r="C96" i="38"/>
  <c r="G90" i="38"/>
  <c r="E90" i="38"/>
  <c r="F49" i="38"/>
  <c r="G48" i="39"/>
  <c r="F90" i="38"/>
  <c r="E49" i="38"/>
  <c r="G50" i="38"/>
  <c r="N49" i="38"/>
  <c r="M49" i="38"/>
  <c r="M48" i="39"/>
  <c r="E48" i="39"/>
  <c r="M90" i="38"/>
  <c r="G49" i="38"/>
  <c r="N48" i="39"/>
  <c r="N90" i="38"/>
  <c r="F48" i="39"/>
  <c r="L47" i="38" l="1"/>
  <c r="L46" i="39"/>
  <c r="K46" i="39"/>
  <c r="J47" i="39"/>
  <c r="H47" i="39"/>
  <c r="I47" i="39"/>
  <c r="K47" i="38"/>
  <c r="C152" i="39"/>
  <c r="B50" i="39"/>
  <c r="K88" i="38"/>
  <c r="C97" i="39"/>
  <c r="J48" i="38"/>
  <c r="J89" i="38"/>
  <c r="H89" i="38"/>
  <c r="H48" i="38"/>
  <c r="J49" i="38"/>
  <c r="J50" i="38"/>
  <c r="I48" i="38"/>
  <c r="I89" i="38"/>
  <c r="B92" i="38"/>
  <c r="C163" i="38"/>
  <c r="C97" i="38"/>
  <c r="L88" i="38"/>
  <c r="M50" i="38"/>
  <c r="N50" i="38"/>
  <c r="F52" i="38"/>
  <c r="M52" i="38"/>
  <c r="F49" i="39"/>
  <c r="M51" i="38"/>
  <c r="N51" i="38"/>
  <c r="E49" i="39"/>
  <c r="E50" i="38"/>
  <c r="N49" i="39"/>
  <c r="E51" i="38"/>
  <c r="M49" i="39"/>
  <c r="N91" i="38"/>
  <c r="E91" i="38"/>
  <c r="G91" i="38"/>
  <c r="F50" i="38"/>
  <c r="G49" i="39"/>
  <c r="M91" i="38"/>
  <c r="F51" i="38"/>
  <c r="F91" i="38"/>
  <c r="N52" i="38"/>
  <c r="E52" i="38"/>
  <c r="L47" i="39" l="1"/>
  <c r="L48" i="38"/>
  <c r="J48" i="39"/>
  <c r="H48" i="39"/>
  <c r="I48" i="39"/>
  <c r="B51" i="39"/>
  <c r="K89" i="38"/>
  <c r="C98" i="39"/>
  <c r="C153" i="39"/>
  <c r="K47" i="39"/>
  <c r="I90" i="38"/>
  <c r="I49" i="38"/>
  <c r="H49" i="38"/>
  <c r="J90" i="38"/>
  <c r="I50" i="38"/>
  <c r="H51" i="38"/>
  <c r="H52" i="38"/>
  <c r="I51" i="38"/>
  <c r="I52" i="38"/>
  <c r="H50" i="38"/>
  <c r="H90" i="38"/>
  <c r="C164" i="38"/>
  <c r="B93" i="38"/>
  <c r="K48" i="38"/>
  <c r="C98" i="38"/>
  <c r="L89" i="38"/>
  <c r="N50" i="39"/>
  <c r="F50" i="39"/>
  <c r="E92" i="38"/>
  <c r="N92" i="38"/>
  <c r="F92" i="38"/>
  <c r="G92" i="38"/>
  <c r="G50" i="39"/>
  <c r="E50" i="39"/>
  <c r="M50" i="39"/>
  <c r="M92" i="38"/>
  <c r="L50" i="38" l="1"/>
  <c r="K49" i="38"/>
  <c r="L48" i="39"/>
  <c r="L51" i="38"/>
  <c r="J49" i="39"/>
  <c r="I49" i="39"/>
  <c r="H49" i="39"/>
  <c r="C99" i="39"/>
  <c r="K52" i="38"/>
  <c r="B52" i="39"/>
  <c r="C154" i="39"/>
  <c r="K90" i="38"/>
  <c r="K48" i="39"/>
  <c r="J91" i="38"/>
  <c r="I91" i="38"/>
  <c r="H91" i="38"/>
  <c r="C99" i="38"/>
  <c r="K51" i="38"/>
  <c r="B94" i="38"/>
  <c r="K50" i="38"/>
  <c r="L49" i="38"/>
  <c r="C165" i="38"/>
  <c r="L52" i="38"/>
  <c r="L90" i="38"/>
  <c r="E93" i="38"/>
  <c r="N93" i="38"/>
  <c r="G93" i="38"/>
  <c r="F93" i="38"/>
  <c r="M93" i="38"/>
  <c r="G51" i="39"/>
  <c r="K49" i="39" l="1"/>
  <c r="K91" i="38"/>
  <c r="J50" i="39"/>
  <c r="C100" i="39"/>
  <c r="B53" i="39"/>
  <c r="C155" i="39"/>
  <c r="L49" i="39"/>
  <c r="I92" i="38"/>
  <c r="J92" i="38"/>
  <c r="H92" i="38"/>
  <c r="C100" i="38"/>
  <c r="C166" i="38"/>
  <c r="B95" i="38"/>
  <c r="L91" i="38"/>
  <c r="F94" i="38"/>
  <c r="N94" i="38"/>
  <c r="E94" i="38"/>
  <c r="G52" i="39"/>
  <c r="M94" i="38"/>
  <c r="G94" i="38"/>
  <c r="K92" i="38" l="1"/>
  <c r="J51" i="39"/>
  <c r="B54" i="39"/>
  <c r="C156" i="39"/>
  <c r="C101" i="39"/>
  <c r="H93" i="38"/>
  <c r="I93" i="38"/>
  <c r="J93" i="38"/>
  <c r="C101" i="38"/>
  <c r="B96" i="38"/>
  <c r="C167" i="38"/>
  <c r="L92" i="38"/>
  <c r="N95" i="38"/>
  <c r="F95" i="38"/>
  <c r="E95" i="38"/>
  <c r="G53" i="39"/>
  <c r="M95" i="38"/>
  <c r="G95" i="38"/>
  <c r="J52" i="39" l="1"/>
  <c r="C157" i="39"/>
  <c r="C102" i="39"/>
  <c r="B55" i="39"/>
  <c r="O51" i="39"/>
  <c r="O52" i="39"/>
  <c r="O53" i="39"/>
  <c r="K93" i="38"/>
  <c r="J94" i="38"/>
  <c r="I94" i="38"/>
  <c r="H94" i="38"/>
  <c r="C102" i="38"/>
  <c r="C168" i="38"/>
  <c r="B97" i="38"/>
  <c r="L93" i="38"/>
  <c r="N96" i="38"/>
  <c r="E54" i="39"/>
  <c r="F96" i="38"/>
  <c r="G54" i="39"/>
  <c r="M54" i="39"/>
  <c r="M96" i="38"/>
  <c r="E96" i="38"/>
  <c r="N54" i="39"/>
  <c r="G96" i="38"/>
  <c r="F54" i="39"/>
  <c r="K94" i="38" l="1"/>
  <c r="J53" i="39"/>
  <c r="B56" i="39"/>
  <c r="C103" i="39"/>
  <c r="C158" i="39"/>
  <c r="J95" i="38"/>
  <c r="I95" i="38"/>
  <c r="H95" i="38"/>
  <c r="C169" i="38"/>
  <c r="B98" i="38"/>
  <c r="L94" i="38"/>
  <c r="C103" i="38"/>
  <c r="N55" i="39"/>
  <c r="N51" i="39"/>
  <c r="N53" i="39"/>
  <c r="E51" i="39"/>
  <c r="F53" i="39"/>
  <c r="M55" i="39"/>
  <c r="F55" i="39"/>
  <c r="E97" i="38"/>
  <c r="M52" i="39"/>
  <c r="M51" i="39"/>
  <c r="G55" i="39"/>
  <c r="E52" i="39"/>
  <c r="G97" i="38"/>
  <c r="E53" i="39"/>
  <c r="M97" i="38"/>
  <c r="F97" i="38"/>
  <c r="F51" i="39"/>
  <c r="M53" i="39"/>
  <c r="F52" i="39"/>
  <c r="N97" i="38"/>
  <c r="N52" i="39"/>
  <c r="E55" i="39"/>
  <c r="K95" i="38" l="1"/>
  <c r="I51" i="39"/>
  <c r="H52" i="39"/>
  <c r="H53" i="39"/>
  <c r="H50" i="39"/>
  <c r="H54" i="39"/>
  <c r="I52" i="39"/>
  <c r="I53" i="39"/>
  <c r="I54" i="39"/>
  <c r="I50" i="39"/>
  <c r="J54" i="39"/>
  <c r="H51" i="39"/>
  <c r="B57" i="39"/>
  <c r="C159" i="39"/>
  <c r="C104" i="39"/>
  <c r="H96" i="38"/>
  <c r="J96" i="38"/>
  <c r="I96" i="38"/>
  <c r="C170" i="38"/>
  <c r="B99" i="38"/>
  <c r="L95" i="38"/>
  <c r="C104" i="38"/>
  <c r="E98" i="38"/>
  <c r="F56" i="39"/>
  <c r="M98" i="38"/>
  <c r="M56" i="39"/>
  <c r="G56" i="39"/>
  <c r="N56" i="39"/>
  <c r="F98" i="38"/>
  <c r="N98" i="38"/>
  <c r="G98" i="38"/>
  <c r="E56" i="39"/>
  <c r="L52" i="39" l="1"/>
  <c r="L53" i="39"/>
  <c r="L54" i="39"/>
  <c r="K50" i="39"/>
  <c r="K51" i="39"/>
  <c r="L96" i="38"/>
  <c r="J55" i="39"/>
  <c r="H55" i="39"/>
  <c r="I55" i="39"/>
  <c r="K54" i="39"/>
  <c r="B58" i="39"/>
  <c r="K53" i="39"/>
  <c r="C160" i="39"/>
  <c r="K52" i="39"/>
  <c r="C105" i="39"/>
  <c r="L50" i="39"/>
  <c r="L51" i="39"/>
  <c r="I97" i="38"/>
  <c r="J97" i="38"/>
  <c r="H97" i="38"/>
  <c r="C171" i="38"/>
  <c r="B100" i="38"/>
  <c r="C105" i="38"/>
  <c r="K96" i="38"/>
  <c r="G57" i="39"/>
  <c r="N99" i="38"/>
  <c r="F57" i="39"/>
  <c r="N57" i="39"/>
  <c r="E57" i="39"/>
  <c r="G99" i="38"/>
  <c r="M57" i="39"/>
  <c r="F99" i="38"/>
  <c r="M99" i="38"/>
  <c r="E99" i="38"/>
  <c r="L55" i="39" l="1"/>
  <c r="J56" i="39"/>
  <c r="H56" i="39"/>
  <c r="I56" i="39"/>
  <c r="C161" i="39"/>
  <c r="B59" i="39"/>
  <c r="L97" i="38"/>
  <c r="C106" i="39"/>
  <c r="K55" i="39"/>
  <c r="I98" i="38"/>
  <c r="J98" i="38"/>
  <c r="H98" i="38"/>
  <c r="C172" i="38"/>
  <c r="K97" i="38"/>
  <c r="C106" i="38"/>
  <c r="B101" i="38"/>
  <c r="N100" i="38"/>
  <c r="M100" i="38"/>
  <c r="M58" i="39"/>
  <c r="G58" i="39"/>
  <c r="F58" i="39"/>
  <c r="E100" i="38"/>
  <c r="F100" i="38"/>
  <c r="G100" i="38"/>
  <c r="N58" i="39"/>
  <c r="E58" i="39"/>
  <c r="L56" i="39" l="1"/>
  <c r="I57" i="39"/>
  <c r="J57" i="39"/>
  <c r="H57" i="39"/>
  <c r="C162" i="39"/>
  <c r="K98" i="38"/>
  <c r="B60" i="39"/>
  <c r="K56" i="39"/>
  <c r="H99" i="38"/>
  <c r="J99" i="38"/>
  <c r="I99" i="38"/>
  <c r="C173" i="38"/>
  <c r="C107" i="38"/>
  <c r="B102" i="38"/>
  <c r="L98" i="38"/>
  <c r="F101" i="38"/>
  <c r="M101" i="38"/>
  <c r="G59" i="39"/>
  <c r="M59" i="39"/>
  <c r="N101" i="38"/>
  <c r="F59" i="39"/>
  <c r="G101" i="38"/>
  <c r="E59" i="39"/>
  <c r="E101" i="38"/>
  <c r="N59" i="39"/>
  <c r="K57" i="39" l="1"/>
  <c r="L99" i="38"/>
  <c r="I58" i="39"/>
  <c r="J58" i="39"/>
  <c r="H58" i="39"/>
  <c r="B61" i="39"/>
  <c r="C163" i="39"/>
  <c r="L57" i="39"/>
  <c r="I100" i="38"/>
  <c r="J100" i="38"/>
  <c r="H100" i="38"/>
  <c r="B103" i="38"/>
  <c r="C174" i="38"/>
  <c r="C108" i="38"/>
  <c r="K99" i="38"/>
  <c r="M60" i="39"/>
  <c r="F60" i="39"/>
  <c r="N60" i="39"/>
  <c r="E102" i="38"/>
  <c r="N102" i="38"/>
  <c r="G60" i="39"/>
  <c r="M102" i="38"/>
  <c r="G102" i="38"/>
  <c r="F102" i="38"/>
  <c r="E60" i="39"/>
  <c r="K58" i="39" l="1"/>
  <c r="K100" i="38"/>
  <c r="J59" i="39"/>
  <c r="H59" i="39"/>
  <c r="I59" i="39"/>
  <c r="B62" i="39"/>
  <c r="C164" i="39"/>
  <c r="L58" i="39"/>
  <c r="I101" i="38"/>
  <c r="J101" i="38"/>
  <c r="H101" i="38"/>
  <c r="C175" i="38"/>
  <c r="C109" i="38"/>
  <c r="B104" i="38"/>
  <c r="L100" i="38"/>
  <c r="F103" i="38"/>
  <c r="E103" i="38"/>
  <c r="E61" i="39"/>
  <c r="F61" i="39"/>
  <c r="G61" i="39"/>
  <c r="M103" i="38"/>
  <c r="G103" i="38"/>
  <c r="N61" i="39"/>
  <c r="M61" i="39"/>
  <c r="N103" i="38"/>
  <c r="L59" i="39" l="1"/>
  <c r="K101" i="38"/>
  <c r="I60" i="39"/>
  <c r="J60" i="39"/>
  <c r="H60" i="39"/>
  <c r="C165" i="39"/>
  <c r="B63" i="39"/>
  <c r="K59" i="39"/>
  <c r="H102" i="38"/>
  <c r="I102" i="38"/>
  <c r="J102" i="38"/>
  <c r="C176" i="38"/>
  <c r="C110" i="38"/>
  <c r="B105" i="38"/>
  <c r="L101" i="38"/>
  <c r="E62" i="39"/>
  <c r="N104" i="38"/>
  <c r="F104" i="38"/>
  <c r="E104" i="38"/>
  <c r="F62" i="39"/>
  <c r="G62" i="39"/>
  <c r="N62" i="39"/>
  <c r="M62" i="39"/>
  <c r="M104" i="38"/>
  <c r="G104" i="38"/>
  <c r="K60" i="39" l="1"/>
  <c r="L102" i="38"/>
  <c r="H61" i="39"/>
  <c r="I61" i="39"/>
  <c r="J61" i="39"/>
  <c r="C166" i="39"/>
  <c r="B64" i="39"/>
  <c r="L60" i="39"/>
  <c r="H103" i="38"/>
  <c r="I103" i="38"/>
  <c r="J103" i="38"/>
  <c r="B106" i="38"/>
  <c r="C177" i="38"/>
  <c r="C111" i="38"/>
  <c r="K102" i="38"/>
  <c r="M105" i="38"/>
  <c r="N63" i="39"/>
  <c r="G63" i="39"/>
  <c r="F63" i="39"/>
  <c r="N105" i="38"/>
  <c r="M63" i="39"/>
  <c r="E63" i="39"/>
  <c r="G105" i="38"/>
  <c r="E105" i="38"/>
  <c r="F105" i="38"/>
  <c r="L61" i="39" l="1"/>
  <c r="L103" i="38"/>
  <c r="I62" i="39"/>
  <c r="J62" i="39"/>
  <c r="H62" i="39"/>
  <c r="C167" i="39"/>
  <c r="B65" i="39"/>
  <c r="K61" i="39"/>
  <c r="I104" i="38"/>
  <c r="J104" i="38"/>
  <c r="H104" i="38"/>
  <c r="B107" i="38"/>
  <c r="C112" i="38"/>
  <c r="C178" i="38"/>
  <c r="K103" i="38"/>
  <c r="M106" i="38"/>
  <c r="G106" i="38"/>
  <c r="F64" i="39"/>
  <c r="N64" i="39"/>
  <c r="G64" i="39"/>
  <c r="N106" i="38"/>
  <c r="E64" i="39"/>
  <c r="E106" i="38"/>
  <c r="M64" i="39"/>
  <c r="F106" i="38"/>
  <c r="K62" i="39" l="1"/>
  <c r="K104" i="38"/>
  <c r="I63" i="39"/>
  <c r="J63" i="39"/>
  <c r="H63" i="39"/>
  <c r="C168" i="39"/>
  <c r="B66" i="39"/>
  <c r="L62" i="39"/>
  <c r="J105" i="38"/>
  <c r="I105" i="38"/>
  <c r="H105" i="38"/>
  <c r="C113" i="38"/>
  <c r="B108" i="38"/>
  <c r="C179" i="38"/>
  <c r="L104" i="38"/>
  <c r="N65" i="39"/>
  <c r="F107" i="38"/>
  <c r="M65" i="39"/>
  <c r="M107" i="38"/>
  <c r="E65" i="39"/>
  <c r="G107" i="38"/>
  <c r="E107" i="38"/>
  <c r="F65" i="39"/>
  <c r="N107" i="38"/>
  <c r="G65" i="39"/>
  <c r="K63" i="39" l="1"/>
  <c r="I64" i="39"/>
  <c r="H64" i="39"/>
  <c r="J64" i="39"/>
  <c r="K105" i="38"/>
  <c r="B67" i="39"/>
  <c r="C169" i="39"/>
  <c r="L63" i="39"/>
  <c r="J106" i="38"/>
  <c r="H106" i="38"/>
  <c r="I106" i="38"/>
  <c r="C114" i="38"/>
  <c r="C180" i="38"/>
  <c r="B109" i="38"/>
  <c r="L105" i="38"/>
  <c r="F108" i="38"/>
  <c r="E108" i="38"/>
  <c r="G108" i="38"/>
  <c r="N66" i="39"/>
  <c r="N108" i="38"/>
  <c r="E66" i="39"/>
  <c r="M108" i="38"/>
  <c r="M66" i="39"/>
  <c r="F66" i="39"/>
  <c r="G66" i="39"/>
  <c r="L106" i="38" l="1"/>
  <c r="K64" i="39"/>
  <c r="J65" i="39"/>
  <c r="H65" i="39"/>
  <c r="I65" i="39"/>
  <c r="B68" i="39"/>
  <c r="C170" i="39"/>
  <c r="L64" i="39"/>
  <c r="H107" i="38"/>
  <c r="I107" i="38"/>
  <c r="J107" i="38"/>
  <c r="B110" i="38"/>
  <c r="C115" i="38"/>
  <c r="C181" i="38"/>
  <c r="K106" i="38"/>
  <c r="M67" i="39"/>
  <c r="F109" i="38"/>
  <c r="N67" i="39"/>
  <c r="G109" i="38"/>
  <c r="G67" i="39"/>
  <c r="N109" i="38"/>
  <c r="F67" i="39"/>
  <c r="E109" i="38"/>
  <c r="M109" i="38"/>
  <c r="E67" i="39"/>
  <c r="K65" i="39" l="1"/>
  <c r="H66" i="39"/>
  <c r="J66" i="39"/>
  <c r="I66" i="39"/>
  <c r="B69" i="39"/>
  <c r="L65" i="39"/>
  <c r="C171" i="39"/>
  <c r="K107" i="38"/>
  <c r="J108" i="38"/>
  <c r="H108" i="38"/>
  <c r="I108" i="38"/>
  <c r="C116" i="38"/>
  <c r="C182" i="38"/>
  <c r="B111" i="38"/>
  <c r="L107" i="38"/>
  <c r="M68" i="39"/>
  <c r="N68" i="39"/>
  <c r="F110" i="38"/>
  <c r="E68" i="39"/>
  <c r="M110" i="38"/>
  <c r="F68" i="39"/>
  <c r="G68" i="39"/>
  <c r="G110" i="38"/>
  <c r="N110" i="38"/>
  <c r="E110" i="38"/>
  <c r="L66" i="39" l="1"/>
  <c r="K108" i="38"/>
  <c r="I67" i="39"/>
  <c r="J67" i="39"/>
  <c r="H67" i="39"/>
  <c r="C172" i="39"/>
  <c r="B70" i="39"/>
  <c r="K66" i="39"/>
  <c r="I109" i="38"/>
  <c r="H109" i="38"/>
  <c r="J109" i="38"/>
  <c r="B112" i="38"/>
  <c r="C183" i="38"/>
  <c r="C117" i="38"/>
  <c r="L108" i="38"/>
  <c r="E69" i="39"/>
  <c r="N111" i="38"/>
  <c r="G111" i="38"/>
  <c r="M69" i="39"/>
  <c r="F69" i="39"/>
  <c r="N69" i="39"/>
  <c r="G69" i="39"/>
  <c r="F111" i="38"/>
  <c r="M111" i="38"/>
  <c r="E111" i="38"/>
  <c r="L67" i="39" l="1"/>
  <c r="K109" i="38"/>
  <c r="H68" i="39"/>
  <c r="I68" i="39"/>
  <c r="J68" i="39"/>
  <c r="K67" i="39"/>
  <c r="B71" i="39"/>
  <c r="C173" i="39"/>
  <c r="J110" i="38"/>
  <c r="H110" i="38"/>
  <c r="I110" i="38"/>
  <c r="C184" i="38"/>
  <c r="B113" i="38"/>
  <c r="L109" i="38"/>
  <c r="F112" i="38"/>
  <c r="E70" i="39"/>
  <c r="E112" i="38"/>
  <c r="F70" i="39"/>
  <c r="N112" i="38"/>
  <c r="G112" i="38"/>
  <c r="N70" i="39"/>
  <c r="G70" i="39"/>
  <c r="M112" i="38"/>
  <c r="M70" i="39"/>
  <c r="L68" i="39" l="1"/>
  <c r="H69" i="39"/>
  <c r="I69" i="39"/>
  <c r="J69" i="39"/>
  <c r="B72" i="39"/>
  <c r="L110" i="38"/>
  <c r="C174" i="39"/>
  <c r="K68" i="39"/>
  <c r="H111" i="38"/>
  <c r="I111" i="38"/>
  <c r="J111" i="38"/>
  <c r="C185" i="38"/>
  <c r="B114" i="38"/>
  <c r="K110" i="38"/>
  <c r="E113" i="38"/>
  <c r="F113" i="38"/>
  <c r="N71" i="39"/>
  <c r="N113" i="38"/>
  <c r="M71" i="39"/>
  <c r="G113" i="38"/>
  <c r="M113" i="38"/>
  <c r="G71" i="39"/>
  <c r="E71" i="39"/>
  <c r="F71" i="39"/>
  <c r="K111" i="38" l="1"/>
  <c r="K69" i="39"/>
  <c r="I70" i="39"/>
  <c r="J70" i="39"/>
  <c r="H70" i="39"/>
  <c r="B73" i="39"/>
  <c r="C175" i="39"/>
  <c r="L69" i="39"/>
  <c r="H112" i="38"/>
  <c r="J112" i="38"/>
  <c r="I112" i="38"/>
  <c r="C186" i="38"/>
  <c r="B115" i="38"/>
  <c r="L111" i="38"/>
  <c r="E114" i="38"/>
  <c r="N114" i="38"/>
  <c r="M72" i="39"/>
  <c r="N72" i="39"/>
  <c r="M114" i="38"/>
  <c r="G72" i="39"/>
  <c r="E72" i="39"/>
  <c r="F114" i="38"/>
  <c r="F72" i="39"/>
  <c r="G114" i="38"/>
  <c r="L70" i="39" l="1"/>
  <c r="I71" i="39"/>
  <c r="J71" i="39"/>
  <c r="H71" i="39"/>
  <c r="C176" i="39"/>
  <c r="B74" i="39"/>
  <c r="L112" i="38"/>
  <c r="K70" i="39"/>
  <c r="J113" i="38"/>
  <c r="H113" i="38"/>
  <c r="I113" i="38"/>
  <c r="B116" i="38"/>
  <c r="C187" i="38"/>
  <c r="K112" i="38"/>
  <c r="G115" i="38"/>
  <c r="F115" i="38"/>
  <c r="E73" i="39"/>
  <c r="F73" i="39"/>
  <c r="M115" i="38"/>
  <c r="N115" i="38"/>
  <c r="G73" i="39"/>
  <c r="N73" i="39"/>
  <c r="E115" i="38"/>
  <c r="M73" i="39"/>
  <c r="L113" i="38" l="1"/>
  <c r="L71" i="39"/>
  <c r="H72" i="39"/>
  <c r="I72" i="39"/>
  <c r="J72" i="39"/>
  <c r="K71" i="39"/>
  <c r="B75" i="39"/>
  <c r="C177" i="39"/>
  <c r="H114" i="38"/>
  <c r="I114" i="38"/>
  <c r="J114" i="38"/>
  <c r="K113" i="38"/>
  <c r="C188" i="38"/>
  <c r="B117" i="38"/>
  <c r="G74" i="39"/>
  <c r="F116" i="38"/>
  <c r="F74" i="39"/>
  <c r="M116" i="38"/>
  <c r="M74" i="39"/>
  <c r="N116" i="38"/>
  <c r="N74" i="39"/>
  <c r="E116" i="38"/>
  <c r="G116" i="38"/>
  <c r="E74" i="39"/>
  <c r="K72" i="39" l="1"/>
  <c r="J73" i="39"/>
  <c r="H73" i="39"/>
  <c r="I73" i="39"/>
  <c r="B76" i="39"/>
  <c r="C178" i="39"/>
  <c r="L114" i="38"/>
  <c r="L72" i="39"/>
  <c r="J115" i="38"/>
  <c r="H115" i="38"/>
  <c r="I115" i="38"/>
  <c r="C189" i="38"/>
  <c r="B118" i="38"/>
  <c r="K114" i="38"/>
  <c r="G117" i="38"/>
  <c r="N75" i="39"/>
  <c r="G75" i="39"/>
  <c r="M75" i="39"/>
  <c r="E75" i="39"/>
  <c r="F75" i="39"/>
  <c r="L115" i="38" l="1"/>
  <c r="K73" i="39"/>
  <c r="H74" i="39"/>
  <c r="I74" i="39"/>
  <c r="J74" i="39"/>
  <c r="B77" i="39"/>
  <c r="L73" i="39"/>
  <c r="C179" i="39"/>
  <c r="J116" i="38"/>
  <c r="C190" i="38"/>
  <c r="B119" i="38"/>
  <c r="K115" i="38"/>
  <c r="G76" i="39"/>
  <c r="F76" i="39"/>
  <c r="E76" i="39"/>
  <c r="N76" i="39"/>
  <c r="M76" i="39"/>
  <c r="G118" i="38"/>
  <c r="L74" i="39" l="1"/>
  <c r="J75" i="39"/>
  <c r="H75" i="39"/>
  <c r="I75" i="39"/>
  <c r="C180" i="39"/>
  <c r="B78" i="39"/>
  <c r="K74" i="39"/>
  <c r="J117" i="38"/>
  <c r="C191" i="38"/>
  <c r="B120" i="38"/>
  <c r="E77" i="39"/>
  <c r="G77" i="39"/>
  <c r="M77" i="39"/>
  <c r="N77" i="39"/>
  <c r="F77" i="39"/>
  <c r="G119" i="38"/>
  <c r="L75" i="39" l="1"/>
  <c r="I76" i="39"/>
  <c r="H76" i="39"/>
  <c r="J76" i="39"/>
  <c r="B79" i="39"/>
  <c r="K75" i="39"/>
  <c r="C181" i="39"/>
  <c r="J118" i="38"/>
  <c r="C192" i="38"/>
  <c r="B121" i="38"/>
  <c r="O117" i="38"/>
  <c r="O118" i="38"/>
  <c r="O119" i="38"/>
  <c r="M78" i="39"/>
  <c r="N120" i="38"/>
  <c r="E78" i="39"/>
  <c r="M120" i="38"/>
  <c r="E120" i="38"/>
  <c r="G120" i="38"/>
  <c r="F78" i="39"/>
  <c r="G78" i="39"/>
  <c r="N78" i="39"/>
  <c r="F120" i="38"/>
  <c r="K76" i="39" l="1"/>
  <c r="I77" i="39"/>
  <c r="J77" i="39"/>
  <c r="H77" i="39"/>
  <c r="B80" i="39"/>
  <c r="C182" i="39"/>
  <c r="L76" i="39"/>
  <c r="J119" i="38"/>
  <c r="B122" i="38"/>
  <c r="C193" i="38"/>
  <c r="F121" i="38"/>
  <c r="E121" i="38"/>
  <c r="N117" i="38"/>
  <c r="E119" i="38"/>
  <c r="E79" i="39"/>
  <c r="N119" i="38"/>
  <c r="F117" i="38"/>
  <c r="M118" i="38"/>
  <c r="F79" i="39"/>
  <c r="M79" i="39"/>
  <c r="N121" i="38"/>
  <c r="M119" i="38"/>
  <c r="F119" i="38"/>
  <c r="F118" i="38"/>
  <c r="M117" i="38"/>
  <c r="E117" i="38"/>
  <c r="G79" i="39"/>
  <c r="E118" i="38"/>
  <c r="G121" i="38"/>
  <c r="N79" i="39"/>
  <c r="M121" i="38"/>
  <c r="N118" i="38"/>
  <c r="K77" i="39" l="1"/>
  <c r="H78" i="39"/>
  <c r="I78" i="39"/>
  <c r="J78" i="39"/>
  <c r="B81" i="39"/>
  <c r="C183" i="39"/>
  <c r="L77" i="39"/>
  <c r="H117" i="38"/>
  <c r="I117" i="38"/>
  <c r="H118" i="38"/>
  <c r="H119" i="38"/>
  <c r="J120" i="38"/>
  <c r="H116" i="38"/>
  <c r="I118" i="38"/>
  <c r="I119" i="38"/>
  <c r="I116" i="38"/>
  <c r="I120" i="38"/>
  <c r="H120" i="38"/>
  <c r="C194" i="38"/>
  <c r="B123" i="38"/>
  <c r="G122" i="38"/>
  <c r="F80" i="39"/>
  <c r="M80" i="39"/>
  <c r="F122" i="38"/>
  <c r="E80" i="39"/>
  <c r="N80" i="39"/>
  <c r="E122" i="38"/>
  <c r="M122" i="38"/>
  <c r="N122" i="38"/>
  <c r="G80" i="39"/>
  <c r="L119" i="38" l="1"/>
  <c r="L118" i="38"/>
  <c r="L78" i="39"/>
  <c r="K117" i="38"/>
  <c r="J79" i="39"/>
  <c r="I79" i="39"/>
  <c r="H79" i="39"/>
  <c r="C184" i="39"/>
  <c r="B82" i="39"/>
  <c r="L120" i="38"/>
  <c r="L117" i="38"/>
  <c r="L116" i="38"/>
  <c r="K78" i="39"/>
  <c r="I121" i="38"/>
  <c r="J121" i="38"/>
  <c r="H121" i="38"/>
  <c r="K116" i="38"/>
  <c r="K119" i="38"/>
  <c r="C195" i="38"/>
  <c r="K120" i="38"/>
  <c r="K118" i="38"/>
  <c r="B124" i="38"/>
  <c r="E81" i="39"/>
  <c r="G81" i="39"/>
  <c r="F123" i="38"/>
  <c r="E123" i="38"/>
  <c r="M81" i="39"/>
  <c r="N81" i="39"/>
  <c r="F81" i="39"/>
  <c r="G123" i="38"/>
  <c r="M123" i="38"/>
  <c r="N123" i="38"/>
  <c r="K121" i="38" l="1"/>
  <c r="K79" i="39"/>
  <c r="H80" i="39"/>
  <c r="J80" i="39"/>
  <c r="I80" i="39"/>
  <c r="B83" i="39"/>
  <c r="L79" i="39"/>
  <c r="C185" i="39"/>
  <c r="H122" i="38"/>
  <c r="I122" i="38"/>
  <c r="J122" i="38"/>
  <c r="B125" i="38"/>
  <c r="C196" i="38"/>
  <c r="L121" i="38"/>
  <c r="F82" i="39"/>
  <c r="E82" i="39"/>
  <c r="N82" i="39"/>
  <c r="G124" i="38"/>
  <c r="G82" i="39"/>
  <c r="N124" i="38"/>
  <c r="E124" i="38"/>
  <c r="M82" i="39"/>
  <c r="F124" i="38"/>
  <c r="M124" i="38"/>
  <c r="L80" i="39" l="1"/>
  <c r="J81" i="39"/>
  <c r="H81" i="39"/>
  <c r="I81" i="39"/>
  <c r="B84" i="39"/>
  <c r="C186" i="39"/>
  <c r="L122" i="38"/>
  <c r="K80" i="39"/>
  <c r="H123" i="38"/>
  <c r="I123" i="38"/>
  <c r="J123" i="38"/>
  <c r="C197" i="38"/>
  <c r="B126" i="38"/>
  <c r="K122" i="38"/>
  <c r="N83" i="39"/>
  <c r="F83" i="39"/>
  <c r="G83" i="39"/>
  <c r="E83" i="39"/>
  <c r="M83" i="39"/>
  <c r="E125" i="38"/>
  <c r="N125" i="38"/>
  <c r="M125" i="38"/>
  <c r="G125" i="38"/>
  <c r="F125" i="38"/>
  <c r="L81" i="39" l="1"/>
  <c r="L123" i="38"/>
  <c r="J82" i="39"/>
  <c r="H82" i="39"/>
  <c r="I82" i="39"/>
  <c r="B85" i="39"/>
  <c r="C187" i="39"/>
  <c r="K81" i="39"/>
  <c r="J124" i="38"/>
  <c r="H124" i="38"/>
  <c r="I124" i="38"/>
  <c r="B127" i="38"/>
  <c r="C198" i="38"/>
  <c r="K123" i="38"/>
  <c r="E126" i="38"/>
  <c r="M126" i="38"/>
  <c r="N84" i="39"/>
  <c r="E84" i="39"/>
  <c r="M84" i="39"/>
  <c r="G126" i="38"/>
  <c r="F84" i="39"/>
  <c r="F126" i="38"/>
  <c r="G84" i="39"/>
  <c r="N126" i="38"/>
  <c r="K82" i="39" l="1"/>
  <c r="J83" i="39"/>
  <c r="I83" i="39"/>
  <c r="H83" i="39"/>
  <c r="C188" i="39"/>
  <c r="B86" i="39"/>
  <c r="L124" i="38"/>
  <c r="L82" i="39"/>
  <c r="H125" i="38"/>
  <c r="I125" i="38"/>
  <c r="J125" i="38"/>
  <c r="C199" i="38"/>
  <c r="B128" i="38"/>
  <c r="K124" i="38"/>
  <c r="M85" i="39"/>
  <c r="G85" i="39"/>
  <c r="F85" i="39"/>
  <c r="M127" i="38"/>
  <c r="G127" i="38"/>
  <c r="N85" i="39"/>
  <c r="E127" i="38"/>
  <c r="E85" i="39"/>
  <c r="F127" i="38"/>
  <c r="N127" i="38"/>
  <c r="L83" i="39" l="1"/>
  <c r="H84" i="39"/>
  <c r="I84" i="39"/>
  <c r="J84" i="39"/>
  <c r="L125" i="38"/>
  <c r="K83" i="39"/>
  <c r="B87" i="39"/>
  <c r="C189" i="39"/>
  <c r="I126" i="38"/>
  <c r="J126" i="38"/>
  <c r="H126" i="38"/>
  <c r="B129" i="38"/>
  <c r="C200" i="38"/>
  <c r="K125" i="38"/>
  <c r="M86" i="39"/>
  <c r="F128" i="38"/>
  <c r="E86" i="39"/>
  <c r="G86" i="39"/>
  <c r="N86" i="39"/>
  <c r="N128" i="38"/>
  <c r="F86" i="39"/>
  <c r="G128" i="38"/>
  <c r="M128" i="38"/>
  <c r="E128" i="38"/>
  <c r="L84" i="39" l="1"/>
  <c r="J85" i="39"/>
  <c r="H85" i="39"/>
  <c r="I85" i="39"/>
  <c r="B88" i="39"/>
  <c r="K126" i="38"/>
  <c r="C190" i="39"/>
  <c r="K84" i="39"/>
  <c r="H127" i="38"/>
  <c r="I127" i="38"/>
  <c r="J127" i="38"/>
  <c r="C201" i="38"/>
  <c r="B130" i="38"/>
  <c r="L126" i="38"/>
  <c r="M129" i="38"/>
  <c r="F87" i="39"/>
  <c r="N129" i="38"/>
  <c r="M87" i="39"/>
  <c r="G87" i="39"/>
  <c r="N87" i="39"/>
  <c r="G129" i="38"/>
  <c r="E87" i="39"/>
  <c r="F129" i="38"/>
  <c r="E129" i="38"/>
  <c r="L85" i="39" l="1"/>
  <c r="L127" i="38"/>
  <c r="I86" i="39"/>
  <c r="J86" i="39"/>
  <c r="H86" i="39"/>
  <c r="B89" i="39"/>
  <c r="C191" i="39"/>
  <c r="K85" i="39"/>
  <c r="J128" i="38"/>
  <c r="H128" i="38"/>
  <c r="I128" i="38"/>
  <c r="B131" i="38"/>
  <c r="C202" i="38"/>
  <c r="K127" i="38"/>
  <c r="M130" i="38"/>
  <c r="G130" i="38"/>
  <c r="E88" i="39"/>
  <c r="F88" i="39"/>
  <c r="G88" i="39"/>
  <c r="N88" i="39"/>
  <c r="F130" i="38"/>
  <c r="N130" i="38"/>
  <c r="M88" i="39"/>
  <c r="E130" i="38"/>
  <c r="L128" i="38" l="1"/>
  <c r="K86" i="39"/>
  <c r="H87" i="39"/>
  <c r="I87" i="39"/>
  <c r="J87" i="39"/>
  <c r="C192" i="39"/>
  <c r="B90" i="39"/>
  <c r="L86" i="39"/>
  <c r="I129" i="38"/>
  <c r="J129" i="38"/>
  <c r="H129" i="38"/>
  <c r="C203" i="38"/>
  <c r="B132" i="38"/>
  <c r="K128" i="38"/>
  <c r="G131" i="38"/>
  <c r="M131" i="38"/>
  <c r="M89" i="39"/>
  <c r="F89" i="39"/>
  <c r="N131" i="38"/>
  <c r="G89" i="39"/>
  <c r="E89" i="39"/>
  <c r="N89" i="39"/>
  <c r="E131" i="38"/>
  <c r="F131" i="38"/>
  <c r="K87" i="39" l="1"/>
  <c r="J88" i="39"/>
  <c r="I88" i="39"/>
  <c r="H88" i="39"/>
  <c r="C193" i="39"/>
  <c r="K129" i="38"/>
  <c r="B91" i="39"/>
  <c r="L87" i="39"/>
  <c r="J130" i="38"/>
  <c r="H130" i="38"/>
  <c r="I130" i="38"/>
  <c r="C204" i="38"/>
  <c r="B133" i="38"/>
  <c r="L129" i="38"/>
  <c r="M132" i="38"/>
  <c r="M90" i="39"/>
  <c r="N132" i="38"/>
  <c r="N90" i="39"/>
  <c r="G90" i="39"/>
  <c r="E90" i="39"/>
  <c r="F132" i="38"/>
  <c r="E132" i="38"/>
  <c r="G132" i="38"/>
  <c r="F90" i="39"/>
  <c r="K88" i="39" l="1"/>
  <c r="I89" i="39"/>
  <c r="J89" i="39"/>
  <c r="H89" i="39"/>
  <c r="L130" i="38"/>
  <c r="C194" i="39"/>
  <c r="B92" i="39"/>
  <c r="L88" i="39"/>
  <c r="H131" i="38"/>
  <c r="J131" i="38"/>
  <c r="I131" i="38"/>
  <c r="C205" i="38"/>
  <c r="B134" i="38"/>
  <c r="K130" i="38"/>
  <c r="M91" i="39"/>
  <c r="N133" i="38"/>
  <c r="M133" i="38"/>
  <c r="F91" i="39"/>
  <c r="G133" i="38"/>
  <c r="E91" i="39"/>
  <c r="E133" i="38"/>
  <c r="G91" i="39"/>
  <c r="F133" i="38"/>
  <c r="N91" i="39"/>
  <c r="L131" i="38" l="1"/>
  <c r="L89" i="39"/>
  <c r="I90" i="39"/>
  <c r="J90" i="39"/>
  <c r="H90" i="39"/>
  <c r="C195" i="39"/>
  <c r="B93" i="39"/>
  <c r="K89" i="39"/>
  <c r="J132" i="38"/>
  <c r="H132" i="38"/>
  <c r="I132" i="38"/>
  <c r="C206" i="38"/>
  <c r="B135" i="38"/>
  <c r="K131" i="38"/>
  <c r="M92" i="39"/>
  <c r="N134" i="38"/>
  <c r="F92" i="39"/>
  <c r="G92" i="39"/>
  <c r="N92" i="39"/>
  <c r="F134" i="38"/>
  <c r="E92" i="39"/>
  <c r="M134" i="38"/>
  <c r="G134" i="38"/>
  <c r="E134" i="38"/>
  <c r="L132" i="38" l="1"/>
  <c r="L90" i="39"/>
  <c r="J91" i="39"/>
  <c r="H91" i="39"/>
  <c r="I91" i="39"/>
  <c r="C196" i="39"/>
  <c r="K90" i="39"/>
  <c r="B94" i="39"/>
  <c r="I133" i="38"/>
  <c r="H133" i="38"/>
  <c r="J133" i="38"/>
  <c r="C207" i="38"/>
  <c r="B136" i="38"/>
  <c r="K132" i="38"/>
  <c r="E93" i="39"/>
  <c r="N93" i="39"/>
  <c r="G135" i="38"/>
  <c r="F93" i="39"/>
  <c r="M135" i="38"/>
  <c r="G93" i="39"/>
  <c r="E135" i="38"/>
  <c r="N135" i="38"/>
  <c r="M93" i="39"/>
  <c r="F135" i="38"/>
  <c r="L91" i="39" l="1"/>
  <c r="K133" i="38"/>
  <c r="J92" i="39"/>
  <c r="H92" i="39"/>
  <c r="I92" i="39"/>
  <c r="B95" i="39"/>
  <c r="K91" i="39"/>
  <c r="C197" i="39"/>
  <c r="J134" i="38"/>
  <c r="H134" i="38"/>
  <c r="I134" i="38"/>
  <c r="C208" i="38"/>
  <c r="B137" i="38"/>
  <c r="L133" i="38"/>
  <c r="N136" i="38"/>
  <c r="G136" i="38"/>
  <c r="M94" i="39"/>
  <c r="F94" i="39"/>
  <c r="M136" i="38"/>
  <c r="E136" i="38"/>
  <c r="N94" i="39"/>
  <c r="F136" i="38"/>
  <c r="E94" i="39"/>
  <c r="G94" i="39"/>
  <c r="L92" i="39" l="1"/>
  <c r="L134" i="38"/>
  <c r="I93" i="39"/>
  <c r="J93" i="39"/>
  <c r="H93" i="39"/>
  <c r="B96" i="39"/>
  <c r="C198" i="39"/>
  <c r="K92" i="39"/>
  <c r="H135" i="38"/>
  <c r="J135" i="38"/>
  <c r="I135" i="38"/>
  <c r="C209" i="38"/>
  <c r="B138" i="38"/>
  <c r="K134" i="38"/>
  <c r="E137" i="38"/>
  <c r="G137" i="38"/>
  <c r="G95" i="39"/>
  <c r="N137" i="38"/>
  <c r="F95" i="39"/>
  <c r="N95" i="39"/>
  <c r="E95" i="39"/>
  <c r="M95" i="39"/>
  <c r="F137" i="38"/>
  <c r="M137" i="38"/>
  <c r="K93" i="39" l="1"/>
  <c r="L135" i="38"/>
  <c r="J94" i="39"/>
  <c r="I94" i="39"/>
  <c r="H94" i="39"/>
  <c r="B97" i="39"/>
  <c r="C199" i="39"/>
  <c r="L93" i="39"/>
  <c r="H136" i="38"/>
  <c r="I136" i="38"/>
  <c r="J136" i="38"/>
  <c r="B139" i="38"/>
  <c r="C210" i="38"/>
  <c r="K135" i="38"/>
  <c r="M96" i="39"/>
  <c r="F96" i="39"/>
  <c r="N138" i="38"/>
  <c r="E96" i="39"/>
  <c r="F138" i="38"/>
  <c r="G138" i="38"/>
  <c r="N96" i="39"/>
  <c r="E138" i="38"/>
  <c r="G96" i="39"/>
  <c r="M138" i="38"/>
  <c r="K94" i="39" l="1"/>
  <c r="I95" i="39"/>
  <c r="J95" i="39"/>
  <c r="H95" i="39"/>
  <c r="C200" i="39"/>
  <c r="B98" i="39"/>
  <c r="L136" i="38"/>
  <c r="L94" i="39"/>
  <c r="H137" i="38"/>
  <c r="I137" i="38"/>
  <c r="J137" i="38"/>
  <c r="C211" i="38"/>
  <c r="B140" i="38"/>
  <c r="K136" i="38"/>
  <c r="E97" i="39"/>
  <c r="M97" i="39"/>
  <c r="F97" i="39"/>
  <c r="E139" i="38"/>
  <c r="F139" i="38"/>
  <c r="N139" i="38"/>
  <c r="M139" i="38"/>
  <c r="N97" i="39"/>
  <c r="G97" i="39"/>
  <c r="G139" i="38"/>
  <c r="K95" i="39" l="1"/>
  <c r="L137" i="38"/>
  <c r="H96" i="39"/>
  <c r="J96" i="39"/>
  <c r="I96" i="39"/>
  <c r="B99" i="39"/>
  <c r="C201" i="39"/>
  <c r="L95" i="39"/>
  <c r="I138" i="38"/>
  <c r="H138" i="38"/>
  <c r="J138" i="38"/>
  <c r="C212" i="38"/>
  <c r="B141" i="38"/>
  <c r="K137" i="38"/>
  <c r="F98" i="39"/>
  <c r="G140" i="38"/>
  <c r="M140" i="38"/>
  <c r="E98" i="39"/>
  <c r="F140" i="38"/>
  <c r="G98" i="39"/>
  <c r="N98" i="39"/>
  <c r="M98" i="39"/>
  <c r="E140" i="38"/>
  <c r="N140" i="38"/>
  <c r="L96" i="39" l="1"/>
  <c r="J97" i="39"/>
  <c r="H97" i="39"/>
  <c r="I97" i="39"/>
  <c r="B100" i="39"/>
  <c r="K138" i="38"/>
  <c r="C202" i="39"/>
  <c r="K96" i="39"/>
  <c r="I139" i="38"/>
  <c r="H139" i="38"/>
  <c r="J139" i="38"/>
  <c r="C213" i="38"/>
  <c r="B142" i="38"/>
  <c r="L138" i="38"/>
  <c r="F141" i="38"/>
  <c r="E99" i="39"/>
  <c r="M99" i="39"/>
  <c r="N141" i="38"/>
  <c r="M141" i="38"/>
  <c r="G141" i="38"/>
  <c r="E141" i="38"/>
  <c r="G99" i="39"/>
  <c r="F99" i="39"/>
  <c r="N99" i="39"/>
  <c r="L97" i="39" l="1"/>
  <c r="K139" i="38"/>
  <c r="H98" i="39"/>
  <c r="I98" i="39"/>
  <c r="J98" i="39"/>
  <c r="B101" i="39"/>
  <c r="C203" i="39"/>
  <c r="K97" i="39"/>
  <c r="H140" i="38"/>
  <c r="I140" i="38"/>
  <c r="J140" i="38"/>
  <c r="C214" i="38"/>
  <c r="B143" i="38"/>
  <c r="L139" i="38"/>
  <c r="E142" i="38"/>
  <c r="G142" i="38"/>
  <c r="F100" i="39"/>
  <c r="N100" i="39"/>
  <c r="M142" i="38"/>
  <c r="E100" i="39"/>
  <c r="F142" i="38"/>
  <c r="M100" i="39"/>
  <c r="G100" i="39"/>
  <c r="N142" i="38"/>
  <c r="K98" i="39" l="1"/>
  <c r="J99" i="39"/>
  <c r="H99" i="39"/>
  <c r="I99" i="39"/>
  <c r="C204" i="39"/>
  <c r="B102" i="39"/>
  <c r="L140" i="38"/>
  <c r="L98" i="39"/>
  <c r="J141" i="38"/>
  <c r="I141" i="38"/>
  <c r="H141" i="38"/>
  <c r="C215" i="38"/>
  <c r="B144" i="38"/>
  <c r="K140" i="38"/>
  <c r="F101" i="39"/>
  <c r="N101" i="39"/>
  <c r="E143" i="38"/>
  <c r="G101" i="39"/>
  <c r="M101" i="39"/>
  <c r="M143" i="38"/>
  <c r="F143" i="38"/>
  <c r="E101" i="39"/>
  <c r="G143" i="38"/>
  <c r="N143" i="38"/>
  <c r="L99" i="39" l="1"/>
  <c r="J100" i="39"/>
  <c r="H100" i="39"/>
  <c r="I100" i="39"/>
  <c r="K141" i="38"/>
  <c r="B103" i="39"/>
  <c r="K99" i="39"/>
  <c r="C205" i="39"/>
  <c r="J142" i="38"/>
  <c r="I142" i="38"/>
  <c r="H142" i="38"/>
  <c r="C216" i="38"/>
  <c r="B145" i="38"/>
  <c r="L141" i="38"/>
  <c r="M102" i="39"/>
  <c r="F144" i="38"/>
  <c r="E102" i="39"/>
  <c r="M144" i="38"/>
  <c r="F102" i="39"/>
  <c r="N144" i="38"/>
  <c r="G102" i="39"/>
  <c r="G144" i="38"/>
  <c r="E144" i="38"/>
  <c r="N102" i="39"/>
  <c r="K142" i="38" l="1"/>
  <c r="L100" i="39"/>
  <c r="J101" i="39"/>
  <c r="H101" i="39"/>
  <c r="I101" i="39"/>
  <c r="B104" i="39"/>
  <c r="C206" i="39"/>
  <c r="K100" i="39"/>
  <c r="I143" i="38"/>
  <c r="J143" i="38"/>
  <c r="H143" i="38"/>
  <c r="C217" i="38"/>
  <c r="B146" i="38"/>
  <c r="L142" i="38"/>
  <c r="G145" i="38"/>
  <c r="G103" i="39"/>
  <c r="F103" i="39"/>
  <c r="E145" i="38"/>
  <c r="M145" i="38"/>
  <c r="E103" i="39"/>
  <c r="F145" i="38"/>
  <c r="N145" i="38"/>
  <c r="M103" i="39"/>
  <c r="N103" i="39"/>
  <c r="K101" i="39" l="1"/>
  <c r="K143" i="38"/>
  <c r="H102" i="39"/>
  <c r="J102" i="39"/>
  <c r="I102" i="39"/>
  <c r="B105" i="39"/>
  <c r="L101" i="39"/>
  <c r="C207" i="39"/>
  <c r="I144" i="38"/>
  <c r="H144" i="38"/>
  <c r="J144" i="38"/>
  <c r="C218" i="38"/>
  <c r="B147" i="38"/>
  <c r="L143" i="38"/>
  <c r="G146" i="38"/>
  <c r="F104" i="39"/>
  <c r="F146" i="38"/>
  <c r="M104" i="39"/>
  <c r="E146" i="38"/>
  <c r="N146" i="38"/>
  <c r="N104" i="39"/>
  <c r="E104" i="39"/>
  <c r="M146" i="38"/>
  <c r="G104" i="39"/>
  <c r="L102" i="39" l="1"/>
  <c r="K144" i="38"/>
  <c r="I103" i="39"/>
  <c r="H103" i="39"/>
  <c r="J103" i="39"/>
  <c r="C208" i="39"/>
  <c r="B106" i="39"/>
  <c r="K102" i="39"/>
  <c r="H145" i="38"/>
  <c r="J145" i="38"/>
  <c r="I145" i="38"/>
  <c r="C219" i="38"/>
  <c r="B148" i="38"/>
  <c r="L144" i="38"/>
  <c r="F147" i="38"/>
  <c r="N147" i="38"/>
  <c r="G105" i="39"/>
  <c r="E105" i="39"/>
  <c r="M105" i="39"/>
  <c r="M147" i="38"/>
  <c r="G147" i="38"/>
  <c r="N105" i="39"/>
  <c r="E147" i="38"/>
  <c r="F105" i="39"/>
  <c r="K103" i="39" l="1"/>
  <c r="J104" i="39"/>
  <c r="H104" i="39"/>
  <c r="I104" i="39"/>
  <c r="B107" i="39"/>
  <c r="K145" i="38"/>
  <c r="C209" i="39"/>
  <c r="L103" i="39"/>
  <c r="H146" i="38"/>
  <c r="I146" i="38"/>
  <c r="J146" i="38"/>
  <c r="C220" i="38"/>
  <c r="L145" i="38"/>
  <c r="B149" i="38"/>
  <c r="F148" i="38"/>
  <c r="G106" i="39"/>
  <c r="G148" i="38"/>
  <c r="E148" i="38"/>
  <c r="N148" i="38"/>
  <c r="M148" i="38"/>
  <c r="L104" i="39" l="1"/>
  <c r="L146" i="38"/>
  <c r="J105" i="39"/>
  <c r="C210" i="39"/>
  <c r="B108" i="39"/>
  <c r="K104" i="39"/>
  <c r="H147" i="38"/>
  <c r="J147" i="38"/>
  <c r="I147" i="38"/>
  <c r="C221" i="38"/>
  <c r="B150" i="38"/>
  <c r="K146" i="38"/>
  <c r="E149" i="38"/>
  <c r="G149" i="38"/>
  <c r="F149" i="38"/>
  <c r="M149" i="38"/>
  <c r="N149" i="38"/>
  <c r="G107" i="39"/>
  <c r="L147" i="38" l="1"/>
  <c r="J106" i="39"/>
  <c r="B109" i="39"/>
  <c r="O108" i="39" s="1"/>
  <c r="J148" i="38"/>
  <c r="H148" i="38"/>
  <c r="I148" i="38"/>
  <c r="C222" i="38"/>
  <c r="B151" i="38"/>
  <c r="K147" i="38"/>
  <c r="F150" i="38"/>
  <c r="E150" i="38"/>
  <c r="G150" i="38"/>
  <c r="N150" i="38"/>
  <c r="G108" i="39"/>
  <c r="M150" i="38"/>
  <c r="L148" i="38" l="1"/>
  <c r="J107" i="39"/>
  <c r="B110" i="39"/>
  <c r="O106" i="39"/>
  <c r="O107" i="39"/>
  <c r="H149" i="38"/>
  <c r="I149" i="38"/>
  <c r="J149" i="38"/>
  <c r="C223" i="38"/>
  <c r="B152" i="38"/>
  <c r="K148" i="38"/>
  <c r="M109" i="39"/>
  <c r="E151" i="38"/>
  <c r="E109" i="39"/>
  <c r="G109" i="39"/>
  <c r="N109" i="39"/>
  <c r="M151" i="38"/>
  <c r="G151" i="38"/>
  <c r="F109" i="39"/>
  <c r="N151" i="38"/>
  <c r="F151" i="38"/>
  <c r="L149" i="38" l="1"/>
  <c r="J108" i="39"/>
  <c r="B111" i="39"/>
  <c r="I150" i="38"/>
  <c r="H150" i="38"/>
  <c r="J150" i="38"/>
  <c r="B153" i="38"/>
  <c r="C224" i="38"/>
  <c r="K149" i="38"/>
  <c r="E106" i="39"/>
  <c r="M107" i="39"/>
  <c r="F152" i="38"/>
  <c r="N107" i="39"/>
  <c r="N110" i="39"/>
  <c r="F106" i="39"/>
  <c r="M108" i="39"/>
  <c r="G110" i="39"/>
  <c r="N106" i="39"/>
  <c r="E110" i="39"/>
  <c r="F110" i="39"/>
  <c r="E108" i="39"/>
  <c r="N152" i="38"/>
  <c r="E107" i="39"/>
  <c r="G152" i="38"/>
  <c r="M110" i="39"/>
  <c r="M106" i="39"/>
  <c r="F108" i="39"/>
  <c r="F107" i="39"/>
  <c r="M152" i="38"/>
  <c r="N108" i="39"/>
  <c r="E152" i="38"/>
  <c r="K150" i="38" l="1"/>
  <c r="I106" i="39"/>
  <c r="H106" i="39"/>
  <c r="I107" i="39"/>
  <c r="I108" i="39"/>
  <c r="H105" i="39"/>
  <c r="I105" i="39"/>
  <c r="H109" i="39"/>
  <c r="H107" i="39"/>
  <c r="H108" i="39"/>
  <c r="I109" i="39"/>
  <c r="J109" i="39"/>
  <c r="B112" i="39"/>
  <c r="H151" i="38"/>
  <c r="J151" i="38"/>
  <c r="I151" i="38"/>
  <c r="B154" i="38"/>
  <c r="C225" i="38"/>
  <c r="L150" i="38"/>
  <c r="M153" i="38"/>
  <c r="G153" i="38"/>
  <c r="F111" i="39"/>
  <c r="G111" i="39"/>
  <c r="E153" i="38"/>
  <c r="N153" i="38"/>
  <c r="N111" i="39"/>
  <c r="E111" i="39"/>
  <c r="M111" i="39"/>
  <c r="F153" i="38"/>
  <c r="L151" i="38" l="1"/>
  <c r="K109" i="39"/>
  <c r="K107" i="39"/>
  <c r="L105" i="39"/>
  <c r="L108" i="39"/>
  <c r="K106" i="39"/>
  <c r="J110" i="39"/>
  <c r="H110" i="39"/>
  <c r="I110" i="39"/>
  <c r="K105" i="39"/>
  <c r="B113" i="39"/>
  <c r="L107" i="39"/>
  <c r="L109" i="39"/>
  <c r="K108" i="39"/>
  <c r="L106" i="39"/>
  <c r="J152" i="38"/>
  <c r="H152" i="38"/>
  <c r="I152" i="38"/>
  <c r="B155" i="38"/>
  <c r="C226" i="38"/>
  <c r="K151" i="38"/>
  <c r="G154" i="38"/>
  <c r="F154" i="38"/>
  <c r="N154" i="38"/>
  <c r="N112" i="39"/>
  <c r="F112" i="39"/>
  <c r="E154" i="38"/>
  <c r="G112" i="39"/>
  <c r="E112" i="39"/>
  <c r="M112" i="39"/>
  <c r="M154" i="38"/>
  <c r="L110" i="39" l="1"/>
  <c r="H111" i="39"/>
  <c r="J111" i="39"/>
  <c r="I111" i="39"/>
  <c r="B114" i="39"/>
  <c r="K110" i="39"/>
  <c r="L152" i="38"/>
  <c r="I153" i="38"/>
  <c r="J153" i="38"/>
  <c r="H153" i="38"/>
  <c r="C227" i="38"/>
  <c r="B156" i="38"/>
  <c r="K152" i="38"/>
  <c r="N155" i="38"/>
  <c r="G113" i="39"/>
  <c r="F155" i="38"/>
  <c r="M155" i="38"/>
  <c r="G155" i="38"/>
  <c r="N113" i="39"/>
  <c r="F113" i="39"/>
  <c r="E113" i="39"/>
  <c r="E155" i="38"/>
  <c r="M113" i="39"/>
  <c r="L111" i="39" l="1"/>
  <c r="K153" i="38"/>
  <c r="H112" i="39"/>
  <c r="J112" i="39"/>
  <c r="I112" i="39"/>
  <c r="B115" i="39"/>
  <c r="K111" i="39"/>
  <c r="J154" i="38"/>
  <c r="H154" i="38"/>
  <c r="I154" i="38"/>
  <c r="B157" i="38"/>
  <c r="C228" i="38"/>
  <c r="L153" i="38"/>
  <c r="M156" i="38"/>
  <c r="M114" i="39"/>
  <c r="G156" i="38"/>
  <c r="F114" i="39"/>
  <c r="E114" i="39"/>
  <c r="G114" i="39"/>
  <c r="N156" i="38"/>
  <c r="E156" i="38"/>
  <c r="N114" i="39"/>
  <c r="F156" i="38"/>
  <c r="L112" i="39" l="1"/>
  <c r="L154" i="38"/>
  <c r="I113" i="39"/>
  <c r="H113" i="39"/>
  <c r="J113" i="39"/>
  <c r="B116" i="39"/>
  <c r="K112" i="39"/>
  <c r="H155" i="38"/>
  <c r="J155" i="38"/>
  <c r="I155" i="38"/>
  <c r="B158" i="38"/>
  <c r="C229" i="38"/>
  <c r="K154" i="38"/>
  <c r="F157" i="38"/>
  <c r="G157" i="38"/>
  <c r="G115" i="39"/>
  <c r="F115" i="39"/>
  <c r="M157" i="38"/>
  <c r="N157" i="38"/>
  <c r="E115" i="39"/>
  <c r="E157" i="38"/>
  <c r="N115" i="39"/>
  <c r="M115" i="39"/>
  <c r="K113" i="39" l="1"/>
  <c r="L155" i="38"/>
  <c r="J114" i="39"/>
  <c r="H114" i="39"/>
  <c r="I114" i="39"/>
  <c r="B117" i="39"/>
  <c r="L113" i="39"/>
  <c r="J156" i="38"/>
  <c r="H156" i="38"/>
  <c r="I156" i="38"/>
  <c r="B159" i="38"/>
  <c r="C230" i="38"/>
  <c r="K155" i="38"/>
  <c r="G116" i="39"/>
  <c r="M116" i="39"/>
  <c r="M158" i="38"/>
  <c r="E158" i="38"/>
  <c r="F116" i="39"/>
  <c r="N116" i="39"/>
  <c r="G158" i="38"/>
  <c r="N158" i="38"/>
  <c r="E116" i="39"/>
  <c r="F158" i="38"/>
  <c r="K114" i="39" l="1"/>
  <c r="I115" i="39"/>
  <c r="H115" i="39"/>
  <c r="J115" i="39"/>
  <c r="L156" i="38"/>
  <c r="B118" i="39"/>
  <c r="L114" i="39"/>
  <c r="I157" i="38"/>
  <c r="H157" i="38"/>
  <c r="J157" i="38"/>
  <c r="C231" i="38"/>
  <c r="B160" i="38"/>
  <c r="K156" i="38"/>
  <c r="E117" i="39"/>
  <c r="N159" i="38"/>
  <c r="F159" i="38"/>
  <c r="G159" i="38"/>
  <c r="E159" i="38"/>
  <c r="N117" i="39"/>
  <c r="M117" i="39"/>
  <c r="G117" i="39"/>
  <c r="M159" i="38"/>
  <c r="F117" i="39"/>
  <c r="K115" i="39" l="1"/>
  <c r="K157" i="38"/>
  <c r="I116" i="39"/>
  <c r="H116" i="39"/>
  <c r="J116" i="39"/>
  <c r="B119" i="39"/>
  <c r="L115" i="39"/>
  <c r="H158" i="38"/>
  <c r="J158" i="38"/>
  <c r="I158" i="38"/>
  <c r="B161" i="38"/>
  <c r="C232" i="38"/>
  <c r="L157" i="38"/>
  <c r="G160" i="38"/>
  <c r="F118" i="39"/>
  <c r="M118" i="39"/>
  <c r="M160" i="38"/>
  <c r="E160" i="38"/>
  <c r="N118" i="39"/>
  <c r="F160" i="38"/>
  <c r="E118" i="39"/>
  <c r="G118" i="39"/>
  <c r="N160" i="38"/>
  <c r="K116" i="39" l="1"/>
  <c r="H117" i="39"/>
  <c r="I117" i="39"/>
  <c r="J117" i="39"/>
  <c r="L158" i="38"/>
  <c r="B120" i="39"/>
  <c r="L116" i="39"/>
  <c r="H159" i="38"/>
  <c r="I159" i="38"/>
  <c r="J159" i="38"/>
  <c r="B162" i="38"/>
  <c r="C233" i="38"/>
  <c r="K158" i="38"/>
  <c r="E119" i="39"/>
  <c r="G161" i="38"/>
  <c r="N161" i="38"/>
  <c r="F161" i="38"/>
  <c r="G119" i="39"/>
  <c r="F119" i="39"/>
  <c r="M119" i="39"/>
  <c r="E161" i="38"/>
  <c r="M161" i="38"/>
  <c r="N119" i="39"/>
  <c r="K117" i="39" l="1"/>
  <c r="L159" i="38"/>
  <c r="I118" i="39"/>
  <c r="J118" i="39"/>
  <c r="H118" i="39"/>
  <c r="B121" i="39"/>
  <c r="L117" i="39"/>
  <c r="J160" i="38"/>
  <c r="H160" i="38"/>
  <c r="I160" i="38"/>
  <c r="B163" i="38"/>
  <c r="C234" i="38"/>
  <c r="K159" i="38"/>
  <c r="F120" i="39"/>
  <c r="M162" i="38"/>
  <c r="G120" i="39"/>
  <c r="E120" i="39"/>
  <c r="G162" i="38"/>
  <c r="E162" i="38"/>
  <c r="F162" i="38"/>
  <c r="N162" i="38"/>
  <c r="M120" i="39"/>
  <c r="N120" i="39"/>
  <c r="K118" i="39" l="1"/>
  <c r="L160" i="38"/>
  <c r="J119" i="39"/>
  <c r="H119" i="39"/>
  <c r="I119" i="39"/>
  <c r="B122" i="39"/>
  <c r="L118" i="39"/>
  <c r="H161" i="38"/>
  <c r="I161" i="38"/>
  <c r="J161" i="38"/>
  <c r="C235" i="38"/>
  <c r="B164" i="38"/>
  <c r="K160" i="38"/>
  <c r="M121" i="39"/>
  <c r="F163" i="38"/>
  <c r="G163" i="38"/>
  <c r="E121" i="39"/>
  <c r="N163" i="38"/>
  <c r="G121" i="39"/>
  <c r="N121" i="39"/>
  <c r="F121" i="39"/>
  <c r="E163" i="38"/>
  <c r="M163" i="38"/>
  <c r="L119" i="39" l="1"/>
  <c r="H120" i="39"/>
  <c r="I120" i="39"/>
  <c r="J120" i="39"/>
  <c r="L161" i="38"/>
  <c r="B123" i="39"/>
  <c r="K119" i="39"/>
  <c r="H162" i="38"/>
  <c r="I162" i="38"/>
  <c r="J162" i="38"/>
  <c r="B165" i="38"/>
  <c r="C236" i="38"/>
  <c r="K161" i="38"/>
  <c r="G164" i="38"/>
  <c r="E164" i="38"/>
  <c r="F164" i="38"/>
  <c r="M164" i="38"/>
  <c r="N122" i="39"/>
  <c r="E122" i="39"/>
  <c r="G122" i="39"/>
  <c r="F122" i="39"/>
  <c r="M122" i="39"/>
  <c r="N164" i="38"/>
  <c r="L120" i="39" l="1"/>
  <c r="L162" i="38"/>
  <c r="I121" i="39"/>
  <c r="H121" i="39"/>
  <c r="J121" i="39"/>
  <c r="B124" i="39"/>
  <c r="K120" i="39"/>
  <c r="I163" i="38"/>
  <c r="J163" i="38"/>
  <c r="H163" i="38"/>
  <c r="B166" i="38"/>
  <c r="C237" i="38"/>
  <c r="K162" i="38"/>
  <c r="N165" i="38"/>
  <c r="N123" i="39"/>
  <c r="G165" i="38"/>
  <c r="M123" i="39"/>
  <c r="E123" i="39"/>
  <c r="E165" i="38"/>
  <c r="M165" i="38"/>
  <c r="F165" i="38"/>
  <c r="G123" i="39"/>
  <c r="F123" i="39"/>
  <c r="K121" i="39" l="1"/>
  <c r="J122" i="39"/>
  <c r="H122" i="39"/>
  <c r="I122" i="39"/>
  <c r="K163" i="38"/>
  <c r="B125" i="39"/>
  <c r="L121" i="39"/>
  <c r="I164" i="38"/>
  <c r="J164" i="38"/>
  <c r="H164" i="38"/>
  <c r="B167" i="38"/>
  <c r="C238" i="38"/>
  <c r="L163" i="38"/>
  <c r="F166" i="38"/>
  <c r="N124" i="39"/>
  <c r="G124" i="39"/>
  <c r="G166" i="38"/>
  <c r="E166" i="38"/>
  <c r="F124" i="39"/>
  <c r="N166" i="38"/>
  <c r="M124" i="39"/>
  <c r="E124" i="39"/>
  <c r="M166" i="38"/>
  <c r="L122" i="39" l="1"/>
  <c r="K164" i="38"/>
  <c r="H123" i="39"/>
  <c r="I123" i="39"/>
  <c r="J123" i="39"/>
  <c r="B126" i="39"/>
  <c r="K122" i="39"/>
  <c r="J165" i="38"/>
  <c r="H165" i="38"/>
  <c r="I165" i="38"/>
  <c r="C239" i="38"/>
  <c r="B168" i="38"/>
  <c r="L164" i="38"/>
  <c r="N167" i="38"/>
  <c r="E125" i="39"/>
  <c r="G125" i="39"/>
  <c r="F125" i="39"/>
  <c r="M167" i="38"/>
  <c r="F167" i="38"/>
  <c r="E167" i="38"/>
  <c r="N125" i="39"/>
  <c r="M125" i="39"/>
  <c r="G167" i="38"/>
  <c r="L123" i="39" l="1"/>
  <c r="L165" i="38"/>
  <c r="I124" i="39"/>
  <c r="H124" i="39"/>
  <c r="J124" i="39"/>
  <c r="B127" i="39"/>
  <c r="K123" i="39"/>
  <c r="H166" i="38"/>
  <c r="I166" i="38"/>
  <c r="J166" i="38"/>
  <c r="B169" i="38"/>
  <c r="K165" i="38"/>
  <c r="C240" i="38"/>
  <c r="G126" i="39"/>
  <c r="M168" i="38"/>
  <c r="N126" i="39"/>
  <c r="F168" i="38"/>
  <c r="N168" i="38"/>
  <c r="M126" i="39"/>
  <c r="G168" i="38"/>
  <c r="E168" i="38"/>
  <c r="F126" i="39"/>
  <c r="E126" i="39"/>
  <c r="K124" i="39" l="1"/>
  <c r="H125" i="39"/>
  <c r="I125" i="39"/>
  <c r="J125" i="39"/>
  <c r="L166" i="38"/>
  <c r="B128" i="39"/>
  <c r="L124" i="39"/>
  <c r="I167" i="38"/>
  <c r="J167" i="38"/>
  <c r="H167" i="38"/>
  <c r="B170" i="38"/>
  <c r="C241" i="38"/>
  <c r="K166" i="38"/>
  <c r="G169" i="38"/>
  <c r="N127" i="39"/>
  <c r="E127" i="39"/>
  <c r="M127" i="39"/>
  <c r="F127" i="39"/>
  <c r="G127" i="39"/>
  <c r="F169" i="38"/>
  <c r="M169" i="38"/>
  <c r="N169" i="38"/>
  <c r="E169" i="38"/>
  <c r="L125" i="39" l="1"/>
  <c r="I126" i="39"/>
  <c r="J126" i="39"/>
  <c r="H126" i="39"/>
  <c r="B129" i="39"/>
  <c r="L167" i="38"/>
  <c r="K125" i="39"/>
  <c r="H168" i="38"/>
  <c r="I168" i="38"/>
  <c r="J168" i="38"/>
  <c r="B171" i="38"/>
  <c r="K167" i="38"/>
  <c r="C242" i="38"/>
  <c r="F128" i="39"/>
  <c r="E170" i="38"/>
  <c r="G128" i="39"/>
  <c r="M170" i="38"/>
  <c r="M128" i="39"/>
  <c r="E128" i="39"/>
  <c r="N128" i="39"/>
  <c r="N170" i="38"/>
  <c r="G170" i="38"/>
  <c r="F170" i="38"/>
  <c r="K126" i="39" l="1"/>
  <c r="L168" i="38"/>
  <c r="I127" i="39"/>
  <c r="J127" i="39"/>
  <c r="H127" i="39"/>
  <c r="B130" i="39"/>
  <c r="L126" i="39"/>
  <c r="I169" i="38"/>
  <c r="J169" i="38"/>
  <c r="H169" i="38"/>
  <c r="C243" i="38"/>
  <c r="B172" i="38"/>
  <c r="K168" i="38"/>
  <c r="N171" i="38"/>
  <c r="G129" i="39"/>
  <c r="E129" i="39"/>
  <c r="N129" i="39"/>
  <c r="F129" i="39"/>
  <c r="M171" i="38"/>
  <c r="E171" i="38"/>
  <c r="F171" i="38"/>
  <c r="G171" i="38"/>
  <c r="M129" i="39"/>
  <c r="K169" i="38" l="1"/>
  <c r="K127" i="39"/>
  <c r="H128" i="39"/>
  <c r="J128" i="39"/>
  <c r="I128" i="39"/>
  <c r="B131" i="39"/>
  <c r="L127" i="39"/>
  <c r="H170" i="38"/>
  <c r="J170" i="38"/>
  <c r="I170" i="38"/>
  <c r="B173" i="38"/>
  <c r="C244" i="38"/>
  <c r="L169" i="38"/>
  <c r="G130" i="39"/>
  <c r="E172" i="38"/>
  <c r="F130" i="39"/>
  <c r="N130" i="39"/>
  <c r="F172" i="38"/>
  <c r="N172" i="38"/>
  <c r="E130" i="39"/>
  <c r="M130" i="39"/>
  <c r="M172" i="38"/>
  <c r="G172" i="38"/>
  <c r="L170" i="38" l="1"/>
  <c r="L128" i="39"/>
  <c r="J129" i="39"/>
  <c r="H129" i="39"/>
  <c r="I129" i="39"/>
  <c r="B132" i="39"/>
  <c r="K128" i="39"/>
  <c r="J171" i="38"/>
  <c r="H171" i="38"/>
  <c r="I171" i="38"/>
  <c r="B174" i="38"/>
  <c r="C245" i="38"/>
  <c r="K170" i="38"/>
  <c r="F173" i="38"/>
  <c r="E131" i="39"/>
  <c r="F131" i="39"/>
  <c r="N131" i="39"/>
  <c r="M173" i="38"/>
  <c r="G173" i="38"/>
  <c r="N173" i="38"/>
  <c r="E173" i="38"/>
  <c r="M131" i="39"/>
  <c r="G131" i="39"/>
  <c r="L129" i="39" l="1"/>
  <c r="J130" i="39"/>
  <c r="I130" i="39"/>
  <c r="H130" i="39"/>
  <c r="K171" i="38"/>
  <c r="B133" i="39"/>
  <c r="K129" i="39"/>
  <c r="J172" i="38"/>
  <c r="H172" i="38"/>
  <c r="I172" i="38"/>
  <c r="B175" i="38"/>
  <c r="L171" i="38"/>
  <c r="F132" i="39"/>
  <c r="E132" i="39"/>
  <c r="N174" i="38"/>
  <c r="M132" i="39"/>
  <c r="F174" i="38"/>
  <c r="G174" i="38"/>
  <c r="E174" i="38"/>
  <c r="N132" i="39"/>
  <c r="M174" i="38"/>
  <c r="G132" i="39"/>
  <c r="K130" i="39" l="1"/>
  <c r="H131" i="39"/>
  <c r="J131" i="39"/>
  <c r="I131" i="39"/>
  <c r="K172" i="38"/>
  <c r="B134" i="39"/>
  <c r="L130" i="39"/>
  <c r="J173" i="38"/>
  <c r="H173" i="38"/>
  <c r="I173" i="38"/>
  <c r="B176" i="38"/>
  <c r="L172" i="38"/>
  <c r="F133" i="39"/>
  <c r="E133" i="39"/>
  <c r="M175" i="38"/>
  <c r="G175" i="38"/>
  <c r="N133" i="39"/>
  <c r="G133" i="39"/>
  <c r="M133" i="39"/>
  <c r="E175" i="38"/>
  <c r="N175" i="38"/>
  <c r="F175" i="38"/>
  <c r="L173" i="38" l="1"/>
  <c r="L131" i="39"/>
  <c r="I132" i="39"/>
  <c r="J132" i="39"/>
  <c r="H132" i="39"/>
  <c r="B135" i="39"/>
  <c r="K131" i="39"/>
  <c r="J174" i="38"/>
  <c r="I174" i="38"/>
  <c r="H174" i="38"/>
  <c r="B177" i="38"/>
  <c r="K173" i="38"/>
  <c r="M176" i="38"/>
  <c r="G176" i="38"/>
  <c r="N134" i="39"/>
  <c r="G134" i="39"/>
  <c r="N176" i="38"/>
  <c r="F176" i="38"/>
  <c r="E134" i="39"/>
  <c r="F134" i="39"/>
  <c r="E176" i="38"/>
  <c r="M134" i="39"/>
  <c r="K174" i="38" l="1"/>
  <c r="K132" i="39"/>
  <c r="H133" i="39"/>
  <c r="I133" i="39"/>
  <c r="J133" i="39"/>
  <c r="B136" i="39"/>
  <c r="L132" i="39"/>
  <c r="I175" i="38"/>
  <c r="J175" i="38"/>
  <c r="H175" i="38"/>
  <c r="B178" i="38"/>
  <c r="L174" i="38"/>
  <c r="M177" i="38"/>
  <c r="F135" i="39"/>
  <c r="G135" i="39"/>
  <c r="M135" i="39"/>
  <c r="F177" i="38"/>
  <c r="E177" i="38"/>
  <c r="E135" i="39"/>
  <c r="N135" i="39"/>
  <c r="N177" i="38"/>
  <c r="G177" i="38"/>
  <c r="L133" i="39" l="1"/>
  <c r="K175" i="38"/>
  <c r="H134" i="39"/>
  <c r="I134" i="39"/>
  <c r="J134" i="39"/>
  <c r="B137" i="39"/>
  <c r="K133" i="39"/>
  <c r="I176" i="38"/>
  <c r="J176" i="38"/>
  <c r="H176" i="38"/>
  <c r="B179" i="38"/>
  <c r="L175" i="38"/>
  <c r="E178" i="38"/>
  <c r="N136" i="39"/>
  <c r="M136" i="39"/>
  <c r="N178" i="38"/>
  <c r="E136" i="39"/>
  <c r="F136" i="39"/>
  <c r="F178" i="38"/>
  <c r="M178" i="38"/>
  <c r="G136" i="39"/>
  <c r="G178" i="38"/>
  <c r="L134" i="39" l="1"/>
  <c r="I135" i="39"/>
  <c r="H135" i="39"/>
  <c r="J135" i="39"/>
  <c r="K176" i="38"/>
  <c r="B138" i="39"/>
  <c r="K134" i="39"/>
  <c r="H177" i="38"/>
  <c r="I177" i="38"/>
  <c r="J177" i="38"/>
  <c r="B180" i="38"/>
  <c r="L176" i="38"/>
  <c r="M179" i="38"/>
  <c r="F137" i="39"/>
  <c r="N179" i="38"/>
  <c r="E179" i="38"/>
  <c r="G137" i="39"/>
  <c r="F179" i="38"/>
  <c r="E137" i="39"/>
  <c r="G179" i="38"/>
  <c r="M137" i="39"/>
  <c r="N137" i="39"/>
  <c r="K135" i="39" l="1"/>
  <c r="L177" i="38"/>
  <c r="I136" i="39"/>
  <c r="J136" i="39"/>
  <c r="H136" i="39"/>
  <c r="B139" i="39"/>
  <c r="L135" i="39"/>
  <c r="J178" i="38"/>
  <c r="H178" i="38"/>
  <c r="I178" i="38"/>
  <c r="B181" i="38"/>
  <c r="K177" i="38"/>
  <c r="G180" i="38"/>
  <c r="F138" i="39"/>
  <c r="N180" i="38"/>
  <c r="F180" i="38"/>
  <c r="G138" i="39"/>
  <c r="M138" i="39"/>
  <c r="N138" i="39"/>
  <c r="M180" i="38"/>
  <c r="E138" i="39"/>
  <c r="E180" i="38"/>
  <c r="K136" i="39" l="1"/>
  <c r="K178" i="38"/>
  <c r="J137" i="39"/>
  <c r="H137" i="39"/>
  <c r="I137" i="39"/>
  <c r="B140" i="39"/>
  <c r="L136" i="39"/>
  <c r="I179" i="38"/>
  <c r="J179" i="38"/>
  <c r="H179" i="38"/>
  <c r="B182" i="38"/>
  <c r="L178" i="38"/>
  <c r="F181" i="38"/>
  <c r="G181" i="38"/>
  <c r="E139" i="39"/>
  <c r="F139" i="39"/>
  <c r="N181" i="38"/>
  <c r="M139" i="39"/>
  <c r="M181" i="38"/>
  <c r="N139" i="39"/>
  <c r="E181" i="38"/>
  <c r="G139" i="39"/>
  <c r="L137" i="39" l="1"/>
  <c r="J138" i="39"/>
  <c r="I138" i="39"/>
  <c r="H138" i="39"/>
  <c r="K179" i="38"/>
  <c r="B141" i="39"/>
  <c r="K137" i="39"/>
  <c r="J180" i="38"/>
  <c r="H180" i="38"/>
  <c r="I180" i="38"/>
  <c r="B183" i="38"/>
  <c r="L179" i="38"/>
  <c r="N182" i="38"/>
  <c r="E182" i="38"/>
  <c r="F182" i="38"/>
  <c r="N140" i="39"/>
  <c r="M140" i="39"/>
  <c r="G140" i="39"/>
  <c r="M182" i="38"/>
  <c r="G182" i="38"/>
  <c r="F140" i="39"/>
  <c r="E140" i="39"/>
  <c r="K138" i="39" l="1"/>
  <c r="I139" i="39"/>
  <c r="H139" i="39"/>
  <c r="J139" i="39"/>
  <c r="K180" i="38"/>
  <c r="B142" i="39"/>
  <c r="L138" i="39"/>
  <c r="I181" i="38"/>
  <c r="J181" i="38"/>
  <c r="H181" i="38"/>
  <c r="B184" i="38"/>
  <c r="L180" i="38"/>
  <c r="G141" i="39"/>
  <c r="E141" i="39"/>
  <c r="F183" i="38"/>
  <c r="G183" i="38"/>
  <c r="M141" i="39"/>
  <c r="F141" i="39"/>
  <c r="M183" i="38"/>
  <c r="N141" i="39"/>
  <c r="N183" i="38"/>
  <c r="E183" i="38"/>
  <c r="K139" i="39" l="1"/>
  <c r="Q170" i="38"/>
  <c r="P170" i="38"/>
  <c r="K181" i="38"/>
  <c r="I140" i="39"/>
  <c r="J140" i="39"/>
  <c r="H140" i="39"/>
  <c r="B143" i="39"/>
  <c r="L139" i="39"/>
  <c r="H182" i="38"/>
  <c r="I182" i="38"/>
  <c r="J182" i="38"/>
  <c r="B185" i="38"/>
  <c r="L181" i="38"/>
  <c r="E142" i="39"/>
  <c r="N184" i="38"/>
  <c r="M142" i="39"/>
  <c r="N142" i="39"/>
  <c r="F142" i="39"/>
  <c r="F184" i="38"/>
  <c r="M184" i="38"/>
  <c r="G184" i="38"/>
  <c r="G142" i="39"/>
  <c r="E184" i="38"/>
  <c r="K140" i="39" l="1"/>
  <c r="Q171" i="38"/>
  <c r="P171" i="38"/>
  <c r="L182" i="38"/>
  <c r="I141" i="39"/>
  <c r="H141" i="39"/>
  <c r="J141" i="39"/>
  <c r="B144" i="39"/>
  <c r="L140" i="39"/>
  <c r="J183" i="38"/>
  <c r="H183" i="38"/>
  <c r="I183" i="38"/>
  <c r="B186" i="38"/>
  <c r="K182" i="38"/>
  <c r="G185" i="38"/>
  <c r="N185" i="38"/>
  <c r="F185" i="38"/>
  <c r="E143" i="39"/>
  <c r="M143" i="39"/>
  <c r="G143" i="39"/>
  <c r="E185" i="38"/>
  <c r="F143" i="39"/>
  <c r="N143" i="39"/>
  <c r="M185" i="38"/>
  <c r="R171" i="38" l="1"/>
  <c r="K141" i="39"/>
  <c r="P172" i="38"/>
  <c r="Q172" i="38"/>
  <c r="H142" i="39"/>
  <c r="J142" i="39"/>
  <c r="I142" i="39"/>
  <c r="K183" i="38"/>
  <c r="B145" i="39"/>
  <c r="L141" i="39"/>
  <c r="J184" i="38"/>
  <c r="H184" i="38"/>
  <c r="I184" i="38"/>
  <c r="B187" i="38"/>
  <c r="L183" i="38"/>
  <c r="M186" i="38"/>
  <c r="G186" i="38"/>
  <c r="F186" i="38"/>
  <c r="F144" i="39"/>
  <c r="N144" i="39"/>
  <c r="G144" i="39"/>
  <c r="M144" i="39"/>
  <c r="E144" i="39"/>
  <c r="N186" i="38"/>
  <c r="E186" i="38"/>
  <c r="L142" i="39" l="1"/>
  <c r="R172" i="38"/>
  <c r="Q173" i="38"/>
  <c r="P173" i="38"/>
  <c r="L184" i="38"/>
  <c r="I143" i="39"/>
  <c r="J143" i="39"/>
  <c r="H143" i="39"/>
  <c r="B146" i="39"/>
  <c r="K142" i="39"/>
  <c r="I185" i="38"/>
  <c r="J185" i="38"/>
  <c r="H185" i="38"/>
  <c r="B188" i="38"/>
  <c r="K184" i="38"/>
  <c r="F187" i="38"/>
  <c r="M187" i="38"/>
  <c r="F145" i="39"/>
  <c r="E187" i="38"/>
  <c r="M145" i="39"/>
  <c r="E145" i="39"/>
  <c r="N145" i="39"/>
  <c r="G187" i="38"/>
  <c r="G145" i="39"/>
  <c r="N187" i="38"/>
  <c r="R173" i="38" l="1"/>
  <c r="K143" i="39"/>
  <c r="P174" i="38"/>
  <c r="Q174" i="38"/>
  <c r="K185" i="38"/>
  <c r="H144" i="39"/>
  <c r="I144" i="39"/>
  <c r="J144" i="39"/>
  <c r="B147" i="39"/>
  <c r="L143" i="39"/>
  <c r="I186" i="38"/>
  <c r="H186" i="38"/>
  <c r="J186" i="38"/>
  <c r="B189" i="38"/>
  <c r="L185" i="38"/>
  <c r="F146" i="39"/>
  <c r="G146" i="39"/>
  <c r="E188" i="38"/>
  <c r="N146" i="39"/>
  <c r="E146" i="39"/>
  <c r="M146" i="39"/>
  <c r="N188" i="38"/>
  <c r="F188" i="38"/>
  <c r="M188" i="38"/>
  <c r="G188" i="38"/>
  <c r="Q175" i="38" l="1"/>
  <c r="P175" i="38"/>
  <c r="R174" i="38"/>
  <c r="L144" i="39"/>
  <c r="I145" i="39"/>
  <c r="H145" i="39"/>
  <c r="J145" i="39"/>
  <c r="K186" i="38"/>
  <c r="B148" i="39"/>
  <c r="K144" i="39"/>
  <c r="J187" i="38"/>
  <c r="I187" i="38"/>
  <c r="H187" i="38"/>
  <c r="B190" i="38"/>
  <c r="L186" i="38"/>
  <c r="G189" i="38"/>
  <c r="M189" i="38"/>
  <c r="F189" i="38"/>
  <c r="F147" i="39"/>
  <c r="G147" i="39"/>
  <c r="E189" i="38"/>
  <c r="M147" i="39"/>
  <c r="E147" i="39"/>
  <c r="N189" i="38"/>
  <c r="N147" i="39"/>
  <c r="R175" i="38" l="1"/>
  <c r="P176" i="38"/>
  <c r="Q176" i="38"/>
  <c r="L145" i="39"/>
  <c r="J146" i="39"/>
  <c r="H146" i="39"/>
  <c r="I146" i="39"/>
  <c r="L187" i="38"/>
  <c r="B149" i="39"/>
  <c r="K145" i="39"/>
  <c r="J188" i="38"/>
  <c r="H188" i="38"/>
  <c r="I188" i="38"/>
  <c r="B191" i="38"/>
  <c r="K187" i="38"/>
  <c r="G148" i="39"/>
  <c r="E190" i="38"/>
  <c r="F148" i="39"/>
  <c r="F190" i="38"/>
  <c r="G190" i="38"/>
  <c r="E148" i="39"/>
  <c r="M190" i="38"/>
  <c r="M148" i="39"/>
  <c r="N148" i="39"/>
  <c r="N190" i="38"/>
  <c r="L188" i="38" l="1"/>
  <c r="Q177" i="38"/>
  <c r="P177" i="38"/>
  <c r="R176" i="38"/>
  <c r="L146" i="39"/>
  <c r="J147" i="39"/>
  <c r="I147" i="39"/>
  <c r="H147" i="39"/>
  <c r="B150" i="39"/>
  <c r="K146" i="39"/>
  <c r="J189" i="38"/>
  <c r="H189" i="38"/>
  <c r="I189" i="38"/>
  <c r="B192" i="38"/>
  <c r="K188" i="38"/>
  <c r="F149" i="39"/>
  <c r="G149" i="39"/>
  <c r="N149" i="39"/>
  <c r="M149" i="39"/>
  <c r="M191" i="38"/>
  <c r="E149" i="39"/>
  <c r="F191" i="38"/>
  <c r="G191" i="38"/>
  <c r="N191" i="38"/>
  <c r="E191" i="38"/>
  <c r="R177" i="38" l="1"/>
  <c r="K147" i="39"/>
  <c r="Q178" i="38"/>
  <c r="P178" i="38"/>
  <c r="L189" i="38"/>
  <c r="I148" i="39"/>
  <c r="J148" i="39"/>
  <c r="H148" i="39"/>
  <c r="B151" i="39"/>
  <c r="L147" i="39"/>
  <c r="I190" i="38"/>
  <c r="H190" i="38"/>
  <c r="J190" i="38"/>
  <c r="B193" i="38"/>
  <c r="K189" i="38"/>
  <c r="E192" i="38"/>
  <c r="M192" i="38"/>
  <c r="N192" i="38"/>
  <c r="G192" i="38"/>
  <c r="E150" i="39"/>
  <c r="N150" i="39"/>
  <c r="G150" i="39"/>
  <c r="F192" i="38"/>
  <c r="M150" i="39"/>
  <c r="F150" i="39"/>
  <c r="R178" i="38" l="1"/>
  <c r="K148" i="39"/>
  <c r="P179" i="38"/>
  <c r="Q179" i="38"/>
  <c r="J149" i="39"/>
  <c r="H149" i="39"/>
  <c r="I149" i="39"/>
  <c r="K190" i="38"/>
  <c r="B152" i="39"/>
  <c r="L148" i="39"/>
  <c r="J191" i="38"/>
  <c r="I191" i="38"/>
  <c r="H191" i="38"/>
  <c r="B194" i="38"/>
  <c r="L190" i="38"/>
  <c r="G151" i="39"/>
  <c r="F151" i="39"/>
  <c r="M193" i="38"/>
  <c r="N151" i="39"/>
  <c r="F193" i="38"/>
  <c r="E151" i="39"/>
  <c r="N193" i="38"/>
  <c r="E193" i="38"/>
  <c r="G193" i="38"/>
  <c r="M151" i="39"/>
  <c r="P180" i="38" l="1"/>
  <c r="Q180" i="38"/>
  <c r="R179" i="38"/>
  <c r="L149" i="39"/>
  <c r="K191" i="38"/>
  <c r="J150" i="39"/>
  <c r="H150" i="39"/>
  <c r="I150" i="39"/>
  <c r="B153" i="39"/>
  <c r="K149" i="39"/>
  <c r="H192" i="38"/>
  <c r="J192" i="38"/>
  <c r="I192" i="38"/>
  <c r="B195" i="38"/>
  <c r="L191" i="38"/>
  <c r="N152" i="39"/>
  <c r="M194" i="38"/>
  <c r="E152" i="39"/>
  <c r="F194" i="38"/>
  <c r="N194" i="38"/>
  <c r="F152" i="39"/>
  <c r="E194" i="38"/>
  <c r="G194" i="38"/>
  <c r="M152" i="39"/>
  <c r="G152" i="39"/>
  <c r="L150" i="39" l="1"/>
  <c r="P181" i="38"/>
  <c r="Q181" i="38"/>
  <c r="R180" i="38"/>
  <c r="J151" i="39"/>
  <c r="H151" i="39"/>
  <c r="I151" i="39"/>
  <c r="L192" i="38"/>
  <c r="B154" i="39"/>
  <c r="K150" i="39"/>
  <c r="I193" i="38"/>
  <c r="H193" i="38"/>
  <c r="J193" i="38"/>
  <c r="B196" i="38"/>
  <c r="K192" i="38"/>
  <c r="M195" i="38"/>
  <c r="G153" i="39"/>
  <c r="G195" i="38"/>
  <c r="F153" i="39"/>
  <c r="N195" i="38"/>
  <c r="M153" i="39"/>
  <c r="N153" i="39"/>
  <c r="E153" i="39"/>
  <c r="F195" i="38"/>
  <c r="E195" i="38"/>
  <c r="P182" i="38" l="1"/>
  <c r="Q182" i="38"/>
  <c r="R181" i="38"/>
  <c r="K193" i="38"/>
  <c r="L151" i="39"/>
  <c r="J152" i="39"/>
  <c r="H152" i="39"/>
  <c r="I152" i="39"/>
  <c r="B155" i="39"/>
  <c r="K151" i="39"/>
  <c r="J194" i="38"/>
  <c r="H194" i="38"/>
  <c r="I194" i="38"/>
  <c r="B197" i="38"/>
  <c r="L193" i="38"/>
  <c r="G154" i="39"/>
  <c r="F154" i="39"/>
  <c r="G196" i="38"/>
  <c r="F196" i="38"/>
  <c r="E196" i="38"/>
  <c r="E154" i="39"/>
  <c r="M154" i="39"/>
  <c r="M196" i="38"/>
  <c r="N196" i="38"/>
  <c r="N154" i="39"/>
  <c r="Q183" i="38" l="1"/>
  <c r="P183" i="38"/>
  <c r="R182" i="38"/>
  <c r="L152" i="39"/>
  <c r="L194" i="38"/>
  <c r="J153" i="39"/>
  <c r="I153" i="39"/>
  <c r="H153" i="39"/>
  <c r="B156" i="39"/>
  <c r="K152" i="39"/>
  <c r="J195" i="38"/>
  <c r="H195" i="38"/>
  <c r="I195" i="38"/>
  <c r="B198" i="38"/>
  <c r="K194" i="38"/>
  <c r="E197" i="38"/>
  <c r="N155" i="39"/>
  <c r="E155" i="39"/>
  <c r="F155" i="39"/>
  <c r="G197" i="38"/>
  <c r="M197" i="38"/>
  <c r="F197" i="38"/>
  <c r="G155" i="39"/>
  <c r="M155" i="39"/>
  <c r="N197" i="38"/>
  <c r="R183" i="38" l="1"/>
  <c r="K153" i="39"/>
  <c r="P184" i="38"/>
  <c r="Q184" i="38"/>
  <c r="L195" i="38"/>
  <c r="J154" i="39"/>
  <c r="H154" i="39"/>
  <c r="I154" i="39"/>
  <c r="B157" i="39"/>
  <c r="L153" i="39"/>
  <c r="J196" i="38"/>
  <c r="H196" i="38"/>
  <c r="I196" i="38"/>
  <c r="B199" i="38"/>
  <c r="K195" i="38"/>
  <c r="N198" i="38"/>
  <c r="N156" i="39"/>
  <c r="F198" i="38"/>
  <c r="M198" i="38"/>
  <c r="F156" i="39"/>
  <c r="G156" i="39"/>
  <c r="E156" i="39"/>
  <c r="G198" i="38"/>
  <c r="M156" i="39"/>
  <c r="E198" i="38"/>
  <c r="L154" i="39" l="1"/>
  <c r="P185" i="38"/>
  <c r="Q185" i="38"/>
  <c r="R184" i="38"/>
  <c r="L196" i="38"/>
  <c r="J155" i="39"/>
  <c r="H155" i="39"/>
  <c r="I155" i="39"/>
  <c r="B158" i="39"/>
  <c r="K154" i="39"/>
  <c r="J197" i="38"/>
  <c r="H197" i="38"/>
  <c r="I197" i="38"/>
  <c r="B200" i="38"/>
  <c r="K196" i="38"/>
  <c r="F157" i="39"/>
  <c r="G157" i="39"/>
  <c r="N199" i="38"/>
  <c r="E199" i="38"/>
  <c r="G199" i="38"/>
  <c r="F199" i="38"/>
  <c r="E157" i="39"/>
  <c r="M157" i="39"/>
  <c r="M199" i="38"/>
  <c r="N157" i="39"/>
  <c r="Q186" i="38" l="1"/>
  <c r="P186" i="38"/>
  <c r="L155" i="39"/>
  <c r="R185" i="38"/>
  <c r="L197" i="38"/>
  <c r="I156" i="39"/>
  <c r="J156" i="39"/>
  <c r="H156" i="39"/>
  <c r="B159" i="39"/>
  <c r="K155" i="39"/>
  <c r="I198" i="38"/>
  <c r="J198" i="38"/>
  <c r="H198" i="38"/>
  <c r="B201" i="38"/>
  <c r="K197" i="38"/>
  <c r="E200" i="38"/>
  <c r="F200" i="38"/>
  <c r="F158" i="39"/>
  <c r="N200" i="38"/>
  <c r="G158" i="39"/>
  <c r="G200" i="38"/>
  <c r="M200" i="38"/>
  <c r="N158" i="39"/>
  <c r="M158" i="39"/>
  <c r="E158" i="39"/>
  <c r="R186" i="38" l="1"/>
  <c r="P187" i="38"/>
  <c r="Q187" i="38"/>
  <c r="K156" i="39"/>
  <c r="H157" i="39"/>
  <c r="I157" i="39"/>
  <c r="J157" i="39"/>
  <c r="K198" i="38"/>
  <c r="B160" i="39"/>
  <c r="L156" i="39"/>
  <c r="I199" i="38"/>
  <c r="J199" i="38"/>
  <c r="H199" i="38"/>
  <c r="B202" i="38"/>
  <c r="L198" i="38"/>
  <c r="E201" i="38"/>
  <c r="N159" i="39"/>
  <c r="M159" i="39"/>
  <c r="N201" i="38"/>
  <c r="G201" i="38"/>
  <c r="F201" i="38"/>
  <c r="E159" i="39"/>
  <c r="G159" i="39"/>
  <c r="M201" i="38"/>
  <c r="F159" i="39"/>
  <c r="Q188" i="38" l="1"/>
  <c r="P188" i="38"/>
  <c r="R187" i="38"/>
  <c r="K199" i="38"/>
  <c r="K157" i="39"/>
  <c r="J158" i="39"/>
  <c r="I158" i="39"/>
  <c r="H158" i="39"/>
  <c r="B161" i="39"/>
  <c r="L157" i="39"/>
  <c r="J200" i="38"/>
  <c r="H200" i="38"/>
  <c r="I200" i="38"/>
  <c r="B203" i="38"/>
  <c r="L199" i="38"/>
  <c r="F160" i="39"/>
  <c r="G160" i="39"/>
  <c r="E160" i="39"/>
  <c r="N160" i="39"/>
  <c r="F202" i="38"/>
  <c r="M202" i="38"/>
  <c r="E202" i="38"/>
  <c r="G202" i="38"/>
  <c r="N202" i="38"/>
  <c r="M160" i="39"/>
  <c r="R188" i="38" l="1"/>
  <c r="P189" i="38"/>
  <c r="Q189" i="38"/>
  <c r="L158" i="39"/>
  <c r="K200" i="38"/>
  <c r="H159" i="39"/>
  <c r="I159" i="39"/>
  <c r="J159" i="39"/>
  <c r="B162" i="39"/>
  <c r="K158" i="39"/>
  <c r="J201" i="38"/>
  <c r="H201" i="38"/>
  <c r="I201" i="38"/>
  <c r="B204" i="38"/>
  <c r="L200" i="38"/>
  <c r="M161" i="39"/>
  <c r="F161" i="39"/>
  <c r="M203" i="38"/>
  <c r="E161" i="39"/>
  <c r="N203" i="38"/>
  <c r="F203" i="38"/>
  <c r="G161" i="39"/>
  <c r="G203" i="38"/>
  <c r="N161" i="39"/>
  <c r="E203" i="38"/>
  <c r="L159" i="39" l="1"/>
  <c r="Q190" i="38"/>
  <c r="P190" i="38"/>
  <c r="R189" i="38"/>
  <c r="K201" i="38"/>
  <c r="I160" i="39"/>
  <c r="J160" i="39"/>
  <c r="H160" i="39"/>
  <c r="B163" i="39"/>
  <c r="K159" i="39"/>
  <c r="I202" i="38"/>
  <c r="J202" i="38"/>
  <c r="H202" i="38"/>
  <c r="B205" i="38"/>
  <c r="L201" i="38"/>
  <c r="M162" i="39"/>
  <c r="N162" i="39"/>
  <c r="G162" i="39"/>
  <c r="N204" i="38"/>
  <c r="G204" i="38"/>
  <c r="F204" i="38"/>
  <c r="E162" i="39"/>
  <c r="F162" i="39"/>
  <c r="M204" i="38"/>
  <c r="E204" i="38"/>
  <c r="R190" i="38" l="1"/>
  <c r="Q191" i="38"/>
  <c r="P191" i="38"/>
  <c r="K160" i="39"/>
  <c r="J161" i="39"/>
  <c r="I161" i="39"/>
  <c r="H161" i="39"/>
  <c r="K202" i="38"/>
  <c r="B164" i="39"/>
  <c r="L160" i="39"/>
  <c r="I203" i="38"/>
  <c r="H203" i="38"/>
  <c r="J203" i="38"/>
  <c r="B206" i="38"/>
  <c r="L202" i="38"/>
  <c r="E205" i="38"/>
  <c r="M205" i="38"/>
  <c r="E163" i="39"/>
  <c r="F163" i="39"/>
  <c r="F205" i="38"/>
  <c r="N163" i="39"/>
  <c r="G163" i="39"/>
  <c r="N205" i="38"/>
  <c r="M163" i="39"/>
  <c r="G205" i="38"/>
  <c r="R191" i="38" l="1"/>
  <c r="Q192" i="38"/>
  <c r="P192" i="38"/>
  <c r="K203" i="38"/>
  <c r="K161" i="39"/>
  <c r="I162" i="39"/>
  <c r="J162" i="39"/>
  <c r="H162" i="39"/>
  <c r="B165" i="39"/>
  <c r="L161" i="39"/>
  <c r="J204" i="38"/>
  <c r="H204" i="38"/>
  <c r="I204" i="38"/>
  <c r="B207" i="38"/>
  <c r="L203" i="38"/>
  <c r="M206" i="38"/>
  <c r="E164" i="39"/>
  <c r="M164" i="39"/>
  <c r="N164" i="39"/>
  <c r="G164" i="39"/>
  <c r="F206" i="38"/>
  <c r="G206" i="38"/>
  <c r="F164" i="39"/>
  <c r="E206" i="38"/>
  <c r="N206" i="38"/>
  <c r="R192" i="38" l="1"/>
  <c r="Q193" i="38"/>
  <c r="P193" i="38"/>
  <c r="K162" i="39"/>
  <c r="L204" i="38"/>
  <c r="I163" i="39"/>
  <c r="J163" i="39"/>
  <c r="H163" i="39"/>
  <c r="B166" i="39"/>
  <c r="L162" i="39"/>
  <c r="J205" i="38"/>
  <c r="H205" i="38"/>
  <c r="I205" i="38"/>
  <c r="B208" i="38"/>
  <c r="K204" i="38"/>
  <c r="G165" i="39"/>
  <c r="N165" i="39"/>
  <c r="M207" i="38"/>
  <c r="F165" i="39"/>
  <c r="E207" i="38"/>
  <c r="N207" i="38"/>
  <c r="E165" i="39"/>
  <c r="G207" i="38"/>
  <c r="F207" i="38"/>
  <c r="M165" i="39"/>
  <c r="R193" i="38" l="1"/>
  <c r="Q194" i="38"/>
  <c r="P194" i="38"/>
  <c r="K163" i="39"/>
  <c r="I164" i="39"/>
  <c r="H164" i="39"/>
  <c r="J164" i="39"/>
  <c r="K205" i="38"/>
  <c r="B167" i="39"/>
  <c r="L163" i="39"/>
  <c r="J206" i="38"/>
  <c r="I206" i="38"/>
  <c r="H206" i="38"/>
  <c r="B209" i="38"/>
  <c r="L205" i="38"/>
  <c r="E166" i="39"/>
  <c r="F166" i="39"/>
  <c r="N208" i="38"/>
  <c r="N166" i="39"/>
  <c r="M208" i="38"/>
  <c r="G166" i="39"/>
  <c r="F208" i="38"/>
  <c r="E208" i="38"/>
  <c r="G208" i="38"/>
  <c r="M166" i="39"/>
  <c r="K164" i="39" l="1"/>
  <c r="R194" i="38"/>
  <c r="P195" i="38"/>
  <c r="Q195" i="38"/>
  <c r="H165" i="39"/>
  <c r="I165" i="39"/>
  <c r="J165" i="39"/>
  <c r="L206" i="38"/>
  <c r="B168" i="39"/>
  <c r="L164" i="39"/>
  <c r="J207" i="38"/>
  <c r="H207" i="38"/>
  <c r="I207" i="38"/>
  <c r="B210" i="38"/>
  <c r="K206" i="38"/>
  <c r="G167" i="39"/>
  <c r="M209" i="38"/>
  <c r="E209" i="38"/>
  <c r="N209" i="38"/>
  <c r="F209" i="38"/>
  <c r="N167" i="39"/>
  <c r="M167" i="39"/>
  <c r="G209" i="38"/>
  <c r="E167" i="39"/>
  <c r="F167" i="39"/>
  <c r="L165" i="39" l="1"/>
  <c r="Q196" i="38"/>
  <c r="P196" i="38"/>
  <c r="R195" i="38"/>
  <c r="I166" i="39"/>
  <c r="J166" i="39"/>
  <c r="H166" i="39"/>
  <c r="K207" i="38"/>
  <c r="B169" i="39"/>
  <c r="K165" i="39"/>
  <c r="J208" i="38"/>
  <c r="H208" i="38"/>
  <c r="I208" i="38"/>
  <c r="B211" i="38"/>
  <c r="L207" i="38"/>
  <c r="M210" i="38"/>
  <c r="F168" i="39"/>
  <c r="N210" i="38"/>
  <c r="F210" i="38"/>
  <c r="M168" i="39"/>
  <c r="N168" i="39"/>
  <c r="G210" i="38"/>
  <c r="E168" i="39"/>
  <c r="E210" i="38"/>
  <c r="G168" i="39"/>
  <c r="R196" i="38" l="1"/>
  <c r="P197" i="38"/>
  <c r="Q197" i="38"/>
  <c r="K166" i="39"/>
  <c r="H167" i="39"/>
  <c r="J167" i="39"/>
  <c r="I167" i="39"/>
  <c r="K208" i="38"/>
  <c r="B170" i="39"/>
  <c r="L166" i="39"/>
  <c r="J209" i="38"/>
  <c r="H209" i="38"/>
  <c r="I209" i="38"/>
  <c r="B212" i="38"/>
  <c r="L208" i="38"/>
  <c r="F169" i="39"/>
  <c r="M211" i="38"/>
  <c r="E169" i="39"/>
  <c r="M169" i="39"/>
  <c r="N169" i="39"/>
  <c r="G211" i="38"/>
  <c r="E211" i="38"/>
  <c r="F211" i="38"/>
  <c r="N211" i="38"/>
  <c r="G169" i="39"/>
  <c r="L167" i="39" l="1"/>
  <c r="Q198" i="38"/>
  <c r="P198" i="38"/>
  <c r="R197" i="38"/>
  <c r="L209" i="38"/>
  <c r="I168" i="39"/>
  <c r="J168" i="39"/>
  <c r="H168" i="39"/>
  <c r="B171" i="39"/>
  <c r="K167" i="39"/>
  <c r="J210" i="38"/>
  <c r="I210" i="38"/>
  <c r="H210" i="38"/>
  <c r="B213" i="38"/>
  <c r="K209" i="38"/>
  <c r="N170" i="39"/>
  <c r="M170" i="39"/>
  <c r="M212" i="38"/>
  <c r="G170" i="39"/>
  <c r="F212" i="38"/>
  <c r="G212" i="38"/>
  <c r="F170" i="39"/>
  <c r="E170" i="39"/>
  <c r="E212" i="38"/>
  <c r="N212" i="38"/>
  <c r="R198" i="38" l="1"/>
  <c r="Q199" i="38"/>
  <c r="P199" i="38"/>
  <c r="K168" i="39"/>
  <c r="K210" i="38"/>
  <c r="I169" i="39"/>
  <c r="H169" i="39"/>
  <c r="J169" i="39"/>
  <c r="B172" i="39"/>
  <c r="L168" i="39"/>
  <c r="I211" i="38"/>
  <c r="H211" i="38"/>
  <c r="J211" i="38"/>
  <c r="B214" i="38"/>
  <c r="L210" i="38"/>
  <c r="F171" i="39"/>
  <c r="E171" i="39"/>
  <c r="G213" i="38"/>
  <c r="N171" i="39"/>
  <c r="E213" i="38"/>
  <c r="M171" i="39"/>
  <c r="N213" i="38"/>
  <c r="G171" i="39"/>
  <c r="M213" i="38"/>
  <c r="F213" i="38"/>
  <c r="R199" i="38" l="1"/>
  <c r="Q200" i="38"/>
  <c r="P200" i="38"/>
  <c r="K169" i="39"/>
  <c r="J170" i="39"/>
  <c r="I170" i="39"/>
  <c r="H170" i="39"/>
  <c r="K211" i="38"/>
  <c r="B173" i="39"/>
  <c r="L169" i="39"/>
  <c r="J212" i="38"/>
  <c r="H212" i="38"/>
  <c r="I212" i="38"/>
  <c r="B215" i="38"/>
  <c r="L211" i="38"/>
  <c r="M172" i="39"/>
  <c r="E214" i="38"/>
  <c r="G214" i="38"/>
  <c r="F214" i="38"/>
  <c r="M214" i="38"/>
  <c r="N214" i="38"/>
  <c r="N172" i="39"/>
  <c r="E172" i="39"/>
  <c r="F172" i="39"/>
  <c r="G172" i="39"/>
  <c r="R200" i="38" l="1"/>
  <c r="Q201" i="38"/>
  <c r="P201" i="38"/>
  <c r="K170" i="39"/>
  <c r="I171" i="39"/>
  <c r="J171" i="39"/>
  <c r="H171" i="39"/>
  <c r="K212" i="38"/>
  <c r="B174" i="39"/>
  <c r="L170" i="39"/>
  <c r="J213" i="38"/>
  <c r="H213" i="38"/>
  <c r="I213" i="38"/>
  <c r="B216" i="38"/>
  <c r="L212" i="38"/>
  <c r="N173" i="39"/>
  <c r="E173" i="39"/>
  <c r="N215" i="38"/>
  <c r="F215" i="38"/>
  <c r="M215" i="38"/>
  <c r="G173" i="39"/>
  <c r="G215" i="38"/>
  <c r="M173" i="39"/>
  <c r="E215" i="38"/>
  <c r="F173" i="39"/>
  <c r="K171" i="39" l="1"/>
  <c r="R201" i="38"/>
  <c r="Q202" i="38"/>
  <c r="P202" i="38"/>
  <c r="I172" i="39"/>
  <c r="J172" i="39"/>
  <c r="H172" i="39"/>
  <c r="K213" i="38"/>
  <c r="B175" i="39"/>
  <c r="L171" i="39"/>
  <c r="J214" i="38"/>
  <c r="H214" i="38"/>
  <c r="I214" i="38"/>
  <c r="B217" i="38"/>
  <c r="L213" i="38"/>
  <c r="F174" i="39"/>
  <c r="E216" i="38"/>
  <c r="G174" i="39"/>
  <c r="E174" i="39"/>
  <c r="F216" i="38"/>
  <c r="N216" i="38"/>
  <c r="M216" i="38"/>
  <c r="G216" i="38"/>
  <c r="M174" i="39"/>
  <c r="N174" i="39"/>
  <c r="K172" i="39" l="1"/>
  <c r="R202" i="38"/>
  <c r="P203" i="38"/>
  <c r="Q203" i="38"/>
  <c r="L214" i="38"/>
  <c r="H173" i="39"/>
  <c r="I173" i="39"/>
  <c r="J173" i="39"/>
  <c r="B176" i="39"/>
  <c r="L172" i="39"/>
  <c r="I215" i="38"/>
  <c r="J215" i="38"/>
  <c r="H215" i="38"/>
  <c r="B218" i="38"/>
  <c r="K214" i="38"/>
  <c r="F217" i="38"/>
  <c r="F175" i="39"/>
  <c r="G175" i="39"/>
  <c r="M217" i="38"/>
  <c r="M175" i="39"/>
  <c r="N175" i="39"/>
  <c r="E175" i="39"/>
  <c r="N217" i="38"/>
  <c r="E217" i="38"/>
  <c r="G217" i="38"/>
  <c r="Q204" i="38" l="1"/>
  <c r="P204" i="38"/>
  <c r="L215" i="38"/>
  <c r="R203" i="38"/>
  <c r="L173" i="39"/>
  <c r="I174" i="39"/>
  <c r="J174" i="39"/>
  <c r="H174" i="39"/>
  <c r="B177" i="39"/>
  <c r="K173" i="39"/>
  <c r="J216" i="38"/>
  <c r="I216" i="38"/>
  <c r="H216" i="38"/>
  <c r="B219" i="38"/>
  <c r="K215" i="38"/>
  <c r="M218" i="38"/>
  <c r="M176" i="39"/>
  <c r="F218" i="38"/>
  <c r="E176" i="39"/>
  <c r="F176" i="39"/>
  <c r="G218" i="38"/>
  <c r="G176" i="39"/>
  <c r="N218" i="38"/>
  <c r="N176" i="39"/>
  <c r="E218" i="38"/>
  <c r="K174" i="39" l="1"/>
  <c r="R204" i="38"/>
  <c r="Q205" i="38"/>
  <c r="P205" i="38"/>
  <c r="K216" i="38"/>
  <c r="I175" i="39"/>
  <c r="H175" i="39"/>
  <c r="J175" i="39"/>
  <c r="B178" i="39"/>
  <c r="L174" i="39"/>
  <c r="I217" i="38"/>
  <c r="J217" i="38"/>
  <c r="H217" i="38"/>
  <c r="B220" i="38"/>
  <c r="L216" i="38"/>
  <c r="F219" i="38"/>
  <c r="M177" i="39"/>
  <c r="N219" i="38"/>
  <c r="G177" i="39"/>
  <c r="E219" i="38"/>
  <c r="E177" i="39"/>
  <c r="M219" i="38"/>
  <c r="F177" i="39"/>
  <c r="N177" i="39"/>
  <c r="G219" i="38"/>
  <c r="R205" i="38" l="1"/>
  <c r="Q206" i="38"/>
  <c r="P206" i="38"/>
  <c r="K175" i="39"/>
  <c r="I176" i="39"/>
  <c r="J176" i="39"/>
  <c r="H176" i="39"/>
  <c r="K217" i="38"/>
  <c r="B179" i="39"/>
  <c r="L175" i="39"/>
  <c r="I218" i="38"/>
  <c r="J218" i="38"/>
  <c r="H218" i="38"/>
  <c r="B221" i="38"/>
  <c r="L217" i="38"/>
  <c r="E220" i="38"/>
  <c r="E178" i="39"/>
  <c r="G178" i="39"/>
  <c r="F178" i="39"/>
  <c r="M178" i="39"/>
  <c r="N178" i="39"/>
  <c r="F220" i="38"/>
  <c r="M220" i="38"/>
  <c r="N220" i="38"/>
  <c r="G220" i="38"/>
  <c r="R206" i="38" l="1"/>
  <c r="P207" i="38"/>
  <c r="Q207" i="38"/>
  <c r="K218" i="38"/>
  <c r="K176" i="39"/>
  <c r="H177" i="39"/>
  <c r="I177" i="39"/>
  <c r="J177" i="39"/>
  <c r="B180" i="39"/>
  <c r="L176" i="39"/>
  <c r="H219" i="38"/>
  <c r="I219" i="38"/>
  <c r="J219" i="38"/>
  <c r="B222" i="38"/>
  <c r="L218" i="38"/>
  <c r="N221" i="38"/>
  <c r="F221" i="38"/>
  <c r="M221" i="38"/>
  <c r="M179" i="39"/>
  <c r="G179" i="39"/>
  <c r="E221" i="38"/>
  <c r="N179" i="39"/>
  <c r="E179" i="39"/>
  <c r="F179" i="39"/>
  <c r="G221" i="38"/>
  <c r="L177" i="39" l="1"/>
  <c r="Q208" i="38"/>
  <c r="P208" i="38"/>
  <c r="R207" i="38"/>
  <c r="I178" i="39"/>
  <c r="J178" i="39"/>
  <c r="H178" i="39"/>
  <c r="L219" i="38"/>
  <c r="B181" i="39"/>
  <c r="K177" i="39"/>
  <c r="H220" i="38"/>
  <c r="I220" i="38"/>
  <c r="J220" i="38"/>
  <c r="B223" i="38"/>
  <c r="K219" i="38"/>
  <c r="F180" i="39"/>
  <c r="G180" i="39"/>
  <c r="E180" i="39"/>
  <c r="E222" i="38"/>
  <c r="N180" i="39"/>
  <c r="N222" i="38"/>
  <c r="G222" i="38"/>
  <c r="M222" i="38"/>
  <c r="F222" i="38"/>
  <c r="M180" i="39"/>
  <c r="K178" i="39" l="1"/>
  <c r="R208" i="38"/>
  <c r="P209" i="38"/>
  <c r="Q209" i="38"/>
  <c r="L220" i="38"/>
  <c r="J179" i="39"/>
  <c r="H179" i="39"/>
  <c r="I179" i="39"/>
  <c r="B182" i="39"/>
  <c r="L178" i="39"/>
  <c r="J221" i="38"/>
  <c r="I221" i="38"/>
  <c r="H221" i="38"/>
  <c r="B224" i="38"/>
  <c r="K220" i="38"/>
  <c r="F223" i="38"/>
  <c r="G181" i="39"/>
  <c r="M223" i="38"/>
  <c r="E223" i="38"/>
  <c r="F181" i="39"/>
  <c r="M181" i="39"/>
  <c r="E181" i="39"/>
  <c r="N181" i="39"/>
  <c r="N223" i="38"/>
  <c r="G223" i="38"/>
  <c r="L179" i="39" l="1"/>
  <c r="Q210" i="38"/>
  <c r="P210" i="38"/>
  <c r="R209" i="38"/>
  <c r="K221" i="38"/>
  <c r="I180" i="39"/>
  <c r="J180" i="39"/>
  <c r="H180" i="39"/>
  <c r="B183" i="39"/>
  <c r="K179" i="39"/>
  <c r="H222" i="38"/>
  <c r="J222" i="38"/>
  <c r="I222" i="38"/>
  <c r="B225" i="38"/>
  <c r="L221" i="38"/>
  <c r="E224" i="38"/>
  <c r="G224" i="38"/>
  <c r="E182" i="39"/>
  <c r="N182" i="39"/>
  <c r="M182" i="39"/>
  <c r="F182" i="39"/>
  <c r="N224" i="38"/>
  <c r="M224" i="38"/>
  <c r="G182" i="39"/>
  <c r="F224" i="38"/>
  <c r="K180" i="39" l="1"/>
  <c r="R210" i="38"/>
  <c r="P211" i="38"/>
  <c r="Q211" i="38"/>
  <c r="J181" i="39"/>
  <c r="H181" i="39"/>
  <c r="I181" i="39"/>
  <c r="L222" i="38"/>
  <c r="B184" i="39"/>
  <c r="L180" i="39"/>
  <c r="H223" i="38"/>
  <c r="I223" i="38"/>
  <c r="J223" i="38"/>
  <c r="B226" i="38"/>
  <c r="K222" i="38"/>
  <c r="E225" i="38"/>
  <c r="G183" i="39"/>
  <c r="M183" i="39"/>
  <c r="M225" i="38"/>
  <c r="F225" i="38"/>
  <c r="N183" i="39"/>
  <c r="G225" i="38"/>
  <c r="E183" i="39"/>
  <c r="F183" i="39"/>
  <c r="N225" i="38"/>
  <c r="Q212" i="38" l="1"/>
  <c r="P212" i="38"/>
  <c r="R211" i="38"/>
  <c r="L223" i="38"/>
  <c r="L181" i="39"/>
  <c r="I182" i="39"/>
  <c r="J182" i="39"/>
  <c r="H182" i="39"/>
  <c r="B185" i="39"/>
  <c r="K181" i="39"/>
  <c r="H224" i="38"/>
  <c r="I224" i="38"/>
  <c r="J224" i="38"/>
  <c r="B227" i="38"/>
  <c r="K223" i="38"/>
  <c r="N184" i="39"/>
  <c r="N226" i="38"/>
  <c r="G184" i="39"/>
  <c r="G226" i="38"/>
  <c r="F226" i="38"/>
  <c r="E226" i="38"/>
  <c r="M184" i="39"/>
  <c r="F184" i="39"/>
  <c r="E184" i="39"/>
  <c r="M226" i="38"/>
  <c r="K182" i="39" l="1"/>
  <c r="R212" i="38"/>
  <c r="Q213" i="38"/>
  <c r="P213" i="38"/>
  <c r="I183" i="39"/>
  <c r="H183" i="39"/>
  <c r="J183" i="39"/>
  <c r="K224" i="38"/>
  <c r="R170" i="38"/>
  <c r="B186" i="39"/>
  <c r="L182" i="39"/>
  <c r="J225" i="38"/>
  <c r="I225" i="38"/>
  <c r="H225" i="38"/>
  <c r="B228" i="38"/>
  <c r="L224" i="38"/>
  <c r="M185" i="39"/>
  <c r="N185" i="39"/>
  <c r="G185" i="39"/>
  <c r="E227" i="38"/>
  <c r="M227" i="38"/>
  <c r="F185" i="39"/>
  <c r="E185" i="39"/>
  <c r="N227" i="38"/>
  <c r="G227" i="38"/>
  <c r="F227" i="38"/>
  <c r="R213" i="38" l="1"/>
  <c r="P214" i="38"/>
  <c r="Q214" i="38"/>
  <c r="K183" i="39"/>
  <c r="J184" i="39"/>
  <c r="H184" i="39"/>
  <c r="I184" i="39"/>
  <c r="B187" i="39"/>
  <c r="K225" i="38"/>
  <c r="L183" i="39"/>
  <c r="J226" i="38"/>
  <c r="H226" i="38"/>
  <c r="I226" i="38"/>
  <c r="B229" i="38"/>
  <c r="L225" i="38"/>
  <c r="G186" i="39"/>
  <c r="F228" i="38"/>
  <c r="G228" i="38"/>
  <c r="E186" i="39"/>
  <c r="F186" i="39"/>
  <c r="N186" i="39"/>
  <c r="E228" i="38"/>
  <c r="M228" i="38"/>
  <c r="M186" i="39"/>
  <c r="N228" i="38"/>
  <c r="R214" i="38" l="1"/>
  <c r="L226" i="38"/>
  <c r="L184" i="39"/>
  <c r="J185" i="39"/>
  <c r="H185" i="39"/>
  <c r="I185" i="39"/>
  <c r="B188" i="39"/>
  <c r="K184" i="39"/>
  <c r="J227" i="38"/>
  <c r="H227" i="38"/>
  <c r="I227" i="38"/>
  <c r="B230" i="38"/>
  <c r="K226" i="38"/>
  <c r="M187" i="39"/>
  <c r="M229" i="38"/>
  <c r="G187" i="39"/>
  <c r="N187" i="39"/>
  <c r="E229" i="38"/>
  <c r="E187" i="39"/>
  <c r="N229" i="38"/>
  <c r="F229" i="38"/>
  <c r="G229" i="38"/>
  <c r="F187" i="39"/>
  <c r="L227" i="38" l="1"/>
  <c r="L185" i="39"/>
  <c r="J186" i="39"/>
  <c r="I186" i="39"/>
  <c r="H186" i="39"/>
  <c r="B189" i="39"/>
  <c r="K185" i="39"/>
  <c r="I228" i="38"/>
  <c r="J228" i="38"/>
  <c r="H228" i="38"/>
  <c r="B231" i="38"/>
  <c r="K227" i="38"/>
  <c r="E230" i="38"/>
  <c r="F188" i="39"/>
  <c r="M230" i="38"/>
  <c r="N188" i="39"/>
  <c r="M188" i="39"/>
  <c r="G188" i="39"/>
  <c r="E188" i="39"/>
  <c r="N230" i="38"/>
  <c r="G230" i="38"/>
  <c r="F230" i="38"/>
  <c r="K186" i="39" l="1"/>
  <c r="I187" i="39"/>
  <c r="J187" i="39"/>
  <c r="H187" i="39"/>
  <c r="L228" i="38"/>
  <c r="B190" i="39"/>
  <c r="L186" i="39"/>
  <c r="J229" i="38"/>
  <c r="H229" i="38"/>
  <c r="I229" i="38"/>
  <c r="B232" i="38"/>
  <c r="K228" i="38"/>
  <c r="M231" i="38"/>
  <c r="N189" i="39"/>
  <c r="E231" i="38"/>
  <c r="M189" i="39"/>
  <c r="G231" i="38"/>
  <c r="E189" i="39"/>
  <c r="G189" i="39"/>
  <c r="N231" i="38"/>
  <c r="F231" i="38"/>
  <c r="F189" i="39"/>
  <c r="K187" i="39" l="1"/>
  <c r="J188" i="39"/>
  <c r="H188" i="39"/>
  <c r="I188" i="39"/>
  <c r="L229" i="38"/>
  <c r="B191" i="39"/>
  <c r="L187" i="39"/>
  <c r="J230" i="38"/>
  <c r="H230" i="38"/>
  <c r="I230" i="38"/>
  <c r="B233" i="38"/>
  <c r="K229" i="38"/>
  <c r="F190" i="39"/>
  <c r="N232" i="38"/>
  <c r="E190" i="39"/>
  <c r="F232" i="38"/>
  <c r="M232" i="38"/>
  <c r="N190" i="39"/>
  <c r="E232" i="38"/>
  <c r="M190" i="39"/>
  <c r="G232" i="38"/>
  <c r="G190" i="39"/>
  <c r="L188" i="39" l="1"/>
  <c r="H189" i="39"/>
  <c r="I189" i="39"/>
  <c r="J189" i="39"/>
  <c r="L230" i="38"/>
  <c r="B192" i="39"/>
  <c r="K188" i="39"/>
  <c r="J231" i="38"/>
  <c r="H231" i="38"/>
  <c r="I231" i="38"/>
  <c r="B234" i="38"/>
  <c r="K230" i="38"/>
  <c r="F233" i="38"/>
  <c r="M191" i="39"/>
  <c r="N191" i="39"/>
  <c r="G233" i="38"/>
  <c r="F191" i="39"/>
  <c r="N233" i="38"/>
  <c r="E191" i="39"/>
  <c r="G191" i="39"/>
  <c r="M233" i="38"/>
  <c r="E233" i="38"/>
  <c r="L189" i="39" l="1"/>
  <c r="H190" i="39"/>
  <c r="I190" i="39"/>
  <c r="J190" i="39"/>
  <c r="B193" i="39"/>
  <c r="L231" i="38"/>
  <c r="K189" i="39"/>
  <c r="I232" i="38"/>
  <c r="J232" i="38"/>
  <c r="H232" i="38"/>
  <c r="B235" i="38"/>
  <c r="K231" i="38"/>
  <c r="F234" i="38"/>
  <c r="N234" i="38"/>
  <c r="M192" i="39"/>
  <c r="N192" i="39"/>
  <c r="M234" i="38"/>
  <c r="E192" i="39"/>
  <c r="G192" i="39"/>
  <c r="E234" i="38"/>
  <c r="G234" i="38"/>
  <c r="F192" i="39"/>
  <c r="L190" i="39" l="1"/>
  <c r="L232" i="38"/>
  <c r="I191" i="39"/>
  <c r="J191" i="39"/>
  <c r="H191" i="39"/>
  <c r="B194" i="39"/>
  <c r="K190" i="39"/>
  <c r="J233" i="38"/>
  <c r="H233" i="38"/>
  <c r="I233" i="38"/>
  <c r="B236" i="38"/>
  <c r="K232" i="38"/>
  <c r="E193" i="39"/>
  <c r="G193" i="39"/>
  <c r="F235" i="38"/>
  <c r="G235" i="38"/>
  <c r="E235" i="38"/>
  <c r="M193" i="39"/>
  <c r="N235" i="38"/>
  <c r="M235" i="38"/>
  <c r="N193" i="39"/>
  <c r="F193" i="39"/>
  <c r="K191" i="39" l="1"/>
  <c r="L233" i="38"/>
  <c r="I192" i="39"/>
  <c r="J192" i="39"/>
  <c r="H192" i="39"/>
  <c r="B195" i="39"/>
  <c r="L191" i="39"/>
  <c r="J234" i="38"/>
  <c r="H234" i="38"/>
  <c r="I234" i="38"/>
  <c r="B237" i="38"/>
  <c r="K233" i="38"/>
  <c r="N236" i="38"/>
  <c r="M236" i="38"/>
  <c r="G236" i="38"/>
  <c r="F194" i="39"/>
  <c r="F236" i="38"/>
  <c r="M194" i="39"/>
  <c r="E194" i="39"/>
  <c r="E236" i="38"/>
  <c r="G194" i="39"/>
  <c r="N194" i="39"/>
  <c r="K192" i="39" l="1"/>
  <c r="J193" i="39"/>
  <c r="H193" i="39"/>
  <c r="I193" i="39"/>
  <c r="L234" i="38"/>
  <c r="B196" i="39"/>
  <c r="L192" i="39"/>
  <c r="J235" i="38"/>
  <c r="H235" i="38"/>
  <c r="I235" i="38"/>
  <c r="B238" i="38"/>
  <c r="K234" i="38"/>
  <c r="M195" i="39"/>
  <c r="N237" i="38"/>
  <c r="E195" i="39"/>
  <c r="N195" i="39"/>
  <c r="F195" i="39"/>
  <c r="G195" i="39"/>
  <c r="F237" i="38"/>
  <c r="E237" i="38"/>
  <c r="M237" i="38"/>
  <c r="G237" i="38"/>
  <c r="L193" i="39" l="1"/>
  <c r="I194" i="39"/>
  <c r="J194" i="39"/>
  <c r="H194" i="39"/>
  <c r="L235" i="38"/>
  <c r="B197" i="39"/>
  <c r="K193" i="39"/>
  <c r="I236" i="38"/>
  <c r="J236" i="38"/>
  <c r="H236" i="38"/>
  <c r="B239" i="38"/>
  <c r="K235" i="38"/>
  <c r="M238" i="38"/>
  <c r="F196" i="39"/>
  <c r="F238" i="38"/>
  <c r="E196" i="39"/>
  <c r="N196" i="39"/>
  <c r="N238" i="38"/>
  <c r="M196" i="39"/>
  <c r="G196" i="39"/>
  <c r="E238" i="38"/>
  <c r="G238" i="38"/>
  <c r="K194" i="39" l="1"/>
  <c r="L236" i="38"/>
  <c r="J195" i="39"/>
  <c r="H195" i="39"/>
  <c r="I195" i="39"/>
  <c r="B198" i="39"/>
  <c r="L194" i="39"/>
  <c r="J237" i="38"/>
  <c r="H237" i="38"/>
  <c r="I237" i="38"/>
  <c r="B240" i="38"/>
  <c r="K236" i="38"/>
  <c r="E239" i="38"/>
  <c r="M239" i="38"/>
  <c r="F197" i="39"/>
  <c r="M197" i="39"/>
  <c r="E197" i="39"/>
  <c r="N239" i="38"/>
  <c r="G197" i="39"/>
  <c r="F239" i="38"/>
  <c r="G239" i="38"/>
  <c r="N197" i="39"/>
  <c r="L237" i="38" l="1"/>
  <c r="L195" i="39"/>
  <c r="H196" i="39"/>
  <c r="I196" i="39"/>
  <c r="J196" i="39"/>
  <c r="B199" i="39"/>
  <c r="K195" i="39"/>
  <c r="J238" i="38"/>
  <c r="H238" i="38"/>
  <c r="I238" i="38"/>
  <c r="B241" i="38"/>
  <c r="K237" i="38"/>
  <c r="M240" i="38"/>
  <c r="E198" i="39"/>
  <c r="G198" i="39"/>
  <c r="N240" i="38"/>
  <c r="N198" i="39"/>
  <c r="G240" i="38"/>
  <c r="F198" i="39"/>
  <c r="F240" i="38"/>
  <c r="M198" i="39"/>
  <c r="E240" i="38"/>
  <c r="L196" i="39" l="1"/>
  <c r="K238" i="38"/>
  <c r="I197" i="39"/>
  <c r="H197" i="39"/>
  <c r="J197" i="39"/>
  <c r="L238" i="38"/>
  <c r="B200" i="39"/>
  <c r="K196" i="39"/>
  <c r="J239" i="38"/>
  <c r="H239" i="38"/>
  <c r="I239" i="38"/>
  <c r="B242" i="38"/>
  <c r="N241" i="38"/>
  <c r="G241" i="38"/>
  <c r="M199" i="39"/>
  <c r="M241" i="38"/>
  <c r="E241" i="38"/>
  <c r="G199" i="39"/>
  <c r="N199" i="39"/>
  <c r="F241" i="38"/>
  <c r="E199" i="39"/>
  <c r="F199" i="39"/>
  <c r="K197" i="39" l="1"/>
  <c r="J198" i="39"/>
  <c r="H198" i="39"/>
  <c r="I198" i="39"/>
  <c r="L239" i="38"/>
  <c r="B201" i="39"/>
  <c r="L197" i="39"/>
  <c r="I240" i="38"/>
  <c r="H240" i="38"/>
  <c r="J240" i="38"/>
  <c r="B243" i="38"/>
  <c r="K239" i="38"/>
  <c r="G200" i="39"/>
  <c r="E200" i="39"/>
  <c r="F242" i="38"/>
  <c r="N242" i="38"/>
  <c r="E242" i="38"/>
  <c r="F200" i="39"/>
  <c r="G242" i="38"/>
  <c r="M242" i="38"/>
  <c r="M200" i="39"/>
  <c r="N200" i="39"/>
  <c r="L198" i="39" l="1"/>
  <c r="L240" i="38"/>
  <c r="I199" i="39"/>
  <c r="J199" i="39"/>
  <c r="H199" i="39"/>
  <c r="B202" i="39"/>
  <c r="K198" i="39"/>
  <c r="H241" i="38"/>
  <c r="I241" i="38"/>
  <c r="J241" i="38"/>
  <c r="B244" i="38"/>
  <c r="K240" i="38"/>
  <c r="F243" i="38"/>
  <c r="E243" i="38"/>
  <c r="G243" i="38"/>
  <c r="G201" i="39"/>
  <c r="F201" i="39"/>
  <c r="E201" i="39"/>
  <c r="N201" i="39"/>
  <c r="M201" i="39"/>
  <c r="M243" i="38"/>
  <c r="N243" i="38"/>
  <c r="K199" i="39" l="1"/>
  <c r="K241" i="38"/>
  <c r="H200" i="39"/>
  <c r="I200" i="39"/>
  <c r="J200" i="39"/>
  <c r="B203" i="39"/>
  <c r="L199" i="39"/>
  <c r="J242" i="38"/>
  <c r="H242" i="38"/>
  <c r="I242" i="38"/>
  <c r="B245" i="38"/>
  <c r="L241" i="38"/>
  <c r="N202" i="39"/>
  <c r="M202" i="39"/>
  <c r="E244" i="38"/>
  <c r="E202" i="39"/>
  <c r="F244" i="38"/>
  <c r="G202" i="39"/>
  <c r="N244" i="38"/>
  <c r="M244" i="38"/>
  <c r="F202" i="39"/>
  <c r="G244" i="38"/>
  <c r="L200" i="39" l="1"/>
  <c r="H201" i="39"/>
  <c r="I201" i="39"/>
  <c r="J201" i="39"/>
  <c r="L242" i="38"/>
  <c r="B204" i="39"/>
  <c r="K200" i="39"/>
  <c r="J243" i="38"/>
  <c r="H243" i="38"/>
  <c r="I243" i="38"/>
  <c r="K242" i="38"/>
  <c r="F203" i="39"/>
  <c r="N203" i="39"/>
  <c r="E203" i="39"/>
  <c r="G203" i="39"/>
  <c r="N245" i="38"/>
  <c r="F245" i="38"/>
  <c r="M203" i="39"/>
  <c r="E245" i="38"/>
  <c r="G245" i="38"/>
  <c r="M245" i="38"/>
  <c r="L201" i="39" l="1"/>
  <c r="I202" i="39"/>
  <c r="J202" i="39"/>
  <c r="H202" i="39"/>
  <c r="L243" i="38"/>
  <c r="B205" i="39"/>
  <c r="K201" i="39"/>
  <c r="I244" i="38"/>
  <c r="J244" i="38"/>
  <c r="J245" i="38" s="1"/>
  <c r="H244" i="38"/>
  <c r="K243" i="38"/>
  <c r="F204" i="39"/>
  <c r="M204" i="39"/>
  <c r="N204" i="39"/>
  <c r="G204" i="39"/>
  <c r="E204" i="39"/>
  <c r="K202" i="39" l="1"/>
  <c r="J203" i="39"/>
  <c r="H203" i="39"/>
  <c r="I203" i="39"/>
  <c r="B206" i="39"/>
  <c r="L202" i="39"/>
  <c r="K244" i="38"/>
  <c r="H245" i="38"/>
  <c r="L244" i="38"/>
  <c r="I245" i="38"/>
  <c r="F205" i="39"/>
  <c r="E205" i="39"/>
  <c r="M205" i="39"/>
  <c r="G205" i="39"/>
  <c r="N205" i="39"/>
  <c r="L203" i="39" l="1"/>
  <c r="I204" i="39"/>
  <c r="J204" i="39"/>
  <c r="H204" i="39"/>
  <c r="L245" i="38"/>
  <c r="B207" i="39"/>
  <c r="K203" i="39"/>
  <c r="K245" i="38"/>
  <c r="F206" i="39"/>
  <c r="M206" i="39"/>
  <c r="N206" i="39"/>
  <c r="G206" i="39"/>
  <c r="E206" i="39"/>
  <c r="K204" i="39" l="1"/>
  <c r="H205" i="39"/>
  <c r="I205" i="39"/>
  <c r="J205" i="39"/>
  <c r="B208" i="39"/>
  <c r="L204" i="39"/>
  <c r="G207" i="39"/>
  <c r="F207" i="39"/>
  <c r="M207" i="39"/>
  <c r="N207" i="39"/>
  <c r="E207" i="39"/>
  <c r="K205" i="39" l="1"/>
  <c r="I206" i="39"/>
  <c r="J206" i="39"/>
  <c r="H206" i="39"/>
  <c r="B209" i="39"/>
  <c r="L205" i="39"/>
  <c r="E208" i="39"/>
  <c r="N208" i="39"/>
  <c r="M208" i="39"/>
  <c r="F208" i="39"/>
  <c r="G208" i="39"/>
  <c r="K206" i="39" l="1"/>
  <c r="I207" i="39"/>
  <c r="J207" i="39"/>
  <c r="H207" i="39"/>
  <c r="B210" i="39"/>
  <c r="L206" i="39"/>
  <c r="M209" i="39"/>
  <c r="E209" i="39"/>
  <c r="N209" i="39"/>
  <c r="G209" i="39"/>
  <c r="F209" i="39"/>
  <c r="K207" i="39" l="1"/>
  <c r="I208" i="39"/>
  <c r="J208" i="39"/>
  <c r="H208" i="39"/>
  <c r="L207" i="39"/>
  <c r="E210" i="39"/>
  <c r="M210" i="39"/>
  <c r="G210" i="39"/>
  <c r="F210" i="39"/>
  <c r="N210" i="39"/>
  <c r="K208" i="39" l="1"/>
  <c r="H209" i="39"/>
  <c r="I209" i="39"/>
  <c r="J209" i="39"/>
  <c r="J210" i="39" s="1"/>
  <c r="L208" i="39"/>
  <c r="I210" i="39" l="1"/>
  <c r="L209" i="39"/>
  <c r="K209" i="39"/>
  <c r="H210" i="39"/>
  <c r="K210" i="39" l="1"/>
  <c r="L210" i="39"/>
  <c r="D211" i="24" l="1"/>
  <c r="C211" i="24"/>
  <c r="B226" i="2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C226" i="2"/>
  <c r="D226" i="2"/>
  <c r="D227" i="2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A227" i="2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D133" i="2"/>
  <c r="C132" i="2"/>
  <c r="C133" i="2" s="1"/>
  <c r="C134" i="2" s="1"/>
  <c r="O128" i="2"/>
  <c r="C128" i="2"/>
  <c r="O127" i="2"/>
  <c r="D127" i="2"/>
  <c r="D128" i="2" s="1"/>
  <c r="O126" i="2"/>
  <c r="D126" i="2"/>
  <c r="C126" i="2"/>
  <c r="C75" i="2"/>
  <c r="D75" i="2"/>
  <c r="D76" i="2" s="1"/>
  <c r="D77" i="2" s="1"/>
  <c r="D78" i="2" s="1"/>
  <c r="O98" i="2"/>
  <c r="C98" i="2"/>
  <c r="O97" i="2"/>
  <c r="D97" i="2"/>
  <c r="O96" i="2"/>
  <c r="G127" i="2"/>
  <c r="N132" i="2"/>
  <c r="E132" i="2"/>
  <c r="F132" i="2"/>
  <c r="F133" i="2"/>
  <c r="G128" i="2"/>
  <c r="G133" i="2"/>
  <c r="E133" i="2"/>
  <c r="M132" i="2"/>
  <c r="N133" i="2"/>
  <c r="M133" i="2"/>
  <c r="E75" i="2"/>
  <c r="E226" i="2"/>
  <c r="G132" i="2"/>
  <c r="C227" i="2" l="1"/>
  <c r="J132" i="2"/>
  <c r="I132" i="2"/>
  <c r="H132" i="2"/>
  <c r="J127" i="2"/>
  <c r="C76" i="2"/>
  <c r="D98" i="2"/>
  <c r="N3" i="2"/>
  <c r="P3" i="2" s="1"/>
  <c r="M3" i="2"/>
  <c r="O3" i="2" s="1"/>
  <c r="N2" i="2"/>
  <c r="M2" i="2"/>
  <c r="G3" i="2"/>
  <c r="F3" i="2"/>
  <c r="I3" i="2" s="1"/>
  <c r="E3" i="2"/>
  <c r="H3" i="2" s="1"/>
  <c r="M226" i="2"/>
  <c r="F226" i="2"/>
  <c r="N226" i="2"/>
  <c r="G226" i="2"/>
  <c r="F75" i="2"/>
  <c r="N75" i="2"/>
  <c r="M75" i="2"/>
  <c r="J3" i="2" l="1"/>
  <c r="C228" i="2"/>
  <c r="K132" i="2"/>
  <c r="L132" i="2"/>
  <c r="C77" i="2"/>
  <c r="K3" i="2"/>
  <c r="L3" i="2"/>
  <c r="O2" i="2"/>
  <c r="P2" i="2"/>
  <c r="N76" i="2"/>
  <c r="F76" i="2"/>
  <c r="G97" i="2"/>
  <c r="M227" i="2"/>
  <c r="N227" i="2"/>
  <c r="E227" i="2"/>
  <c r="M76" i="2"/>
  <c r="E76" i="2"/>
  <c r="G227" i="2"/>
  <c r="F227" i="2"/>
  <c r="G126" i="2"/>
  <c r="G98" i="2"/>
  <c r="J126" i="2" l="1"/>
  <c r="J97" i="2"/>
  <c r="H226" i="2"/>
  <c r="J226" i="2"/>
  <c r="I226" i="2"/>
  <c r="C229" i="2"/>
  <c r="H75" i="2"/>
  <c r="I75" i="2"/>
  <c r="C78" i="2"/>
  <c r="M228" i="2"/>
  <c r="G228" i="2"/>
  <c r="F228" i="2"/>
  <c r="E228" i="2"/>
  <c r="E77" i="2"/>
  <c r="F77" i="2"/>
  <c r="M77" i="2"/>
  <c r="N228" i="2"/>
  <c r="N77" i="2"/>
  <c r="K226" i="2" l="1"/>
  <c r="J227" i="2"/>
  <c r="I227" i="2"/>
  <c r="H227" i="2"/>
  <c r="C230" i="2"/>
  <c r="L226" i="2"/>
  <c r="K75" i="2"/>
  <c r="I76" i="2"/>
  <c r="H76" i="2"/>
  <c r="L75" i="2"/>
  <c r="M78" i="2"/>
  <c r="N229" i="2"/>
  <c r="F78" i="2"/>
  <c r="E229" i="2"/>
  <c r="M229" i="2"/>
  <c r="G229" i="2"/>
  <c r="E78" i="2"/>
  <c r="N78" i="2"/>
  <c r="F229" i="2"/>
  <c r="L227" i="2" l="1"/>
  <c r="J228" i="2"/>
  <c r="I228" i="2"/>
  <c r="H228" i="2"/>
  <c r="C231" i="2"/>
  <c r="K227" i="2"/>
  <c r="L76" i="2"/>
  <c r="I77" i="2"/>
  <c r="H77" i="2"/>
  <c r="K76" i="2"/>
  <c r="J4" i="19"/>
  <c r="M5" i="19"/>
  <c r="N5" i="19"/>
  <c r="M4" i="19"/>
  <c r="N4" i="19"/>
  <c r="E230" i="2"/>
  <c r="F230" i="2"/>
  <c r="M230" i="2"/>
  <c r="G230" i="2"/>
  <c r="N230" i="2"/>
  <c r="J3" i="19" l="1"/>
  <c r="L228" i="2"/>
  <c r="H229" i="2"/>
  <c r="J229" i="2"/>
  <c r="I229" i="2"/>
  <c r="C232" i="2"/>
  <c r="K228" i="2"/>
  <c r="L77" i="2"/>
  <c r="K77" i="2"/>
  <c r="O4" i="19"/>
  <c r="I4" i="19"/>
  <c r="H4" i="19"/>
  <c r="P4" i="19"/>
  <c r="D227" i="14"/>
  <c r="C227" i="14"/>
  <c r="N231" i="2"/>
  <c r="E231" i="2"/>
  <c r="M231" i="2"/>
  <c r="G231" i="2"/>
  <c r="F231" i="2"/>
  <c r="K229" i="2" l="1"/>
  <c r="J230" i="2"/>
  <c r="H230" i="2"/>
  <c r="I230" i="2"/>
  <c r="C233" i="2"/>
  <c r="L229" i="2"/>
  <c r="K4" i="19"/>
  <c r="L4" i="19"/>
  <c r="O27" i="33"/>
  <c r="N27" i="33"/>
  <c r="C69" i="15"/>
  <c r="C10" i="15"/>
  <c r="C11" i="15"/>
  <c r="M232" i="2"/>
  <c r="G232" i="2"/>
  <c r="F232" i="2"/>
  <c r="N232" i="2"/>
  <c r="E232" i="2"/>
  <c r="L230" i="2" l="1"/>
  <c r="J231" i="2"/>
  <c r="I231" i="2"/>
  <c r="H231" i="2"/>
  <c r="C234" i="2"/>
  <c r="K230" i="2"/>
  <c r="C12" i="15"/>
  <c r="F233" i="2"/>
  <c r="E233" i="2"/>
  <c r="N233" i="2"/>
  <c r="M233" i="2"/>
  <c r="G233" i="2"/>
  <c r="K231" i="2" l="1"/>
  <c r="I232" i="2"/>
  <c r="J232" i="2"/>
  <c r="H232" i="2"/>
  <c r="C235" i="2"/>
  <c r="L231" i="2"/>
  <c r="C13" i="15"/>
  <c r="C14" i="15"/>
  <c r="N234" i="2"/>
  <c r="M234" i="2"/>
  <c r="E234" i="2"/>
  <c r="G234" i="2"/>
  <c r="F234" i="2"/>
  <c r="K232" i="2" l="1"/>
  <c r="H233" i="2"/>
  <c r="J233" i="2"/>
  <c r="I233" i="2"/>
  <c r="C236" i="2"/>
  <c r="L232" i="2"/>
  <c r="C15" i="15"/>
  <c r="E235" i="2"/>
  <c r="M235" i="2"/>
  <c r="G235" i="2"/>
  <c r="N235" i="2"/>
  <c r="F235" i="2"/>
  <c r="K233" i="2" l="1"/>
  <c r="H234" i="2"/>
  <c r="J234" i="2"/>
  <c r="I234" i="2"/>
  <c r="L233" i="2"/>
  <c r="C237" i="2"/>
  <c r="C16" i="15"/>
  <c r="E236" i="2"/>
  <c r="N236" i="2"/>
  <c r="G236" i="2"/>
  <c r="M236" i="2"/>
  <c r="F236" i="2"/>
  <c r="K234" i="2" l="1"/>
  <c r="I235" i="2"/>
  <c r="H235" i="2"/>
  <c r="J235" i="2"/>
  <c r="L234" i="2"/>
  <c r="C238" i="2"/>
  <c r="C17" i="15"/>
  <c r="G237" i="2"/>
  <c r="M237" i="2"/>
  <c r="E237" i="2"/>
  <c r="F237" i="2"/>
  <c r="N237" i="2"/>
  <c r="L235" i="2" l="1"/>
  <c r="I236" i="2"/>
  <c r="J236" i="2"/>
  <c r="H236" i="2"/>
  <c r="C239" i="2"/>
  <c r="K235" i="2"/>
  <c r="C18" i="15"/>
  <c r="F238" i="2"/>
  <c r="M238" i="2"/>
  <c r="N238" i="2"/>
  <c r="G238" i="2"/>
  <c r="E238" i="2"/>
  <c r="L236" i="2" l="1"/>
  <c r="H237" i="2"/>
  <c r="J237" i="2"/>
  <c r="I237" i="2"/>
  <c r="C240" i="2"/>
  <c r="K236" i="2"/>
  <c r="C19" i="15"/>
  <c r="E239" i="2"/>
  <c r="N239" i="2"/>
  <c r="F239" i="2"/>
  <c r="M239" i="2"/>
  <c r="G239" i="2"/>
  <c r="L237" i="2" l="1"/>
  <c r="H238" i="2"/>
  <c r="I238" i="2"/>
  <c r="J238" i="2"/>
  <c r="C241" i="2"/>
  <c r="K237" i="2"/>
  <c r="C20" i="15"/>
  <c r="G240" i="2"/>
  <c r="E240" i="2"/>
  <c r="N240" i="2"/>
  <c r="F240" i="2"/>
  <c r="M240" i="2"/>
  <c r="L238" i="2" l="1"/>
  <c r="I239" i="2"/>
  <c r="J239" i="2"/>
  <c r="H239" i="2"/>
  <c r="C242" i="2"/>
  <c r="K238" i="2"/>
  <c r="C21" i="15"/>
  <c r="E241" i="2"/>
  <c r="N241" i="2"/>
  <c r="M241" i="2"/>
  <c r="G241" i="2"/>
  <c r="F241" i="2"/>
  <c r="K239" i="2" l="1"/>
  <c r="J240" i="2"/>
  <c r="H240" i="2"/>
  <c r="I240" i="2"/>
  <c r="C243" i="2"/>
  <c r="L239" i="2"/>
  <c r="C22" i="15"/>
  <c r="N242" i="2"/>
  <c r="G242" i="2"/>
  <c r="E242" i="2"/>
  <c r="M242" i="2"/>
  <c r="F242" i="2"/>
  <c r="L240" i="2" l="1"/>
  <c r="J241" i="2"/>
  <c r="I241" i="2"/>
  <c r="H241" i="2"/>
  <c r="C244" i="2"/>
  <c r="K240" i="2"/>
  <c r="C23" i="15"/>
  <c r="N243" i="2"/>
  <c r="G243" i="2"/>
  <c r="E243" i="2"/>
  <c r="F244" i="2"/>
  <c r="F243" i="2"/>
  <c r="N244" i="2"/>
  <c r="G244" i="2"/>
  <c r="E244" i="2"/>
  <c r="M243" i="2"/>
  <c r="M244" i="2"/>
  <c r="K241" i="2" l="1"/>
  <c r="H243" i="2"/>
  <c r="I243" i="2"/>
  <c r="J243" i="2"/>
  <c r="J244" i="2" s="1"/>
  <c r="I242" i="2"/>
  <c r="J242" i="2"/>
  <c r="H242" i="2"/>
  <c r="L241" i="2"/>
  <c r="C24" i="15"/>
  <c r="K242" i="2" l="1"/>
  <c r="L242" i="2"/>
  <c r="I244" i="2"/>
  <c r="L243" i="2"/>
  <c r="K243" i="2"/>
  <c r="K244" i="2" s="1"/>
  <c r="H244" i="2"/>
  <c r="C25" i="15"/>
  <c r="L244" i="2" l="1"/>
  <c r="C26" i="15"/>
  <c r="C9" i="15" l="1"/>
  <c r="N5" i="15" l="1"/>
  <c r="M5" i="15"/>
  <c r="G5" i="15"/>
  <c r="F5" i="15"/>
  <c r="E5" i="15"/>
  <c r="N3" i="15"/>
  <c r="M3" i="15"/>
  <c r="G3" i="15"/>
  <c r="F3" i="15"/>
  <c r="E3" i="15"/>
  <c r="N2" i="15"/>
  <c r="M2" i="15"/>
  <c r="G2" i="15"/>
  <c r="F2" i="15"/>
  <c r="E2" i="15"/>
  <c r="I2" i="15" l="1"/>
  <c r="P2" i="15"/>
  <c r="H2" i="15"/>
  <c r="J2" i="15"/>
  <c r="O2" i="15"/>
  <c r="O3" i="15"/>
  <c r="P3" i="15"/>
  <c r="K2" i="15" l="1"/>
  <c r="L2" i="15"/>
  <c r="C27" i="15" l="1"/>
  <c r="C28" i="15" l="1"/>
  <c r="C29" i="15" l="1"/>
  <c r="G3" i="28"/>
  <c r="J3" i="28" s="1"/>
  <c r="N2" i="28"/>
  <c r="M2" i="28"/>
  <c r="J2" i="28"/>
  <c r="G2" i="28"/>
  <c r="F2" i="28"/>
  <c r="E2" i="28"/>
  <c r="A153" i="28"/>
  <c r="B153" i="28" s="1"/>
  <c r="C153" i="28"/>
  <c r="D153" i="28"/>
  <c r="D154" i="28" s="1"/>
  <c r="D155" i="28" s="1"/>
  <c r="N2" i="27"/>
  <c r="M2" i="27"/>
  <c r="J2" i="27"/>
  <c r="G2" i="27"/>
  <c r="F2" i="27"/>
  <c r="E2" i="27"/>
  <c r="C30" i="15" l="1"/>
  <c r="A154" i="28"/>
  <c r="A155" i="28" s="1"/>
  <c r="C154" i="28"/>
  <c r="C235" i="30"/>
  <c r="D235" i="30"/>
  <c r="C236" i="30"/>
  <c r="D236" i="30"/>
  <c r="D237" i="30" s="1"/>
  <c r="D238" i="30" s="1"/>
  <c r="D239" i="30" s="1"/>
  <c r="D240" i="30" s="1"/>
  <c r="D241" i="30" s="1"/>
  <c r="D242" i="30" s="1"/>
  <c r="D243" i="30" s="1"/>
  <c r="C237" i="30"/>
  <c r="C164" i="30"/>
  <c r="D163" i="30"/>
  <c r="D164" i="30" s="1"/>
  <c r="D162" i="30"/>
  <c r="C162" i="30"/>
  <c r="G153" i="28"/>
  <c r="C31" i="15" l="1"/>
  <c r="B154" i="28"/>
  <c r="B155" i="28" s="1"/>
  <c r="C155" i="28"/>
  <c r="C238" i="30"/>
  <c r="C165" i="30"/>
  <c r="D165" i="30"/>
  <c r="C239" i="30" l="1"/>
  <c r="G4" i="30"/>
  <c r="G154" i="28"/>
  <c r="G155" i="28"/>
  <c r="J153" i="28" l="1"/>
  <c r="J154" i="28"/>
  <c r="C240" i="30"/>
  <c r="C241" i="30" l="1"/>
  <c r="C242" i="30" l="1"/>
  <c r="G4" i="23"/>
  <c r="C127" i="18"/>
  <c r="D126" i="18"/>
  <c r="D127" i="18" s="1"/>
  <c r="G4" i="18"/>
  <c r="C43" i="18"/>
  <c r="D43" i="18"/>
  <c r="D44" i="18" s="1"/>
  <c r="D45" i="18" s="1"/>
  <c r="C52" i="18"/>
  <c r="C243" i="30" l="1"/>
  <c r="C44" i="18"/>
  <c r="C45" i="18" l="1"/>
  <c r="C70" i="15" l="1"/>
  <c r="A246" i="13" l="1"/>
  <c r="A247" i="13" s="1"/>
  <c r="A248" i="13" s="1"/>
  <c r="A249" i="13" s="1"/>
  <c r="B246" i="13"/>
  <c r="C246" i="13"/>
  <c r="D246" i="13"/>
  <c r="C247" i="13"/>
  <c r="D247" i="13"/>
  <c r="D248" i="13" s="1"/>
  <c r="D249" i="13" s="1"/>
  <c r="C102" i="14"/>
  <c r="D102" i="14"/>
  <c r="C103" i="14"/>
  <c r="D103" i="14"/>
  <c r="D104" i="14" s="1"/>
  <c r="C126" i="14"/>
  <c r="D125" i="14"/>
  <c r="D126" i="14" s="1"/>
  <c r="C76" i="14"/>
  <c r="D76" i="14"/>
  <c r="D77" i="14" s="1"/>
  <c r="D78" i="14" s="1"/>
  <c r="D69" i="14"/>
  <c r="C69" i="14"/>
  <c r="D68" i="14"/>
  <c r="D67" i="14"/>
  <c r="C67" i="14"/>
  <c r="C66" i="14"/>
  <c r="D66" i="14"/>
  <c r="C115" i="13"/>
  <c r="D115" i="13"/>
  <c r="D116" i="13" s="1"/>
  <c r="C116" i="13"/>
  <c r="C117" i="13"/>
  <c r="O124" i="13"/>
  <c r="D124" i="13"/>
  <c r="C124" i="13"/>
  <c r="O123" i="13"/>
  <c r="D123" i="13"/>
  <c r="O122" i="13"/>
  <c r="C125" i="13"/>
  <c r="D125" i="13"/>
  <c r="D126" i="13" s="1"/>
  <c r="D127" i="13" s="1"/>
  <c r="D134" i="2"/>
  <c r="C33" i="27"/>
  <c r="D32" i="27"/>
  <c r="C77" i="27"/>
  <c r="D76" i="27"/>
  <c r="D77" i="27" s="1"/>
  <c r="G5" i="27"/>
  <c r="C82" i="28"/>
  <c r="D81" i="28"/>
  <c r="G134" i="2"/>
  <c r="E134" i="2"/>
  <c r="F134" i="2"/>
  <c r="M134" i="2"/>
  <c r="N134" i="2"/>
  <c r="H133" i="2" l="1"/>
  <c r="I133" i="2"/>
  <c r="J133" i="2"/>
  <c r="C248" i="13"/>
  <c r="B247" i="13"/>
  <c r="C104" i="14"/>
  <c r="C77" i="14"/>
  <c r="D117" i="13"/>
  <c r="C126" i="13"/>
  <c r="D33" i="27"/>
  <c r="D82" i="28"/>
  <c r="G116" i="13"/>
  <c r="G117" i="13"/>
  <c r="G246" i="13"/>
  <c r="G115" i="13"/>
  <c r="G247" i="13"/>
  <c r="L133" i="2" l="1"/>
  <c r="K133" i="2"/>
  <c r="J246" i="13"/>
  <c r="C249" i="13"/>
  <c r="B248" i="13"/>
  <c r="B249" i="13" s="1"/>
  <c r="C78" i="14"/>
  <c r="J115" i="13"/>
  <c r="J116" i="13"/>
  <c r="C127" i="13"/>
  <c r="G248" i="13"/>
  <c r="J247" i="13" l="1"/>
  <c r="G5" i="28"/>
  <c r="C37" i="28"/>
  <c r="D36" i="28"/>
  <c r="D37" i="28" s="1"/>
  <c r="G249" i="13"/>
  <c r="J248" i="13" l="1"/>
  <c r="J249" i="13" s="1"/>
  <c r="C38" i="24" l="1"/>
  <c r="D37" i="24"/>
  <c r="D38" i="24" s="1"/>
  <c r="D36" i="24"/>
  <c r="C36" i="24"/>
  <c r="J3" i="24"/>
  <c r="J2" i="24"/>
  <c r="G3" i="24"/>
  <c r="C34" i="27" l="1"/>
  <c r="P53" i="37"/>
  <c r="O53" i="37"/>
  <c r="N53" i="37"/>
  <c r="M53" i="37"/>
  <c r="P52" i="37"/>
  <c r="O52" i="37"/>
  <c r="N52" i="37"/>
  <c r="M52" i="37"/>
  <c r="P51" i="37"/>
  <c r="O51" i="37"/>
  <c r="N51" i="37"/>
  <c r="M51" i="37"/>
  <c r="G45" i="37"/>
  <c r="F45" i="37"/>
  <c r="E45" i="37"/>
  <c r="D45" i="37"/>
  <c r="G44" i="37"/>
  <c r="F44" i="37"/>
  <c r="E44" i="37"/>
  <c r="D44" i="37"/>
  <c r="G43" i="37"/>
  <c r="F43" i="37"/>
  <c r="E43" i="37"/>
  <c r="D43" i="37"/>
  <c r="G42" i="37"/>
  <c r="F42" i="37"/>
  <c r="E42" i="37"/>
  <c r="D42" i="37"/>
  <c r="P28" i="37"/>
  <c r="O28" i="37"/>
  <c r="N28" i="37"/>
  <c r="M28" i="37"/>
  <c r="E28" i="37"/>
  <c r="D28" i="37"/>
  <c r="P27" i="37"/>
  <c r="O27" i="37"/>
  <c r="N27" i="37"/>
  <c r="M27" i="37"/>
  <c r="G27" i="37"/>
  <c r="F27" i="37"/>
  <c r="E27" i="37"/>
  <c r="D27" i="37"/>
  <c r="P26" i="37"/>
  <c r="O26" i="37"/>
  <c r="N26" i="37"/>
  <c r="M26" i="37"/>
  <c r="G26" i="37"/>
  <c r="F26" i="37"/>
  <c r="E26" i="37"/>
  <c r="D26" i="37"/>
  <c r="N8" i="37"/>
  <c r="M8" i="37"/>
  <c r="P7" i="37"/>
  <c r="O7" i="37"/>
  <c r="N7" i="37"/>
  <c r="M7" i="37"/>
  <c r="G7" i="37"/>
  <c r="F7" i="37"/>
  <c r="E7" i="37"/>
  <c r="D7" i="37"/>
  <c r="P6" i="37"/>
  <c r="O6" i="37"/>
  <c r="N6" i="37"/>
  <c r="M6" i="37"/>
  <c r="G6" i="37"/>
  <c r="F6" i="37"/>
  <c r="E6" i="37"/>
  <c r="D6" i="37"/>
  <c r="P5" i="37"/>
  <c r="O5" i="37"/>
  <c r="N5" i="37"/>
  <c r="M5" i="37"/>
  <c r="G5" i="37"/>
  <c r="F5" i="37"/>
  <c r="E5" i="37"/>
  <c r="D5" i="37"/>
  <c r="X53" i="33"/>
  <c r="W53" i="33"/>
  <c r="V53" i="33"/>
  <c r="U53" i="33"/>
  <c r="X52" i="33"/>
  <c r="W52" i="33"/>
  <c r="V52" i="33"/>
  <c r="U52" i="33"/>
  <c r="X51" i="33"/>
  <c r="W51" i="33"/>
  <c r="V51" i="33"/>
  <c r="U51" i="33"/>
  <c r="X27" i="33"/>
  <c r="W27" i="33"/>
  <c r="X26" i="33"/>
  <c r="W26" i="33"/>
  <c r="X25" i="33"/>
  <c r="W25" i="33"/>
  <c r="V27" i="33"/>
  <c r="U27" i="33"/>
  <c r="V26" i="33"/>
  <c r="U26" i="33"/>
  <c r="V25" i="33"/>
  <c r="U25" i="33"/>
  <c r="W5" i="33"/>
  <c r="X5" i="33"/>
  <c r="W6" i="33"/>
  <c r="X6" i="33"/>
  <c r="X4" i="33"/>
  <c r="W4" i="33"/>
  <c r="V5" i="33"/>
  <c r="V6" i="33"/>
  <c r="V7" i="33"/>
  <c r="V4" i="33"/>
  <c r="U5" i="33"/>
  <c r="U6" i="33"/>
  <c r="U7" i="33"/>
  <c r="U4" i="33"/>
  <c r="N43" i="33"/>
  <c r="O43" i="33"/>
  <c r="N44" i="33"/>
  <c r="O44" i="33"/>
  <c r="O42" i="33"/>
  <c r="N42" i="33"/>
  <c r="O41" i="33"/>
  <c r="N41" i="33"/>
  <c r="L44" i="33"/>
  <c r="M44" i="33"/>
  <c r="M43" i="33"/>
  <c r="L43" i="33"/>
  <c r="M42" i="33"/>
  <c r="L42" i="33"/>
  <c r="M41" i="33"/>
  <c r="L41" i="33"/>
  <c r="M27" i="33"/>
  <c r="L27" i="33"/>
  <c r="O26" i="33"/>
  <c r="N26" i="33"/>
  <c r="M26" i="33"/>
  <c r="L26" i="33"/>
  <c r="O25" i="33"/>
  <c r="N25" i="33"/>
  <c r="M25" i="33"/>
  <c r="L25" i="33"/>
  <c r="L5" i="33"/>
  <c r="M5" i="33"/>
  <c r="N5" i="33"/>
  <c r="O5" i="33"/>
  <c r="L6" i="33"/>
  <c r="M6" i="33"/>
  <c r="N6" i="33"/>
  <c r="O6" i="33"/>
  <c r="O4" i="33"/>
  <c r="N4" i="33"/>
  <c r="M4" i="33"/>
  <c r="L4" i="33"/>
  <c r="O157" i="36" l="1"/>
  <c r="C157" i="36"/>
  <c r="O156" i="36"/>
  <c r="D156" i="36"/>
  <c r="D157" i="36" s="1"/>
  <c r="O155" i="36"/>
  <c r="D155" i="36"/>
  <c r="C155" i="36"/>
  <c r="O87" i="36"/>
  <c r="C87" i="36"/>
  <c r="O86" i="36"/>
  <c r="D86" i="36"/>
  <c r="D87" i="36" s="1"/>
  <c r="O85" i="36"/>
  <c r="D85" i="36"/>
  <c r="C85" i="36"/>
  <c r="O89" i="35"/>
  <c r="C89" i="35"/>
  <c r="O88" i="35"/>
  <c r="D88" i="35"/>
  <c r="D89" i="35" s="1"/>
  <c r="O87" i="35"/>
  <c r="D87" i="35"/>
  <c r="C87" i="35"/>
  <c r="C86" i="35"/>
  <c r="D86" i="35"/>
  <c r="D158" i="36" l="1"/>
  <c r="D159" i="36" s="1"/>
  <c r="D160" i="36" s="1"/>
  <c r="D161" i="36" s="1"/>
  <c r="D162" i="36" s="1"/>
  <c r="D163" i="36" s="1"/>
  <c r="D164" i="36" s="1"/>
  <c r="D165" i="36" s="1"/>
  <c r="D166" i="36" s="1"/>
  <c r="D167" i="36" s="1"/>
  <c r="D168" i="36" s="1"/>
  <c r="D169" i="36" s="1"/>
  <c r="D170" i="36" s="1"/>
  <c r="D171" i="36" s="1"/>
  <c r="D172" i="36" s="1"/>
  <c r="D173" i="36" s="1"/>
  <c r="D174" i="36" s="1"/>
  <c r="D175" i="36" s="1"/>
  <c r="D176" i="36" s="1"/>
  <c r="D177" i="36" s="1"/>
  <c r="D178" i="36" s="1"/>
  <c r="D179" i="36" s="1"/>
  <c r="D180" i="36" s="1"/>
  <c r="D181" i="36" s="1"/>
  <c r="D182" i="36" s="1"/>
  <c r="D183" i="36" s="1"/>
  <c r="D184" i="36" s="1"/>
  <c r="D185" i="36" s="1"/>
  <c r="D186" i="36" s="1"/>
  <c r="D187" i="36" s="1"/>
  <c r="D188" i="36" s="1"/>
  <c r="D189" i="36" s="1"/>
  <c r="D190" i="36" s="1"/>
  <c r="D191" i="36" s="1"/>
  <c r="D192" i="36" s="1"/>
  <c r="D193" i="36" s="1"/>
  <c r="D194" i="36" s="1"/>
  <c r="D195" i="36" s="1"/>
  <c r="D196" i="36" s="1"/>
  <c r="D197" i="36" s="1"/>
  <c r="D198" i="36" s="1"/>
  <c r="D199" i="36" s="1"/>
  <c r="D200" i="36" s="1"/>
  <c r="D201" i="36" s="1"/>
  <c r="D202" i="36" s="1"/>
  <c r="D203" i="36" s="1"/>
  <c r="D204" i="36" s="1"/>
  <c r="D205" i="36" s="1"/>
  <c r="D206" i="36" s="1"/>
  <c r="D207" i="36" s="1"/>
  <c r="D208" i="36" s="1"/>
  <c r="D209" i="36" s="1"/>
  <c r="D210" i="36" s="1"/>
  <c r="D211" i="36" s="1"/>
  <c r="D212" i="36" s="1"/>
  <c r="D213" i="36" s="1"/>
  <c r="D214" i="36" s="1"/>
  <c r="D215" i="36" s="1"/>
  <c r="D216" i="36" s="1"/>
  <c r="D217" i="36" s="1"/>
  <c r="D218" i="36" s="1"/>
  <c r="C158" i="36"/>
  <c r="D88" i="36"/>
  <c r="D89" i="36" s="1"/>
  <c r="C88" i="36"/>
  <c r="D90" i="35"/>
  <c r="D90" i="36"/>
  <c r="D91" i="36" s="1"/>
  <c r="D92" i="36" s="1"/>
  <c r="D93" i="36" s="1"/>
  <c r="D94" i="36" s="1"/>
  <c r="D95" i="36" s="1"/>
  <c r="D96" i="36" s="1"/>
  <c r="D97" i="36" s="1"/>
  <c r="D98" i="36" s="1"/>
  <c r="D99" i="36" s="1"/>
  <c r="D100" i="36" s="1"/>
  <c r="D101" i="36" s="1"/>
  <c r="D102" i="36" s="1"/>
  <c r="D103" i="36" s="1"/>
  <c r="D104" i="36" s="1"/>
  <c r="D105" i="36" s="1"/>
  <c r="D106" i="36" s="1"/>
  <c r="D107" i="36" s="1"/>
  <c r="D108" i="36" s="1"/>
  <c r="D109" i="36" s="1"/>
  <c r="D110" i="36" s="1"/>
  <c r="D111" i="36" s="1"/>
  <c r="D112" i="36" s="1"/>
  <c r="D113" i="36" s="1"/>
  <c r="D114" i="36" s="1"/>
  <c r="D115" i="36" s="1"/>
  <c r="D116" i="36" s="1"/>
  <c r="D117" i="36" s="1"/>
  <c r="D118" i="36" s="1"/>
  <c r="D119" i="36" s="1"/>
  <c r="D120" i="36" s="1"/>
  <c r="D121" i="36" s="1"/>
  <c r="D122" i="36" s="1"/>
  <c r="D123" i="36" s="1"/>
  <c r="D124" i="36" s="1"/>
  <c r="D125" i="36" s="1"/>
  <c r="D126" i="36" s="1"/>
  <c r="D127" i="36" s="1"/>
  <c r="D128" i="36" s="1"/>
  <c r="D129" i="36" s="1"/>
  <c r="D130" i="36" s="1"/>
  <c r="D131" i="36" s="1"/>
  <c r="D132" i="36" s="1"/>
  <c r="D133" i="36" s="1"/>
  <c r="D134" i="36" s="1"/>
  <c r="D135" i="36" s="1"/>
  <c r="D136" i="36" s="1"/>
  <c r="D137" i="36" s="1"/>
  <c r="D138" i="36" s="1"/>
  <c r="D139" i="36" s="1"/>
  <c r="D140" i="36" s="1"/>
  <c r="D141" i="36" s="1"/>
  <c r="D142" i="36" s="1"/>
  <c r="D143" i="36" s="1"/>
  <c r="D144" i="36" s="1"/>
  <c r="D145" i="36" s="1"/>
  <c r="D146" i="36" s="1"/>
  <c r="D147" i="36" s="1"/>
  <c r="D148" i="36" s="1"/>
  <c r="D149" i="36" s="1"/>
  <c r="D150" i="36" s="1"/>
  <c r="D151" i="36" s="1"/>
  <c r="D152" i="36" s="1"/>
  <c r="D153" i="36" s="1"/>
  <c r="D154" i="36" s="1"/>
  <c r="D13" i="36"/>
  <c r="D14" i="36" s="1"/>
  <c r="D15" i="36" s="1"/>
  <c r="D16" i="36" s="1"/>
  <c r="D17" i="36" s="1"/>
  <c r="D18" i="36" s="1"/>
  <c r="D19" i="36" s="1"/>
  <c r="D20" i="36" s="1"/>
  <c r="D21" i="36" s="1"/>
  <c r="D22" i="36" s="1"/>
  <c r="D23" i="36" s="1"/>
  <c r="D24" i="36" s="1"/>
  <c r="D25" i="36" s="1"/>
  <c r="D26" i="36" s="1"/>
  <c r="D27" i="36" s="1"/>
  <c r="D28" i="36" s="1"/>
  <c r="D29" i="36" s="1"/>
  <c r="D30" i="36" s="1"/>
  <c r="D31" i="36" s="1"/>
  <c r="D32" i="36" s="1"/>
  <c r="D33" i="36" s="1"/>
  <c r="D34" i="36" s="1"/>
  <c r="D35" i="36" s="1"/>
  <c r="D36" i="36" s="1"/>
  <c r="D37" i="36" s="1"/>
  <c r="D38" i="36" s="1"/>
  <c r="D39" i="36" s="1"/>
  <c r="D40" i="36" s="1"/>
  <c r="D41" i="36" s="1"/>
  <c r="D42" i="36" s="1"/>
  <c r="D43" i="36" s="1"/>
  <c r="D44" i="36" s="1"/>
  <c r="D45" i="36" s="1"/>
  <c r="D46" i="36" s="1"/>
  <c r="D47" i="36" s="1"/>
  <c r="D48" i="36" s="1"/>
  <c r="D49" i="36" s="1"/>
  <c r="D50" i="36" s="1"/>
  <c r="D51" i="36" s="1"/>
  <c r="D52" i="36" s="1"/>
  <c r="D53" i="36" s="1"/>
  <c r="D54" i="36" s="1"/>
  <c r="D55" i="36" s="1"/>
  <c r="D56" i="36" s="1"/>
  <c r="D57" i="36" s="1"/>
  <c r="D58" i="36" s="1"/>
  <c r="D59" i="36" s="1"/>
  <c r="D60" i="36" s="1"/>
  <c r="D61" i="36" s="1"/>
  <c r="D62" i="36" s="1"/>
  <c r="D63" i="36" s="1"/>
  <c r="D64" i="36" s="1"/>
  <c r="D65" i="36" s="1"/>
  <c r="D66" i="36" s="1"/>
  <c r="D67" i="36" s="1"/>
  <c r="D68" i="36" s="1"/>
  <c r="D69" i="36" s="1"/>
  <c r="D70" i="36" s="1"/>
  <c r="D71" i="36" s="1"/>
  <c r="D72" i="36" s="1"/>
  <c r="D73" i="36" s="1"/>
  <c r="D74" i="36" s="1"/>
  <c r="D75" i="36" s="1"/>
  <c r="D76" i="36" s="1"/>
  <c r="D77" i="36" s="1"/>
  <c r="D78" i="36" s="1"/>
  <c r="D79" i="36" s="1"/>
  <c r="D80" i="36" s="1"/>
  <c r="D81" i="36" s="1"/>
  <c r="D82" i="36" s="1"/>
  <c r="D83" i="36" s="1"/>
  <c r="D84" i="36" s="1"/>
  <c r="C11" i="36"/>
  <c r="C12" i="36" s="1"/>
  <c r="D9" i="36"/>
  <c r="D10" i="36" s="1"/>
  <c r="D11" i="36" s="1"/>
  <c r="D12" i="36" s="1"/>
  <c r="C9" i="36"/>
  <c r="C10" i="36" s="1"/>
  <c r="D8" i="36"/>
  <c r="A8" i="36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N5" i="36"/>
  <c r="M5" i="36"/>
  <c r="G5" i="36"/>
  <c r="F5" i="36"/>
  <c r="E5" i="36"/>
  <c r="N4" i="36"/>
  <c r="M4" i="36"/>
  <c r="G4" i="36"/>
  <c r="F4" i="36"/>
  <c r="E4" i="36"/>
  <c r="N3" i="36"/>
  <c r="M3" i="36"/>
  <c r="G3" i="36"/>
  <c r="F3" i="36"/>
  <c r="E3" i="36"/>
  <c r="N2" i="36"/>
  <c r="M2" i="36"/>
  <c r="G2" i="36"/>
  <c r="F2" i="36"/>
  <c r="E2" i="36"/>
  <c r="O159" i="35"/>
  <c r="C159" i="35"/>
  <c r="O158" i="35"/>
  <c r="D158" i="35"/>
  <c r="D159" i="35" s="1"/>
  <c r="O157" i="35"/>
  <c r="M4" i="35"/>
  <c r="N4" i="35"/>
  <c r="N3" i="35"/>
  <c r="M3" i="35"/>
  <c r="E4" i="35"/>
  <c r="F4" i="35"/>
  <c r="G4" i="35"/>
  <c r="D9" i="35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C9" i="35"/>
  <c r="D8" i="35"/>
  <c r="A8" i="35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A56" i="35" s="1"/>
  <c r="A57" i="35" s="1"/>
  <c r="A58" i="35" s="1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A69" i="35" s="1"/>
  <c r="A70" i="35" s="1"/>
  <c r="A71" i="35" s="1"/>
  <c r="A72" i="35" s="1"/>
  <c r="A73" i="35" s="1"/>
  <c r="A74" i="35" s="1"/>
  <c r="A75" i="35" s="1"/>
  <c r="A76" i="35" s="1"/>
  <c r="A77" i="35" s="1"/>
  <c r="A78" i="35" s="1"/>
  <c r="A79" i="35" s="1"/>
  <c r="A80" i="35" s="1"/>
  <c r="A81" i="35" s="1"/>
  <c r="A82" i="35" s="1"/>
  <c r="A83" i="35" s="1"/>
  <c r="A84" i="35" s="1"/>
  <c r="A85" i="35" s="1"/>
  <c r="A86" i="35" s="1"/>
  <c r="A87" i="35" s="1"/>
  <c r="A88" i="35" s="1"/>
  <c r="A89" i="35" s="1"/>
  <c r="A90" i="35" s="1"/>
  <c r="A91" i="35" s="1"/>
  <c r="A92" i="35" s="1"/>
  <c r="A93" i="35" s="1"/>
  <c r="A94" i="35" s="1"/>
  <c r="A95" i="35" s="1"/>
  <c r="A96" i="35" s="1"/>
  <c r="A97" i="35" s="1"/>
  <c r="A98" i="35" s="1"/>
  <c r="A99" i="35" s="1"/>
  <c r="A100" i="35" s="1"/>
  <c r="A101" i="35" s="1"/>
  <c r="A102" i="35" s="1"/>
  <c r="A103" i="35" s="1"/>
  <c r="A104" i="35" s="1"/>
  <c r="A105" i="35" s="1"/>
  <c r="A106" i="35" s="1"/>
  <c r="A107" i="35" s="1"/>
  <c r="A108" i="35" s="1"/>
  <c r="A109" i="35" s="1"/>
  <c r="A110" i="35" s="1"/>
  <c r="A111" i="35" s="1"/>
  <c r="A112" i="35" s="1"/>
  <c r="A113" i="35" s="1"/>
  <c r="A114" i="35" s="1"/>
  <c r="A115" i="35" s="1"/>
  <c r="A116" i="35" s="1"/>
  <c r="A117" i="35" s="1"/>
  <c r="A118" i="35" s="1"/>
  <c r="A119" i="35" s="1"/>
  <c r="A120" i="35" s="1"/>
  <c r="A121" i="35" s="1"/>
  <c r="A122" i="35" s="1"/>
  <c r="A123" i="35" s="1"/>
  <c r="A124" i="35" s="1"/>
  <c r="A125" i="35" s="1"/>
  <c r="A126" i="35" s="1"/>
  <c r="A127" i="35" s="1"/>
  <c r="A128" i="35" s="1"/>
  <c r="A129" i="35" s="1"/>
  <c r="A130" i="35" s="1"/>
  <c r="A131" i="35" s="1"/>
  <c r="A132" i="35" s="1"/>
  <c r="A133" i="35" s="1"/>
  <c r="A134" i="35" s="1"/>
  <c r="A135" i="35" s="1"/>
  <c r="A136" i="35" s="1"/>
  <c r="A137" i="35" s="1"/>
  <c r="A138" i="35" s="1"/>
  <c r="A139" i="35" s="1"/>
  <c r="A140" i="35" s="1"/>
  <c r="A141" i="35" s="1"/>
  <c r="A142" i="35" s="1"/>
  <c r="A143" i="35" s="1"/>
  <c r="A144" i="35" s="1"/>
  <c r="A145" i="35" s="1"/>
  <c r="A146" i="35" s="1"/>
  <c r="A147" i="35" s="1"/>
  <c r="A148" i="35" s="1"/>
  <c r="A149" i="35" s="1"/>
  <c r="A150" i="35" s="1"/>
  <c r="A151" i="35" s="1"/>
  <c r="A152" i="35" s="1"/>
  <c r="A153" i="35" s="1"/>
  <c r="A154" i="35" s="1"/>
  <c r="A155" i="35" s="1"/>
  <c r="A156" i="35" s="1"/>
  <c r="A157" i="35" s="1"/>
  <c r="A158" i="35" s="1"/>
  <c r="A159" i="35" s="1"/>
  <c r="A160" i="35" s="1"/>
  <c r="A161" i="35" s="1"/>
  <c r="A162" i="35" s="1"/>
  <c r="A163" i="35" s="1"/>
  <c r="A164" i="35" s="1"/>
  <c r="A165" i="35" s="1"/>
  <c r="A166" i="35" s="1"/>
  <c r="A167" i="35" s="1"/>
  <c r="A168" i="35" s="1"/>
  <c r="A169" i="35" s="1"/>
  <c r="A170" i="35" s="1"/>
  <c r="A171" i="35" s="1"/>
  <c r="A172" i="35" s="1"/>
  <c r="A173" i="35" s="1"/>
  <c r="A174" i="35" s="1"/>
  <c r="A175" i="35" s="1"/>
  <c r="A176" i="35" s="1"/>
  <c r="A177" i="35" s="1"/>
  <c r="A178" i="35" s="1"/>
  <c r="A179" i="35" s="1"/>
  <c r="A180" i="35" s="1"/>
  <c r="A181" i="35" s="1"/>
  <c r="A182" i="35" s="1"/>
  <c r="A183" i="35" s="1"/>
  <c r="A184" i="35" s="1"/>
  <c r="A185" i="35" s="1"/>
  <c r="A186" i="35" s="1"/>
  <c r="A187" i="35" s="1"/>
  <c r="A188" i="35" s="1"/>
  <c r="A189" i="35" s="1"/>
  <c r="A190" i="35" s="1"/>
  <c r="A191" i="35" s="1"/>
  <c r="A192" i="35" s="1"/>
  <c r="A193" i="35" s="1"/>
  <c r="A194" i="35" s="1"/>
  <c r="A195" i="35" s="1"/>
  <c r="A196" i="35" s="1"/>
  <c r="A197" i="35" s="1"/>
  <c r="A198" i="35" s="1"/>
  <c r="A199" i="35" s="1"/>
  <c r="A200" i="35" s="1"/>
  <c r="A201" i="35" s="1"/>
  <c r="A202" i="35" s="1"/>
  <c r="A203" i="35" s="1"/>
  <c r="A204" i="35" s="1"/>
  <c r="A205" i="35" s="1"/>
  <c r="A206" i="35" s="1"/>
  <c r="A207" i="35" s="1"/>
  <c r="A208" i="35" s="1"/>
  <c r="A209" i="35" s="1"/>
  <c r="A210" i="35" s="1"/>
  <c r="A211" i="35" s="1"/>
  <c r="A212" i="35" s="1"/>
  <c r="A213" i="35" s="1"/>
  <c r="A214" i="35" s="1"/>
  <c r="A215" i="35" s="1"/>
  <c r="A216" i="35" s="1"/>
  <c r="A217" i="35" s="1"/>
  <c r="A218" i="35" s="1"/>
  <c r="N5" i="35"/>
  <c r="M5" i="35"/>
  <c r="G5" i="35"/>
  <c r="F5" i="35"/>
  <c r="I4" i="35" s="1"/>
  <c r="E5" i="35"/>
  <c r="G3" i="35"/>
  <c r="F3" i="35"/>
  <c r="E3" i="35"/>
  <c r="N2" i="35"/>
  <c r="M2" i="35"/>
  <c r="G2" i="35"/>
  <c r="F2" i="35"/>
  <c r="E2" i="35"/>
  <c r="J4" i="36" l="1"/>
  <c r="O2" i="36"/>
  <c r="I4" i="36"/>
  <c r="I3" i="35"/>
  <c r="P3" i="36"/>
  <c r="H3" i="35"/>
  <c r="O4" i="36"/>
  <c r="I2" i="36"/>
  <c r="P2" i="36"/>
  <c r="P2" i="35"/>
  <c r="O4" i="35"/>
  <c r="P4" i="35"/>
  <c r="H4" i="35"/>
  <c r="K4" i="35" s="1"/>
  <c r="H3" i="36"/>
  <c r="J2" i="36"/>
  <c r="J4" i="35"/>
  <c r="J3" i="35"/>
  <c r="C159" i="36"/>
  <c r="C160" i="36" s="1"/>
  <c r="C89" i="36"/>
  <c r="K3" i="35"/>
  <c r="C13" i="36"/>
  <c r="I3" i="36"/>
  <c r="J3" i="36"/>
  <c r="P4" i="36"/>
  <c r="O3" i="36"/>
  <c r="H4" i="36"/>
  <c r="K4" i="36" s="1"/>
  <c r="H2" i="36"/>
  <c r="B8" i="36"/>
  <c r="D160" i="35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203" i="35" s="1"/>
  <c r="D204" i="35" s="1"/>
  <c r="D205" i="35" s="1"/>
  <c r="D206" i="35" s="1"/>
  <c r="D207" i="35" s="1"/>
  <c r="D208" i="35" s="1"/>
  <c r="D209" i="35" s="1"/>
  <c r="D210" i="35" s="1"/>
  <c r="D211" i="35" s="1"/>
  <c r="D212" i="35" s="1"/>
  <c r="D213" i="35" s="1"/>
  <c r="D214" i="35" s="1"/>
  <c r="D215" i="35" s="1"/>
  <c r="D216" i="35" s="1"/>
  <c r="D217" i="35" s="1"/>
  <c r="D218" i="35" s="1"/>
  <c r="L3" i="35"/>
  <c r="O3" i="35"/>
  <c r="P3" i="35"/>
  <c r="B8" i="35"/>
  <c r="B9" i="35" s="1"/>
  <c r="H2" i="35"/>
  <c r="I2" i="35"/>
  <c r="J2" i="35"/>
  <c r="C10" i="35"/>
  <c r="O2" i="35"/>
  <c r="G4" i="14"/>
  <c r="O30" i="34"/>
  <c r="N30" i="34"/>
  <c r="K30" i="34"/>
  <c r="J30" i="34"/>
  <c r="I30" i="34"/>
  <c r="H30" i="34"/>
  <c r="O29" i="34"/>
  <c r="N29" i="34"/>
  <c r="J29" i="34"/>
  <c r="I29" i="34"/>
  <c r="K29" i="34" s="1"/>
  <c r="H29" i="34"/>
  <c r="O28" i="34"/>
  <c r="N28" i="34"/>
  <c r="I28" i="34"/>
  <c r="K28" i="34" s="1"/>
  <c r="H28" i="34"/>
  <c r="J28" i="34" s="1"/>
  <c r="P27" i="34"/>
  <c r="O27" i="34"/>
  <c r="N27" i="34"/>
  <c r="I27" i="34"/>
  <c r="K27" i="34" s="1"/>
  <c r="H27" i="34"/>
  <c r="J27" i="34" s="1"/>
  <c r="O26" i="34"/>
  <c r="P26" i="34" s="1"/>
  <c r="N26" i="34"/>
  <c r="K26" i="34"/>
  <c r="I26" i="34"/>
  <c r="H26" i="34"/>
  <c r="J26" i="34" s="1"/>
  <c r="O25" i="34"/>
  <c r="N25" i="34"/>
  <c r="K25" i="34"/>
  <c r="J25" i="34"/>
  <c r="I25" i="34"/>
  <c r="J37" i="34" s="1"/>
  <c r="H25" i="34"/>
  <c r="I37" i="34" s="1"/>
  <c r="O24" i="34"/>
  <c r="N24" i="34"/>
  <c r="P24" i="34" s="1"/>
  <c r="K24" i="34"/>
  <c r="J24" i="34"/>
  <c r="I24" i="34"/>
  <c r="H24" i="34"/>
  <c r="O23" i="34"/>
  <c r="N23" i="34"/>
  <c r="I23" i="34"/>
  <c r="K23" i="34" s="1"/>
  <c r="H23" i="34"/>
  <c r="J23" i="34" s="1"/>
  <c r="O22" i="34"/>
  <c r="N22" i="34"/>
  <c r="I22" i="34"/>
  <c r="K22" i="34" s="1"/>
  <c r="H22" i="34"/>
  <c r="J22" i="34" s="1"/>
  <c r="P21" i="34"/>
  <c r="O21" i="34"/>
  <c r="N21" i="34"/>
  <c r="K21" i="34"/>
  <c r="I21" i="34"/>
  <c r="H21" i="34"/>
  <c r="J21" i="34" s="1"/>
  <c r="O20" i="34"/>
  <c r="N20" i="34"/>
  <c r="P20" i="34" s="1"/>
  <c r="K20" i="34"/>
  <c r="J20" i="34"/>
  <c r="I20" i="34"/>
  <c r="H20" i="34"/>
  <c r="O19" i="34"/>
  <c r="N19" i="34"/>
  <c r="P19" i="34" s="1"/>
  <c r="J19" i="34"/>
  <c r="I19" i="34"/>
  <c r="K19" i="34" s="1"/>
  <c r="H19" i="34"/>
  <c r="O18" i="34"/>
  <c r="N18" i="34"/>
  <c r="P18" i="34" s="1"/>
  <c r="K18" i="34"/>
  <c r="I18" i="34"/>
  <c r="J38" i="34" s="1"/>
  <c r="H18" i="34"/>
  <c r="I38" i="34" s="1"/>
  <c r="O17" i="34"/>
  <c r="N17" i="34"/>
  <c r="P17" i="34" s="1"/>
  <c r="K17" i="34"/>
  <c r="J17" i="34"/>
  <c r="I17" i="34"/>
  <c r="H17" i="34"/>
  <c r="O16" i="34"/>
  <c r="N16" i="34"/>
  <c r="P16" i="34" s="1"/>
  <c r="K16" i="34"/>
  <c r="J16" i="34"/>
  <c r="I16" i="34"/>
  <c r="H16" i="34"/>
  <c r="P15" i="34"/>
  <c r="O15" i="34"/>
  <c r="N15" i="34"/>
  <c r="J15" i="34"/>
  <c r="I15" i="34"/>
  <c r="K15" i="34" s="1"/>
  <c r="H15" i="34"/>
  <c r="P14" i="34"/>
  <c r="O14" i="34"/>
  <c r="N14" i="34"/>
  <c r="I14" i="34"/>
  <c r="K14" i="34" s="1"/>
  <c r="H14" i="34"/>
  <c r="J14" i="34" s="1"/>
  <c r="O13" i="34"/>
  <c r="N13" i="34"/>
  <c r="P13" i="34" s="1"/>
  <c r="I13" i="34"/>
  <c r="K13" i="34" s="1"/>
  <c r="H13" i="34"/>
  <c r="J13" i="34" s="1"/>
  <c r="O12" i="34"/>
  <c r="N12" i="34"/>
  <c r="K12" i="34"/>
  <c r="J12" i="34"/>
  <c r="I12" i="34"/>
  <c r="H12" i="34"/>
  <c r="O11" i="34"/>
  <c r="N11" i="34"/>
  <c r="K11" i="34"/>
  <c r="I11" i="34"/>
  <c r="H11" i="34"/>
  <c r="J11" i="34" s="1"/>
  <c r="O10" i="34"/>
  <c r="N10" i="34"/>
  <c r="P10" i="34" s="1"/>
  <c r="K10" i="34"/>
  <c r="J10" i="34"/>
  <c r="I10" i="34"/>
  <c r="H10" i="34"/>
  <c r="AD9" i="34"/>
  <c r="O9" i="34"/>
  <c r="N9" i="34"/>
  <c r="P9" i="34" s="1"/>
  <c r="K9" i="34"/>
  <c r="J9" i="34"/>
  <c r="I9" i="34"/>
  <c r="J34" i="34" s="1"/>
  <c r="H9" i="34"/>
  <c r="I34" i="34" s="1"/>
  <c r="O8" i="34"/>
  <c r="N8" i="34"/>
  <c r="I8" i="34"/>
  <c r="K8" i="34" s="1"/>
  <c r="H8" i="34"/>
  <c r="J8" i="34" s="1"/>
  <c r="O7" i="34"/>
  <c r="N7" i="34"/>
  <c r="K7" i="34"/>
  <c r="I7" i="34"/>
  <c r="J36" i="34" s="1"/>
  <c r="H7" i="34"/>
  <c r="J7" i="34" s="1"/>
  <c r="O6" i="34"/>
  <c r="N6" i="34"/>
  <c r="J6" i="34"/>
  <c r="I6" i="34"/>
  <c r="K6" i="34" s="1"/>
  <c r="H6" i="34"/>
  <c r="F9" i="35"/>
  <c r="N86" i="35"/>
  <c r="G159" i="35"/>
  <c r="G158" i="35"/>
  <c r="G88" i="35"/>
  <c r="G158" i="36"/>
  <c r="F158" i="36"/>
  <c r="G85" i="36"/>
  <c r="N8" i="35"/>
  <c r="M86" i="35"/>
  <c r="M8" i="35"/>
  <c r="E86" i="35"/>
  <c r="E8" i="35"/>
  <c r="N9" i="35"/>
  <c r="G155" i="36"/>
  <c r="G156" i="36"/>
  <c r="M88" i="36"/>
  <c r="F86" i="35"/>
  <c r="N158" i="36"/>
  <c r="E158" i="36"/>
  <c r="G89" i="35"/>
  <c r="G87" i="36"/>
  <c r="G9" i="35"/>
  <c r="M158" i="36"/>
  <c r="F88" i="36"/>
  <c r="G88" i="36"/>
  <c r="G157" i="36"/>
  <c r="F8" i="35"/>
  <c r="G8" i="35"/>
  <c r="N88" i="36"/>
  <c r="G86" i="35"/>
  <c r="G86" i="36"/>
  <c r="E9" i="35"/>
  <c r="G87" i="35"/>
  <c r="E88" i="36"/>
  <c r="J156" i="36" l="1"/>
  <c r="J155" i="36"/>
  <c r="K2" i="36"/>
  <c r="L3" i="36"/>
  <c r="L4" i="35"/>
  <c r="J88" i="35"/>
  <c r="J87" i="35"/>
  <c r="J157" i="36"/>
  <c r="J86" i="36"/>
  <c r="J85" i="36"/>
  <c r="J87" i="36"/>
  <c r="K3" i="36"/>
  <c r="J86" i="35"/>
  <c r="L2" i="36"/>
  <c r="C161" i="36"/>
  <c r="B9" i="36"/>
  <c r="C90" i="36"/>
  <c r="C14" i="36"/>
  <c r="L4" i="36"/>
  <c r="J158" i="35"/>
  <c r="L2" i="35"/>
  <c r="J8" i="35"/>
  <c r="I8" i="35"/>
  <c r="H8" i="35"/>
  <c r="C11" i="35"/>
  <c r="B10" i="35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B53" i="35" s="1"/>
  <c r="B54" i="35" s="1"/>
  <c r="B55" i="35" s="1"/>
  <c r="B56" i="35" s="1"/>
  <c r="B57" i="35" s="1"/>
  <c r="B58" i="35" s="1"/>
  <c r="B59" i="35" s="1"/>
  <c r="B60" i="35" s="1"/>
  <c r="B61" i="35" s="1"/>
  <c r="B62" i="35" s="1"/>
  <c r="B63" i="35" s="1"/>
  <c r="B64" i="35" s="1"/>
  <c r="B65" i="35" s="1"/>
  <c r="B66" i="35" s="1"/>
  <c r="B67" i="35" s="1"/>
  <c r="B68" i="35" s="1"/>
  <c r="B69" i="35" s="1"/>
  <c r="B70" i="35" s="1"/>
  <c r="B71" i="35" s="1"/>
  <c r="B72" i="35" s="1"/>
  <c r="B73" i="35" s="1"/>
  <c r="B74" i="35" s="1"/>
  <c r="B75" i="35" s="1"/>
  <c r="B76" i="35" s="1"/>
  <c r="B77" i="35" s="1"/>
  <c r="B78" i="35" s="1"/>
  <c r="B79" i="35" s="1"/>
  <c r="B80" i="35" s="1"/>
  <c r="B81" i="35" s="1"/>
  <c r="B82" i="35" s="1"/>
  <c r="B83" i="35" s="1"/>
  <c r="B84" i="35" s="1"/>
  <c r="B85" i="35" s="1"/>
  <c r="B86" i="35" s="1"/>
  <c r="K2" i="35"/>
  <c r="AC16" i="34"/>
  <c r="I35" i="34"/>
  <c r="J35" i="34"/>
  <c r="J18" i="34"/>
  <c r="P22" i="34"/>
  <c r="I36" i="34"/>
  <c r="AD9" i="1"/>
  <c r="P10" i="1"/>
  <c r="P9" i="1"/>
  <c r="P22" i="1"/>
  <c r="N13" i="1"/>
  <c r="P13" i="1" s="1"/>
  <c r="P26" i="1"/>
  <c r="P27" i="1"/>
  <c r="P18" i="1"/>
  <c r="P20" i="1"/>
  <c r="P14" i="1"/>
  <c r="P15" i="1"/>
  <c r="P19" i="1"/>
  <c r="P21" i="1"/>
  <c r="E8" i="36"/>
  <c r="N89" i="36"/>
  <c r="F89" i="36"/>
  <c r="E89" i="36"/>
  <c r="G159" i="36"/>
  <c r="F159" i="36"/>
  <c r="N8" i="36"/>
  <c r="G89" i="36"/>
  <c r="M8" i="36"/>
  <c r="M89" i="36"/>
  <c r="M9" i="35"/>
  <c r="F8" i="36"/>
  <c r="G8" i="36"/>
  <c r="N159" i="36"/>
  <c r="E159" i="36"/>
  <c r="M159" i="36"/>
  <c r="J158" i="36" l="1"/>
  <c r="H158" i="36"/>
  <c r="I158" i="36"/>
  <c r="J88" i="36"/>
  <c r="I88" i="36"/>
  <c r="H88" i="36"/>
  <c r="C90" i="35"/>
  <c r="D91" i="35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B10" i="36"/>
  <c r="C162" i="36"/>
  <c r="C15" i="36"/>
  <c r="C91" i="36"/>
  <c r="K8" i="35"/>
  <c r="B87" i="35"/>
  <c r="C91" i="35"/>
  <c r="C12" i="35"/>
  <c r="L8" i="35"/>
  <c r="P24" i="1"/>
  <c r="N11" i="35"/>
  <c r="M9" i="36"/>
  <c r="E9" i="36"/>
  <c r="E10" i="35"/>
  <c r="G11" i="35"/>
  <c r="E11" i="35"/>
  <c r="G10" i="35"/>
  <c r="G9" i="36"/>
  <c r="F10" i="35"/>
  <c r="N9" i="36"/>
  <c r="M11" i="35"/>
  <c r="N10" i="35"/>
  <c r="F11" i="35"/>
  <c r="F9" i="36"/>
  <c r="M10" i="35"/>
  <c r="L158" i="36" l="1"/>
  <c r="K158" i="36"/>
  <c r="K88" i="36"/>
  <c r="L88" i="36"/>
  <c r="H8" i="36"/>
  <c r="I8" i="36"/>
  <c r="J8" i="36"/>
  <c r="B11" i="36"/>
  <c r="C92" i="36"/>
  <c r="C163" i="36"/>
  <c r="C16" i="36"/>
  <c r="I10" i="35"/>
  <c r="H9" i="35"/>
  <c r="J10" i="35"/>
  <c r="I9" i="35"/>
  <c r="H10" i="35"/>
  <c r="J9" i="35"/>
  <c r="B88" i="35"/>
  <c r="C92" i="35"/>
  <c r="C13" i="35"/>
  <c r="C7" i="31"/>
  <c r="C8" i="31" s="1"/>
  <c r="D6" i="31"/>
  <c r="D7" i="31" s="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32" i="31" s="1"/>
  <c r="D33" i="31" s="1"/>
  <c r="D34" i="31" s="1"/>
  <c r="D35" i="31" s="1"/>
  <c r="D36" i="31" s="1"/>
  <c r="D37" i="31" s="1"/>
  <c r="D38" i="31" s="1"/>
  <c r="D39" i="31" s="1"/>
  <c r="D40" i="31" s="1"/>
  <c r="D41" i="31" s="1"/>
  <c r="D42" i="31" s="1"/>
  <c r="D43" i="31" s="1"/>
  <c r="D44" i="31" s="1"/>
  <c r="D45" i="31" s="1"/>
  <c r="D46" i="31" s="1"/>
  <c r="D47" i="31" s="1"/>
  <c r="D48" i="31" s="1"/>
  <c r="D49" i="31" s="1"/>
  <c r="D50" i="31" s="1"/>
  <c r="D51" i="31" s="1"/>
  <c r="D52" i="31" s="1"/>
  <c r="D53" i="31" s="1"/>
  <c r="D54" i="31" s="1"/>
  <c r="D55" i="31" s="1"/>
  <c r="D56" i="31" s="1"/>
  <c r="D57" i="31" s="1"/>
  <c r="D58" i="31" s="1"/>
  <c r="D59" i="31" s="1"/>
  <c r="D60" i="31" s="1"/>
  <c r="D61" i="31" s="1"/>
  <c r="D62" i="31" s="1"/>
  <c r="D63" i="31" s="1"/>
  <c r="D64" i="31" s="1"/>
  <c r="D65" i="31" s="1"/>
  <c r="D66" i="31" s="1"/>
  <c r="D67" i="31" s="1"/>
  <c r="D68" i="31" s="1"/>
  <c r="D69" i="31" s="1"/>
  <c r="D70" i="31" s="1"/>
  <c r="D71" i="31" s="1"/>
  <c r="D72" i="31" s="1"/>
  <c r="D73" i="31" s="1"/>
  <c r="D74" i="31" s="1"/>
  <c r="D75" i="31" s="1"/>
  <c r="D76" i="31" s="1"/>
  <c r="D77" i="31" s="1"/>
  <c r="D78" i="31" s="1"/>
  <c r="D79" i="31" s="1"/>
  <c r="D80" i="31" s="1"/>
  <c r="D81" i="31" s="1"/>
  <c r="D82" i="31" s="1"/>
  <c r="D83" i="31" s="1"/>
  <c r="D84" i="31" s="1"/>
  <c r="D85" i="31" s="1"/>
  <c r="D86" i="31" s="1"/>
  <c r="D87" i="31" s="1"/>
  <c r="D88" i="31" s="1"/>
  <c r="D89" i="31" s="1"/>
  <c r="D90" i="31" s="1"/>
  <c r="D91" i="31" s="1"/>
  <c r="D92" i="31" s="1"/>
  <c r="D93" i="31" s="1"/>
  <c r="D94" i="31" s="1"/>
  <c r="D95" i="31" s="1"/>
  <c r="D96" i="31" s="1"/>
  <c r="D97" i="31" s="1"/>
  <c r="D98" i="31" s="1"/>
  <c r="D99" i="31" s="1"/>
  <c r="D100" i="31" s="1"/>
  <c r="D101" i="31" s="1"/>
  <c r="D102" i="31" s="1"/>
  <c r="D103" i="31" s="1"/>
  <c r="D104" i="31" s="1"/>
  <c r="D105" i="31" s="1"/>
  <c r="D106" i="31" s="1"/>
  <c r="D107" i="31" s="1"/>
  <c r="D108" i="31" s="1"/>
  <c r="D109" i="31" s="1"/>
  <c r="D110" i="31" s="1"/>
  <c r="D111" i="31" s="1"/>
  <c r="D112" i="31" s="1"/>
  <c r="D113" i="31" s="1"/>
  <c r="D114" i="31" s="1"/>
  <c r="D115" i="31" s="1"/>
  <c r="D116" i="31" s="1"/>
  <c r="D117" i="31" s="1"/>
  <c r="D118" i="31" s="1"/>
  <c r="D119" i="31" s="1"/>
  <c r="D120" i="31" s="1"/>
  <c r="D121" i="31" s="1"/>
  <c r="D122" i="31" s="1"/>
  <c r="D123" i="31" s="1"/>
  <c r="D124" i="31" s="1"/>
  <c r="D125" i="31" s="1"/>
  <c r="D126" i="31" s="1"/>
  <c r="D127" i="31" s="1"/>
  <c r="D128" i="31" s="1"/>
  <c r="D129" i="31" s="1"/>
  <c r="D130" i="31" s="1"/>
  <c r="D131" i="31" s="1"/>
  <c r="D132" i="31" s="1"/>
  <c r="D133" i="31" s="1"/>
  <c r="D134" i="31" s="1"/>
  <c r="D135" i="31" s="1"/>
  <c r="D136" i="31" s="1"/>
  <c r="D137" i="31" s="1"/>
  <c r="D138" i="31" s="1"/>
  <c r="D139" i="31" s="1"/>
  <c r="D140" i="31" s="1"/>
  <c r="D141" i="31" s="1"/>
  <c r="D142" i="31" s="1"/>
  <c r="D143" i="31" s="1"/>
  <c r="D144" i="31" s="1"/>
  <c r="D145" i="31" s="1"/>
  <c r="D146" i="31" s="1"/>
  <c r="D147" i="31" s="1"/>
  <c r="D148" i="31" s="1"/>
  <c r="D149" i="31" s="1"/>
  <c r="D150" i="31" s="1"/>
  <c r="D151" i="31" s="1"/>
  <c r="D152" i="31" s="1"/>
  <c r="D153" i="31" s="1"/>
  <c r="D154" i="31" s="1"/>
  <c r="D155" i="31" s="1"/>
  <c r="D156" i="31" s="1"/>
  <c r="D157" i="31" s="1"/>
  <c r="D158" i="31" s="1"/>
  <c r="D159" i="31" s="1"/>
  <c r="D160" i="31" s="1"/>
  <c r="D161" i="31" s="1"/>
  <c r="D162" i="31" s="1"/>
  <c r="D163" i="31" s="1"/>
  <c r="D164" i="31" s="1"/>
  <c r="D165" i="31" s="1"/>
  <c r="D166" i="31" s="1"/>
  <c r="D167" i="31" s="1"/>
  <c r="D168" i="31" s="1"/>
  <c r="D169" i="31" s="1"/>
  <c r="D170" i="31" s="1"/>
  <c r="D171" i="31" s="1"/>
  <c r="D172" i="31" s="1"/>
  <c r="D173" i="31" s="1"/>
  <c r="D174" i="31" s="1"/>
  <c r="D175" i="31" s="1"/>
  <c r="D176" i="31" s="1"/>
  <c r="D177" i="31" s="1"/>
  <c r="D178" i="31" s="1"/>
  <c r="D179" i="31" s="1"/>
  <c r="D180" i="31" s="1"/>
  <c r="D181" i="31" s="1"/>
  <c r="D182" i="31" s="1"/>
  <c r="D183" i="31" s="1"/>
  <c r="D184" i="31" s="1"/>
  <c r="D185" i="31" s="1"/>
  <c r="D186" i="31" s="1"/>
  <c r="D187" i="31" s="1"/>
  <c r="D188" i="31" s="1"/>
  <c r="D189" i="31" s="1"/>
  <c r="D190" i="31" s="1"/>
  <c r="D191" i="31" s="1"/>
  <c r="D192" i="31" s="1"/>
  <c r="D193" i="31" s="1"/>
  <c r="D194" i="31" s="1"/>
  <c r="D195" i="31" s="1"/>
  <c r="D196" i="31" s="1"/>
  <c r="D197" i="31" s="1"/>
  <c r="D198" i="31" s="1"/>
  <c r="D199" i="31" s="1"/>
  <c r="D200" i="31" s="1"/>
  <c r="D201" i="31" s="1"/>
  <c r="D202" i="31" s="1"/>
  <c r="D203" i="31" s="1"/>
  <c r="D204" i="31" s="1"/>
  <c r="D205" i="31" s="1"/>
  <c r="D206" i="31" s="1"/>
  <c r="D207" i="31" s="1"/>
  <c r="D208" i="31" s="1"/>
  <c r="D209" i="31" s="1"/>
  <c r="D210" i="31" s="1"/>
  <c r="B6" i="31"/>
  <c r="A6" i="31"/>
  <c r="A7" i="31" s="1"/>
  <c r="N3" i="31"/>
  <c r="M3" i="31"/>
  <c r="G3" i="31"/>
  <c r="F3" i="31"/>
  <c r="E3" i="31"/>
  <c r="N2" i="31"/>
  <c r="M2" i="31"/>
  <c r="G2" i="31"/>
  <c r="F2" i="31"/>
  <c r="E2" i="31"/>
  <c r="C118" i="30"/>
  <c r="C117" i="30"/>
  <c r="C116" i="30"/>
  <c r="D115" i="30"/>
  <c r="D116" i="30" s="1"/>
  <c r="D117" i="30" s="1"/>
  <c r="D118" i="30" s="1"/>
  <c r="D119" i="30" s="1"/>
  <c r="D120" i="30" s="1"/>
  <c r="D121" i="30" s="1"/>
  <c r="D122" i="30" s="1"/>
  <c r="D123" i="30" s="1"/>
  <c r="D124" i="30" s="1"/>
  <c r="D125" i="30" s="1"/>
  <c r="D126" i="30" s="1"/>
  <c r="D127" i="30" s="1"/>
  <c r="D128" i="30" s="1"/>
  <c r="D129" i="30" s="1"/>
  <c r="D130" i="30" s="1"/>
  <c r="D131" i="30" s="1"/>
  <c r="D132" i="30" s="1"/>
  <c r="D133" i="30" s="1"/>
  <c r="D134" i="30" s="1"/>
  <c r="D135" i="30" s="1"/>
  <c r="D136" i="30" s="1"/>
  <c r="D137" i="30" s="1"/>
  <c r="D138" i="30" s="1"/>
  <c r="D139" i="30" s="1"/>
  <c r="D140" i="30" s="1"/>
  <c r="D141" i="30" s="1"/>
  <c r="D142" i="30" s="1"/>
  <c r="D143" i="30" s="1"/>
  <c r="D144" i="30" s="1"/>
  <c r="D145" i="30" s="1"/>
  <c r="D146" i="30" s="1"/>
  <c r="D147" i="30" s="1"/>
  <c r="D148" i="30" s="1"/>
  <c r="D149" i="30" s="1"/>
  <c r="D150" i="30" s="1"/>
  <c r="D151" i="30" s="1"/>
  <c r="D152" i="30" s="1"/>
  <c r="D153" i="30" s="1"/>
  <c r="D154" i="30" s="1"/>
  <c r="D155" i="30" s="1"/>
  <c r="D156" i="30" s="1"/>
  <c r="D157" i="30" s="1"/>
  <c r="D158" i="30" s="1"/>
  <c r="D159" i="30" s="1"/>
  <c r="D160" i="30" s="1"/>
  <c r="D161" i="30" s="1"/>
  <c r="D166" i="30" s="1"/>
  <c r="D167" i="30" s="1"/>
  <c r="D168" i="30" s="1"/>
  <c r="D169" i="30" s="1"/>
  <c r="D170" i="30" s="1"/>
  <c r="D171" i="30" s="1"/>
  <c r="D172" i="30" s="1"/>
  <c r="D173" i="30" s="1"/>
  <c r="D174" i="30" s="1"/>
  <c r="D175" i="30" s="1"/>
  <c r="D176" i="30" s="1"/>
  <c r="D177" i="30" s="1"/>
  <c r="D178" i="30" s="1"/>
  <c r="D179" i="30" s="1"/>
  <c r="D180" i="30" s="1"/>
  <c r="D181" i="30" s="1"/>
  <c r="D182" i="30" s="1"/>
  <c r="D183" i="30" s="1"/>
  <c r="D184" i="30" s="1"/>
  <c r="D185" i="30" s="1"/>
  <c r="D186" i="30" s="1"/>
  <c r="D187" i="30" s="1"/>
  <c r="D188" i="30" s="1"/>
  <c r="D189" i="30" s="1"/>
  <c r="D190" i="30" s="1"/>
  <c r="D191" i="30" s="1"/>
  <c r="D192" i="30" s="1"/>
  <c r="D193" i="30" s="1"/>
  <c r="D194" i="30" s="1"/>
  <c r="D195" i="30" s="1"/>
  <c r="D196" i="30" s="1"/>
  <c r="D197" i="30" s="1"/>
  <c r="D198" i="30" s="1"/>
  <c r="D199" i="30" s="1"/>
  <c r="D200" i="30" s="1"/>
  <c r="D201" i="30" s="1"/>
  <c r="D202" i="30" s="1"/>
  <c r="D203" i="30" s="1"/>
  <c r="D204" i="30" s="1"/>
  <c r="D205" i="30" s="1"/>
  <c r="D206" i="30" s="1"/>
  <c r="D207" i="30" s="1"/>
  <c r="D208" i="30" s="1"/>
  <c r="D209" i="30" s="1"/>
  <c r="D210" i="30" s="1"/>
  <c r="D211" i="30" s="1"/>
  <c r="D212" i="30" s="1"/>
  <c r="D213" i="30" s="1"/>
  <c r="D214" i="30" s="1"/>
  <c r="D215" i="30" s="1"/>
  <c r="D216" i="30" s="1"/>
  <c r="D217" i="30" s="1"/>
  <c r="D218" i="30" s="1"/>
  <c r="D219" i="30" s="1"/>
  <c r="D220" i="30" s="1"/>
  <c r="D221" i="30" s="1"/>
  <c r="D222" i="30" s="1"/>
  <c r="D223" i="30" s="1"/>
  <c r="D224" i="30" s="1"/>
  <c r="D225" i="30" s="1"/>
  <c r="D226" i="30" s="1"/>
  <c r="D227" i="30" s="1"/>
  <c r="D228" i="30" s="1"/>
  <c r="D229" i="30" s="1"/>
  <c r="D230" i="30" s="1"/>
  <c r="D231" i="30" s="1"/>
  <c r="D232" i="30" s="1"/>
  <c r="D233" i="30" s="1"/>
  <c r="D234" i="30" s="1"/>
  <c r="D13" i="30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64" i="30" s="1"/>
  <c r="D65" i="30" s="1"/>
  <c r="D66" i="30" s="1"/>
  <c r="D67" i="30" s="1"/>
  <c r="D68" i="30" s="1"/>
  <c r="D69" i="30" s="1"/>
  <c r="D70" i="30" s="1"/>
  <c r="D71" i="30" s="1"/>
  <c r="D72" i="30" s="1"/>
  <c r="D73" i="30" s="1"/>
  <c r="D74" i="30" s="1"/>
  <c r="D75" i="30" s="1"/>
  <c r="D76" i="30" s="1"/>
  <c r="D77" i="30" s="1"/>
  <c r="D78" i="30" s="1"/>
  <c r="D79" i="30" s="1"/>
  <c r="D80" i="30" s="1"/>
  <c r="D81" i="30" s="1"/>
  <c r="D82" i="30" s="1"/>
  <c r="D83" i="30" s="1"/>
  <c r="D84" i="30" s="1"/>
  <c r="D85" i="30" s="1"/>
  <c r="D86" i="30" s="1"/>
  <c r="D87" i="30" s="1"/>
  <c r="D88" i="30" s="1"/>
  <c r="D89" i="30" s="1"/>
  <c r="D90" i="30" s="1"/>
  <c r="D91" i="30" s="1"/>
  <c r="D92" i="30" s="1"/>
  <c r="D93" i="30" s="1"/>
  <c r="D94" i="30" s="1"/>
  <c r="D95" i="30" s="1"/>
  <c r="D96" i="30" s="1"/>
  <c r="D97" i="30" s="1"/>
  <c r="D98" i="30" s="1"/>
  <c r="D99" i="30" s="1"/>
  <c r="D100" i="30" s="1"/>
  <c r="D101" i="30" s="1"/>
  <c r="D102" i="30" s="1"/>
  <c r="D103" i="30" s="1"/>
  <c r="D104" i="30" s="1"/>
  <c r="D105" i="30" s="1"/>
  <c r="D106" i="30" s="1"/>
  <c r="D107" i="30" s="1"/>
  <c r="D108" i="30" s="1"/>
  <c r="D109" i="30" s="1"/>
  <c r="D110" i="30" s="1"/>
  <c r="D111" i="30" s="1"/>
  <c r="D112" i="30" s="1"/>
  <c r="D113" i="30" s="1"/>
  <c r="D114" i="30" s="1"/>
  <c r="D9" i="30"/>
  <c r="D10" i="30" s="1"/>
  <c r="D11" i="30" s="1"/>
  <c r="D12" i="30" s="1"/>
  <c r="C8" i="30"/>
  <c r="C9" i="30" s="1"/>
  <c r="D7" i="30"/>
  <c r="D8" i="30" s="1"/>
  <c r="A7" i="30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N5" i="30"/>
  <c r="M5" i="30"/>
  <c r="G5" i="30"/>
  <c r="J4" i="30" s="1"/>
  <c r="F5" i="30"/>
  <c r="E5" i="30"/>
  <c r="N3" i="30"/>
  <c r="M3" i="30"/>
  <c r="G3" i="30"/>
  <c r="J3" i="30" s="1"/>
  <c r="F3" i="30"/>
  <c r="E3" i="30"/>
  <c r="N2" i="30"/>
  <c r="M2" i="30"/>
  <c r="G2" i="30"/>
  <c r="F2" i="30"/>
  <c r="E2" i="30"/>
  <c r="C7" i="29"/>
  <c r="D6" i="29"/>
  <c r="D7" i="29" s="1"/>
  <c r="D8" i="29" s="1"/>
  <c r="D9" i="29" s="1"/>
  <c r="D10" i="29" s="1"/>
  <c r="D11" i="29" s="1"/>
  <c r="D12" i="29" s="1"/>
  <c r="D13" i="29" s="1"/>
  <c r="D14" i="29" s="1"/>
  <c r="D15" i="29" s="1"/>
  <c r="D16" i="29" s="1"/>
  <c r="D17" i="29" s="1"/>
  <c r="D18" i="29" s="1"/>
  <c r="D19" i="29" s="1"/>
  <c r="D20" i="29" s="1"/>
  <c r="D21" i="29" s="1"/>
  <c r="D22" i="29" s="1"/>
  <c r="D23" i="29" s="1"/>
  <c r="D24" i="29" s="1"/>
  <c r="D25" i="29" s="1"/>
  <c r="D26" i="29" s="1"/>
  <c r="D27" i="29" s="1"/>
  <c r="D28" i="29" s="1"/>
  <c r="D29" i="29" s="1"/>
  <c r="D30" i="29" s="1"/>
  <c r="D31" i="29" s="1"/>
  <c r="D32" i="29" s="1"/>
  <c r="D33" i="29" s="1"/>
  <c r="D34" i="29" s="1"/>
  <c r="D35" i="29" s="1"/>
  <c r="D36" i="29" s="1"/>
  <c r="D37" i="29" s="1"/>
  <c r="D38" i="29" s="1"/>
  <c r="D39" i="29" s="1"/>
  <c r="D40" i="29" s="1"/>
  <c r="D41" i="29" s="1"/>
  <c r="D42" i="29" s="1"/>
  <c r="D43" i="29" s="1"/>
  <c r="D44" i="29" s="1"/>
  <c r="D45" i="29" s="1"/>
  <c r="D46" i="29" s="1"/>
  <c r="D47" i="29" s="1"/>
  <c r="D48" i="29" s="1"/>
  <c r="D49" i="29" s="1"/>
  <c r="D50" i="29" s="1"/>
  <c r="D51" i="29" s="1"/>
  <c r="D52" i="29" s="1"/>
  <c r="D53" i="29" s="1"/>
  <c r="D54" i="29" s="1"/>
  <c r="D55" i="29" s="1"/>
  <c r="D56" i="29" s="1"/>
  <c r="D57" i="29" s="1"/>
  <c r="D58" i="29" s="1"/>
  <c r="D59" i="29" s="1"/>
  <c r="D60" i="29" s="1"/>
  <c r="D61" i="29" s="1"/>
  <c r="D62" i="29" s="1"/>
  <c r="D63" i="29" s="1"/>
  <c r="D64" i="29" s="1"/>
  <c r="D65" i="29" s="1"/>
  <c r="D66" i="29" s="1"/>
  <c r="D67" i="29" s="1"/>
  <c r="D68" i="29" s="1"/>
  <c r="D69" i="29" s="1"/>
  <c r="D70" i="29" s="1"/>
  <c r="D71" i="29" s="1"/>
  <c r="D72" i="29" s="1"/>
  <c r="D73" i="29" s="1"/>
  <c r="D74" i="29" s="1"/>
  <c r="D75" i="29" s="1"/>
  <c r="D76" i="29" s="1"/>
  <c r="D77" i="29" s="1"/>
  <c r="D78" i="29" s="1"/>
  <c r="D79" i="29" s="1"/>
  <c r="D80" i="29" s="1"/>
  <c r="D81" i="29" s="1"/>
  <c r="D82" i="29" s="1"/>
  <c r="D83" i="29" s="1"/>
  <c r="D84" i="29" s="1"/>
  <c r="D85" i="29" s="1"/>
  <c r="D86" i="29" s="1"/>
  <c r="D87" i="29" s="1"/>
  <c r="D88" i="29" s="1"/>
  <c r="D89" i="29" s="1"/>
  <c r="D90" i="29" s="1"/>
  <c r="D91" i="29" s="1"/>
  <c r="D92" i="29" s="1"/>
  <c r="D93" i="29" s="1"/>
  <c r="D94" i="29" s="1"/>
  <c r="D95" i="29" s="1"/>
  <c r="D96" i="29" s="1"/>
  <c r="D97" i="29" s="1"/>
  <c r="D98" i="29" s="1"/>
  <c r="D99" i="29" s="1"/>
  <c r="D100" i="29" s="1"/>
  <c r="D101" i="29" s="1"/>
  <c r="D102" i="29" s="1"/>
  <c r="D103" i="29" s="1"/>
  <c r="D104" i="29" s="1"/>
  <c r="D105" i="29" s="1"/>
  <c r="D106" i="29" s="1"/>
  <c r="D107" i="29" s="1"/>
  <c r="D108" i="29" s="1"/>
  <c r="D109" i="29" s="1"/>
  <c r="D110" i="29" s="1"/>
  <c r="D111" i="29" s="1"/>
  <c r="D112" i="29" s="1"/>
  <c r="D113" i="29" s="1"/>
  <c r="D114" i="29" s="1"/>
  <c r="D115" i="29" s="1"/>
  <c r="D116" i="29" s="1"/>
  <c r="D117" i="29" s="1"/>
  <c r="D118" i="29" s="1"/>
  <c r="D119" i="29" s="1"/>
  <c r="D120" i="29" s="1"/>
  <c r="D121" i="29" s="1"/>
  <c r="D122" i="29" s="1"/>
  <c r="D123" i="29" s="1"/>
  <c r="D124" i="29" s="1"/>
  <c r="D125" i="29" s="1"/>
  <c r="D126" i="29" s="1"/>
  <c r="D127" i="29" s="1"/>
  <c r="D128" i="29" s="1"/>
  <c r="D129" i="29" s="1"/>
  <c r="D130" i="29" s="1"/>
  <c r="D131" i="29" s="1"/>
  <c r="D132" i="29" s="1"/>
  <c r="D133" i="29" s="1"/>
  <c r="D134" i="29" s="1"/>
  <c r="D135" i="29" s="1"/>
  <c r="D136" i="29" s="1"/>
  <c r="D137" i="29" s="1"/>
  <c r="D138" i="29" s="1"/>
  <c r="D139" i="29" s="1"/>
  <c r="D140" i="29" s="1"/>
  <c r="D141" i="29" s="1"/>
  <c r="D142" i="29" s="1"/>
  <c r="D143" i="29" s="1"/>
  <c r="D144" i="29" s="1"/>
  <c r="D145" i="29" s="1"/>
  <c r="D146" i="29" s="1"/>
  <c r="D147" i="29" s="1"/>
  <c r="D148" i="29" s="1"/>
  <c r="D149" i="29" s="1"/>
  <c r="D150" i="29" s="1"/>
  <c r="D151" i="29" s="1"/>
  <c r="D152" i="29" s="1"/>
  <c r="D153" i="29" s="1"/>
  <c r="D154" i="29" s="1"/>
  <c r="D155" i="29" s="1"/>
  <c r="D156" i="29" s="1"/>
  <c r="D157" i="29" s="1"/>
  <c r="D158" i="29" s="1"/>
  <c r="D159" i="29" s="1"/>
  <c r="D160" i="29" s="1"/>
  <c r="D161" i="29" s="1"/>
  <c r="D162" i="29" s="1"/>
  <c r="D163" i="29" s="1"/>
  <c r="D164" i="29" s="1"/>
  <c r="D165" i="29" s="1"/>
  <c r="D166" i="29" s="1"/>
  <c r="D167" i="29" s="1"/>
  <c r="D168" i="29" s="1"/>
  <c r="D169" i="29" s="1"/>
  <c r="D170" i="29" s="1"/>
  <c r="D171" i="29" s="1"/>
  <c r="D172" i="29" s="1"/>
  <c r="D173" i="29" s="1"/>
  <c r="D174" i="29" s="1"/>
  <c r="D175" i="29" s="1"/>
  <c r="D176" i="29" s="1"/>
  <c r="D177" i="29" s="1"/>
  <c r="D178" i="29" s="1"/>
  <c r="D179" i="29" s="1"/>
  <c r="D180" i="29" s="1"/>
  <c r="D181" i="29" s="1"/>
  <c r="D182" i="29" s="1"/>
  <c r="D183" i="29" s="1"/>
  <c r="D184" i="29" s="1"/>
  <c r="D185" i="29" s="1"/>
  <c r="D186" i="29" s="1"/>
  <c r="D187" i="29" s="1"/>
  <c r="D188" i="29" s="1"/>
  <c r="D189" i="29" s="1"/>
  <c r="D190" i="29" s="1"/>
  <c r="D191" i="29" s="1"/>
  <c r="D192" i="29" s="1"/>
  <c r="D193" i="29" s="1"/>
  <c r="D194" i="29" s="1"/>
  <c r="D195" i="29" s="1"/>
  <c r="D196" i="29" s="1"/>
  <c r="D197" i="29" s="1"/>
  <c r="D198" i="29" s="1"/>
  <c r="D199" i="29" s="1"/>
  <c r="D200" i="29" s="1"/>
  <c r="D201" i="29" s="1"/>
  <c r="D202" i="29" s="1"/>
  <c r="D203" i="29" s="1"/>
  <c r="D204" i="29" s="1"/>
  <c r="D205" i="29" s="1"/>
  <c r="D206" i="29" s="1"/>
  <c r="D207" i="29" s="1"/>
  <c r="D208" i="29" s="1"/>
  <c r="D209" i="29" s="1"/>
  <c r="D210" i="29" s="1"/>
  <c r="B6" i="29"/>
  <c r="A6" i="29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A41" i="29" s="1"/>
  <c r="A42" i="29" s="1"/>
  <c r="A43" i="29" s="1"/>
  <c r="A44" i="29" s="1"/>
  <c r="A45" i="29" s="1"/>
  <c r="A46" i="29" s="1"/>
  <c r="A47" i="29" s="1"/>
  <c r="A48" i="29" s="1"/>
  <c r="A49" i="29" s="1"/>
  <c r="A50" i="29" s="1"/>
  <c r="A51" i="29" s="1"/>
  <c r="A52" i="29" s="1"/>
  <c r="A53" i="29" s="1"/>
  <c r="A54" i="29" s="1"/>
  <c r="A55" i="29" s="1"/>
  <c r="A56" i="29" s="1"/>
  <c r="A57" i="29" s="1"/>
  <c r="A58" i="29" s="1"/>
  <c r="A59" i="29" s="1"/>
  <c r="A60" i="29" s="1"/>
  <c r="A61" i="29" s="1"/>
  <c r="A62" i="29" s="1"/>
  <c r="A63" i="29" s="1"/>
  <c r="A64" i="29" s="1"/>
  <c r="A65" i="29" s="1"/>
  <c r="A66" i="29" s="1"/>
  <c r="A67" i="29" s="1"/>
  <c r="A68" i="29" s="1"/>
  <c r="A69" i="29" s="1"/>
  <c r="A70" i="29" s="1"/>
  <c r="A71" i="29" s="1"/>
  <c r="A72" i="29" s="1"/>
  <c r="A73" i="29" s="1"/>
  <c r="A74" i="29" s="1"/>
  <c r="A75" i="29" s="1"/>
  <c r="A76" i="29" s="1"/>
  <c r="A77" i="29" s="1"/>
  <c r="A78" i="29" s="1"/>
  <c r="A79" i="29" s="1"/>
  <c r="A80" i="29" s="1"/>
  <c r="A81" i="29" s="1"/>
  <c r="A82" i="29" s="1"/>
  <c r="A83" i="29" s="1"/>
  <c r="A84" i="29" s="1"/>
  <c r="A85" i="29" s="1"/>
  <c r="A86" i="29" s="1"/>
  <c r="A87" i="29" s="1"/>
  <c r="A88" i="29" s="1"/>
  <c r="A89" i="29" s="1"/>
  <c r="A90" i="29" s="1"/>
  <c r="A91" i="29" s="1"/>
  <c r="A92" i="29" s="1"/>
  <c r="A93" i="29" s="1"/>
  <c r="A94" i="29" s="1"/>
  <c r="A95" i="29" s="1"/>
  <c r="A96" i="29" s="1"/>
  <c r="A97" i="29" s="1"/>
  <c r="A98" i="29" s="1"/>
  <c r="A99" i="29" s="1"/>
  <c r="A100" i="29" s="1"/>
  <c r="A101" i="29" s="1"/>
  <c r="A102" i="29" s="1"/>
  <c r="A103" i="29" s="1"/>
  <c r="A104" i="29" s="1"/>
  <c r="A105" i="29" s="1"/>
  <c r="A106" i="29" s="1"/>
  <c r="A107" i="29" s="1"/>
  <c r="A108" i="29" s="1"/>
  <c r="A109" i="29" s="1"/>
  <c r="A110" i="29" s="1"/>
  <c r="A111" i="29" s="1"/>
  <c r="A112" i="29" s="1"/>
  <c r="A113" i="29" s="1"/>
  <c r="A114" i="29" s="1"/>
  <c r="A115" i="29" s="1"/>
  <c r="A116" i="29" s="1"/>
  <c r="A117" i="29" s="1"/>
  <c r="A118" i="29" s="1"/>
  <c r="A119" i="29" s="1"/>
  <c r="A120" i="29" s="1"/>
  <c r="A121" i="29" s="1"/>
  <c r="A122" i="29" s="1"/>
  <c r="A123" i="29" s="1"/>
  <c r="A124" i="29" s="1"/>
  <c r="A125" i="29" s="1"/>
  <c r="A126" i="29" s="1"/>
  <c r="A127" i="29" s="1"/>
  <c r="A128" i="29" s="1"/>
  <c r="A129" i="29" s="1"/>
  <c r="A130" i="29" s="1"/>
  <c r="A131" i="29" s="1"/>
  <c r="A132" i="29" s="1"/>
  <c r="A133" i="29" s="1"/>
  <c r="A134" i="29" s="1"/>
  <c r="A135" i="29" s="1"/>
  <c r="A136" i="29" s="1"/>
  <c r="A137" i="29" s="1"/>
  <c r="A138" i="29" s="1"/>
  <c r="A139" i="29" s="1"/>
  <c r="A140" i="29" s="1"/>
  <c r="A141" i="29" s="1"/>
  <c r="A142" i="29" s="1"/>
  <c r="A143" i="29" s="1"/>
  <c r="A144" i="29" s="1"/>
  <c r="A145" i="29" s="1"/>
  <c r="A146" i="29" s="1"/>
  <c r="A147" i="29" s="1"/>
  <c r="A148" i="29" s="1"/>
  <c r="A149" i="29" s="1"/>
  <c r="A150" i="29" s="1"/>
  <c r="A151" i="29" s="1"/>
  <c r="A152" i="29" s="1"/>
  <c r="A153" i="29" s="1"/>
  <c r="A154" i="29" s="1"/>
  <c r="A155" i="29" s="1"/>
  <c r="A156" i="29" s="1"/>
  <c r="A157" i="29" s="1"/>
  <c r="A158" i="29" s="1"/>
  <c r="A159" i="29" s="1"/>
  <c r="A160" i="29" s="1"/>
  <c r="A161" i="29" s="1"/>
  <c r="A162" i="29" s="1"/>
  <c r="A163" i="29" s="1"/>
  <c r="A164" i="29" s="1"/>
  <c r="A165" i="29" s="1"/>
  <c r="A166" i="29" s="1"/>
  <c r="A167" i="29" s="1"/>
  <c r="A168" i="29" s="1"/>
  <c r="A169" i="29" s="1"/>
  <c r="A170" i="29" s="1"/>
  <c r="A171" i="29" s="1"/>
  <c r="A172" i="29" s="1"/>
  <c r="A173" i="29" s="1"/>
  <c r="A174" i="29" s="1"/>
  <c r="A175" i="29" s="1"/>
  <c r="A176" i="29" s="1"/>
  <c r="A177" i="29" s="1"/>
  <c r="A178" i="29" s="1"/>
  <c r="A179" i="29" s="1"/>
  <c r="A180" i="29" s="1"/>
  <c r="A181" i="29" s="1"/>
  <c r="A182" i="29" s="1"/>
  <c r="A183" i="29" s="1"/>
  <c r="A184" i="29" s="1"/>
  <c r="A185" i="29" s="1"/>
  <c r="A186" i="29" s="1"/>
  <c r="A187" i="29" s="1"/>
  <c r="A188" i="29" s="1"/>
  <c r="A189" i="29" s="1"/>
  <c r="A190" i="29" s="1"/>
  <c r="A191" i="29" s="1"/>
  <c r="A192" i="29" s="1"/>
  <c r="A193" i="29" s="1"/>
  <c r="A194" i="29" s="1"/>
  <c r="A195" i="29" s="1"/>
  <c r="A196" i="29" s="1"/>
  <c r="A197" i="29" s="1"/>
  <c r="A198" i="29" s="1"/>
  <c r="A199" i="29" s="1"/>
  <c r="A200" i="29" s="1"/>
  <c r="A201" i="29" s="1"/>
  <c r="A202" i="29" s="1"/>
  <c r="A203" i="29" s="1"/>
  <c r="A204" i="29" s="1"/>
  <c r="A205" i="29" s="1"/>
  <c r="A206" i="29" s="1"/>
  <c r="A207" i="29" s="1"/>
  <c r="A208" i="29" s="1"/>
  <c r="A209" i="29" s="1"/>
  <c r="A210" i="29" s="1"/>
  <c r="N3" i="29"/>
  <c r="M3" i="29"/>
  <c r="G3" i="29"/>
  <c r="F3" i="29"/>
  <c r="E3" i="29"/>
  <c r="N2" i="29"/>
  <c r="M2" i="29"/>
  <c r="G2" i="29"/>
  <c r="F2" i="29"/>
  <c r="E2" i="29"/>
  <c r="C11" i="28"/>
  <c r="C10" i="28"/>
  <c r="A10" i="28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D9" i="28"/>
  <c r="D10" i="28" s="1"/>
  <c r="D11" i="28" s="1"/>
  <c r="D12" i="28" s="1"/>
  <c r="D13" i="28" s="1"/>
  <c r="D14" i="28" s="1"/>
  <c r="D15" i="28" s="1"/>
  <c r="D16" i="28" s="1"/>
  <c r="D17" i="28" s="1"/>
  <c r="D18" i="28" s="1"/>
  <c r="B9" i="28"/>
  <c r="B10" i="28" s="1"/>
  <c r="A9" i="28"/>
  <c r="N6" i="28"/>
  <c r="M6" i="28"/>
  <c r="G6" i="28"/>
  <c r="J5" i="28" s="1"/>
  <c r="F6" i="28"/>
  <c r="E6" i="28"/>
  <c r="N4" i="28"/>
  <c r="P2" i="28" s="1"/>
  <c r="M4" i="28"/>
  <c r="O2" i="28" s="1"/>
  <c r="G4" i="28"/>
  <c r="F4" i="28"/>
  <c r="I2" i="28" s="1"/>
  <c r="E4" i="28"/>
  <c r="H2" i="28" s="1"/>
  <c r="N4" i="27"/>
  <c r="P2" i="27" s="1"/>
  <c r="M4" i="27"/>
  <c r="O2" i="27" s="1"/>
  <c r="G4" i="27"/>
  <c r="F4" i="27"/>
  <c r="I2" i="27" s="1"/>
  <c r="E4" i="27"/>
  <c r="H2" i="27" s="1"/>
  <c r="N6" i="27"/>
  <c r="M6" i="27"/>
  <c r="G6" i="27"/>
  <c r="J5" i="27" s="1"/>
  <c r="F6" i="27"/>
  <c r="E6" i="27"/>
  <c r="C10" i="27"/>
  <c r="D9" i="27"/>
  <c r="D10" i="27" s="1"/>
  <c r="D11" i="27" s="1"/>
  <c r="D12" i="27" s="1"/>
  <c r="D13" i="27" s="1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A9" i="27"/>
  <c r="B9" i="27" s="1"/>
  <c r="G3" i="27"/>
  <c r="D36" i="26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C7" i="26"/>
  <c r="D6" i="26"/>
  <c r="D7" i="26" s="1"/>
  <c r="D8" i="26" s="1"/>
  <c r="D9" i="26" s="1"/>
  <c r="D10" i="26" s="1"/>
  <c r="D11" i="26" s="1"/>
  <c r="D12" i="26" s="1"/>
  <c r="D13" i="26" s="1"/>
  <c r="D14" i="26" s="1"/>
  <c r="D15" i="26" s="1"/>
  <c r="D16" i="26" s="1"/>
  <c r="D17" i="26" s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A6" i="26"/>
  <c r="A7" i="26" s="1"/>
  <c r="A8" i="26" s="1"/>
  <c r="A9" i="26" s="1"/>
  <c r="A10" i="26" s="1"/>
  <c r="A11" i="26" s="1"/>
  <c r="A12" i="26" s="1"/>
  <c r="A13" i="26" s="1"/>
  <c r="A14" i="26" s="1"/>
  <c r="A15" i="26" s="1"/>
  <c r="A16" i="26" s="1"/>
  <c r="A17" i="26" s="1"/>
  <c r="A18" i="26" s="1"/>
  <c r="A19" i="26" s="1"/>
  <c r="A20" i="26" s="1"/>
  <c r="A21" i="26" s="1"/>
  <c r="A22" i="26" s="1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N3" i="26"/>
  <c r="M3" i="26"/>
  <c r="G3" i="26"/>
  <c r="F3" i="26"/>
  <c r="E3" i="26"/>
  <c r="N2" i="26"/>
  <c r="M2" i="26"/>
  <c r="G2" i="26"/>
  <c r="F2" i="26"/>
  <c r="E2" i="26"/>
  <c r="D8" i="25"/>
  <c r="D9" i="25" s="1"/>
  <c r="D10" i="25" s="1"/>
  <c r="D11" i="25" s="1"/>
  <c r="D12" i="25" s="1"/>
  <c r="D13" i="25" s="1"/>
  <c r="D14" i="25" s="1"/>
  <c r="D15" i="25" s="1"/>
  <c r="D16" i="25" s="1"/>
  <c r="D17" i="25" s="1"/>
  <c r="D18" i="25" s="1"/>
  <c r="D19" i="25" s="1"/>
  <c r="D20" i="25" s="1"/>
  <c r="D21" i="25" s="1"/>
  <c r="D22" i="25" s="1"/>
  <c r="D23" i="25" s="1"/>
  <c r="D24" i="25" s="1"/>
  <c r="D25" i="25" s="1"/>
  <c r="D26" i="25" s="1"/>
  <c r="D27" i="25" s="1"/>
  <c r="D28" i="25" s="1"/>
  <c r="D29" i="25" s="1"/>
  <c r="D30" i="25" s="1"/>
  <c r="D31" i="25" s="1"/>
  <c r="D32" i="25" s="1"/>
  <c r="D33" i="25" s="1"/>
  <c r="D34" i="25" s="1"/>
  <c r="D35" i="25" s="1"/>
  <c r="D36" i="25" s="1"/>
  <c r="D37" i="25" s="1"/>
  <c r="D38" i="25" s="1"/>
  <c r="D39" i="25" s="1"/>
  <c r="D40" i="25" s="1"/>
  <c r="D41" i="25" s="1"/>
  <c r="D42" i="25" s="1"/>
  <c r="D43" i="25" s="1"/>
  <c r="D44" i="25" s="1"/>
  <c r="D45" i="25" s="1"/>
  <c r="D46" i="25" s="1"/>
  <c r="D47" i="25" s="1"/>
  <c r="D48" i="25" s="1"/>
  <c r="D49" i="25" s="1"/>
  <c r="D50" i="25" s="1"/>
  <c r="D51" i="25" s="1"/>
  <c r="D52" i="25" s="1"/>
  <c r="D53" i="25" s="1"/>
  <c r="D54" i="25" s="1"/>
  <c r="D55" i="25" s="1"/>
  <c r="D56" i="25" s="1"/>
  <c r="D57" i="25" s="1"/>
  <c r="D58" i="25" s="1"/>
  <c r="D59" i="25" s="1"/>
  <c r="D60" i="25" s="1"/>
  <c r="D61" i="25" s="1"/>
  <c r="D62" i="25" s="1"/>
  <c r="D63" i="25" s="1"/>
  <c r="D64" i="25" s="1"/>
  <c r="D65" i="25" s="1"/>
  <c r="D66" i="25" s="1"/>
  <c r="D67" i="25" s="1"/>
  <c r="D68" i="25" s="1"/>
  <c r="D69" i="25" s="1"/>
  <c r="D70" i="25" s="1"/>
  <c r="D71" i="25" s="1"/>
  <c r="D72" i="25" s="1"/>
  <c r="D73" i="25" s="1"/>
  <c r="D74" i="25" s="1"/>
  <c r="D75" i="25" s="1"/>
  <c r="D76" i="25" s="1"/>
  <c r="D77" i="25" s="1"/>
  <c r="D78" i="25" s="1"/>
  <c r="D79" i="25" s="1"/>
  <c r="D80" i="25" s="1"/>
  <c r="D81" i="25" s="1"/>
  <c r="D82" i="25" s="1"/>
  <c r="D83" i="25" s="1"/>
  <c r="D84" i="25" s="1"/>
  <c r="D85" i="25" s="1"/>
  <c r="D86" i="25" s="1"/>
  <c r="D87" i="25" s="1"/>
  <c r="D88" i="25" s="1"/>
  <c r="D89" i="25" s="1"/>
  <c r="D90" i="25" s="1"/>
  <c r="D91" i="25" s="1"/>
  <c r="D92" i="25" s="1"/>
  <c r="D93" i="25" s="1"/>
  <c r="D94" i="25" s="1"/>
  <c r="D95" i="25" s="1"/>
  <c r="D96" i="25" s="1"/>
  <c r="D97" i="25" s="1"/>
  <c r="D98" i="25" s="1"/>
  <c r="D99" i="25" s="1"/>
  <c r="D100" i="25" s="1"/>
  <c r="D101" i="25" s="1"/>
  <c r="D102" i="25" s="1"/>
  <c r="D103" i="25" s="1"/>
  <c r="D104" i="25" s="1"/>
  <c r="D105" i="25" s="1"/>
  <c r="D106" i="25" s="1"/>
  <c r="D107" i="25" s="1"/>
  <c r="D108" i="25" s="1"/>
  <c r="D109" i="25" s="1"/>
  <c r="D110" i="25" s="1"/>
  <c r="D111" i="25" s="1"/>
  <c r="D112" i="25" s="1"/>
  <c r="D113" i="25" s="1"/>
  <c r="D114" i="25" s="1"/>
  <c r="D115" i="25" s="1"/>
  <c r="D116" i="25" s="1"/>
  <c r="D117" i="25" s="1"/>
  <c r="D118" i="25" s="1"/>
  <c r="D119" i="25" s="1"/>
  <c r="D120" i="25" s="1"/>
  <c r="D121" i="25" s="1"/>
  <c r="D122" i="25" s="1"/>
  <c r="D123" i="25" s="1"/>
  <c r="D124" i="25" s="1"/>
  <c r="D125" i="25" s="1"/>
  <c r="D126" i="25" s="1"/>
  <c r="D127" i="25" s="1"/>
  <c r="D128" i="25" s="1"/>
  <c r="D129" i="25" s="1"/>
  <c r="D130" i="25" s="1"/>
  <c r="D131" i="25" s="1"/>
  <c r="D132" i="25" s="1"/>
  <c r="D133" i="25" s="1"/>
  <c r="D134" i="25" s="1"/>
  <c r="D135" i="25" s="1"/>
  <c r="D136" i="25" s="1"/>
  <c r="D137" i="25" s="1"/>
  <c r="D138" i="25" s="1"/>
  <c r="D139" i="25" s="1"/>
  <c r="D140" i="25" s="1"/>
  <c r="D141" i="25" s="1"/>
  <c r="D142" i="25" s="1"/>
  <c r="D143" i="25" s="1"/>
  <c r="D144" i="25" s="1"/>
  <c r="D145" i="25" s="1"/>
  <c r="D146" i="25" s="1"/>
  <c r="D147" i="25" s="1"/>
  <c r="D148" i="25" s="1"/>
  <c r="D149" i="25" s="1"/>
  <c r="D150" i="25" s="1"/>
  <c r="D151" i="25" s="1"/>
  <c r="D152" i="25" s="1"/>
  <c r="D153" i="25" s="1"/>
  <c r="D154" i="25" s="1"/>
  <c r="D155" i="25" s="1"/>
  <c r="D156" i="25" s="1"/>
  <c r="D157" i="25" s="1"/>
  <c r="D158" i="25" s="1"/>
  <c r="D159" i="25" s="1"/>
  <c r="D160" i="25" s="1"/>
  <c r="D161" i="25" s="1"/>
  <c r="D162" i="25" s="1"/>
  <c r="D163" i="25" s="1"/>
  <c r="D164" i="25" s="1"/>
  <c r="D165" i="25" s="1"/>
  <c r="D166" i="25" s="1"/>
  <c r="D167" i="25" s="1"/>
  <c r="D168" i="25" s="1"/>
  <c r="D169" i="25" s="1"/>
  <c r="D170" i="25" s="1"/>
  <c r="D171" i="25" s="1"/>
  <c r="D172" i="25" s="1"/>
  <c r="D173" i="25" s="1"/>
  <c r="D174" i="25" s="1"/>
  <c r="D175" i="25" s="1"/>
  <c r="D176" i="25" s="1"/>
  <c r="D177" i="25" s="1"/>
  <c r="D178" i="25" s="1"/>
  <c r="D179" i="25" s="1"/>
  <c r="D180" i="25" s="1"/>
  <c r="D181" i="25" s="1"/>
  <c r="D182" i="25" s="1"/>
  <c r="D183" i="25" s="1"/>
  <c r="D184" i="25" s="1"/>
  <c r="D185" i="25" s="1"/>
  <c r="D186" i="25" s="1"/>
  <c r="D187" i="25" s="1"/>
  <c r="D188" i="25" s="1"/>
  <c r="D189" i="25" s="1"/>
  <c r="D190" i="25" s="1"/>
  <c r="D191" i="25" s="1"/>
  <c r="D192" i="25" s="1"/>
  <c r="D193" i="25" s="1"/>
  <c r="D194" i="25" s="1"/>
  <c r="D195" i="25" s="1"/>
  <c r="D196" i="25" s="1"/>
  <c r="D197" i="25" s="1"/>
  <c r="D198" i="25" s="1"/>
  <c r="D199" i="25" s="1"/>
  <c r="D200" i="25" s="1"/>
  <c r="D201" i="25" s="1"/>
  <c r="D202" i="25" s="1"/>
  <c r="D203" i="25" s="1"/>
  <c r="D204" i="25" s="1"/>
  <c r="D205" i="25" s="1"/>
  <c r="D206" i="25" s="1"/>
  <c r="D207" i="25" s="1"/>
  <c r="D208" i="25" s="1"/>
  <c r="C8" i="25"/>
  <c r="C9" i="25" s="1"/>
  <c r="C7" i="25"/>
  <c r="D6" i="25"/>
  <c r="D7" i="25" s="1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N3" i="25"/>
  <c r="M3" i="25"/>
  <c r="G3" i="25"/>
  <c r="F3" i="25"/>
  <c r="E3" i="25"/>
  <c r="N2" i="25"/>
  <c r="M2" i="25"/>
  <c r="G2" i="25"/>
  <c r="F2" i="25"/>
  <c r="E2" i="25"/>
  <c r="F12" i="35"/>
  <c r="E90" i="35"/>
  <c r="E12" i="35"/>
  <c r="N90" i="35"/>
  <c r="M90" i="35"/>
  <c r="N10" i="36"/>
  <c r="M12" i="35"/>
  <c r="G12" i="35"/>
  <c r="F10" i="36"/>
  <c r="G90" i="35"/>
  <c r="G10" i="36"/>
  <c r="E10" i="36"/>
  <c r="F90" i="35"/>
  <c r="M10" i="36"/>
  <c r="N12" i="35"/>
  <c r="K2" i="28" l="1"/>
  <c r="H3" i="28"/>
  <c r="E3" i="28"/>
  <c r="L2" i="28"/>
  <c r="I3" i="28"/>
  <c r="F3" i="28"/>
  <c r="K2" i="27"/>
  <c r="H3" i="27"/>
  <c r="E3" i="27"/>
  <c r="O3" i="28"/>
  <c r="M3" i="28"/>
  <c r="F3" i="27"/>
  <c r="I3" i="27"/>
  <c r="L2" i="27"/>
  <c r="P3" i="28"/>
  <c r="N3" i="28"/>
  <c r="M3" i="27"/>
  <c r="O3" i="27"/>
  <c r="N3" i="27"/>
  <c r="P3" i="27"/>
  <c r="D23" i="28"/>
  <c r="D24" i="28" s="1"/>
  <c r="D25" i="28" s="1"/>
  <c r="D26" i="28" s="1"/>
  <c r="D27" i="28" s="1"/>
  <c r="D28" i="28" s="1"/>
  <c r="D29" i="28" s="1"/>
  <c r="D30" i="28" s="1"/>
  <c r="D31" i="28" s="1"/>
  <c r="D32" i="28" s="1"/>
  <c r="D33" i="28" s="1"/>
  <c r="D34" i="28" s="1"/>
  <c r="D35" i="28" s="1"/>
  <c r="D19" i="28"/>
  <c r="D20" i="28" s="1"/>
  <c r="D21" i="28" s="1"/>
  <c r="D22" i="28" s="1"/>
  <c r="J4" i="28"/>
  <c r="D34" i="27"/>
  <c r="D31" i="27"/>
  <c r="J4" i="27"/>
  <c r="D38" i="28"/>
  <c r="D39" i="28" s="1"/>
  <c r="D40" i="28" s="1"/>
  <c r="D41" i="28" s="1"/>
  <c r="D42" i="28" s="1"/>
  <c r="D43" i="28" s="1"/>
  <c r="D44" i="28" s="1"/>
  <c r="D45" i="28" s="1"/>
  <c r="D46" i="28" s="1"/>
  <c r="D47" i="28" s="1"/>
  <c r="D48" i="28" s="1"/>
  <c r="D49" i="28" s="1"/>
  <c r="D50" i="28" s="1"/>
  <c r="D51" i="28" s="1"/>
  <c r="D52" i="28" s="1"/>
  <c r="D53" i="28" s="1"/>
  <c r="D54" i="28" s="1"/>
  <c r="D55" i="28" s="1"/>
  <c r="D56" i="28" s="1"/>
  <c r="D57" i="28" s="1"/>
  <c r="D58" i="28" s="1"/>
  <c r="D59" i="28" s="1"/>
  <c r="D60" i="28" s="1"/>
  <c r="D61" i="28" s="1"/>
  <c r="D62" i="28" s="1"/>
  <c r="D63" i="28" s="1"/>
  <c r="D64" i="28" s="1"/>
  <c r="D65" i="28" s="1"/>
  <c r="D66" i="28" s="1"/>
  <c r="D67" i="28" s="1"/>
  <c r="D68" i="28" s="1"/>
  <c r="D69" i="28" s="1"/>
  <c r="D70" i="28" s="1"/>
  <c r="D71" i="28" s="1"/>
  <c r="D72" i="28" s="1"/>
  <c r="D73" i="28" s="1"/>
  <c r="D74" i="28" s="1"/>
  <c r="D75" i="28" s="1"/>
  <c r="D76" i="28" s="1"/>
  <c r="D77" i="28" s="1"/>
  <c r="D78" i="28" s="1"/>
  <c r="D79" i="28" s="1"/>
  <c r="D80" i="28" s="1"/>
  <c r="B6" i="26"/>
  <c r="B7" i="26" s="1"/>
  <c r="B8" i="26" s="1"/>
  <c r="B9" i="26" s="1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B28" i="26" s="1"/>
  <c r="B29" i="26" s="1"/>
  <c r="B30" i="26" s="1"/>
  <c r="B31" i="26" s="1"/>
  <c r="B32" i="26" s="1"/>
  <c r="B33" i="26" s="1"/>
  <c r="B34" i="26" s="1"/>
  <c r="B35" i="26" s="1"/>
  <c r="B36" i="26" s="1"/>
  <c r="B37" i="26" s="1"/>
  <c r="B38" i="26" s="1"/>
  <c r="B39" i="26" s="1"/>
  <c r="B40" i="26" s="1"/>
  <c r="B41" i="26" s="1"/>
  <c r="B42" i="26" s="1"/>
  <c r="B43" i="26" s="1"/>
  <c r="B44" i="26" s="1"/>
  <c r="B45" i="26" s="1"/>
  <c r="B46" i="26" s="1"/>
  <c r="B47" i="26" s="1"/>
  <c r="B48" i="26" s="1"/>
  <c r="B49" i="26" s="1"/>
  <c r="B50" i="26" s="1"/>
  <c r="B51" i="26" s="1"/>
  <c r="B52" i="26" s="1"/>
  <c r="B53" i="26" s="1"/>
  <c r="B54" i="26" s="1"/>
  <c r="B55" i="26" s="1"/>
  <c r="B56" i="26" s="1"/>
  <c r="B57" i="26" s="1"/>
  <c r="B58" i="26" s="1"/>
  <c r="B59" i="26" s="1"/>
  <c r="B60" i="26" s="1"/>
  <c r="B61" i="26" s="1"/>
  <c r="B62" i="26" s="1"/>
  <c r="B63" i="26" s="1"/>
  <c r="B64" i="26" s="1"/>
  <c r="B65" i="26" s="1"/>
  <c r="B66" i="26" s="1"/>
  <c r="B67" i="26" s="1"/>
  <c r="B68" i="26" s="1"/>
  <c r="B69" i="26" s="1"/>
  <c r="B70" i="26" s="1"/>
  <c r="B71" i="26" s="1"/>
  <c r="B72" i="26" s="1"/>
  <c r="B73" i="26" s="1"/>
  <c r="B74" i="26" s="1"/>
  <c r="B75" i="26" s="1"/>
  <c r="B76" i="26" s="1"/>
  <c r="B77" i="26" s="1"/>
  <c r="B78" i="26" s="1"/>
  <c r="B79" i="26" s="1"/>
  <c r="B80" i="26" s="1"/>
  <c r="B81" i="26" s="1"/>
  <c r="B82" i="26" s="1"/>
  <c r="B83" i="26" s="1"/>
  <c r="B84" i="26" s="1"/>
  <c r="B85" i="26" s="1"/>
  <c r="B86" i="26" s="1"/>
  <c r="B87" i="26" s="1"/>
  <c r="B88" i="26" s="1"/>
  <c r="B89" i="26" s="1"/>
  <c r="B90" i="26" s="1"/>
  <c r="B91" i="26" s="1"/>
  <c r="B92" i="26" s="1"/>
  <c r="B93" i="26" s="1"/>
  <c r="B94" i="26" s="1"/>
  <c r="B95" i="26" s="1"/>
  <c r="B96" i="26" s="1"/>
  <c r="B97" i="26" s="1"/>
  <c r="B98" i="26" s="1"/>
  <c r="B99" i="26" s="1"/>
  <c r="B100" i="26" s="1"/>
  <c r="B101" i="26" s="1"/>
  <c r="B102" i="26" s="1"/>
  <c r="B103" i="26" s="1"/>
  <c r="B104" i="26" s="1"/>
  <c r="B105" i="26" s="1"/>
  <c r="B106" i="26" s="1"/>
  <c r="B107" i="26" s="1"/>
  <c r="B108" i="26" s="1"/>
  <c r="B109" i="26" s="1"/>
  <c r="B110" i="26" s="1"/>
  <c r="B111" i="26" s="1"/>
  <c r="B112" i="26" s="1"/>
  <c r="B113" i="26" s="1"/>
  <c r="B114" i="26" s="1"/>
  <c r="B115" i="26" s="1"/>
  <c r="B116" i="26" s="1"/>
  <c r="B117" i="26" s="1"/>
  <c r="B118" i="26" s="1"/>
  <c r="B119" i="26" s="1"/>
  <c r="B120" i="26" s="1"/>
  <c r="B121" i="26" s="1"/>
  <c r="B122" i="26" s="1"/>
  <c r="B123" i="26" s="1"/>
  <c r="B124" i="26" s="1"/>
  <c r="B125" i="26" s="1"/>
  <c r="B126" i="26" s="1"/>
  <c r="B127" i="26" s="1"/>
  <c r="B128" i="26" s="1"/>
  <c r="B129" i="26" s="1"/>
  <c r="B130" i="26" s="1"/>
  <c r="B131" i="26" s="1"/>
  <c r="B132" i="26" s="1"/>
  <c r="B133" i="26" s="1"/>
  <c r="B134" i="26" s="1"/>
  <c r="B135" i="26" s="1"/>
  <c r="B136" i="26" s="1"/>
  <c r="B137" i="26" s="1"/>
  <c r="B138" i="26" s="1"/>
  <c r="B139" i="26" s="1"/>
  <c r="B140" i="26" s="1"/>
  <c r="B141" i="26" s="1"/>
  <c r="B142" i="26" s="1"/>
  <c r="B143" i="26" s="1"/>
  <c r="B144" i="26" s="1"/>
  <c r="B145" i="26" s="1"/>
  <c r="B146" i="26" s="1"/>
  <c r="B147" i="26" s="1"/>
  <c r="B148" i="26" s="1"/>
  <c r="B149" i="26" s="1"/>
  <c r="B150" i="26" s="1"/>
  <c r="B151" i="26" s="1"/>
  <c r="B152" i="26" s="1"/>
  <c r="B153" i="26" s="1"/>
  <c r="B154" i="26" s="1"/>
  <c r="B155" i="26" s="1"/>
  <c r="B156" i="26" s="1"/>
  <c r="B157" i="26" s="1"/>
  <c r="B158" i="26" s="1"/>
  <c r="B159" i="26" s="1"/>
  <c r="B160" i="26" s="1"/>
  <c r="B161" i="26" s="1"/>
  <c r="B162" i="26" s="1"/>
  <c r="B163" i="26" s="1"/>
  <c r="B164" i="26" s="1"/>
  <c r="B165" i="26" s="1"/>
  <c r="B166" i="26" s="1"/>
  <c r="B167" i="26" s="1"/>
  <c r="B168" i="26" s="1"/>
  <c r="B169" i="26" s="1"/>
  <c r="B170" i="26" s="1"/>
  <c r="B171" i="26" s="1"/>
  <c r="B172" i="26" s="1"/>
  <c r="B173" i="26" s="1"/>
  <c r="B174" i="26" s="1"/>
  <c r="B175" i="26" s="1"/>
  <c r="B176" i="26" s="1"/>
  <c r="B177" i="26" s="1"/>
  <c r="B178" i="26" s="1"/>
  <c r="B179" i="26" s="1"/>
  <c r="B180" i="26" s="1"/>
  <c r="B181" i="26" s="1"/>
  <c r="B182" i="26" s="1"/>
  <c r="B183" i="26" s="1"/>
  <c r="B184" i="26" s="1"/>
  <c r="B185" i="26" s="1"/>
  <c r="B186" i="26" s="1"/>
  <c r="B187" i="26" s="1"/>
  <c r="B188" i="26" s="1"/>
  <c r="B189" i="26" s="1"/>
  <c r="B190" i="26" s="1"/>
  <c r="B191" i="26" s="1"/>
  <c r="B192" i="26" s="1"/>
  <c r="B193" i="26" s="1"/>
  <c r="B194" i="26" s="1"/>
  <c r="B195" i="26" s="1"/>
  <c r="B196" i="26" s="1"/>
  <c r="B197" i="26" s="1"/>
  <c r="B198" i="26" s="1"/>
  <c r="B199" i="26" s="1"/>
  <c r="B200" i="26" s="1"/>
  <c r="B201" i="26" s="1"/>
  <c r="B202" i="26" s="1"/>
  <c r="B203" i="26" s="1"/>
  <c r="B204" i="26" s="1"/>
  <c r="B205" i="26" s="1"/>
  <c r="B206" i="26" s="1"/>
  <c r="B207" i="26" s="1"/>
  <c r="B208" i="26" s="1"/>
  <c r="B209" i="26" s="1"/>
  <c r="B210" i="26" s="1"/>
  <c r="J89" i="35"/>
  <c r="L8" i="36"/>
  <c r="H9" i="36"/>
  <c r="I9" i="36"/>
  <c r="J9" i="36"/>
  <c r="B12" i="36"/>
  <c r="C164" i="36"/>
  <c r="C17" i="36"/>
  <c r="C93" i="36"/>
  <c r="K8" i="36"/>
  <c r="L10" i="35"/>
  <c r="K10" i="35"/>
  <c r="L9" i="35"/>
  <c r="J11" i="35"/>
  <c r="H11" i="35"/>
  <c r="I11" i="35"/>
  <c r="C14" i="35"/>
  <c r="C93" i="35"/>
  <c r="K9" i="35"/>
  <c r="B89" i="35"/>
  <c r="B7" i="30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6" i="25"/>
  <c r="B7" i="25" s="1"/>
  <c r="B8" i="25" s="1"/>
  <c r="B9" i="25" s="1"/>
  <c r="H4" i="28"/>
  <c r="O2" i="30"/>
  <c r="P2" i="29"/>
  <c r="O4" i="28"/>
  <c r="O2" i="31"/>
  <c r="I4" i="27"/>
  <c r="I3" i="30"/>
  <c r="I4" i="30" s="1"/>
  <c r="J2" i="29"/>
  <c r="J2" i="25"/>
  <c r="P2" i="30"/>
  <c r="I2" i="26"/>
  <c r="P2" i="26"/>
  <c r="P2" i="31"/>
  <c r="H2" i="30"/>
  <c r="H2" i="29"/>
  <c r="P3" i="30"/>
  <c r="P4" i="30" s="1"/>
  <c r="H4" i="27"/>
  <c r="P4" i="27"/>
  <c r="P4" i="28"/>
  <c r="I2" i="29"/>
  <c r="I2" i="31"/>
  <c r="H3" i="30"/>
  <c r="H4" i="30" s="1"/>
  <c r="I2" i="30"/>
  <c r="O3" i="30"/>
  <c r="O4" i="30" s="1"/>
  <c r="O2" i="26"/>
  <c r="O4" i="27"/>
  <c r="O2" i="29"/>
  <c r="H2" i="31"/>
  <c r="J2" i="31"/>
  <c r="B7" i="31"/>
  <c r="A8" i="3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C9" i="31"/>
  <c r="J2" i="30"/>
  <c r="C10" i="30"/>
  <c r="C119" i="30"/>
  <c r="B7" i="29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B91" i="29" s="1"/>
  <c r="B92" i="29" s="1"/>
  <c r="B93" i="29" s="1"/>
  <c r="B94" i="29" s="1"/>
  <c r="B95" i="29" s="1"/>
  <c r="B96" i="29" s="1"/>
  <c r="B97" i="29" s="1"/>
  <c r="B98" i="29" s="1"/>
  <c r="B99" i="29" s="1"/>
  <c r="B100" i="29" s="1"/>
  <c r="B101" i="29" s="1"/>
  <c r="B102" i="29" s="1"/>
  <c r="B103" i="29" s="1"/>
  <c r="B104" i="29" s="1"/>
  <c r="B105" i="29" s="1"/>
  <c r="B106" i="29" s="1"/>
  <c r="B107" i="29" s="1"/>
  <c r="B108" i="29" s="1"/>
  <c r="B109" i="29" s="1"/>
  <c r="B110" i="29" s="1"/>
  <c r="B111" i="29" s="1"/>
  <c r="B112" i="29" s="1"/>
  <c r="B113" i="29" s="1"/>
  <c r="B114" i="29" s="1"/>
  <c r="B115" i="29" s="1"/>
  <c r="B116" i="29" s="1"/>
  <c r="B117" i="29" s="1"/>
  <c r="B118" i="29" s="1"/>
  <c r="B119" i="29" s="1"/>
  <c r="B120" i="29" s="1"/>
  <c r="B121" i="29" s="1"/>
  <c r="B122" i="29" s="1"/>
  <c r="B123" i="29" s="1"/>
  <c r="B124" i="29" s="1"/>
  <c r="B125" i="29" s="1"/>
  <c r="B126" i="29" s="1"/>
  <c r="B127" i="29" s="1"/>
  <c r="B128" i="29" s="1"/>
  <c r="B129" i="29" s="1"/>
  <c r="B130" i="29" s="1"/>
  <c r="B131" i="29" s="1"/>
  <c r="B132" i="29" s="1"/>
  <c r="B133" i="29" s="1"/>
  <c r="B134" i="29" s="1"/>
  <c r="B135" i="29" s="1"/>
  <c r="B136" i="29" s="1"/>
  <c r="B137" i="29" s="1"/>
  <c r="B138" i="29" s="1"/>
  <c r="B139" i="29" s="1"/>
  <c r="B140" i="29" s="1"/>
  <c r="B141" i="29" s="1"/>
  <c r="B142" i="29" s="1"/>
  <c r="B143" i="29" s="1"/>
  <c r="B144" i="29" s="1"/>
  <c r="B145" i="29" s="1"/>
  <c r="B146" i="29" s="1"/>
  <c r="B147" i="29" s="1"/>
  <c r="B148" i="29" s="1"/>
  <c r="B149" i="29" s="1"/>
  <c r="B150" i="29" s="1"/>
  <c r="B151" i="29" s="1"/>
  <c r="B152" i="29" s="1"/>
  <c r="B153" i="29" s="1"/>
  <c r="B154" i="29" s="1"/>
  <c r="B155" i="29" s="1"/>
  <c r="B156" i="29" s="1"/>
  <c r="B157" i="29" s="1"/>
  <c r="B158" i="29" s="1"/>
  <c r="B159" i="29" s="1"/>
  <c r="B160" i="29" s="1"/>
  <c r="B161" i="29" s="1"/>
  <c r="B162" i="29" s="1"/>
  <c r="B163" i="29" s="1"/>
  <c r="B164" i="29" s="1"/>
  <c r="B165" i="29" s="1"/>
  <c r="B166" i="29" s="1"/>
  <c r="B167" i="29" s="1"/>
  <c r="B168" i="29" s="1"/>
  <c r="B169" i="29" s="1"/>
  <c r="B170" i="29" s="1"/>
  <c r="B171" i="29" s="1"/>
  <c r="B172" i="29" s="1"/>
  <c r="B173" i="29" s="1"/>
  <c r="B174" i="29" s="1"/>
  <c r="B175" i="29" s="1"/>
  <c r="B176" i="29" s="1"/>
  <c r="B177" i="29" s="1"/>
  <c r="B178" i="29" s="1"/>
  <c r="B179" i="29" s="1"/>
  <c r="B180" i="29" s="1"/>
  <c r="B181" i="29" s="1"/>
  <c r="B182" i="29" s="1"/>
  <c r="B183" i="29" s="1"/>
  <c r="B184" i="29" s="1"/>
  <c r="B185" i="29" s="1"/>
  <c r="B186" i="29" s="1"/>
  <c r="B187" i="29" s="1"/>
  <c r="B188" i="29" s="1"/>
  <c r="B189" i="29" s="1"/>
  <c r="B190" i="29" s="1"/>
  <c r="B191" i="29" s="1"/>
  <c r="B192" i="29" s="1"/>
  <c r="B193" i="29" s="1"/>
  <c r="B194" i="29" s="1"/>
  <c r="B195" i="29" s="1"/>
  <c r="B196" i="29" s="1"/>
  <c r="B197" i="29" s="1"/>
  <c r="B198" i="29" s="1"/>
  <c r="B199" i="29" s="1"/>
  <c r="B200" i="29" s="1"/>
  <c r="B201" i="29" s="1"/>
  <c r="B202" i="29" s="1"/>
  <c r="B203" i="29" s="1"/>
  <c r="B204" i="29" s="1"/>
  <c r="B205" i="29" s="1"/>
  <c r="B206" i="29" s="1"/>
  <c r="B207" i="29" s="1"/>
  <c r="B208" i="29" s="1"/>
  <c r="B209" i="29" s="1"/>
  <c r="B210" i="29" s="1"/>
  <c r="C8" i="29"/>
  <c r="B11" i="28"/>
  <c r="B12" i="28" s="1"/>
  <c r="B13" i="28" s="1"/>
  <c r="B14" i="28" s="1"/>
  <c r="B15" i="28" s="1"/>
  <c r="B16" i="28" s="1"/>
  <c r="B17" i="28" s="1"/>
  <c r="B18" i="28" s="1"/>
  <c r="B19" i="28" s="1"/>
  <c r="I4" i="28"/>
  <c r="C12" i="28"/>
  <c r="J3" i="27"/>
  <c r="C11" i="27"/>
  <c r="A10" i="27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J2" i="26"/>
  <c r="C8" i="26"/>
  <c r="H2" i="26"/>
  <c r="I2" i="25"/>
  <c r="O2" i="25"/>
  <c r="P2" i="25"/>
  <c r="C10" i="25"/>
  <c r="H2" i="25"/>
  <c r="C9" i="24"/>
  <c r="C10" i="24" s="1"/>
  <c r="C8" i="24"/>
  <c r="D7" i="24"/>
  <c r="D8" i="24" s="1"/>
  <c r="D9" i="24" s="1"/>
  <c r="D10" i="24" s="1"/>
  <c r="D11" i="24" s="1"/>
  <c r="D12" i="24" s="1"/>
  <c r="D13" i="24" s="1"/>
  <c r="D14" i="24" s="1"/>
  <c r="D15" i="24" s="1"/>
  <c r="D16" i="24" s="1"/>
  <c r="D17" i="24" s="1"/>
  <c r="D18" i="24" s="1"/>
  <c r="D19" i="24" s="1"/>
  <c r="D20" i="24" s="1"/>
  <c r="D21" i="24" s="1"/>
  <c r="D22" i="24" s="1"/>
  <c r="D23" i="24" s="1"/>
  <c r="D24" i="24" s="1"/>
  <c r="D25" i="24" s="1"/>
  <c r="D26" i="24" s="1"/>
  <c r="D27" i="24" s="1"/>
  <c r="D28" i="24" s="1"/>
  <c r="D29" i="24" s="1"/>
  <c r="D30" i="24" s="1"/>
  <c r="D31" i="24" s="1"/>
  <c r="D32" i="24" s="1"/>
  <c r="D33" i="24" s="1"/>
  <c r="D34" i="24" s="1"/>
  <c r="D35" i="24" s="1"/>
  <c r="D39" i="24" s="1"/>
  <c r="D40" i="24" s="1"/>
  <c r="D41" i="24" s="1"/>
  <c r="D42" i="24" s="1"/>
  <c r="D43" i="24" s="1"/>
  <c r="D44" i="24" s="1"/>
  <c r="D45" i="24" s="1"/>
  <c r="D46" i="24" s="1"/>
  <c r="D47" i="24" s="1"/>
  <c r="D48" i="24" s="1"/>
  <c r="D49" i="24" s="1"/>
  <c r="D50" i="24" s="1"/>
  <c r="D51" i="24" s="1"/>
  <c r="D52" i="24" s="1"/>
  <c r="D53" i="24" s="1"/>
  <c r="D54" i="24" s="1"/>
  <c r="D55" i="24" s="1"/>
  <c r="D56" i="24" s="1"/>
  <c r="D57" i="24" s="1"/>
  <c r="D58" i="24" s="1"/>
  <c r="D59" i="24" s="1"/>
  <c r="D60" i="24" s="1"/>
  <c r="D61" i="24" s="1"/>
  <c r="D62" i="24" s="1"/>
  <c r="D63" i="24" s="1"/>
  <c r="D64" i="24" s="1"/>
  <c r="D65" i="24" s="1"/>
  <c r="D66" i="24" s="1"/>
  <c r="D67" i="24" s="1"/>
  <c r="D68" i="24" s="1"/>
  <c r="D69" i="24" s="1"/>
  <c r="D70" i="24" s="1"/>
  <c r="D71" i="24" s="1"/>
  <c r="D72" i="24" s="1"/>
  <c r="D73" i="24" s="1"/>
  <c r="D74" i="24" s="1"/>
  <c r="D75" i="24" s="1"/>
  <c r="D76" i="24" s="1"/>
  <c r="D77" i="24" s="1"/>
  <c r="D78" i="24" s="1"/>
  <c r="D79" i="24" s="1"/>
  <c r="D80" i="24" s="1"/>
  <c r="D81" i="24" s="1"/>
  <c r="D82" i="24" s="1"/>
  <c r="D83" i="24" s="1"/>
  <c r="D84" i="24" s="1"/>
  <c r="D85" i="24" s="1"/>
  <c r="D86" i="24" s="1"/>
  <c r="D87" i="24" s="1"/>
  <c r="D88" i="24" s="1"/>
  <c r="D89" i="24" s="1"/>
  <c r="D90" i="24" s="1"/>
  <c r="D91" i="24" s="1"/>
  <c r="D92" i="24" s="1"/>
  <c r="D93" i="24" s="1"/>
  <c r="D94" i="24" s="1"/>
  <c r="D95" i="24" s="1"/>
  <c r="D96" i="24" s="1"/>
  <c r="D97" i="24" s="1"/>
  <c r="D98" i="24" s="1"/>
  <c r="D99" i="24" s="1"/>
  <c r="D100" i="24" s="1"/>
  <c r="D101" i="24" s="1"/>
  <c r="D102" i="24" s="1"/>
  <c r="D103" i="24" s="1"/>
  <c r="D104" i="24" s="1"/>
  <c r="D105" i="24" s="1"/>
  <c r="D106" i="24" s="1"/>
  <c r="D107" i="24" s="1"/>
  <c r="D108" i="24" s="1"/>
  <c r="D109" i="24" s="1"/>
  <c r="D110" i="24" s="1"/>
  <c r="D111" i="24" s="1"/>
  <c r="D112" i="24" s="1"/>
  <c r="D113" i="24" s="1"/>
  <c r="D114" i="24" s="1"/>
  <c r="D115" i="24" s="1"/>
  <c r="D116" i="24" s="1"/>
  <c r="D117" i="24" s="1"/>
  <c r="D118" i="24" s="1"/>
  <c r="D119" i="24" s="1"/>
  <c r="D120" i="24" s="1"/>
  <c r="D121" i="24" s="1"/>
  <c r="D122" i="24" s="1"/>
  <c r="D123" i="24" s="1"/>
  <c r="D124" i="24" s="1"/>
  <c r="D125" i="24" s="1"/>
  <c r="D126" i="24" s="1"/>
  <c r="D127" i="24" s="1"/>
  <c r="D128" i="24" s="1"/>
  <c r="D129" i="24" s="1"/>
  <c r="D130" i="24" s="1"/>
  <c r="D131" i="24" s="1"/>
  <c r="D132" i="24" s="1"/>
  <c r="D133" i="24" s="1"/>
  <c r="D134" i="24" s="1"/>
  <c r="D135" i="24" s="1"/>
  <c r="D136" i="24" s="1"/>
  <c r="D137" i="24" s="1"/>
  <c r="D138" i="24" s="1"/>
  <c r="D139" i="24" s="1"/>
  <c r="D140" i="24" s="1"/>
  <c r="D141" i="24" s="1"/>
  <c r="D142" i="24" s="1"/>
  <c r="D143" i="24" s="1"/>
  <c r="D144" i="24" s="1"/>
  <c r="D145" i="24" s="1"/>
  <c r="D146" i="24" s="1"/>
  <c r="D147" i="24" s="1"/>
  <c r="D148" i="24" s="1"/>
  <c r="D149" i="24" s="1"/>
  <c r="D150" i="24" s="1"/>
  <c r="D151" i="24" s="1"/>
  <c r="D152" i="24" s="1"/>
  <c r="D153" i="24" s="1"/>
  <c r="D154" i="24" s="1"/>
  <c r="D155" i="24" s="1"/>
  <c r="D156" i="24" s="1"/>
  <c r="D157" i="24" s="1"/>
  <c r="D158" i="24" s="1"/>
  <c r="D159" i="24" s="1"/>
  <c r="D160" i="24" s="1"/>
  <c r="D161" i="24" s="1"/>
  <c r="D162" i="24" s="1"/>
  <c r="D163" i="24" s="1"/>
  <c r="D164" i="24" s="1"/>
  <c r="D165" i="24" s="1"/>
  <c r="D166" i="24" s="1"/>
  <c r="D167" i="24" s="1"/>
  <c r="D168" i="24" s="1"/>
  <c r="D169" i="24" s="1"/>
  <c r="D170" i="24" s="1"/>
  <c r="D171" i="24" s="1"/>
  <c r="D172" i="24" s="1"/>
  <c r="D173" i="24" s="1"/>
  <c r="D174" i="24" s="1"/>
  <c r="D175" i="24" s="1"/>
  <c r="D176" i="24" s="1"/>
  <c r="D177" i="24" s="1"/>
  <c r="D178" i="24" s="1"/>
  <c r="D179" i="24" s="1"/>
  <c r="D180" i="24" s="1"/>
  <c r="D181" i="24" s="1"/>
  <c r="D182" i="24" s="1"/>
  <c r="D183" i="24" s="1"/>
  <c r="D184" i="24" s="1"/>
  <c r="D185" i="24" s="1"/>
  <c r="D186" i="24" s="1"/>
  <c r="D187" i="24" s="1"/>
  <c r="D188" i="24" s="1"/>
  <c r="D189" i="24" s="1"/>
  <c r="D190" i="24" s="1"/>
  <c r="D191" i="24" s="1"/>
  <c r="D192" i="24" s="1"/>
  <c r="D193" i="24" s="1"/>
  <c r="D194" i="24" s="1"/>
  <c r="D195" i="24" s="1"/>
  <c r="D196" i="24" s="1"/>
  <c r="D197" i="24" s="1"/>
  <c r="D198" i="24" s="1"/>
  <c r="D199" i="24" s="1"/>
  <c r="D200" i="24" s="1"/>
  <c r="D201" i="24" s="1"/>
  <c r="D202" i="24" s="1"/>
  <c r="D203" i="24" s="1"/>
  <c r="D204" i="24" s="1"/>
  <c r="D205" i="24" s="1"/>
  <c r="D206" i="24" s="1"/>
  <c r="D207" i="24" s="1"/>
  <c r="D208" i="24" s="1"/>
  <c r="D209" i="24" s="1"/>
  <c r="D210" i="24" s="1"/>
  <c r="A7" i="24"/>
  <c r="B7" i="24" s="1"/>
  <c r="N4" i="24"/>
  <c r="M4" i="24"/>
  <c r="G4" i="24"/>
  <c r="F4" i="24"/>
  <c r="E4" i="24"/>
  <c r="N2" i="24"/>
  <c r="M2" i="24"/>
  <c r="G2" i="24"/>
  <c r="F2" i="24"/>
  <c r="E2" i="24"/>
  <c r="C102" i="23"/>
  <c r="D14" i="23"/>
  <c r="D15" i="23" s="1"/>
  <c r="D16" i="23" s="1"/>
  <c r="D17" i="23" s="1"/>
  <c r="D18" i="23" s="1"/>
  <c r="D19" i="23" s="1"/>
  <c r="D20" i="23" s="1"/>
  <c r="D21" i="23" s="1"/>
  <c r="D22" i="23" s="1"/>
  <c r="D23" i="23" s="1"/>
  <c r="D24" i="23" s="1"/>
  <c r="D25" i="23" s="1"/>
  <c r="D26" i="23" s="1"/>
  <c r="D27" i="23" s="1"/>
  <c r="D28" i="23" s="1"/>
  <c r="D29" i="23" s="1"/>
  <c r="D30" i="23" s="1"/>
  <c r="D31" i="23" s="1"/>
  <c r="D32" i="23" s="1"/>
  <c r="D33" i="23" s="1"/>
  <c r="D34" i="23" s="1"/>
  <c r="D35" i="23" s="1"/>
  <c r="D36" i="23" s="1"/>
  <c r="D37" i="23" s="1"/>
  <c r="D38" i="23" s="1"/>
  <c r="D39" i="23" s="1"/>
  <c r="D40" i="23" s="1"/>
  <c r="D41" i="23" s="1"/>
  <c r="D42" i="23" s="1"/>
  <c r="D43" i="23" s="1"/>
  <c r="D44" i="23" s="1"/>
  <c r="D45" i="23" s="1"/>
  <c r="D46" i="23" s="1"/>
  <c r="D47" i="23" s="1"/>
  <c r="D48" i="23" s="1"/>
  <c r="D49" i="23" s="1"/>
  <c r="D50" i="23" s="1"/>
  <c r="D51" i="23" s="1"/>
  <c r="D52" i="23" s="1"/>
  <c r="D53" i="23" s="1"/>
  <c r="D54" i="23" s="1"/>
  <c r="D55" i="23" s="1"/>
  <c r="D56" i="23" s="1"/>
  <c r="D57" i="23" s="1"/>
  <c r="D58" i="23" s="1"/>
  <c r="D59" i="23" s="1"/>
  <c r="D60" i="23" s="1"/>
  <c r="D61" i="23" s="1"/>
  <c r="D62" i="23" s="1"/>
  <c r="D63" i="23" s="1"/>
  <c r="D64" i="23" s="1"/>
  <c r="D65" i="23" s="1"/>
  <c r="D66" i="23" s="1"/>
  <c r="D67" i="23" s="1"/>
  <c r="D68" i="23" s="1"/>
  <c r="D69" i="23" s="1"/>
  <c r="D70" i="23" s="1"/>
  <c r="D71" i="23" s="1"/>
  <c r="D72" i="23" s="1"/>
  <c r="D73" i="23" s="1"/>
  <c r="D74" i="23" s="1"/>
  <c r="D75" i="23" s="1"/>
  <c r="D76" i="23" s="1"/>
  <c r="D77" i="23" s="1"/>
  <c r="D78" i="23" s="1"/>
  <c r="D79" i="23" s="1"/>
  <c r="D80" i="23" s="1"/>
  <c r="D81" i="23" s="1"/>
  <c r="D82" i="23" s="1"/>
  <c r="D83" i="23" s="1"/>
  <c r="D84" i="23" s="1"/>
  <c r="D85" i="23" s="1"/>
  <c r="D86" i="23" s="1"/>
  <c r="D87" i="23" s="1"/>
  <c r="D88" i="23" s="1"/>
  <c r="D89" i="23" s="1"/>
  <c r="D90" i="23" s="1"/>
  <c r="D91" i="23" s="1"/>
  <c r="D92" i="23" s="1"/>
  <c r="D93" i="23" s="1"/>
  <c r="D94" i="23" s="1"/>
  <c r="D95" i="23" s="1"/>
  <c r="D96" i="23" s="1"/>
  <c r="D97" i="23" s="1"/>
  <c r="D98" i="23" s="1"/>
  <c r="D99" i="23" s="1"/>
  <c r="D100" i="23" s="1"/>
  <c r="D101" i="23" s="1"/>
  <c r="D102" i="23" s="1"/>
  <c r="D103" i="23" s="1"/>
  <c r="D104" i="23" s="1"/>
  <c r="D105" i="23" s="1"/>
  <c r="D106" i="23" s="1"/>
  <c r="D107" i="23" s="1"/>
  <c r="D108" i="23" s="1"/>
  <c r="D109" i="23" s="1"/>
  <c r="D110" i="23" s="1"/>
  <c r="D111" i="23" s="1"/>
  <c r="D112" i="23" s="1"/>
  <c r="D113" i="23" s="1"/>
  <c r="D114" i="23" s="1"/>
  <c r="D115" i="23" s="1"/>
  <c r="D116" i="23" s="1"/>
  <c r="D10" i="23"/>
  <c r="D11" i="23" s="1"/>
  <c r="D12" i="23" s="1"/>
  <c r="D13" i="23" s="1"/>
  <c r="C8" i="23"/>
  <c r="D7" i="23"/>
  <c r="D8" i="23" s="1"/>
  <c r="D9" i="23" s="1"/>
  <c r="A7" i="23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N5" i="23"/>
  <c r="M5" i="23"/>
  <c r="G5" i="23"/>
  <c r="J4" i="23" s="1"/>
  <c r="F5" i="23"/>
  <c r="E5" i="23"/>
  <c r="N3" i="23"/>
  <c r="M3" i="23"/>
  <c r="G3" i="23"/>
  <c r="F3" i="23"/>
  <c r="E3" i="23"/>
  <c r="N2" i="23"/>
  <c r="M2" i="23"/>
  <c r="G2" i="23"/>
  <c r="F2" i="23"/>
  <c r="E2" i="23"/>
  <c r="G205" i="23"/>
  <c r="M8" i="30"/>
  <c r="G10" i="28"/>
  <c r="M6" i="29"/>
  <c r="F8" i="30"/>
  <c r="N89" i="35"/>
  <c r="G238" i="23"/>
  <c r="N6" i="25"/>
  <c r="E6" i="29"/>
  <c r="G6" i="31"/>
  <c r="G13" i="35"/>
  <c r="E7" i="29"/>
  <c r="G7" i="31"/>
  <c r="G241" i="23"/>
  <c r="F7" i="25"/>
  <c r="G250" i="23"/>
  <c r="E88" i="35"/>
  <c r="F7" i="30"/>
  <c r="F6" i="26"/>
  <c r="G240" i="23"/>
  <c r="G11" i="28"/>
  <c r="E10" i="28"/>
  <c r="F13" i="35"/>
  <c r="G242" i="23"/>
  <c r="G206" i="23"/>
  <c r="G6" i="29"/>
  <c r="E6" i="25"/>
  <c r="G246" i="23"/>
  <c r="E13" i="35"/>
  <c r="N88" i="35"/>
  <c r="N6" i="26"/>
  <c r="M6" i="26"/>
  <c r="G260" i="23"/>
  <c r="E7" i="30"/>
  <c r="G249" i="23"/>
  <c r="M6" i="25"/>
  <c r="G258" i="23"/>
  <c r="N11" i="36"/>
  <c r="G251" i="23"/>
  <c r="G262" i="23"/>
  <c r="F88" i="35"/>
  <c r="G11" i="36"/>
  <c r="M7" i="25"/>
  <c r="N7" i="31"/>
  <c r="G245" i="23"/>
  <c r="N13" i="35"/>
  <c r="G6" i="26"/>
  <c r="G254" i="23"/>
  <c r="M9" i="30"/>
  <c r="G9" i="28"/>
  <c r="F6" i="25"/>
  <c r="M10" i="28"/>
  <c r="G9" i="30"/>
  <c r="E6" i="26"/>
  <c r="G257" i="23"/>
  <c r="G8" i="30"/>
  <c r="E11" i="28"/>
  <c r="E6" i="31"/>
  <c r="M11" i="28"/>
  <c r="G7" i="29"/>
  <c r="M6" i="31"/>
  <c r="G7" i="30"/>
  <c r="G253" i="23"/>
  <c r="M7" i="31"/>
  <c r="F89" i="35"/>
  <c r="G239" i="23"/>
  <c r="M89" i="35"/>
  <c r="N7" i="29"/>
  <c r="F6" i="29"/>
  <c r="G261" i="23"/>
  <c r="N8" i="30"/>
  <c r="G259" i="23"/>
  <c r="E7" i="25"/>
  <c r="N6" i="29"/>
  <c r="M7" i="29"/>
  <c r="G247" i="23"/>
  <c r="M9" i="28"/>
  <c r="G248" i="23"/>
  <c r="F11" i="36"/>
  <c r="F87" i="35"/>
  <c r="E9" i="28"/>
  <c r="M87" i="35"/>
  <c r="N6" i="31"/>
  <c r="E87" i="35"/>
  <c r="G7" i="25"/>
  <c r="F7" i="29"/>
  <c r="N7" i="25"/>
  <c r="G9" i="27"/>
  <c r="N7" i="30"/>
  <c r="G243" i="23"/>
  <c r="G255" i="23"/>
  <c r="E7" i="31"/>
  <c r="G256" i="23"/>
  <c r="G244" i="23"/>
  <c r="G6" i="25"/>
  <c r="E11" i="36"/>
  <c r="F6" i="31"/>
  <c r="G252" i="23"/>
  <c r="M7" i="30"/>
  <c r="M88" i="35"/>
  <c r="G8" i="25"/>
  <c r="M13" i="35"/>
  <c r="F9" i="30"/>
  <c r="E8" i="30"/>
  <c r="F7" i="31"/>
  <c r="M11" i="36"/>
  <c r="E89" i="35"/>
  <c r="M9" i="25"/>
  <c r="N87" i="35"/>
  <c r="J261" i="23" l="1"/>
  <c r="J262" i="23" s="1"/>
  <c r="J260" i="23"/>
  <c r="J259" i="23"/>
  <c r="J258" i="23"/>
  <c r="J257" i="23"/>
  <c r="J256" i="23"/>
  <c r="J255" i="23"/>
  <c r="J254" i="23"/>
  <c r="J253" i="23"/>
  <c r="J252" i="23"/>
  <c r="J251" i="23"/>
  <c r="J250" i="23"/>
  <c r="J249" i="23"/>
  <c r="J248" i="23"/>
  <c r="J247" i="23"/>
  <c r="J246" i="23"/>
  <c r="J245" i="23"/>
  <c r="J244" i="23"/>
  <c r="J243" i="23"/>
  <c r="J242" i="23"/>
  <c r="J241" i="23"/>
  <c r="J240" i="23"/>
  <c r="J239" i="23"/>
  <c r="J238" i="23"/>
  <c r="J205" i="23"/>
  <c r="J3" i="23"/>
  <c r="L4" i="30"/>
  <c r="M4" i="30"/>
  <c r="N4" i="30"/>
  <c r="K4" i="30"/>
  <c r="E4" i="30"/>
  <c r="F4" i="30"/>
  <c r="L3" i="28"/>
  <c r="K3" i="28"/>
  <c r="B20" i="28"/>
  <c r="M5" i="28"/>
  <c r="O5" i="28"/>
  <c r="P5" i="28"/>
  <c r="N5" i="28"/>
  <c r="F5" i="28"/>
  <c r="I5" i="28"/>
  <c r="H5" i="28"/>
  <c r="E5" i="28"/>
  <c r="I5" i="27"/>
  <c r="F5" i="27"/>
  <c r="M5" i="27"/>
  <c r="O5" i="27"/>
  <c r="N5" i="27"/>
  <c r="P5" i="27"/>
  <c r="E5" i="27"/>
  <c r="H5" i="27"/>
  <c r="I86" i="35"/>
  <c r="I88" i="35"/>
  <c r="I89" i="35"/>
  <c r="H87" i="35"/>
  <c r="I87" i="35"/>
  <c r="H86" i="35"/>
  <c r="H88" i="35"/>
  <c r="H89" i="35"/>
  <c r="L9" i="36"/>
  <c r="J10" i="36"/>
  <c r="H10" i="36"/>
  <c r="I10" i="36"/>
  <c r="C18" i="36"/>
  <c r="C94" i="36"/>
  <c r="C165" i="36"/>
  <c r="B13" i="36"/>
  <c r="K9" i="36"/>
  <c r="L11" i="35"/>
  <c r="J12" i="35"/>
  <c r="I12" i="35"/>
  <c r="H12" i="35"/>
  <c r="C15" i="35"/>
  <c r="C94" i="35"/>
  <c r="K11" i="35"/>
  <c r="B90" i="35"/>
  <c r="L4" i="28"/>
  <c r="K2" i="31"/>
  <c r="K3" i="30"/>
  <c r="L3" i="30"/>
  <c r="L2" i="29"/>
  <c r="L2" i="30"/>
  <c r="L4" i="27"/>
  <c r="J2" i="23"/>
  <c r="K2" i="26"/>
  <c r="O3" i="23"/>
  <c r="P2" i="23"/>
  <c r="K2" i="25"/>
  <c r="P3" i="23"/>
  <c r="K4" i="27"/>
  <c r="I2" i="24"/>
  <c r="K2" i="29"/>
  <c r="K4" i="28"/>
  <c r="I2" i="23"/>
  <c r="H3" i="23"/>
  <c r="L2" i="31"/>
  <c r="I3" i="23"/>
  <c r="K2" i="30"/>
  <c r="I6" i="31"/>
  <c r="J6" i="31"/>
  <c r="H6" i="31"/>
  <c r="C10" i="31"/>
  <c r="B8" i="31"/>
  <c r="J7" i="30"/>
  <c r="I8" i="30"/>
  <c r="J8" i="30"/>
  <c r="I7" i="30"/>
  <c r="H7" i="30"/>
  <c r="C11" i="30"/>
  <c r="C120" i="30"/>
  <c r="B115" i="30"/>
  <c r="J6" i="29"/>
  <c r="I6" i="29"/>
  <c r="H6" i="29"/>
  <c r="C9" i="29"/>
  <c r="J10" i="28"/>
  <c r="J9" i="28"/>
  <c r="H9" i="28"/>
  <c r="H10" i="28"/>
  <c r="C13" i="28"/>
  <c r="C12" i="27"/>
  <c r="B10" i="27"/>
  <c r="C9" i="26"/>
  <c r="L2" i="26"/>
  <c r="J7" i="25"/>
  <c r="H6" i="25"/>
  <c r="J6" i="25"/>
  <c r="I6" i="25"/>
  <c r="C11" i="25"/>
  <c r="B10" i="25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B28" i="25" s="1"/>
  <c r="B29" i="25" s="1"/>
  <c r="B30" i="25" s="1"/>
  <c r="B31" i="25" s="1"/>
  <c r="B32" i="25" s="1"/>
  <c r="B33" i="25" s="1"/>
  <c r="B34" i="25" s="1"/>
  <c r="B35" i="25" s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B54" i="25" s="1"/>
  <c r="B55" i="25" s="1"/>
  <c r="B56" i="25" s="1"/>
  <c r="B57" i="25" s="1"/>
  <c r="B58" i="25" s="1"/>
  <c r="B59" i="25" s="1"/>
  <c r="B60" i="25" s="1"/>
  <c r="B61" i="25" s="1"/>
  <c r="B62" i="25" s="1"/>
  <c r="B63" i="25" s="1"/>
  <c r="B64" i="25" s="1"/>
  <c r="B65" i="25" s="1"/>
  <c r="B66" i="25" s="1"/>
  <c r="B67" i="25" s="1"/>
  <c r="B68" i="25" s="1"/>
  <c r="B69" i="25" s="1"/>
  <c r="B70" i="25" s="1"/>
  <c r="B71" i="25" s="1"/>
  <c r="B72" i="25" s="1"/>
  <c r="B73" i="25" s="1"/>
  <c r="B74" i="25" s="1"/>
  <c r="B75" i="25" s="1"/>
  <c r="B76" i="25" s="1"/>
  <c r="B77" i="25" s="1"/>
  <c r="B78" i="25" s="1"/>
  <c r="B79" i="25" s="1"/>
  <c r="B80" i="25" s="1"/>
  <c r="B81" i="25" s="1"/>
  <c r="B82" i="25" s="1"/>
  <c r="B83" i="25" s="1"/>
  <c r="B84" i="25" s="1"/>
  <c r="B85" i="25" s="1"/>
  <c r="B86" i="25" s="1"/>
  <c r="B87" i="25" s="1"/>
  <c r="B88" i="25" s="1"/>
  <c r="B89" i="25" s="1"/>
  <c r="B90" i="25" s="1"/>
  <c r="B91" i="25" s="1"/>
  <c r="B92" i="25" s="1"/>
  <c r="B93" i="25" s="1"/>
  <c r="B94" i="25" s="1"/>
  <c r="B95" i="25" s="1"/>
  <c r="B96" i="25" s="1"/>
  <c r="B97" i="25" s="1"/>
  <c r="B98" i="25" s="1"/>
  <c r="B99" i="25" s="1"/>
  <c r="B100" i="25" s="1"/>
  <c r="B101" i="25" s="1"/>
  <c r="B102" i="25" s="1"/>
  <c r="B103" i="25" s="1"/>
  <c r="B104" i="25" s="1"/>
  <c r="B105" i="25" s="1"/>
  <c r="B106" i="25" s="1"/>
  <c r="B107" i="25" s="1"/>
  <c r="B108" i="25" s="1"/>
  <c r="B109" i="25" s="1"/>
  <c r="B110" i="25" s="1"/>
  <c r="B111" i="25" s="1"/>
  <c r="B112" i="25" s="1"/>
  <c r="B113" i="25" s="1"/>
  <c r="B114" i="25" s="1"/>
  <c r="B115" i="25" s="1"/>
  <c r="B116" i="25" s="1"/>
  <c r="B117" i="25" s="1"/>
  <c r="B118" i="25" s="1"/>
  <c r="B119" i="25" s="1"/>
  <c r="B120" i="25" s="1"/>
  <c r="B121" i="25" s="1"/>
  <c r="B122" i="25" s="1"/>
  <c r="B123" i="25" s="1"/>
  <c r="B124" i="25" s="1"/>
  <c r="B125" i="25" s="1"/>
  <c r="B126" i="25" s="1"/>
  <c r="B127" i="25" s="1"/>
  <c r="B128" i="25" s="1"/>
  <c r="B129" i="25" s="1"/>
  <c r="B130" i="25" s="1"/>
  <c r="B131" i="25" s="1"/>
  <c r="B132" i="25" s="1"/>
  <c r="B133" i="25" s="1"/>
  <c r="B134" i="25" s="1"/>
  <c r="B135" i="25" s="1"/>
  <c r="B136" i="25" s="1"/>
  <c r="B137" i="25" s="1"/>
  <c r="B138" i="25" s="1"/>
  <c r="B139" i="25" s="1"/>
  <c r="B140" i="25" s="1"/>
  <c r="B141" i="25" s="1"/>
  <c r="B142" i="25" s="1"/>
  <c r="B143" i="25" s="1"/>
  <c r="B144" i="25" s="1"/>
  <c r="B145" i="25" s="1"/>
  <c r="B146" i="25" s="1"/>
  <c r="B147" i="25" s="1"/>
  <c r="B148" i="25" s="1"/>
  <c r="B149" i="25" s="1"/>
  <c r="B150" i="25" s="1"/>
  <c r="B151" i="25" s="1"/>
  <c r="B152" i="25" s="1"/>
  <c r="B153" i="25" s="1"/>
  <c r="B154" i="25" s="1"/>
  <c r="B155" i="25" s="1"/>
  <c r="B156" i="25" s="1"/>
  <c r="B157" i="25" s="1"/>
  <c r="B158" i="25" s="1"/>
  <c r="B159" i="25" s="1"/>
  <c r="B160" i="25" s="1"/>
  <c r="B161" i="25" s="1"/>
  <c r="B162" i="25" s="1"/>
  <c r="B163" i="25" s="1"/>
  <c r="B164" i="25" s="1"/>
  <c r="B165" i="25" s="1"/>
  <c r="B166" i="25" s="1"/>
  <c r="B167" i="25" s="1"/>
  <c r="B168" i="25" s="1"/>
  <c r="B169" i="25" s="1"/>
  <c r="B170" i="25" s="1"/>
  <c r="B171" i="25" s="1"/>
  <c r="B172" i="25" s="1"/>
  <c r="B173" i="25" s="1"/>
  <c r="B174" i="25" s="1"/>
  <c r="B175" i="25" s="1"/>
  <c r="B176" i="25" s="1"/>
  <c r="B177" i="25" s="1"/>
  <c r="B178" i="25" s="1"/>
  <c r="B179" i="25" s="1"/>
  <c r="B180" i="25" s="1"/>
  <c r="B181" i="25" s="1"/>
  <c r="B182" i="25" s="1"/>
  <c r="B183" i="25" s="1"/>
  <c r="B184" i="25" s="1"/>
  <c r="B185" i="25" s="1"/>
  <c r="B186" i="25" s="1"/>
  <c r="B187" i="25" s="1"/>
  <c r="B188" i="25" s="1"/>
  <c r="B189" i="25" s="1"/>
  <c r="B190" i="25" s="1"/>
  <c r="B191" i="25" s="1"/>
  <c r="B192" i="25" s="1"/>
  <c r="B193" i="25" s="1"/>
  <c r="B194" i="25" s="1"/>
  <c r="B195" i="25" s="1"/>
  <c r="B196" i="25" s="1"/>
  <c r="B197" i="25" s="1"/>
  <c r="B198" i="25" s="1"/>
  <c r="B199" i="25" s="1"/>
  <c r="B200" i="25" s="1"/>
  <c r="B201" i="25" s="1"/>
  <c r="B202" i="25" s="1"/>
  <c r="B203" i="25" s="1"/>
  <c r="B204" i="25" s="1"/>
  <c r="B205" i="25" s="1"/>
  <c r="B206" i="25" s="1"/>
  <c r="B207" i="25" s="1"/>
  <c r="B208" i="25" s="1"/>
  <c r="L2" i="25"/>
  <c r="P2" i="24"/>
  <c r="H2" i="24"/>
  <c r="C11" i="24"/>
  <c r="O2" i="24"/>
  <c r="A8" i="24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41" i="24" s="1"/>
  <c r="A42" i="24" s="1"/>
  <c r="A43" i="24" s="1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A56" i="24" s="1"/>
  <c r="A57" i="24" s="1"/>
  <c r="A58" i="24" s="1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69" i="24" s="1"/>
  <c r="A70" i="24" s="1"/>
  <c r="A71" i="24" s="1"/>
  <c r="A72" i="24" s="1"/>
  <c r="A73" i="24" s="1"/>
  <c r="A74" i="24" s="1"/>
  <c r="A75" i="24" s="1"/>
  <c r="A76" i="24" s="1"/>
  <c r="A77" i="24" s="1"/>
  <c r="A78" i="24" s="1"/>
  <c r="A79" i="24" s="1"/>
  <c r="A80" i="24" s="1"/>
  <c r="A81" i="24" s="1"/>
  <c r="A82" i="24" s="1"/>
  <c r="A83" i="24" s="1"/>
  <c r="A84" i="24" s="1"/>
  <c r="A85" i="24" s="1"/>
  <c r="A86" i="24" s="1"/>
  <c r="A87" i="24" s="1"/>
  <c r="A88" i="24" s="1"/>
  <c r="A89" i="24" s="1"/>
  <c r="A90" i="24" s="1"/>
  <c r="A91" i="24" s="1"/>
  <c r="A92" i="24" s="1"/>
  <c r="A93" i="24" s="1"/>
  <c r="A94" i="24" s="1"/>
  <c r="A95" i="24" s="1"/>
  <c r="A96" i="24" s="1"/>
  <c r="A97" i="24" s="1"/>
  <c r="A98" i="24" s="1"/>
  <c r="A99" i="24" s="1"/>
  <c r="A100" i="24" s="1"/>
  <c r="A101" i="24" s="1"/>
  <c r="A102" i="24" s="1"/>
  <c r="A103" i="24" s="1"/>
  <c r="A104" i="24" s="1"/>
  <c r="A105" i="24" s="1"/>
  <c r="A106" i="24" s="1"/>
  <c r="A107" i="24" s="1"/>
  <c r="A108" i="24" s="1"/>
  <c r="A109" i="24" s="1"/>
  <c r="A110" i="24" s="1"/>
  <c r="A111" i="24" s="1"/>
  <c r="A112" i="24" s="1"/>
  <c r="A113" i="24" s="1"/>
  <c r="A114" i="24" s="1"/>
  <c r="A115" i="24" s="1"/>
  <c r="A116" i="24" s="1"/>
  <c r="A117" i="24" s="1"/>
  <c r="A118" i="24" s="1"/>
  <c r="A119" i="24" s="1"/>
  <c r="A120" i="24" s="1"/>
  <c r="A121" i="24" s="1"/>
  <c r="A122" i="24" s="1"/>
  <c r="A123" i="24" s="1"/>
  <c r="A124" i="24" s="1"/>
  <c r="A125" i="24" s="1"/>
  <c r="A126" i="24" s="1"/>
  <c r="A127" i="24" s="1"/>
  <c r="A128" i="24" s="1"/>
  <c r="A129" i="24" s="1"/>
  <c r="A130" i="24" s="1"/>
  <c r="A131" i="24" s="1"/>
  <c r="A132" i="24" s="1"/>
  <c r="A133" i="24" s="1"/>
  <c r="A134" i="24" s="1"/>
  <c r="A135" i="24" s="1"/>
  <c r="A136" i="24" s="1"/>
  <c r="A137" i="24" s="1"/>
  <c r="A138" i="24" s="1"/>
  <c r="A139" i="24" s="1"/>
  <c r="A140" i="24" s="1"/>
  <c r="A141" i="24" s="1"/>
  <c r="A142" i="24" s="1"/>
  <c r="A143" i="24" s="1"/>
  <c r="A144" i="24" s="1"/>
  <c r="A145" i="24" s="1"/>
  <c r="A146" i="24" s="1"/>
  <c r="A147" i="24" s="1"/>
  <c r="A148" i="24" s="1"/>
  <c r="A149" i="24" s="1"/>
  <c r="A150" i="24" s="1"/>
  <c r="A151" i="24" s="1"/>
  <c r="A152" i="24" s="1"/>
  <c r="A153" i="24" s="1"/>
  <c r="A154" i="24" s="1"/>
  <c r="A155" i="24" s="1"/>
  <c r="A156" i="24" s="1"/>
  <c r="A157" i="24" s="1"/>
  <c r="A158" i="24" s="1"/>
  <c r="A159" i="24" s="1"/>
  <c r="A160" i="24" s="1"/>
  <c r="A161" i="24" s="1"/>
  <c r="A162" i="24" s="1"/>
  <c r="A163" i="24" s="1"/>
  <c r="A164" i="24" s="1"/>
  <c r="A165" i="24" s="1"/>
  <c r="A166" i="24" s="1"/>
  <c r="A167" i="24" s="1"/>
  <c r="A168" i="24" s="1"/>
  <c r="A169" i="24" s="1"/>
  <c r="A170" i="24" s="1"/>
  <c r="A171" i="24" s="1"/>
  <c r="A172" i="24" s="1"/>
  <c r="A173" i="24" s="1"/>
  <c r="A174" i="24" s="1"/>
  <c r="A175" i="24" s="1"/>
  <c r="A176" i="24" s="1"/>
  <c r="A177" i="24" s="1"/>
  <c r="A178" i="24" s="1"/>
  <c r="A179" i="24" s="1"/>
  <c r="A180" i="24" s="1"/>
  <c r="A181" i="24" s="1"/>
  <c r="A182" i="24" s="1"/>
  <c r="A183" i="24" s="1"/>
  <c r="A184" i="24" s="1"/>
  <c r="A185" i="24" s="1"/>
  <c r="A186" i="24" s="1"/>
  <c r="A187" i="24" s="1"/>
  <c r="A188" i="24" s="1"/>
  <c r="A189" i="24" s="1"/>
  <c r="A190" i="24" s="1"/>
  <c r="A191" i="24" s="1"/>
  <c r="A192" i="24" s="1"/>
  <c r="A193" i="24" s="1"/>
  <c r="A194" i="24" s="1"/>
  <c r="A195" i="24" s="1"/>
  <c r="A196" i="24" s="1"/>
  <c r="A197" i="24" s="1"/>
  <c r="A198" i="24" s="1"/>
  <c r="A199" i="24" s="1"/>
  <c r="A200" i="24" s="1"/>
  <c r="A201" i="24" s="1"/>
  <c r="A202" i="24" s="1"/>
  <c r="A203" i="24" s="1"/>
  <c r="A204" i="24" s="1"/>
  <c r="A205" i="24" s="1"/>
  <c r="A206" i="24" s="1"/>
  <c r="A207" i="24" s="1"/>
  <c r="A208" i="24" s="1"/>
  <c r="A209" i="24" s="1"/>
  <c r="A210" i="24" s="1"/>
  <c r="A211" i="24" s="1"/>
  <c r="D117" i="23"/>
  <c r="C103" i="23"/>
  <c r="H2" i="23"/>
  <c r="B7" i="23"/>
  <c r="B8" i="23" s="1"/>
  <c r="O2" i="23"/>
  <c r="C9" i="23"/>
  <c r="F154" i="28"/>
  <c r="F7" i="24"/>
  <c r="M12" i="28"/>
  <c r="G7" i="23"/>
  <c r="N8" i="26"/>
  <c r="M153" i="28"/>
  <c r="G8" i="29"/>
  <c r="F8" i="26"/>
  <c r="G156" i="23"/>
  <c r="N8" i="25"/>
  <c r="E12" i="36"/>
  <c r="N10" i="30"/>
  <c r="E7" i="24"/>
  <c r="E10" i="25"/>
  <c r="E9" i="30"/>
  <c r="N8" i="29"/>
  <c r="M7" i="24"/>
  <c r="N12" i="36"/>
  <c r="F14" i="35"/>
  <c r="E153" i="28"/>
  <c r="G8" i="26"/>
  <c r="N9" i="30"/>
  <c r="N9" i="27"/>
  <c r="M9" i="27"/>
  <c r="M8" i="26"/>
  <c r="E10" i="30"/>
  <c r="E14" i="35"/>
  <c r="M10" i="30"/>
  <c r="M12" i="36"/>
  <c r="N7" i="26"/>
  <c r="E7" i="23"/>
  <c r="E12" i="28"/>
  <c r="F7" i="23"/>
  <c r="G7" i="24"/>
  <c r="N9" i="25"/>
  <c r="G10" i="25"/>
  <c r="F8" i="25"/>
  <c r="N7" i="24"/>
  <c r="F12" i="36"/>
  <c r="M7" i="23"/>
  <c r="G7" i="26"/>
  <c r="N153" i="28"/>
  <c r="F10" i="25"/>
  <c r="G118" i="23"/>
  <c r="M155" i="28"/>
  <c r="F8" i="29"/>
  <c r="G12" i="28"/>
  <c r="G12" i="36"/>
  <c r="E9" i="25"/>
  <c r="E154" i="28"/>
  <c r="G158" i="23"/>
  <c r="F9" i="27"/>
  <c r="M154" i="28"/>
  <c r="E8" i="25"/>
  <c r="M14" i="35"/>
  <c r="E8" i="26"/>
  <c r="M10" i="25"/>
  <c r="G10" i="30"/>
  <c r="E7" i="26"/>
  <c r="E8" i="29"/>
  <c r="G120" i="23"/>
  <c r="M8" i="29"/>
  <c r="M7" i="26"/>
  <c r="F155" i="28"/>
  <c r="G14" i="35"/>
  <c r="G9" i="25"/>
  <c r="N7" i="23"/>
  <c r="G119" i="23"/>
  <c r="E155" i="28"/>
  <c r="G157" i="23"/>
  <c r="N154" i="28"/>
  <c r="M8" i="25"/>
  <c r="N14" i="35"/>
  <c r="F153" i="28"/>
  <c r="F10" i="30"/>
  <c r="N155" i="28"/>
  <c r="F7" i="26"/>
  <c r="F9" i="25"/>
  <c r="J157" i="23" l="1"/>
  <c r="J119" i="23"/>
  <c r="J156" i="23"/>
  <c r="J118" i="23"/>
  <c r="H154" i="28"/>
  <c r="H153" i="28"/>
  <c r="I153" i="28"/>
  <c r="I154" i="28"/>
  <c r="K5" i="27"/>
  <c r="F4" i="23"/>
  <c r="I4" i="23"/>
  <c r="P4" i="23"/>
  <c r="N4" i="23"/>
  <c r="E4" i="23"/>
  <c r="H4" i="23"/>
  <c r="O4" i="23"/>
  <c r="M4" i="23"/>
  <c r="L5" i="28"/>
  <c r="B21" i="28"/>
  <c r="D121" i="23"/>
  <c r="D122" i="23" s="1"/>
  <c r="D123" i="23" s="1"/>
  <c r="D124" i="23" s="1"/>
  <c r="D125" i="23" s="1"/>
  <c r="D126" i="23" s="1"/>
  <c r="D127" i="23" s="1"/>
  <c r="D128" i="23" s="1"/>
  <c r="D129" i="23" s="1"/>
  <c r="D130" i="23" s="1"/>
  <c r="D131" i="23" s="1"/>
  <c r="D132" i="23" s="1"/>
  <c r="D133" i="23" s="1"/>
  <c r="D134" i="23" s="1"/>
  <c r="D135" i="23" s="1"/>
  <c r="D136" i="23" s="1"/>
  <c r="D137" i="23" s="1"/>
  <c r="D138" i="23" s="1"/>
  <c r="D139" i="23" s="1"/>
  <c r="D140" i="23" s="1"/>
  <c r="D141" i="23" s="1"/>
  <c r="D142" i="23" s="1"/>
  <c r="D143" i="23" s="1"/>
  <c r="D144" i="23" s="1"/>
  <c r="D145" i="23" s="1"/>
  <c r="D146" i="23" s="1"/>
  <c r="D147" i="23" s="1"/>
  <c r="D148" i="23" s="1"/>
  <c r="D149" i="23" s="1"/>
  <c r="D150" i="23" s="1"/>
  <c r="D151" i="23" s="1"/>
  <c r="D152" i="23" s="1"/>
  <c r="D153" i="23" s="1"/>
  <c r="D154" i="23" s="1"/>
  <c r="D155" i="23" s="1"/>
  <c r="N3" i="24"/>
  <c r="P3" i="24"/>
  <c r="H3" i="24"/>
  <c r="E3" i="24"/>
  <c r="I3" i="24"/>
  <c r="F3" i="24"/>
  <c r="M3" i="24"/>
  <c r="O3" i="24"/>
  <c r="K5" i="28"/>
  <c r="L5" i="27"/>
  <c r="K89" i="35"/>
  <c r="K88" i="35"/>
  <c r="K86" i="35"/>
  <c r="K87" i="35"/>
  <c r="L88" i="35"/>
  <c r="L86" i="35"/>
  <c r="L87" i="35"/>
  <c r="L89" i="35"/>
  <c r="K10" i="36"/>
  <c r="J11" i="36"/>
  <c r="H11" i="36"/>
  <c r="I11" i="36"/>
  <c r="C166" i="36"/>
  <c r="C19" i="36"/>
  <c r="L10" i="36"/>
  <c r="B14" i="36"/>
  <c r="C95" i="36"/>
  <c r="K12" i="35"/>
  <c r="H13" i="35"/>
  <c r="I13" i="35"/>
  <c r="J13" i="35"/>
  <c r="B91" i="35"/>
  <c r="C95" i="35"/>
  <c r="L12" i="35"/>
  <c r="C16" i="35"/>
  <c r="K3" i="23"/>
  <c r="L2" i="24"/>
  <c r="L3" i="23"/>
  <c r="K2" i="23"/>
  <c r="K6" i="31"/>
  <c r="C11" i="31"/>
  <c r="B9" i="31"/>
  <c r="L6" i="31"/>
  <c r="L7" i="30"/>
  <c r="H9" i="30"/>
  <c r="I9" i="30"/>
  <c r="H8" i="30"/>
  <c r="K8" i="30" s="1"/>
  <c r="J9" i="30"/>
  <c r="C121" i="30"/>
  <c r="K7" i="30"/>
  <c r="C12" i="30"/>
  <c r="B116" i="30"/>
  <c r="K6" i="29"/>
  <c r="I7" i="29"/>
  <c r="H7" i="29"/>
  <c r="J7" i="29"/>
  <c r="C10" i="29"/>
  <c r="L6" i="29"/>
  <c r="J11" i="28"/>
  <c r="H11" i="28"/>
  <c r="C14" i="28"/>
  <c r="B11" i="27"/>
  <c r="C13" i="27"/>
  <c r="I7" i="26"/>
  <c r="J6" i="26"/>
  <c r="J7" i="26"/>
  <c r="H6" i="26"/>
  <c r="H7" i="26"/>
  <c r="I6" i="26"/>
  <c r="C10" i="26"/>
  <c r="K6" i="25"/>
  <c r="I8" i="25"/>
  <c r="J9" i="25"/>
  <c r="H8" i="25"/>
  <c r="H7" i="25"/>
  <c r="I7" i="25"/>
  <c r="I9" i="25"/>
  <c r="H9" i="25"/>
  <c r="J8" i="25"/>
  <c r="C12" i="25"/>
  <c r="L6" i="25"/>
  <c r="K2" i="24"/>
  <c r="B8" i="24"/>
  <c r="C12" i="24"/>
  <c r="C104" i="23"/>
  <c r="L2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C10" i="23"/>
  <c r="N11" i="28"/>
  <c r="N10" i="28"/>
  <c r="F9" i="29"/>
  <c r="G115" i="30"/>
  <c r="F11" i="30"/>
  <c r="E15" i="35"/>
  <c r="E11" i="25"/>
  <c r="M11" i="30"/>
  <c r="G8" i="31"/>
  <c r="E8" i="31"/>
  <c r="N15" i="35"/>
  <c r="E10" i="27"/>
  <c r="M9" i="29"/>
  <c r="G9" i="29"/>
  <c r="F9" i="26"/>
  <c r="M9" i="26"/>
  <c r="F12" i="28"/>
  <c r="N9" i="28"/>
  <c r="M8" i="31"/>
  <c r="N9" i="26"/>
  <c r="N11" i="25"/>
  <c r="M11" i="25"/>
  <c r="F8" i="23"/>
  <c r="M8" i="23"/>
  <c r="E9" i="26"/>
  <c r="E8" i="23"/>
  <c r="G13" i="28"/>
  <c r="N8" i="31"/>
  <c r="G10" i="27"/>
  <c r="F13" i="28"/>
  <c r="N12" i="28"/>
  <c r="N11" i="30"/>
  <c r="E9" i="27"/>
  <c r="E9" i="29"/>
  <c r="F10" i="27"/>
  <c r="M15" i="35"/>
  <c r="G102" i="23"/>
  <c r="N9" i="29"/>
  <c r="F11" i="25"/>
  <c r="G9" i="26"/>
  <c r="F15" i="35"/>
  <c r="G11" i="25"/>
  <c r="N10" i="27"/>
  <c r="F13" i="36"/>
  <c r="N102" i="23"/>
  <c r="N13" i="28"/>
  <c r="E13" i="28"/>
  <c r="G8" i="23"/>
  <c r="E102" i="23"/>
  <c r="M13" i="36"/>
  <c r="N8" i="23"/>
  <c r="F10" i="28"/>
  <c r="E13" i="36"/>
  <c r="G15" i="35"/>
  <c r="F11" i="28"/>
  <c r="F9" i="28"/>
  <c r="G13" i="36"/>
  <c r="E11" i="30"/>
  <c r="G11" i="30"/>
  <c r="N10" i="25"/>
  <c r="M102" i="23"/>
  <c r="N13" i="36"/>
  <c r="F102" i="23"/>
  <c r="F8" i="31"/>
  <c r="M10" i="27"/>
  <c r="M13" i="28"/>
  <c r="D159" i="23" l="1"/>
  <c r="D160" i="23" s="1"/>
  <c r="D161" i="23" s="1"/>
  <c r="D162" i="23" s="1"/>
  <c r="D163" i="23" s="1"/>
  <c r="D164" i="23" s="1"/>
  <c r="D165" i="23" s="1"/>
  <c r="D166" i="23" s="1"/>
  <c r="D167" i="23" s="1"/>
  <c r="D168" i="23" s="1"/>
  <c r="D169" i="23" s="1"/>
  <c r="D170" i="23" s="1"/>
  <c r="D171" i="23" s="1"/>
  <c r="D172" i="23" s="1"/>
  <c r="D173" i="23" s="1"/>
  <c r="D174" i="23" s="1"/>
  <c r="D175" i="23" s="1"/>
  <c r="D176" i="23" s="1"/>
  <c r="D177" i="23" s="1"/>
  <c r="D178" i="23" s="1"/>
  <c r="D179" i="23" s="1"/>
  <c r="D180" i="23" s="1"/>
  <c r="D181" i="23" s="1"/>
  <c r="D182" i="23" s="1"/>
  <c r="D183" i="23" s="1"/>
  <c r="D184" i="23" s="1"/>
  <c r="D185" i="23" s="1"/>
  <c r="D186" i="23" s="1"/>
  <c r="D187" i="23" s="1"/>
  <c r="D188" i="23" s="1"/>
  <c r="D189" i="23" s="1"/>
  <c r="D190" i="23" s="1"/>
  <c r="D191" i="23" s="1"/>
  <c r="D192" i="23" s="1"/>
  <c r="D193" i="23" s="1"/>
  <c r="D194" i="23" s="1"/>
  <c r="D195" i="23" s="1"/>
  <c r="D196" i="23" s="1"/>
  <c r="D197" i="23" s="1"/>
  <c r="D198" i="23" s="1"/>
  <c r="D199" i="23" s="1"/>
  <c r="D200" i="23" s="1"/>
  <c r="D201" i="23" s="1"/>
  <c r="D202" i="23" s="1"/>
  <c r="D203" i="23" s="1"/>
  <c r="D204" i="23" s="1"/>
  <c r="K153" i="28"/>
  <c r="K154" i="28"/>
  <c r="K3" i="24"/>
  <c r="K4" i="23"/>
  <c r="L4" i="23"/>
  <c r="B22" i="28"/>
  <c r="L3" i="24"/>
  <c r="L11" i="36"/>
  <c r="H12" i="36"/>
  <c r="J12" i="36"/>
  <c r="I12" i="36"/>
  <c r="C20" i="36"/>
  <c r="C167" i="36"/>
  <c r="C96" i="36"/>
  <c r="K11" i="36"/>
  <c r="B15" i="36"/>
  <c r="L13" i="35"/>
  <c r="H14" i="35"/>
  <c r="I14" i="35"/>
  <c r="J14" i="35"/>
  <c r="B92" i="35"/>
  <c r="C17" i="35"/>
  <c r="C96" i="35"/>
  <c r="K13" i="35"/>
  <c r="K3" i="27"/>
  <c r="L3" i="27"/>
  <c r="I9" i="28"/>
  <c r="I10" i="28"/>
  <c r="I11" i="28"/>
  <c r="L11" i="28" s="1"/>
  <c r="J7" i="31"/>
  <c r="H7" i="31"/>
  <c r="I7" i="31"/>
  <c r="B10" i="31"/>
  <c r="C12" i="31"/>
  <c r="L8" i="30"/>
  <c r="K9" i="30"/>
  <c r="H10" i="30"/>
  <c r="I10" i="30"/>
  <c r="J10" i="30"/>
  <c r="C122" i="30"/>
  <c r="C13" i="30"/>
  <c r="B117" i="30"/>
  <c r="L9" i="30"/>
  <c r="K7" i="29"/>
  <c r="I8" i="29"/>
  <c r="J8" i="29"/>
  <c r="H8" i="29"/>
  <c r="C11" i="29"/>
  <c r="L7" i="29"/>
  <c r="I12" i="28"/>
  <c r="J12" i="28"/>
  <c r="H12" i="28"/>
  <c r="C15" i="28"/>
  <c r="H9" i="27"/>
  <c r="I9" i="27"/>
  <c r="J9" i="27"/>
  <c r="B12" i="27"/>
  <c r="C14" i="27"/>
  <c r="L6" i="26"/>
  <c r="K9" i="25"/>
  <c r="K7" i="26"/>
  <c r="I8" i="26"/>
  <c r="J8" i="26"/>
  <c r="H8" i="26"/>
  <c r="K6" i="26"/>
  <c r="C11" i="26"/>
  <c r="L7" i="26"/>
  <c r="L7" i="25"/>
  <c r="K8" i="25"/>
  <c r="H10" i="25"/>
  <c r="I10" i="25"/>
  <c r="J10" i="25"/>
  <c r="K7" i="25"/>
  <c r="L9" i="25"/>
  <c r="C13" i="25"/>
  <c r="L8" i="25"/>
  <c r="C13" i="24"/>
  <c r="B9" i="24"/>
  <c r="C105" i="23"/>
  <c r="J7" i="23"/>
  <c r="I7" i="23"/>
  <c r="H7" i="23"/>
  <c r="B103" i="23"/>
  <c r="C11" i="23"/>
  <c r="M103" i="23"/>
  <c r="M8" i="24"/>
  <c r="M9" i="31"/>
  <c r="E10" i="23"/>
  <c r="G91" i="35"/>
  <c r="N14" i="36"/>
  <c r="M12" i="25"/>
  <c r="G12" i="30"/>
  <c r="F10" i="26"/>
  <c r="N10" i="29"/>
  <c r="G103" i="23"/>
  <c r="G9" i="31"/>
  <c r="G11" i="27"/>
  <c r="G14" i="28"/>
  <c r="M10" i="23"/>
  <c r="F8" i="24"/>
  <c r="F12" i="30"/>
  <c r="F14" i="28"/>
  <c r="F10" i="29"/>
  <c r="G10" i="29"/>
  <c r="G9" i="23"/>
  <c r="F12" i="25"/>
  <c r="M9" i="23"/>
  <c r="E16" i="35"/>
  <c r="N8" i="24"/>
  <c r="E14" i="36"/>
  <c r="E14" i="28"/>
  <c r="F9" i="23"/>
  <c r="G10" i="23"/>
  <c r="F10" i="23"/>
  <c r="F16" i="35"/>
  <c r="N14" i="28"/>
  <c r="M10" i="26"/>
  <c r="E12" i="25"/>
  <c r="N12" i="25"/>
  <c r="E91" i="35"/>
  <c r="N103" i="23"/>
  <c r="F11" i="27"/>
  <c r="M16" i="35"/>
  <c r="M12" i="30"/>
  <c r="M14" i="36"/>
  <c r="N10" i="26"/>
  <c r="M91" i="35"/>
  <c r="N91" i="35"/>
  <c r="G8" i="24"/>
  <c r="G10" i="26"/>
  <c r="F9" i="31"/>
  <c r="N9" i="23"/>
  <c r="E10" i="29"/>
  <c r="M11" i="27"/>
  <c r="G16" i="35"/>
  <c r="N11" i="27"/>
  <c r="N10" i="23"/>
  <c r="G12" i="25"/>
  <c r="E11" i="27"/>
  <c r="M10" i="29"/>
  <c r="F14" i="36"/>
  <c r="N9" i="31"/>
  <c r="N12" i="30"/>
  <c r="M14" i="28"/>
  <c r="E9" i="31"/>
  <c r="G14" i="36"/>
  <c r="F103" i="23"/>
  <c r="N16" i="35"/>
  <c r="E9" i="23"/>
  <c r="E103" i="23"/>
  <c r="F91" i="35"/>
  <c r="E12" i="30"/>
  <c r="E8" i="24"/>
  <c r="E10" i="26"/>
  <c r="G116" i="30"/>
  <c r="D207" i="23" l="1"/>
  <c r="D208" i="23" s="1"/>
  <c r="D209" i="23" s="1"/>
  <c r="D210" i="23" s="1"/>
  <c r="D211" i="23" s="1"/>
  <c r="D212" i="23" s="1"/>
  <c r="D213" i="23" s="1"/>
  <c r="D214" i="23" s="1"/>
  <c r="D215" i="23" s="1"/>
  <c r="D216" i="23" s="1"/>
  <c r="D217" i="23" s="1"/>
  <c r="D218" i="23" s="1"/>
  <c r="D219" i="23" s="1"/>
  <c r="D220" i="23" s="1"/>
  <c r="D221" i="23" s="1"/>
  <c r="D222" i="23" s="1"/>
  <c r="D223" i="23" s="1"/>
  <c r="D224" i="23" s="1"/>
  <c r="D225" i="23" s="1"/>
  <c r="D226" i="23" s="1"/>
  <c r="D227" i="23" s="1"/>
  <c r="D228" i="23" s="1"/>
  <c r="D229" i="23" s="1"/>
  <c r="D230" i="23" s="1"/>
  <c r="D231" i="23" s="1"/>
  <c r="D232" i="23" s="1"/>
  <c r="D233" i="23" s="1"/>
  <c r="D234" i="23" s="1"/>
  <c r="D235" i="23" s="1"/>
  <c r="D236" i="23" s="1"/>
  <c r="D237" i="23" s="1"/>
  <c r="B23" i="28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J90" i="35"/>
  <c r="H90" i="35"/>
  <c r="I90" i="35"/>
  <c r="K12" i="36"/>
  <c r="J13" i="36"/>
  <c r="I13" i="36"/>
  <c r="H13" i="36"/>
  <c r="B16" i="36"/>
  <c r="C97" i="36"/>
  <c r="L12" i="36"/>
  <c r="C168" i="36"/>
  <c r="C21" i="36"/>
  <c r="K14" i="35"/>
  <c r="I15" i="35"/>
  <c r="J15" i="35"/>
  <c r="H15" i="35"/>
  <c r="B93" i="35"/>
  <c r="C18" i="35"/>
  <c r="C97" i="35"/>
  <c r="L14" i="35"/>
  <c r="H102" i="23"/>
  <c r="J102" i="23"/>
  <c r="I102" i="23"/>
  <c r="K11" i="28"/>
  <c r="L9" i="28"/>
  <c r="K9" i="28"/>
  <c r="K10" i="28"/>
  <c r="L10" i="28"/>
  <c r="K7" i="31"/>
  <c r="J8" i="31"/>
  <c r="I8" i="31"/>
  <c r="H8" i="31"/>
  <c r="B11" i="31"/>
  <c r="L10" i="30"/>
  <c r="L7" i="31"/>
  <c r="C13" i="31"/>
  <c r="H11" i="30"/>
  <c r="J11" i="30"/>
  <c r="I11" i="30"/>
  <c r="J115" i="30"/>
  <c r="C123" i="30"/>
  <c r="C14" i="30"/>
  <c r="B118" i="30"/>
  <c r="O114" i="30"/>
  <c r="O115" i="30"/>
  <c r="O116" i="30"/>
  <c r="K10" i="30"/>
  <c r="L8" i="29"/>
  <c r="H9" i="29"/>
  <c r="J9" i="29"/>
  <c r="I9" i="29"/>
  <c r="C12" i="29"/>
  <c r="K8" i="29"/>
  <c r="L12" i="28"/>
  <c r="J13" i="28"/>
  <c r="H13" i="28"/>
  <c r="I13" i="28"/>
  <c r="C16" i="28"/>
  <c r="K12" i="28"/>
  <c r="K9" i="27"/>
  <c r="I10" i="27"/>
  <c r="J10" i="27"/>
  <c r="H10" i="27"/>
  <c r="C15" i="27"/>
  <c r="B13" i="27"/>
  <c r="L9" i="27"/>
  <c r="K8" i="26"/>
  <c r="I9" i="26"/>
  <c r="J9" i="26"/>
  <c r="H9" i="26"/>
  <c r="C12" i="26"/>
  <c r="L8" i="26"/>
  <c r="L10" i="25"/>
  <c r="H11" i="25"/>
  <c r="J11" i="25"/>
  <c r="I11" i="25"/>
  <c r="C14" i="25"/>
  <c r="K10" i="25"/>
  <c r="H7" i="24"/>
  <c r="I7" i="24"/>
  <c r="J7" i="24"/>
  <c r="C14" i="24"/>
  <c r="B10" i="24"/>
  <c r="C106" i="23"/>
  <c r="C107" i="23" s="1"/>
  <c r="C108" i="23" s="1"/>
  <c r="C109" i="23" s="1"/>
  <c r="K7" i="23"/>
  <c r="H8" i="23"/>
  <c r="I8" i="23"/>
  <c r="J8" i="23"/>
  <c r="I9" i="23"/>
  <c r="H9" i="23"/>
  <c r="J9" i="23"/>
  <c r="C12" i="23"/>
  <c r="L7" i="23"/>
  <c r="B104" i="23"/>
  <c r="C9" i="19"/>
  <c r="C10" i="19" s="1"/>
  <c r="D8" i="19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D28" i="19" s="1"/>
  <c r="D29" i="19" s="1"/>
  <c r="D30" i="19" s="1"/>
  <c r="D31" i="19" s="1"/>
  <c r="D32" i="19" s="1"/>
  <c r="D33" i="19" s="1"/>
  <c r="D34" i="19" s="1"/>
  <c r="D35" i="19" s="1"/>
  <c r="D36" i="19" s="1"/>
  <c r="D37" i="19" s="1"/>
  <c r="D38" i="19" s="1"/>
  <c r="D39" i="19" s="1"/>
  <c r="D40" i="19" s="1"/>
  <c r="D41" i="19" s="1"/>
  <c r="D42" i="19" s="1"/>
  <c r="D43" i="19" s="1"/>
  <c r="D44" i="19" s="1"/>
  <c r="D45" i="19" s="1"/>
  <c r="D46" i="19" s="1"/>
  <c r="D47" i="19" s="1"/>
  <c r="D48" i="19" s="1"/>
  <c r="D49" i="19" s="1"/>
  <c r="D50" i="19" s="1"/>
  <c r="D51" i="19" s="1"/>
  <c r="D52" i="19" s="1"/>
  <c r="D53" i="19" s="1"/>
  <c r="D54" i="19" s="1"/>
  <c r="D55" i="19" s="1"/>
  <c r="D56" i="19" s="1"/>
  <c r="D57" i="19" s="1"/>
  <c r="D58" i="19" s="1"/>
  <c r="D59" i="19" s="1"/>
  <c r="D60" i="19" s="1"/>
  <c r="D61" i="19" s="1"/>
  <c r="D62" i="19" s="1"/>
  <c r="D63" i="19" s="1"/>
  <c r="D64" i="19" s="1"/>
  <c r="D65" i="19" s="1"/>
  <c r="D66" i="19" s="1"/>
  <c r="D67" i="19" s="1"/>
  <c r="D68" i="19" s="1"/>
  <c r="D69" i="19" s="1"/>
  <c r="D70" i="19" s="1"/>
  <c r="D71" i="19" s="1"/>
  <c r="D72" i="19" s="1"/>
  <c r="D73" i="19" s="1"/>
  <c r="D74" i="19" s="1"/>
  <c r="D75" i="19" s="1"/>
  <c r="D76" i="19" s="1"/>
  <c r="D77" i="19" s="1"/>
  <c r="D78" i="19" s="1"/>
  <c r="D79" i="19" s="1"/>
  <c r="D80" i="19" s="1"/>
  <c r="D81" i="19" s="1"/>
  <c r="D82" i="19" s="1"/>
  <c r="D83" i="19" s="1"/>
  <c r="D84" i="19" s="1"/>
  <c r="D85" i="19" s="1"/>
  <c r="A8" i="19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E13" i="25"/>
  <c r="N117" i="30"/>
  <c r="E15" i="36"/>
  <c r="F17" i="35"/>
  <c r="E12" i="27"/>
  <c r="F11" i="23"/>
  <c r="M9" i="24"/>
  <c r="G10" i="31"/>
  <c r="N17" i="35"/>
  <c r="E15" i="28"/>
  <c r="M13" i="30"/>
  <c r="F9" i="24"/>
  <c r="N13" i="25"/>
  <c r="M11" i="23"/>
  <c r="N12" i="27"/>
  <c r="G11" i="23"/>
  <c r="M15" i="36"/>
  <c r="G104" i="23"/>
  <c r="G13" i="30"/>
  <c r="M10" i="31"/>
  <c r="N92" i="35"/>
  <c r="F15" i="36"/>
  <c r="N11" i="29"/>
  <c r="N10" i="31"/>
  <c r="E10" i="31"/>
  <c r="F13" i="30"/>
  <c r="E117" i="30"/>
  <c r="N15" i="28"/>
  <c r="N11" i="23"/>
  <c r="G15" i="36"/>
  <c r="G11" i="26"/>
  <c r="F10" i="31"/>
  <c r="F92" i="35"/>
  <c r="M17" i="35"/>
  <c r="E11" i="26"/>
  <c r="F13" i="25"/>
  <c r="F104" i="23"/>
  <c r="M11" i="29"/>
  <c r="E104" i="23"/>
  <c r="F117" i="30"/>
  <c r="N15" i="36"/>
  <c r="F11" i="26"/>
  <c r="N9" i="24"/>
  <c r="N13" i="30"/>
  <c r="G13" i="25"/>
  <c r="M92" i="35"/>
  <c r="G17" i="35"/>
  <c r="E11" i="29"/>
  <c r="M117" i="30"/>
  <c r="G117" i="30"/>
  <c r="E92" i="35"/>
  <c r="N11" i="26"/>
  <c r="E9" i="24"/>
  <c r="M15" i="28"/>
  <c r="G9" i="24"/>
  <c r="G36" i="28"/>
  <c r="G92" i="35"/>
  <c r="M13" i="25"/>
  <c r="M11" i="26"/>
  <c r="E13" i="30"/>
  <c r="E17" i="35"/>
  <c r="G12" i="27"/>
  <c r="F11" i="29"/>
  <c r="F15" i="28"/>
  <c r="M12" i="27"/>
  <c r="G11" i="29"/>
  <c r="G15" i="28"/>
  <c r="N104" i="23"/>
  <c r="F12" i="27"/>
  <c r="E11" i="23"/>
  <c r="M104" i="23"/>
  <c r="A218" i="19" l="1"/>
  <c r="A219" i="19" s="1"/>
  <c r="A220" i="19" s="1"/>
  <c r="A221" i="19" s="1"/>
  <c r="A222" i="19" s="1"/>
  <c r="A223" i="19" s="1"/>
  <c r="A224" i="19" s="1"/>
  <c r="A225" i="19" s="1"/>
  <c r="A226" i="19" s="1"/>
  <c r="A227" i="19" s="1"/>
  <c r="D91" i="19"/>
  <c r="D92" i="19" s="1"/>
  <c r="D93" i="19" s="1"/>
  <c r="D94" i="19" s="1"/>
  <c r="D95" i="19" s="1"/>
  <c r="D96" i="19" s="1"/>
  <c r="D97" i="19" s="1"/>
  <c r="D86" i="19"/>
  <c r="B37" i="28"/>
  <c r="D98" i="19"/>
  <c r="D99" i="19" s="1"/>
  <c r="D100" i="19" s="1"/>
  <c r="D101" i="19" s="1"/>
  <c r="D102" i="19" s="1"/>
  <c r="D103" i="19" s="1"/>
  <c r="K90" i="35"/>
  <c r="L90" i="35"/>
  <c r="K13" i="36"/>
  <c r="I14" i="36"/>
  <c r="H14" i="36"/>
  <c r="J14" i="36"/>
  <c r="C169" i="36"/>
  <c r="C22" i="36"/>
  <c r="B17" i="36"/>
  <c r="C98" i="36"/>
  <c r="L13" i="36"/>
  <c r="L15" i="35"/>
  <c r="K15" i="35"/>
  <c r="J91" i="35"/>
  <c r="H16" i="35"/>
  <c r="I16" i="35"/>
  <c r="J16" i="35"/>
  <c r="H91" i="35"/>
  <c r="I91" i="35"/>
  <c r="B94" i="35"/>
  <c r="C98" i="35"/>
  <c r="C19" i="35"/>
  <c r="L102" i="23"/>
  <c r="K102" i="23"/>
  <c r="H103" i="23"/>
  <c r="I103" i="23"/>
  <c r="J103" i="23"/>
  <c r="K8" i="31"/>
  <c r="J9" i="31"/>
  <c r="I9" i="31"/>
  <c r="H9" i="31"/>
  <c r="C14" i="31"/>
  <c r="B12" i="31"/>
  <c r="L8" i="31"/>
  <c r="K11" i="30"/>
  <c r="H12" i="30"/>
  <c r="I12" i="30"/>
  <c r="J12" i="30"/>
  <c r="J116" i="30"/>
  <c r="C15" i="30"/>
  <c r="L11" i="30"/>
  <c r="B119" i="30"/>
  <c r="C124" i="30"/>
  <c r="L9" i="29"/>
  <c r="I10" i="29"/>
  <c r="J10" i="29"/>
  <c r="H10" i="29"/>
  <c r="C13" i="29"/>
  <c r="K9" i="29"/>
  <c r="L13" i="28"/>
  <c r="I14" i="28"/>
  <c r="J14" i="28"/>
  <c r="H14" i="28"/>
  <c r="K13" i="28"/>
  <c r="C17" i="28"/>
  <c r="K10" i="27"/>
  <c r="J11" i="27"/>
  <c r="H11" i="27"/>
  <c r="I11" i="27"/>
  <c r="C16" i="27"/>
  <c r="B14" i="27"/>
  <c r="L10" i="27"/>
  <c r="K9" i="26"/>
  <c r="I10" i="26"/>
  <c r="J10" i="26"/>
  <c r="H10" i="26"/>
  <c r="C13" i="26"/>
  <c r="L9" i="26"/>
  <c r="L11" i="25"/>
  <c r="J12" i="25"/>
  <c r="H12" i="25"/>
  <c r="I12" i="25"/>
  <c r="C15" i="25"/>
  <c r="K11" i="25"/>
  <c r="K7" i="24"/>
  <c r="J8" i="24"/>
  <c r="H8" i="24"/>
  <c r="I8" i="24"/>
  <c r="C15" i="24"/>
  <c r="B11" i="24"/>
  <c r="L7" i="24"/>
  <c r="K9" i="23"/>
  <c r="L8" i="23"/>
  <c r="H10" i="23"/>
  <c r="I10" i="23"/>
  <c r="J10" i="23"/>
  <c r="B105" i="23"/>
  <c r="L9" i="23"/>
  <c r="C110" i="23"/>
  <c r="C13" i="23"/>
  <c r="K8" i="23"/>
  <c r="C11" i="19"/>
  <c r="B8" i="19"/>
  <c r="M14" i="25"/>
  <c r="E105" i="23"/>
  <c r="N93" i="35"/>
  <c r="F105" i="23"/>
  <c r="N18" i="35"/>
  <c r="E14" i="25"/>
  <c r="N12" i="26"/>
  <c r="N13" i="27"/>
  <c r="F13" i="27"/>
  <c r="G37" i="28"/>
  <c r="F14" i="30"/>
  <c r="M16" i="28"/>
  <c r="E16" i="28"/>
  <c r="G11" i="31"/>
  <c r="M93" i="35"/>
  <c r="E93" i="35"/>
  <c r="F12" i="26"/>
  <c r="M12" i="29"/>
  <c r="F12" i="23"/>
  <c r="M13" i="27"/>
  <c r="M12" i="26"/>
  <c r="G12" i="23"/>
  <c r="E13" i="27"/>
  <c r="E18" i="35"/>
  <c r="F11" i="31"/>
  <c r="N12" i="23"/>
  <c r="G13" i="27"/>
  <c r="N14" i="25"/>
  <c r="N16" i="28"/>
  <c r="G14" i="30"/>
  <c r="F16" i="36"/>
  <c r="F18" i="35"/>
  <c r="M118" i="30"/>
  <c r="E12" i="26"/>
  <c r="G12" i="29"/>
  <c r="G16" i="36"/>
  <c r="M10" i="24"/>
  <c r="F93" i="35"/>
  <c r="F14" i="25"/>
  <c r="M11" i="31"/>
  <c r="N12" i="29"/>
  <c r="N16" i="36"/>
  <c r="G93" i="35"/>
  <c r="M12" i="23"/>
  <c r="M14" i="30"/>
  <c r="M18" i="35"/>
  <c r="F118" i="30"/>
  <c r="E11" i="31"/>
  <c r="N10" i="24"/>
  <c r="G16" i="28"/>
  <c r="M16" i="36"/>
  <c r="N105" i="23"/>
  <c r="E12" i="23"/>
  <c r="E10" i="24"/>
  <c r="N118" i="30"/>
  <c r="N11" i="31"/>
  <c r="M105" i="23"/>
  <c r="E118" i="30"/>
  <c r="G14" i="25"/>
  <c r="E12" i="29"/>
  <c r="G105" i="23"/>
  <c r="F12" i="29"/>
  <c r="F16" i="28"/>
  <c r="G118" i="30"/>
  <c r="E14" i="30"/>
  <c r="G12" i="26"/>
  <c r="N14" i="30"/>
  <c r="G10" i="24"/>
  <c r="F10" i="24"/>
  <c r="E16" i="36"/>
  <c r="G18" i="35"/>
  <c r="A228" i="19" l="1"/>
  <c r="A229" i="19" s="1"/>
  <c r="A230" i="19" s="1"/>
  <c r="A231" i="19" s="1"/>
  <c r="A232" i="19" s="1"/>
  <c r="D107" i="19"/>
  <c r="D108" i="19" s="1"/>
  <c r="D109" i="19" s="1"/>
  <c r="J36" i="28"/>
  <c r="B38" i="28"/>
  <c r="O37" i="28"/>
  <c r="L14" i="36"/>
  <c r="H15" i="36"/>
  <c r="I15" i="36"/>
  <c r="J15" i="36"/>
  <c r="B18" i="36"/>
  <c r="C99" i="36"/>
  <c r="C23" i="36"/>
  <c r="K14" i="36"/>
  <c r="C170" i="36"/>
  <c r="K91" i="35"/>
  <c r="L16" i="35"/>
  <c r="L91" i="35"/>
  <c r="H17" i="35"/>
  <c r="I17" i="35"/>
  <c r="I92" i="35"/>
  <c r="J17" i="35"/>
  <c r="J92" i="35"/>
  <c r="H92" i="35"/>
  <c r="B95" i="35"/>
  <c r="C99" i="35"/>
  <c r="K16" i="35"/>
  <c r="C20" i="35"/>
  <c r="K103" i="23"/>
  <c r="I104" i="23"/>
  <c r="H104" i="23"/>
  <c r="J104" i="23"/>
  <c r="L103" i="23"/>
  <c r="K9" i="31"/>
  <c r="I10" i="31"/>
  <c r="J10" i="31"/>
  <c r="H10" i="31"/>
  <c r="C15" i="31"/>
  <c r="B13" i="31"/>
  <c r="L9" i="31"/>
  <c r="K12" i="30"/>
  <c r="H13" i="30"/>
  <c r="H117" i="30"/>
  <c r="I117" i="30"/>
  <c r="J117" i="30"/>
  <c r="I13" i="30"/>
  <c r="J13" i="30"/>
  <c r="C125" i="30"/>
  <c r="L12" i="30"/>
  <c r="B120" i="30"/>
  <c r="C16" i="30"/>
  <c r="K10" i="29"/>
  <c r="H11" i="29"/>
  <c r="J11" i="29"/>
  <c r="I11" i="29"/>
  <c r="C14" i="29"/>
  <c r="L10" i="29"/>
  <c r="K14" i="28"/>
  <c r="I15" i="28"/>
  <c r="J15" i="28"/>
  <c r="H15" i="28"/>
  <c r="C18" i="28"/>
  <c r="C19" i="28" s="1"/>
  <c r="L14" i="28"/>
  <c r="L11" i="27"/>
  <c r="H12" i="27"/>
  <c r="I12" i="27"/>
  <c r="J12" i="27"/>
  <c r="C17" i="27"/>
  <c r="B15" i="27"/>
  <c r="K11" i="27"/>
  <c r="L10" i="26"/>
  <c r="I11" i="26"/>
  <c r="J11" i="26"/>
  <c r="H11" i="26"/>
  <c r="C14" i="26"/>
  <c r="K10" i="26"/>
  <c r="K12" i="25"/>
  <c r="H13" i="25"/>
  <c r="J13" i="25"/>
  <c r="I13" i="25"/>
  <c r="L12" i="25"/>
  <c r="C16" i="25"/>
  <c r="K8" i="24"/>
  <c r="H9" i="24"/>
  <c r="I9" i="24"/>
  <c r="J9" i="24"/>
  <c r="C16" i="24"/>
  <c r="L8" i="24"/>
  <c r="B12" i="24"/>
  <c r="K10" i="23"/>
  <c r="J11" i="23"/>
  <c r="H11" i="23"/>
  <c r="I11" i="23"/>
  <c r="B106" i="23"/>
  <c r="L10" i="23"/>
  <c r="C14" i="23"/>
  <c r="C111" i="23"/>
  <c r="B9" i="19"/>
  <c r="C12" i="19"/>
  <c r="C9" i="18"/>
  <c r="D8" i="18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A8" i="18"/>
  <c r="B8" i="18" s="1"/>
  <c r="N6" i="18"/>
  <c r="M6" i="18"/>
  <c r="G6" i="18"/>
  <c r="F6" i="18"/>
  <c r="E6" i="18"/>
  <c r="N5" i="18"/>
  <c r="M5" i="18"/>
  <c r="G5" i="18"/>
  <c r="J4" i="18" s="1"/>
  <c r="F5" i="18"/>
  <c r="E5" i="18"/>
  <c r="G3" i="18"/>
  <c r="J3" i="18" s="1"/>
  <c r="N2" i="18"/>
  <c r="M2" i="18"/>
  <c r="G2" i="18"/>
  <c r="F2" i="18"/>
  <c r="E2" i="18"/>
  <c r="G13" i="26"/>
  <c r="N19" i="35"/>
  <c r="F13" i="26"/>
  <c r="E13" i="29"/>
  <c r="F19" i="28"/>
  <c r="E13" i="23"/>
  <c r="G19" i="35"/>
  <c r="G11" i="24"/>
  <c r="M19" i="28"/>
  <c r="M17" i="36"/>
  <c r="M119" i="30"/>
  <c r="M13" i="26"/>
  <c r="N12" i="31"/>
  <c r="N13" i="23"/>
  <c r="E19" i="35"/>
  <c r="E17" i="28"/>
  <c r="G12" i="31"/>
  <c r="N15" i="25"/>
  <c r="F17" i="36"/>
  <c r="E19" i="28"/>
  <c r="F19" i="35"/>
  <c r="E17" i="36"/>
  <c r="F15" i="30"/>
  <c r="E13" i="26"/>
  <c r="M15" i="30"/>
  <c r="F12" i="31"/>
  <c r="M17" i="28"/>
  <c r="G13" i="29"/>
  <c r="M12" i="31"/>
  <c r="F14" i="27"/>
  <c r="N19" i="28"/>
  <c r="G13" i="23"/>
  <c r="M15" i="25"/>
  <c r="G14" i="27"/>
  <c r="M19" i="35"/>
  <c r="F13" i="29"/>
  <c r="E94" i="35"/>
  <c r="G15" i="30"/>
  <c r="M13" i="29"/>
  <c r="G119" i="30"/>
  <c r="G19" i="28"/>
  <c r="N14" i="27"/>
  <c r="G15" i="25"/>
  <c r="G8" i="19"/>
  <c r="M13" i="23"/>
  <c r="N15" i="30"/>
  <c r="E11" i="24"/>
  <c r="N17" i="28"/>
  <c r="F94" i="35"/>
  <c r="N13" i="29"/>
  <c r="F17" i="28"/>
  <c r="M11" i="24"/>
  <c r="E12" i="31"/>
  <c r="N94" i="35"/>
  <c r="G17" i="36"/>
  <c r="G94" i="35"/>
  <c r="E119" i="30"/>
  <c r="E15" i="30"/>
  <c r="M14" i="27"/>
  <c r="N11" i="24"/>
  <c r="F15" i="25"/>
  <c r="G17" i="28"/>
  <c r="M94" i="35"/>
  <c r="F11" i="24"/>
  <c r="E15" i="25"/>
  <c r="E14" i="27"/>
  <c r="F119" i="30"/>
  <c r="N13" i="26"/>
  <c r="F13" i="23"/>
  <c r="N119" i="30"/>
  <c r="N17" i="36"/>
  <c r="D113" i="19" l="1"/>
  <c r="D114" i="19" s="1"/>
  <c r="D115" i="19" s="1"/>
  <c r="D116" i="19" s="1"/>
  <c r="D117" i="19" s="1"/>
  <c r="D118" i="19" s="1"/>
  <c r="D119" i="19" s="1"/>
  <c r="D120" i="19" s="1"/>
  <c r="D121" i="19" s="1"/>
  <c r="D122" i="19" s="1"/>
  <c r="D123" i="19" s="1"/>
  <c r="D124" i="19" s="1"/>
  <c r="D125" i="19" s="1"/>
  <c r="D126" i="19" s="1"/>
  <c r="D127" i="19" s="1"/>
  <c r="D128" i="19" s="1"/>
  <c r="D129" i="19" s="1"/>
  <c r="D130" i="19" s="1"/>
  <c r="D131" i="19" s="1"/>
  <c r="D110" i="19"/>
  <c r="D136" i="19"/>
  <c r="D137" i="19" s="1"/>
  <c r="D138" i="19" s="1"/>
  <c r="D132" i="19"/>
  <c r="C20" i="28"/>
  <c r="B39" i="28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O36" i="28"/>
  <c r="O35" i="28"/>
  <c r="K15" i="36"/>
  <c r="I16" i="36"/>
  <c r="H16" i="36"/>
  <c r="J16" i="36"/>
  <c r="C171" i="36"/>
  <c r="C100" i="36"/>
  <c r="B19" i="36"/>
  <c r="C24" i="36"/>
  <c r="L15" i="36"/>
  <c r="K92" i="35"/>
  <c r="K17" i="35"/>
  <c r="H18" i="35"/>
  <c r="J93" i="35"/>
  <c r="I18" i="35"/>
  <c r="J18" i="35"/>
  <c r="H93" i="35"/>
  <c r="I93" i="35"/>
  <c r="L92" i="35"/>
  <c r="B96" i="35"/>
  <c r="L17" i="35"/>
  <c r="C21" i="35"/>
  <c r="C100" i="35"/>
  <c r="K104" i="23"/>
  <c r="L104" i="23"/>
  <c r="L117" i="30"/>
  <c r="K10" i="31"/>
  <c r="I11" i="31"/>
  <c r="J11" i="31"/>
  <c r="H11" i="31"/>
  <c r="B14" i="31"/>
  <c r="C16" i="31"/>
  <c r="L10" i="31"/>
  <c r="L13" i="30"/>
  <c r="H14" i="30"/>
  <c r="J118" i="30"/>
  <c r="J14" i="30"/>
  <c r="I14" i="30"/>
  <c r="H118" i="30"/>
  <c r="I118" i="30"/>
  <c r="C126" i="30"/>
  <c r="B121" i="30"/>
  <c r="K117" i="30"/>
  <c r="C17" i="30"/>
  <c r="K13" i="30"/>
  <c r="L11" i="29"/>
  <c r="H12" i="29"/>
  <c r="J12" i="29"/>
  <c r="I12" i="29"/>
  <c r="C15" i="29"/>
  <c r="K11" i="29"/>
  <c r="L15" i="28"/>
  <c r="H16" i="28"/>
  <c r="I16" i="28"/>
  <c r="J16" i="28"/>
  <c r="K15" i="28"/>
  <c r="L12" i="27"/>
  <c r="H13" i="27"/>
  <c r="I13" i="27"/>
  <c r="J13" i="27"/>
  <c r="C18" i="27"/>
  <c r="B16" i="27"/>
  <c r="K12" i="27"/>
  <c r="K11" i="26"/>
  <c r="H12" i="26"/>
  <c r="I12" i="26"/>
  <c r="J12" i="26"/>
  <c r="C15" i="26"/>
  <c r="L11" i="26"/>
  <c r="K13" i="25"/>
  <c r="J14" i="25"/>
  <c r="I14" i="25"/>
  <c r="H14" i="25"/>
  <c r="C17" i="25"/>
  <c r="L13" i="25"/>
  <c r="L9" i="24"/>
  <c r="I10" i="24"/>
  <c r="H10" i="24"/>
  <c r="J10" i="24"/>
  <c r="C17" i="24"/>
  <c r="B13" i="24"/>
  <c r="K9" i="24"/>
  <c r="K11" i="23"/>
  <c r="H12" i="23"/>
  <c r="I12" i="23"/>
  <c r="J12" i="23"/>
  <c r="C112" i="23"/>
  <c r="L11" i="23"/>
  <c r="C15" i="23"/>
  <c r="B107" i="23"/>
  <c r="B10" i="19"/>
  <c r="C13" i="19"/>
  <c r="D46" i="18"/>
  <c r="D47" i="18" s="1"/>
  <c r="D48" i="18" s="1"/>
  <c r="D49" i="18" s="1"/>
  <c r="I5" i="18"/>
  <c r="H5" i="18"/>
  <c r="O5" i="18"/>
  <c r="P5" i="18"/>
  <c r="J5" i="18"/>
  <c r="J2" i="18"/>
  <c r="A9" i="18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C10" i="18"/>
  <c r="M16" i="25"/>
  <c r="E12" i="24"/>
  <c r="E14" i="26"/>
  <c r="G14" i="29"/>
  <c r="F13" i="31"/>
  <c r="F14" i="23"/>
  <c r="G14" i="23"/>
  <c r="N120" i="30"/>
  <c r="M13" i="31"/>
  <c r="F18" i="36"/>
  <c r="E15" i="27"/>
  <c r="F106" i="23"/>
  <c r="E120" i="30"/>
  <c r="M14" i="29"/>
  <c r="E14" i="29"/>
  <c r="G9" i="19"/>
  <c r="N16" i="30"/>
  <c r="F120" i="30"/>
  <c r="G8" i="18"/>
  <c r="N106" i="23"/>
  <c r="N14" i="26"/>
  <c r="M18" i="36"/>
  <c r="G18" i="36"/>
  <c r="M20" i="28"/>
  <c r="F14" i="29"/>
  <c r="M106" i="23"/>
  <c r="F16" i="25"/>
  <c r="G13" i="31"/>
  <c r="M120" i="30"/>
  <c r="E16" i="30"/>
  <c r="E18" i="36"/>
  <c r="G14" i="26"/>
  <c r="E106" i="23"/>
  <c r="M14" i="23"/>
  <c r="N14" i="23"/>
  <c r="G16" i="25"/>
  <c r="G16" i="30"/>
  <c r="F18" i="28"/>
  <c r="N16" i="25"/>
  <c r="G18" i="28"/>
  <c r="F20" i="28"/>
  <c r="N95" i="35"/>
  <c r="M12" i="24"/>
  <c r="G12" i="24"/>
  <c r="G106" i="23"/>
  <c r="N15" i="27"/>
  <c r="G95" i="35"/>
  <c r="F14" i="26"/>
  <c r="N13" i="31"/>
  <c r="F12" i="24"/>
  <c r="N20" i="28"/>
  <c r="F20" i="35"/>
  <c r="N18" i="36"/>
  <c r="G20" i="35"/>
  <c r="F16" i="30"/>
  <c r="E20" i="35"/>
  <c r="F95" i="35"/>
  <c r="E20" i="28"/>
  <c r="M95" i="35"/>
  <c r="M20" i="35"/>
  <c r="N12" i="24"/>
  <c r="E14" i="23"/>
  <c r="N14" i="29"/>
  <c r="E18" i="28"/>
  <c r="M15" i="27"/>
  <c r="G20" i="28"/>
  <c r="M18" i="28"/>
  <c r="N18" i="28"/>
  <c r="G15" i="27"/>
  <c r="M16" i="30"/>
  <c r="M14" i="26"/>
  <c r="N20" i="35"/>
  <c r="G120" i="30"/>
  <c r="E16" i="25"/>
  <c r="F15" i="27"/>
  <c r="E95" i="35"/>
  <c r="E13" i="31"/>
  <c r="D142" i="19" l="1"/>
  <c r="D143" i="19" s="1"/>
  <c r="D144" i="19" s="1"/>
  <c r="D145" i="19" s="1"/>
  <c r="D146" i="19" s="1"/>
  <c r="D147" i="19" s="1"/>
  <c r="D148" i="19" s="1"/>
  <c r="D149" i="19" s="1"/>
  <c r="D150" i="19" s="1"/>
  <c r="D151" i="19" s="1"/>
  <c r="D152" i="19" s="1"/>
  <c r="D153" i="19" s="1"/>
  <c r="D154" i="19" s="1"/>
  <c r="D155" i="19" s="1"/>
  <c r="D156" i="19" s="1"/>
  <c r="D157" i="19" s="1"/>
  <c r="D158" i="19" s="1"/>
  <c r="D159" i="19" s="1"/>
  <c r="D160" i="19" s="1"/>
  <c r="D161" i="19" s="1"/>
  <c r="D162" i="19" s="1"/>
  <c r="D163" i="19" s="1"/>
  <c r="D164" i="19" s="1"/>
  <c r="D165" i="19" s="1"/>
  <c r="D166" i="19" s="1"/>
  <c r="D167" i="19" s="1"/>
  <c r="D168" i="19" s="1"/>
  <c r="D169" i="19" s="1"/>
  <c r="D170" i="19" s="1"/>
  <c r="D171" i="19" s="1"/>
  <c r="D172" i="19" s="1"/>
  <c r="D173" i="19" s="1"/>
  <c r="D174" i="19" s="1"/>
  <c r="D175" i="19" s="1"/>
  <c r="D176" i="19" s="1"/>
  <c r="D177" i="19" s="1"/>
  <c r="D178" i="19" s="1"/>
  <c r="D179" i="19" s="1"/>
  <c r="D180" i="19" s="1"/>
  <c r="D181" i="19" s="1"/>
  <c r="D182" i="19" s="1"/>
  <c r="D183" i="19" s="1"/>
  <c r="D184" i="19" s="1"/>
  <c r="D185" i="19" s="1"/>
  <c r="D186" i="19" s="1"/>
  <c r="D187" i="19" s="1"/>
  <c r="D188" i="19" s="1"/>
  <c r="D189" i="19" s="1"/>
  <c r="D190" i="19" s="1"/>
  <c r="D191" i="19" s="1"/>
  <c r="D192" i="19" s="1"/>
  <c r="D193" i="19" s="1"/>
  <c r="D194" i="19" s="1"/>
  <c r="D195" i="19" s="1"/>
  <c r="D196" i="19" s="1"/>
  <c r="D197" i="19" s="1"/>
  <c r="D198" i="19" s="1"/>
  <c r="D199" i="19" s="1"/>
  <c r="D200" i="19" s="1"/>
  <c r="D201" i="19" s="1"/>
  <c r="D202" i="19" s="1"/>
  <c r="D203" i="19" s="1"/>
  <c r="D204" i="19" s="1"/>
  <c r="D205" i="19" s="1"/>
  <c r="D206" i="19" s="1"/>
  <c r="D207" i="19" s="1"/>
  <c r="D208" i="19" s="1"/>
  <c r="D209" i="19" s="1"/>
  <c r="D210" i="19" s="1"/>
  <c r="D211" i="19" s="1"/>
  <c r="D212" i="19" s="1"/>
  <c r="D213" i="19" s="1"/>
  <c r="D214" i="19" s="1"/>
  <c r="D215" i="19" s="1"/>
  <c r="D216" i="19" s="1"/>
  <c r="D217" i="19" s="1"/>
  <c r="D218" i="19" s="1"/>
  <c r="D219" i="19" s="1"/>
  <c r="D220" i="19" s="1"/>
  <c r="D221" i="19" s="1"/>
  <c r="D222" i="19" s="1"/>
  <c r="D223" i="19" s="1"/>
  <c r="D224" i="19" s="1"/>
  <c r="D225" i="19" s="1"/>
  <c r="D226" i="19" s="1"/>
  <c r="D139" i="19"/>
  <c r="A43" i="18"/>
  <c r="J19" i="28"/>
  <c r="H19" i="28"/>
  <c r="I19" i="28"/>
  <c r="C21" i="28"/>
  <c r="B81" i="28"/>
  <c r="K16" i="36"/>
  <c r="I17" i="36"/>
  <c r="J17" i="36"/>
  <c r="H17" i="36"/>
  <c r="C101" i="36"/>
  <c r="C172" i="36"/>
  <c r="B20" i="36"/>
  <c r="C25" i="36"/>
  <c r="L16" i="36"/>
  <c r="L93" i="35"/>
  <c r="L18" i="35"/>
  <c r="K93" i="35"/>
  <c r="J19" i="35"/>
  <c r="J94" i="35"/>
  <c r="H94" i="35"/>
  <c r="H19" i="35"/>
  <c r="I19" i="35"/>
  <c r="I94" i="35"/>
  <c r="B97" i="35"/>
  <c r="C101" i="35"/>
  <c r="C22" i="35"/>
  <c r="K18" i="35"/>
  <c r="K5" i="18"/>
  <c r="P11" i="18" s="1"/>
  <c r="L11" i="31"/>
  <c r="H12" i="31"/>
  <c r="J12" i="31"/>
  <c r="I12" i="31"/>
  <c r="B15" i="31"/>
  <c r="K11" i="31"/>
  <c r="C17" i="31"/>
  <c r="L118" i="30"/>
  <c r="L14" i="30"/>
  <c r="K14" i="30"/>
  <c r="I119" i="30"/>
  <c r="J119" i="30"/>
  <c r="I15" i="30"/>
  <c r="J15" i="30"/>
  <c r="H119" i="30"/>
  <c r="H15" i="30"/>
  <c r="B122" i="30"/>
  <c r="K118" i="30"/>
  <c r="C18" i="30"/>
  <c r="C127" i="30"/>
  <c r="K12" i="29"/>
  <c r="J13" i="29"/>
  <c r="H13" i="29"/>
  <c r="I13" i="29"/>
  <c r="C16" i="29"/>
  <c r="L12" i="29"/>
  <c r="L16" i="28"/>
  <c r="J17" i="28"/>
  <c r="H17" i="28"/>
  <c r="I17" i="28"/>
  <c r="K16" i="28"/>
  <c r="K13" i="27"/>
  <c r="J14" i="27"/>
  <c r="I14" i="27"/>
  <c r="H14" i="27"/>
  <c r="C19" i="27"/>
  <c r="B17" i="27"/>
  <c r="L13" i="27"/>
  <c r="L12" i="26"/>
  <c r="I13" i="26"/>
  <c r="H13" i="26"/>
  <c r="J13" i="26"/>
  <c r="C16" i="26"/>
  <c r="K12" i="26"/>
  <c r="K14" i="25"/>
  <c r="H15" i="25"/>
  <c r="J15" i="25"/>
  <c r="I15" i="25"/>
  <c r="C18" i="25"/>
  <c r="L14" i="25"/>
  <c r="K10" i="24"/>
  <c r="H11" i="24"/>
  <c r="J11" i="24"/>
  <c r="I11" i="24"/>
  <c r="B14" i="24"/>
  <c r="C18" i="24"/>
  <c r="L10" i="24"/>
  <c r="H105" i="23"/>
  <c r="I105" i="23"/>
  <c r="J105" i="23"/>
  <c r="K12" i="23"/>
  <c r="H13" i="23"/>
  <c r="I13" i="23"/>
  <c r="J13" i="23"/>
  <c r="C16" i="23"/>
  <c r="B108" i="23"/>
  <c r="C113" i="23"/>
  <c r="C114" i="23" s="1"/>
  <c r="L12" i="23"/>
  <c r="J8" i="19"/>
  <c r="C14" i="19"/>
  <c r="B11" i="19"/>
  <c r="L5" i="18"/>
  <c r="B9" i="18"/>
  <c r="C53" i="18"/>
  <c r="C11" i="18"/>
  <c r="D8" i="15"/>
  <c r="A8" i="15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F96" i="35"/>
  <c r="M13" i="24"/>
  <c r="N21" i="28"/>
  <c r="G21" i="28"/>
  <c r="E13" i="24"/>
  <c r="E121" i="30"/>
  <c r="F15" i="29"/>
  <c r="G10" i="19"/>
  <c r="F19" i="36"/>
  <c r="N121" i="30"/>
  <c r="N13" i="24"/>
  <c r="G96" i="35"/>
  <c r="N19" i="36"/>
  <c r="G121" i="30"/>
  <c r="E19" i="36"/>
  <c r="M15" i="26"/>
  <c r="G81" i="28"/>
  <c r="G17" i="25"/>
  <c r="F15" i="23"/>
  <c r="M21" i="28"/>
  <c r="G13" i="24"/>
  <c r="M14" i="31"/>
  <c r="E96" i="35"/>
  <c r="F15" i="26"/>
  <c r="M21" i="35"/>
  <c r="G17" i="30"/>
  <c r="F21" i="35"/>
  <c r="N21" i="35"/>
  <c r="M107" i="23"/>
  <c r="N14" i="31"/>
  <c r="E14" i="31"/>
  <c r="G9" i="18"/>
  <c r="N15" i="26"/>
  <c r="N16" i="27"/>
  <c r="E21" i="28"/>
  <c r="G16" i="27"/>
  <c r="M96" i="35"/>
  <c r="N15" i="23"/>
  <c r="E15" i="23"/>
  <c r="G15" i="29"/>
  <c r="F17" i="30"/>
  <c r="F14" i="31"/>
  <c r="M121" i="30"/>
  <c r="M15" i="23"/>
  <c r="G19" i="36"/>
  <c r="F16" i="27"/>
  <c r="G21" i="35"/>
  <c r="N15" i="29"/>
  <c r="E15" i="26"/>
  <c r="N17" i="30"/>
  <c r="G14" i="31"/>
  <c r="E15" i="29"/>
  <c r="E17" i="30"/>
  <c r="G15" i="23"/>
  <c r="F13" i="24"/>
  <c r="E107" i="23"/>
  <c r="F107" i="23"/>
  <c r="N17" i="25"/>
  <c r="M16" i="27"/>
  <c r="N96" i="35"/>
  <c r="M19" i="36"/>
  <c r="G15" i="26"/>
  <c r="F17" i="25"/>
  <c r="E17" i="25"/>
  <c r="E21" i="35"/>
  <c r="E16" i="27"/>
  <c r="F121" i="30"/>
  <c r="M17" i="25"/>
  <c r="M15" i="29"/>
  <c r="G107" i="23"/>
  <c r="F21" i="28"/>
  <c r="N107" i="23"/>
  <c r="M17" i="30"/>
  <c r="D32" i="15" l="1"/>
  <c r="D33" i="15" s="1"/>
  <c r="D34" i="15" s="1"/>
  <c r="D35" i="15" s="1"/>
  <c r="D36" i="15" s="1"/>
  <c r="D37" i="15" s="1"/>
  <c r="D38" i="15" s="1"/>
  <c r="D39" i="15" s="1"/>
  <c r="D40" i="15" s="1"/>
  <c r="D41" i="15" s="1"/>
  <c r="D42" i="15" s="1"/>
  <c r="D43" i="15" s="1"/>
  <c r="D44" i="15" s="1"/>
  <c r="D45" i="15" s="1"/>
  <c r="D46" i="15" s="1"/>
  <c r="D47" i="15" s="1"/>
  <c r="D48" i="15" s="1"/>
  <c r="D49" i="15" s="1"/>
  <c r="D50" i="15" s="1"/>
  <c r="D51" i="15" s="1"/>
  <c r="D52" i="15" s="1"/>
  <c r="D53" i="15" s="1"/>
  <c r="D54" i="15" s="1"/>
  <c r="D55" i="15" s="1"/>
  <c r="D56" i="15" s="1"/>
  <c r="D57" i="15" s="1"/>
  <c r="D58" i="15" s="1"/>
  <c r="D59" i="15" s="1"/>
  <c r="D60" i="15" s="1"/>
  <c r="D61" i="15" s="1"/>
  <c r="D62" i="15" s="1"/>
  <c r="D63" i="15" s="1"/>
  <c r="D64" i="15" s="1"/>
  <c r="D65" i="15" s="1"/>
  <c r="D66" i="15" s="1"/>
  <c r="D67" i="15" s="1"/>
  <c r="D68" i="15" s="1"/>
  <c r="D69" i="15" s="1"/>
  <c r="D70" i="15" s="1"/>
  <c r="D71" i="15" s="1"/>
  <c r="D72" i="15" s="1"/>
  <c r="D73" i="15" s="1"/>
  <c r="D77" i="15" s="1"/>
  <c r="D78" i="15" s="1"/>
  <c r="D79" i="15" s="1"/>
  <c r="D80" i="15" s="1"/>
  <c r="D81" i="15" s="1"/>
  <c r="D82" i="15" s="1"/>
  <c r="D83" i="15" s="1"/>
  <c r="D84" i="15" s="1"/>
  <c r="D85" i="15" s="1"/>
  <c r="D86" i="15" s="1"/>
  <c r="D87" i="15" s="1"/>
  <c r="D88" i="15" s="1"/>
  <c r="D89" i="15" s="1"/>
  <c r="D90" i="15" s="1"/>
  <c r="D91" i="15" s="1"/>
  <c r="D92" i="15" s="1"/>
  <c r="D93" i="15" s="1"/>
  <c r="D94" i="15" s="1"/>
  <c r="D95" i="15" s="1"/>
  <c r="D96" i="15" s="1"/>
  <c r="D97" i="15" s="1"/>
  <c r="D98" i="15" s="1"/>
  <c r="D99" i="15" s="1"/>
  <c r="D100" i="15" s="1"/>
  <c r="D101" i="15" s="1"/>
  <c r="D102" i="15" s="1"/>
  <c r="D103" i="15" s="1"/>
  <c r="D104" i="15" s="1"/>
  <c r="D105" i="15" s="1"/>
  <c r="D106" i="15" s="1"/>
  <c r="D107" i="15" s="1"/>
  <c r="D108" i="15" s="1"/>
  <c r="D109" i="15" s="1"/>
  <c r="D110" i="15" s="1"/>
  <c r="D111" i="15" s="1"/>
  <c r="D112" i="15" s="1"/>
  <c r="D113" i="15" s="1"/>
  <c r="D114" i="15" s="1"/>
  <c r="D115" i="15" s="1"/>
  <c r="D116" i="15" s="1"/>
  <c r="D117" i="15" s="1"/>
  <c r="D118" i="15" s="1"/>
  <c r="D119" i="15" s="1"/>
  <c r="D120" i="15" s="1"/>
  <c r="D121" i="15" s="1"/>
  <c r="D122" i="15" s="1"/>
  <c r="D123" i="15" s="1"/>
  <c r="D124" i="15" s="1"/>
  <c r="D125" i="15" s="1"/>
  <c r="D126" i="15" s="1"/>
  <c r="D127" i="15" s="1"/>
  <c r="D128" i="15" s="1"/>
  <c r="D129" i="15" s="1"/>
  <c r="D130" i="15" s="1"/>
  <c r="D131" i="15" s="1"/>
  <c r="D132" i="15" s="1"/>
  <c r="D133" i="15" s="1"/>
  <c r="D134" i="15" s="1"/>
  <c r="D135" i="15" s="1"/>
  <c r="D136" i="15" s="1"/>
  <c r="D137" i="15" s="1"/>
  <c r="D138" i="15" s="1"/>
  <c r="D139" i="15" s="1"/>
  <c r="D140" i="15" s="1"/>
  <c r="D141" i="15" s="1"/>
  <c r="D142" i="15" s="1"/>
  <c r="D146" i="15" s="1"/>
  <c r="D147" i="15" s="1"/>
  <c r="D148" i="15" s="1"/>
  <c r="D9" i="15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D23" i="15" s="1"/>
  <c r="D24" i="15" s="1"/>
  <c r="D25" i="15" s="1"/>
  <c r="D26" i="15" s="1"/>
  <c r="D27" i="15" s="1"/>
  <c r="D28" i="15" s="1"/>
  <c r="D29" i="15" s="1"/>
  <c r="D30" i="15" s="1"/>
  <c r="D31" i="15" s="1"/>
  <c r="A44" i="18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A76" i="18" s="1"/>
  <c r="A77" i="18" s="1"/>
  <c r="A78" i="18" s="1"/>
  <c r="A79" i="18" s="1"/>
  <c r="A80" i="18" s="1"/>
  <c r="A81" i="18" s="1"/>
  <c r="A82" i="18" s="1"/>
  <c r="A83" i="18" s="1"/>
  <c r="A84" i="18" s="1"/>
  <c r="A85" i="18" s="1"/>
  <c r="A86" i="18" s="1"/>
  <c r="A87" i="18" s="1"/>
  <c r="A88" i="18" s="1"/>
  <c r="A89" i="18" s="1"/>
  <c r="A90" i="18" s="1"/>
  <c r="A91" i="18" s="1"/>
  <c r="A92" i="18" s="1"/>
  <c r="A93" i="18" s="1"/>
  <c r="A94" i="18" s="1"/>
  <c r="A95" i="18" s="1"/>
  <c r="A96" i="18" s="1"/>
  <c r="A97" i="18" s="1"/>
  <c r="A98" i="18" s="1"/>
  <c r="A99" i="18" s="1"/>
  <c r="A100" i="18" s="1"/>
  <c r="A101" i="18" s="1"/>
  <c r="A102" i="18" s="1"/>
  <c r="A103" i="18" s="1"/>
  <c r="A104" i="18" s="1"/>
  <c r="A105" i="18" s="1"/>
  <c r="A106" i="18" s="1"/>
  <c r="A107" i="18" s="1"/>
  <c r="A108" i="18" s="1"/>
  <c r="A109" i="18" s="1"/>
  <c r="A110" i="18" s="1"/>
  <c r="A111" i="18" s="1"/>
  <c r="A112" i="18" s="1"/>
  <c r="A113" i="18" s="1"/>
  <c r="A114" i="18" s="1"/>
  <c r="A115" i="18" s="1"/>
  <c r="A116" i="18" s="1"/>
  <c r="A117" i="18" s="1"/>
  <c r="A118" i="18" s="1"/>
  <c r="A119" i="18" s="1"/>
  <c r="A120" i="18" s="1"/>
  <c r="A121" i="18" s="1"/>
  <c r="A122" i="18" s="1"/>
  <c r="A123" i="18" s="1"/>
  <c r="A124" i="18" s="1"/>
  <c r="A125" i="18" s="1"/>
  <c r="A126" i="18" s="1"/>
  <c r="A127" i="18" s="1"/>
  <c r="A128" i="18" s="1"/>
  <c r="A129" i="18" s="1"/>
  <c r="A130" i="18" s="1"/>
  <c r="A131" i="18" s="1"/>
  <c r="A132" i="18" s="1"/>
  <c r="A133" i="18" s="1"/>
  <c r="A134" i="18" s="1"/>
  <c r="A135" i="18" s="1"/>
  <c r="A136" i="18" s="1"/>
  <c r="A137" i="18" s="1"/>
  <c r="A138" i="18" s="1"/>
  <c r="A139" i="18" s="1"/>
  <c r="A140" i="18" s="1"/>
  <c r="A141" i="18" s="1"/>
  <c r="A142" i="18" s="1"/>
  <c r="A143" i="18" s="1"/>
  <c r="A144" i="18" s="1"/>
  <c r="A145" i="18" s="1"/>
  <c r="A146" i="18" s="1"/>
  <c r="A147" i="18" s="1"/>
  <c r="A148" i="18" s="1"/>
  <c r="A149" i="18" s="1"/>
  <c r="A150" i="18" s="1"/>
  <c r="A151" i="18" s="1"/>
  <c r="A152" i="18" s="1"/>
  <c r="A153" i="18" s="1"/>
  <c r="A154" i="18" s="1"/>
  <c r="A155" i="18" s="1"/>
  <c r="A156" i="18" s="1"/>
  <c r="A157" i="18" s="1"/>
  <c r="A158" i="18" s="1"/>
  <c r="A159" i="18" s="1"/>
  <c r="A160" i="18" s="1"/>
  <c r="A161" i="18" s="1"/>
  <c r="A162" i="18" s="1"/>
  <c r="A163" i="18" s="1"/>
  <c r="A164" i="18" s="1"/>
  <c r="A165" i="18" s="1"/>
  <c r="A166" i="18" s="1"/>
  <c r="A167" i="18" s="1"/>
  <c r="A168" i="18" s="1"/>
  <c r="A169" i="18" s="1"/>
  <c r="A170" i="18" s="1"/>
  <c r="A171" i="18" s="1"/>
  <c r="A172" i="18" s="1"/>
  <c r="A173" i="18" s="1"/>
  <c r="A174" i="18" s="1"/>
  <c r="A175" i="18" s="1"/>
  <c r="A176" i="18" s="1"/>
  <c r="A177" i="18" s="1"/>
  <c r="A178" i="18" s="1"/>
  <c r="A179" i="18" s="1"/>
  <c r="A180" i="18" s="1"/>
  <c r="A181" i="18" s="1"/>
  <c r="A182" i="18" s="1"/>
  <c r="A183" i="18" s="1"/>
  <c r="A184" i="18" s="1"/>
  <c r="A185" i="18" s="1"/>
  <c r="A186" i="18" s="1"/>
  <c r="A187" i="18" s="1"/>
  <c r="A188" i="18" s="1"/>
  <c r="A189" i="18" s="1"/>
  <c r="A190" i="18" s="1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203" i="18" s="1"/>
  <c r="A204" i="18" s="1"/>
  <c r="A205" i="18" s="1"/>
  <c r="A206" i="18" s="1"/>
  <c r="A207" i="18" s="1"/>
  <c r="A208" i="18" s="1"/>
  <c r="A209" i="18" s="1"/>
  <c r="A210" i="18" s="1"/>
  <c r="A211" i="18" s="1"/>
  <c r="A212" i="18" s="1"/>
  <c r="A213" i="18" s="1"/>
  <c r="A214" i="18" s="1"/>
  <c r="A215" i="18" s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A237" i="15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L19" i="28"/>
  <c r="J20" i="28"/>
  <c r="I20" i="28"/>
  <c r="H20" i="28"/>
  <c r="C22" i="28"/>
  <c r="K19" i="28"/>
  <c r="B82" i="28"/>
  <c r="C115" i="23"/>
  <c r="B8" i="15"/>
  <c r="B9" i="15" s="1"/>
  <c r="L17" i="36"/>
  <c r="H18" i="36"/>
  <c r="I18" i="36"/>
  <c r="J18" i="36"/>
  <c r="B21" i="36"/>
  <c r="C26" i="36"/>
  <c r="C173" i="36"/>
  <c r="C102" i="36"/>
  <c r="K17" i="36"/>
  <c r="L19" i="35"/>
  <c r="L94" i="35"/>
  <c r="H20" i="35"/>
  <c r="I95" i="35"/>
  <c r="I20" i="35"/>
  <c r="J20" i="35"/>
  <c r="J95" i="35"/>
  <c r="H95" i="35"/>
  <c r="K19" i="35"/>
  <c r="C23" i="35"/>
  <c r="K94" i="35"/>
  <c r="B98" i="35"/>
  <c r="C102" i="35"/>
  <c r="L12" i="31"/>
  <c r="J13" i="31"/>
  <c r="H13" i="31"/>
  <c r="I13" i="31"/>
  <c r="B16" i="31"/>
  <c r="C18" i="31"/>
  <c r="K12" i="31"/>
  <c r="K15" i="30"/>
  <c r="L119" i="30"/>
  <c r="H120" i="30"/>
  <c r="J16" i="30"/>
  <c r="I120" i="30"/>
  <c r="H16" i="30"/>
  <c r="J120" i="30"/>
  <c r="I16" i="30"/>
  <c r="B123" i="30"/>
  <c r="C19" i="30"/>
  <c r="K119" i="30"/>
  <c r="L15" i="30"/>
  <c r="C128" i="30"/>
  <c r="L13" i="29"/>
  <c r="I14" i="29"/>
  <c r="H14" i="29"/>
  <c r="J14" i="29"/>
  <c r="C17" i="29"/>
  <c r="K13" i="29"/>
  <c r="L17" i="28"/>
  <c r="J18" i="28"/>
  <c r="K17" i="28"/>
  <c r="K14" i="27"/>
  <c r="L14" i="27"/>
  <c r="H15" i="27"/>
  <c r="I15" i="27"/>
  <c r="J15" i="27"/>
  <c r="C20" i="27"/>
  <c r="B18" i="27"/>
  <c r="K13" i="26"/>
  <c r="I14" i="26"/>
  <c r="H14" i="26"/>
  <c r="J14" i="26"/>
  <c r="C17" i="26"/>
  <c r="L13" i="26"/>
  <c r="L15" i="25"/>
  <c r="J16" i="25"/>
  <c r="H16" i="25"/>
  <c r="I16" i="25"/>
  <c r="C19" i="25"/>
  <c r="K15" i="25"/>
  <c r="L11" i="24"/>
  <c r="J12" i="24"/>
  <c r="I12" i="24"/>
  <c r="H12" i="24"/>
  <c r="C19" i="24"/>
  <c r="B15" i="24"/>
  <c r="K11" i="24"/>
  <c r="L105" i="23"/>
  <c r="K105" i="23"/>
  <c r="L13" i="23"/>
  <c r="H14" i="23"/>
  <c r="H106" i="23"/>
  <c r="I14" i="23"/>
  <c r="J106" i="23"/>
  <c r="I106" i="23"/>
  <c r="J14" i="23"/>
  <c r="B109" i="23"/>
  <c r="C17" i="23"/>
  <c r="K13" i="23"/>
  <c r="J9" i="19"/>
  <c r="B12" i="19"/>
  <c r="C15" i="19"/>
  <c r="D53" i="18"/>
  <c r="D54" i="18" s="1"/>
  <c r="D55" i="18" s="1"/>
  <c r="D56" i="18" s="1"/>
  <c r="D57" i="18" s="1"/>
  <c r="D58" i="18" s="1"/>
  <c r="D59" i="18" s="1"/>
  <c r="D60" i="18" s="1"/>
  <c r="D61" i="18" s="1"/>
  <c r="D62" i="18" s="1"/>
  <c r="J8" i="18"/>
  <c r="B10" i="18"/>
  <c r="C54" i="18"/>
  <c r="C12" i="18"/>
  <c r="H26" i="1"/>
  <c r="J26" i="1" s="1"/>
  <c r="I26" i="1"/>
  <c r="K26" i="1" s="1"/>
  <c r="N26" i="1"/>
  <c r="O26" i="1"/>
  <c r="C10" i="14"/>
  <c r="C11" i="14" s="1"/>
  <c r="C9" i="14"/>
  <c r="C8" i="14"/>
  <c r="A8" i="14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D62" i="14" s="1"/>
  <c r="D63" i="14" s="1"/>
  <c r="D64" i="14" s="1"/>
  <c r="D65" i="14" s="1"/>
  <c r="D70" i="14" s="1"/>
  <c r="D71" i="14" s="1"/>
  <c r="D72" i="14" s="1"/>
  <c r="D73" i="14" s="1"/>
  <c r="D74" i="14" s="1"/>
  <c r="D75" i="14" s="1"/>
  <c r="A7" i="14"/>
  <c r="B7" i="14" s="1"/>
  <c r="N5" i="14"/>
  <c r="M5" i="14"/>
  <c r="G5" i="14"/>
  <c r="J4" i="14" s="1"/>
  <c r="F5" i="14"/>
  <c r="E5" i="14"/>
  <c r="G3" i="14"/>
  <c r="N2" i="14"/>
  <c r="M2" i="14"/>
  <c r="G2" i="14"/>
  <c r="F2" i="14"/>
  <c r="E2" i="14"/>
  <c r="D7" i="13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D43" i="13" s="1"/>
  <c r="D44" i="13" s="1"/>
  <c r="D45" i="13" s="1"/>
  <c r="D46" i="13" s="1"/>
  <c r="D47" i="13" s="1"/>
  <c r="D48" i="13" s="1"/>
  <c r="D49" i="13" s="1"/>
  <c r="D50" i="13" s="1"/>
  <c r="D51" i="13" s="1"/>
  <c r="D52" i="13" s="1"/>
  <c r="D53" i="13" s="1"/>
  <c r="D54" i="13" s="1"/>
  <c r="D55" i="13" s="1"/>
  <c r="D56" i="13" s="1"/>
  <c r="D57" i="13" s="1"/>
  <c r="D58" i="13" s="1"/>
  <c r="D59" i="13" s="1"/>
  <c r="D60" i="13" s="1"/>
  <c r="D61" i="13" s="1"/>
  <c r="D62" i="13" s="1"/>
  <c r="D63" i="13" s="1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D74" i="13" s="1"/>
  <c r="D75" i="13" s="1"/>
  <c r="D76" i="13" s="1"/>
  <c r="D77" i="13" s="1"/>
  <c r="D78" i="13" s="1"/>
  <c r="D79" i="13" s="1"/>
  <c r="D80" i="13" s="1"/>
  <c r="D81" i="13" s="1"/>
  <c r="D82" i="13" s="1"/>
  <c r="D83" i="13" s="1"/>
  <c r="D84" i="13" s="1"/>
  <c r="D85" i="13" s="1"/>
  <c r="D86" i="13" s="1"/>
  <c r="D87" i="13" s="1"/>
  <c r="D88" i="13" s="1"/>
  <c r="D89" i="13" s="1"/>
  <c r="D90" i="13" s="1"/>
  <c r="D91" i="13" s="1"/>
  <c r="D92" i="13" s="1"/>
  <c r="D93" i="13" s="1"/>
  <c r="D94" i="13" s="1"/>
  <c r="D95" i="13" s="1"/>
  <c r="D96" i="13" s="1"/>
  <c r="D97" i="13" s="1"/>
  <c r="D98" i="13" s="1"/>
  <c r="D99" i="13" s="1"/>
  <c r="D100" i="13" s="1"/>
  <c r="D101" i="13" s="1"/>
  <c r="D102" i="13" s="1"/>
  <c r="D103" i="13" s="1"/>
  <c r="D104" i="13" s="1"/>
  <c r="D105" i="13" s="1"/>
  <c r="D106" i="13" s="1"/>
  <c r="D107" i="13" s="1"/>
  <c r="D108" i="13" s="1"/>
  <c r="D109" i="13" s="1"/>
  <c r="D110" i="13" s="1"/>
  <c r="D111" i="13" s="1"/>
  <c r="D112" i="13" s="1"/>
  <c r="D113" i="13" s="1"/>
  <c r="D114" i="13" s="1"/>
  <c r="D118" i="13" s="1"/>
  <c r="D119" i="13" s="1"/>
  <c r="D120" i="13" s="1"/>
  <c r="D121" i="13" s="1"/>
  <c r="C7" i="13"/>
  <c r="C8" i="13" s="1"/>
  <c r="D6" i="13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N4" i="13"/>
  <c r="M4" i="13"/>
  <c r="G4" i="13"/>
  <c r="F4" i="13"/>
  <c r="E4" i="13"/>
  <c r="N3" i="13"/>
  <c r="M3" i="13"/>
  <c r="G3" i="13"/>
  <c r="J3" i="13" s="1"/>
  <c r="F3" i="13"/>
  <c r="E3" i="13"/>
  <c r="N2" i="13"/>
  <c r="M2" i="13"/>
  <c r="G2" i="13"/>
  <c r="F2" i="13"/>
  <c r="E2" i="13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8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M4" i="2"/>
  <c r="N4" i="2"/>
  <c r="M5" i="2"/>
  <c r="N5" i="2"/>
  <c r="G4" i="2"/>
  <c r="G5" i="2"/>
  <c r="G2" i="2"/>
  <c r="F4" i="2"/>
  <c r="F5" i="2"/>
  <c r="E4" i="2"/>
  <c r="E5" i="2"/>
  <c r="F2" i="2"/>
  <c r="I2" i="2" s="1"/>
  <c r="E2" i="2"/>
  <c r="H2" i="2" s="1"/>
  <c r="K2" i="2" s="1"/>
  <c r="E2" i="11"/>
  <c r="F2" i="11" s="1"/>
  <c r="N6" i="1"/>
  <c r="N7" i="1"/>
  <c r="N8" i="1"/>
  <c r="O8" i="1"/>
  <c r="O7" i="1"/>
  <c r="O6" i="1"/>
  <c r="O30" i="1"/>
  <c r="I30" i="1"/>
  <c r="K30" i="1" s="1"/>
  <c r="N30" i="1"/>
  <c r="H30" i="1"/>
  <c r="J30" i="1" s="1"/>
  <c r="N29" i="1"/>
  <c r="O29" i="1"/>
  <c r="I29" i="1"/>
  <c r="H29" i="1"/>
  <c r="J29" i="1" s="1"/>
  <c r="O28" i="1"/>
  <c r="I28" i="1"/>
  <c r="N28" i="1"/>
  <c r="H28" i="1"/>
  <c r="J28" i="1" s="1"/>
  <c r="G125" i="13"/>
  <c r="G8" i="15"/>
  <c r="E15" i="31"/>
  <c r="E22" i="28"/>
  <c r="F18" i="30"/>
  <c r="G15" i="31"/>
  <c r="N122" i="30"/>
  <c r="F18" i="25"/>
  <c r="E18" i="30"/>
  <c r="N22" i="35"/>
  <c r="F16" i="26"/>
  <c r="N18" i="30"/>
  <c r="E108" i="23"/>
  <c r="N20" i="36"/>
  <c r="F108" i="23"/>
  <c r="E8" i="15"/>
  <c r="G124" i="13"/>
  <c r="N9" i="15"/>
  <c r="G14" i="24"/>
  <c r="M18" i="30"/>
  <c r="F17" i="27"/>
  <c r="G16" i="29"/>
  <c r="G126" i="13"/>
  <c r="E18" i="25"/>
  <c r="F122" i="30"/>
  <c r="M22" i="28"/>
  <c r="G123" i="13"/>
  <c r="N97" i="35"/>
  <c r="F16" i="23"/>
  <c r="G127" i="13"/>
  <c r="M108" i="23"/>
  <c r="N8" i="15"/>
  <c r="E9" i="15"/>
  <c r="M16" i="26"/>
  <c r="M122" i="30"/>
  <c r="M17" i="27"/>
  <c r="F22" i="28"/>
  <c r="G10" i="18"/>
  <c r="G22" i="35"/>
  <c r="N16" i="23"/>
  <c r="G97" i="35"/>
  <c r="G9" i="15"/>
  <c r="G11" i="19"/>
  <c r="N22" i="28"/>
  <c r="E20" i="36"/>
  <c r="N14" i="24"/>
  <c r="E122" i="30"/>
  <c r="E16" i="23"/>
  <c r="F9" i="15"/>
  <c r="M15" i="31"/>
  <c r="G18" i="30"/>
  <c r="F20" i="36"/>
  <c r="G22" i="28"/>
  <c r="E22" i="35"/>
  <c r="N108" i="23"/>
  <c r="E17" i="27"/>
  <c r="M22" i="35"/>
  <c r="M14" i="24"/>
  <c r="N18" i="25"/>
  <c r="N16" i="26"/>
  <c r="M16" i="23"/>
  <c r="N17" i="27"/>
  <c r="G20" i="36"/>
  <c r="F8" i="15"/>
  <c r="G108" i="23"/>
  <c r="G82" i="28"/>
  <c r="E97" i="35"/>
  <c r="E14" i="24"/>
  <c r="G122" i="30"/>
  <c r="M8" i="15"/>
  <c r="E16" i="26"/>
  <c r="F15" i="31"/>
  <c r="G17" i="27"/>
  <c r="E16" i="29"/>
  <c r="F22" i="35"/>
  <c r="N15" i="31"/>
  <c r="M18" i="25"/>
  <c r="F16" i="29"/>
  <c r="M9" i="15"/>
  <c r="G16" i="23"/>
  <c r="N16" i="29"/>
  <c r="M16" i="29"/>
  <c r="M97" i="35"/>
  <c r="F97" i="35"/>
  <c r="G16" i="26"/>
  <c r="F14" i="24"/>
  <c r="M20" i="36"/>
  <c r="G18" i="25"/>
  <c r="J2" i="2" l="1"/>
  <c r="B8" i="14"/>
  <c r="D149" i="15"/>
  <c r="D150" i="15" s="1"/>
  <c r="D151" i="15" s="1"/>
  <c r="D152" i="15" s="1"/>
  <c r="D153" i="15" s="1"/>
  <c r="D154" i="15" s="1"/>
  <c r="D155" i="15" s="1"/>
  <c r="D156" i="15" s="1"/>
  <c r="D157" i="15" s="1"/>
  <c r="D158" i="15" s="1"/>
  <c r="D159" i="15" s="1"/>
  <c r="D66" i="18"/>
  <c r="D67" i="18" s="1"/>
  <c r="D68" i="18" s="1"/>
  <c r="D69" i="18" s="1"/>
  <c r="D99" i="2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9" i="2" s="1"/>
  <c r="D130" i="2" s="1"/>
  <c r="D131" i="2" s="1"/>
  <c r="D96" i="2"/>
  <c r="L2" i="2"/>
  <c r="C79" i="2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135" i="2"/>
  <c r="D135" i="2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132" i="2"/>
  <c r="J3" i="14"/>
  <c r="K20" i="28"/>
  <c r="I21" i="28"/>
  <c r="H21" i="28"/>
  <c r="J21" i="28"/>
  <c r="L20" i="28"/>
  <c r="J81" i="28"/>
  <c r="B83" i="28"/>
  <c r="O82" i="28" s="1"/>
  <c r="C116" i="23"/>
  <c r="D70" i="18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J123" i="13"/>
  <c r="J124" i="13"/>
  <c r="J125" i="13"/>
  <c r="J126" i="13"/>
  <c r="D79" i="14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5" i="14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8" i="13"/>
  <c r="D129" i="13" s="1"/>
  <c r="D130" i="13" s="1"/>
  <c r="D131" i="13" s="1"/>
  <c r="D132" i="13" s="1"/>
  <c r="D133" i="13" s="1"/>
  <c r="D134" i="13" s="1"/>
  <c r="D135" i="13" s="1"/>
  <c r="D136" i="13" s="1"/>
  <c r="D137" i="13" s="1"/>
  <c r="D138" i="13" s="1"/>
  <c r="D139" i="13" s="1"/>
  <c r="D140" i="13" s="1"/>
  <c r="D141" i="13" s="1"/>
  <c r="D142" i="13" s="1"/>
  <c r="D143" i="13" s="1"/>
  <c r="D144" i="13" s="1"/>
  <c r="D145" i="13" s="1"/>
  <c r="D146" i="13" s="1"/>
  <c r="D147" i="13" s="1"/>
  <c r="D148" i="13" s="1"/>
  <c r="D149" i="13" s="1"/>
  <c r="D150" i="13" s="1"/>
  <c r="D151" i="13" s="1"/>
  <c r="D152" i="13" s="1"/>
  <c r="D153" i="13" s="1"/>
  <c r="D154" i="13" s="1"/>
  <c r="D155" i="13" s="1"/>
  <c r="D156" i="13" s="1"/>
  <c r="D157" i="13" s="1"/>
  <c r="D158" i="13" s="1"/>
  <c r="D159" i="13" s="1"/>
  <c r="D160" i="13" s="1"/>
  <c r="D161" i="13" s="1"/>
  <c r="D162" i="13" s="1"/>
  <c r="D163" i="13" s="1"/>
  <c r="D164" i="13" s="1"/>
  <c r="D165" i="13" s="1"/>
  <c r="D166" i="13" s="1"/>
  <c r="D167" i="13" s="1"/>
  <c r="D168" i="13" s="1"/>
  <c r="D169" i="13" s="1"/>
  <c r="D170" i="13" s="1"/>
  <c r="D171" i="13" s="1"/>
  <c r="D172" i="13" s="1"/>
  <c r="D173" i="13" s="1"/>
  <c r="D174" i="13" s="1"/>
  <c r="D175" i="13" s="1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D194" i="13" s="1"/>
  <c r="D195" i="13" s="1"/>
  <c r="D196" i="13" s="1"/>
  <c r="D197" i="13" s="1"/>
  <c r="D198" i="13" s="1"/>
  <c r="D199" i="13" s="1"/>
  <c r="D200" i="13" s="1"/>
  <c r="D201" i="13" s="1"/>
  <c r="D202" i="13" s="1"/>
  <c r="D203" i="13" s="1"/>
  <c r="D204" i="13" s="1"/>
  <c r="D205" i="13" s="1"/>
  <c r="D206" i="13" s="1"/>
  <c r="D207" i="13" s="1"/>
  <c r="D208" i="13" s="1"/>
  <c r="D209" i="13" s="1"/>
  <c r="D210" i="13" s="1"/>
  <c r="D211" i="13" s="1"/>
  <c r="D212" i="13" s="1"/>
  <c r="D213" i="13" s="1"/>
  <c r="D214" i="13" s="1"/>
  <c r="D215" i="13" s="1"/>
  <c r="D216" i="13" s="1"/>
  <c r="D217" i="13" s="1"/>
  <c r="D218" i="13" s="1"/>
  <c r="D219" i="13" s="1"/>
  <c r="D220" i="13" s="1"/>
  <c r="D221" i="13" s="1"/>
  <c r="D222" i="13" s="1"/>
  <c r="D223" i="13" s="1"/>
  <c r="D224" i="13" s="1"/>
  <c r="D225" i="13" s="1"/>
  <c r="D226" i="13" s="1"/>
  <c r="D227" i="13" s="1"/>
  <c r="D228" i="13" s="1"/>
  <c r="D229" i="13" s="1"/>
  <c r="D230" i="13" s="1"/>
  <c r="D231" i="13" s="1"/>
  <c r="D232" i="13" s="1"/>
  <c r="D233" i="13" s="1"/>
  <c r="D234" i="13" s="1"/>
  <c r="D235" i="13" s="1"/>
  <c r="D236" i="13" s="1"/>
  <c r="D237" i="13" s="1"/>
  <c r="D238" i="13" s="1"/>
  <c r="D239" i="13" s="1"/>
  <c r="D240" i="13" s="1"/>
  <c r="D241" i="13" s="1"/>
  <c r="D242" i="13" s="1"/>
  <c r="D243" i="13" s="1"/>
  <c r="D244" i="13" s="1"/>
  <c r="D245" i="13" s="1"/>
  <c r="D122" i="13"/>
  <c r="K18" i="36"/>
  <c r="L18" i="36"/>
  <c r="H19" i="36"/>
  <c r="I19" i="36"/>
  <c r="J19" i="36"/>
  <c r="C103" i="36"/>
  <c r="C174" i="36"/>
  <c r="B22" i="36"/>
  <c r="C27" i="36"/>
  <c r="K95" i="35"/>
  <c r="L20" i="35"/>
  <c r="I96" i="35"/>
  <c r="J21" i="35"/>
  <c r="H96" i="35"/>
  <c r="H21" i="35"/>
  <c r="J96" i="35"/>
  <c r="I21" i="35"/>
  <c r="C24" i="35"/>
  <c r="B99" i="35"/>
  <c r="C103" i="35"/>
  <c r="L95" i="35"/>
  <c r="K20" i="35"/>
  <c r="H3" i="13"/>
  <c r="J2" i="13"/>
  <c r="J2" i="14"/>
  <c r="I3" i="13"/>
  <c r="K13" i="31"/>
  <c r="I14" i="31"/>
  <c r="J14" i="31"/>
  <c r="H14" i="31"/>
  <c r="B17" i="31"/>
  <c r="C19" i="31"/>
  <c r="L13" i="31"/>
  <c r="L16" i="30"/>
  <c r="K120" i="30"/>
  <c r="J17" i="30"/>
  <c r="H121" i="30"/>
  <c r="H17" i="30"/>
  <c r="I121" i="30"/>
  <c r="I17" i="30"/>
  <c r="J121" i="30"/>
  <c r="C20" i="30"/>
  <c r="B124" i="30"/>
  <c r="C129" i="30"/>
  <c r="K16" i="30"/>
  <c r="L120" i="30"/>
  <c r="L14" i="29"/>
  <c r="J15" i="29"/>
  <c r="I15" i="29"/>
  <c r="H15" i="29"/>
  <c r="C18" i="29"/>
  <c r="K14" i="29"/>
  <c r="K15" i="27"/>
  <c r="I16" i="27"/>
  <c r="H16" i="27"/>
  <c r="J16" i="27"/>
  <c r="C21" i="27"/>
  <c r="B19" i="27"/>
  <c r="L15" i="27"/>
  <c r="L14" i="26"/>
  <c r="I15" i="26"/>
  <c r="H15" i="26"/>
  <c r="J15" i="26"/>
  <c r="C18" i="26"/>
  <c r="K14" i="26"/>
  <c r="L16" i="25"/>
  <c r="H17" i="25"/>
  <c r="I17" i="25"/>
  <c r="J17" i="25"/>
  <c r="K16" i="25"/>
  <c r="C20" i="25"/>
  <c r="K12" i="24"/>
  <c r="I13" i="24"/>
  <c r="J13" i="24"/>
  <c r="H13" i="24"/>
  <c r="C20" i="24"/>
  <c r="B16" i="24"/>
  <c r="L12" i="24"/>
  <c r="L106" i="23"/>
  <c r="L14" i="23"/>
  <c r="I15" i="23"/>
  <c r="J15" i="23"/>
  <c r="I107" i="23"/>
  <c r="J107" i="23"/>
  <c r="H15" i="23"/>
  <c r="H107" i="23"/>
  <c r="B110" i="23"/>
  <c r="K106" i="23"/>
  <c r="C18" i="23"/>
  <c r="K14" i="23"/>
  <c r="J10" i="19"/>
  <c r="C16" i="19"/>
  <c r="B13" i="19"/>
  <c r="J9" i="18"/>
  <c r="B11" i="18"/>
  <c r="C13" i="18"/>
  <c r="C55" i="18"/>
  <c r="B10" i="15"/>
  <c r="O3" i="13"/>
  <c r="P3" i="13"/>
  <c r="C12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O2" i="13"/>
  <c r="P2" i="13"/>
  <c r="H2" i="13"/>
  <c r="C9" i="13"/>
  <c r="I2" i="13"/>
  <c r="B6" i="13"/>
  <c r="K29" i="1"/>
  <c r="K28" i="1"/>
  <c r="O9" i="1"/>
  <c r="N9" i="1"/>
  <c r="O27" i="1"/>
  <c r="I27" i="1"/>
  <c r="K27" i="1" s="1"/>
  <c r="N27" i="1"/>
  <c r="H27" i="1"/>
  <c r="J27" i="1" s="1"/>
  <c r="O25" i="1"/>
  <c r="I25" i="1"/>
  <c r="N25" i="1"/>
  <c r="H25" i="1"/>
  <c r="O24" i="1"/>
  <c r="I24" i="1"/>
  <c r="K24" i="1" s="1"/>
  <c r="N24" i="1"/>
  <c r="H24" i="1"/>
  <c r="J24" i="1" s="1"/>
  <c r="O23" i="1"/>
  <c r="I23" i="1"/>
  <c r="N23" i="1"/>
  <c r="H23" i="1"/>
  <c r="J23" i="1" s="1"/>
  <c r="O22" i="1"/>
  <c r="I22" i="1"/>
  <c r="K22" i="1" s="1"/>
  <c r="N22" i="1"/>
  <c r="H22" i="1"/>
  <c r="J22" i="1" s="1"/>
  <c r="O21" i="1"/>
  <c r="I21" i="1"/>
  <c r="K21" i="1" s="1"/>
  <c r="N21" i="1"/>
  <c r="H21" i="1"/>
  <c r="J21" i="1" s="1"/>
  <c r="O20" i="1"/>
  <c r="I20" i="1"/>
  <c r="K20" i="1" s="1"/>
  <c r="N20" i="1"/>
  <c r="H20" i="1"/>
  <c r="J20" i="1" s="1"/>
  <c r="O19" i="1"/>
  <c r="I19" i="1"/>
  <c r="K19" i="1" s="1"/>
  <c r="N19" i="1"/>
  <c r="H19" i="1"/>
  <c r="J19" i="1" s="1"/>
  <c r="O18" i="1"/>
  <c r="I18" i="1"/>
  <c r="J38" i="1" s="1"/>
  <c r="N18" i="1"/>
  <c r="H18" i="1"/>
  <c r="O17" i="1"/>
  <c r="I17" i="1"/>
  <c r="N17" i="1"/>
  <c r="H17" i="1"/>
  <c r="N98" i="35"/>
  <c r="E125" i="13"/>
  <c r="M19" i="25"/>
  <c r="G8" i="14"/>
  <c r="N16" i="31"/>
  <c r="N126" i="13"/>
  <c r="N127" i="13"/>
  <c r="M123" i="30"/>
  <c r="F127" i="13"/>
  <c r="F248" i="13"/>
  <c r="E127" i="13"/>
  <c r="M127" i="13"/>
  <c r="N247" i="13"/>
  <c r="F117" i="13"/>
  <c r="M246" i="13"/>
  <c r="G16" i="31"/>
  <c r="E18" i="27"/>
  <c r="E23" i="35"/>
  <c r="M126" i="13"/>
  <c r="E19" i="25"/>
  <c r="E16" i="31"/>
  <c r="M10" i="15"/>
  <c r="E17" i="23"/>
  <c r="M117" i="13"/>
  <c r="G15" i="24"/>
  <c r="G109" i="23"/>
  <c r="E17" i="29"/>
  <c r="F123" i="30"/>
  <c r="M18" i="27"/>
  <c r="E116" i="13"/>
  <c r="E21" i="36"/>
  <c r="E19" i="30"/>
  <c r="G135" i="2"/>
  <c r="F19" i="30"/>
  <c r="F23" i="35"/>
  <c r="M248" i="13"/>
  <c r="M15" i="24"/>
  <c r="M135" i="2"/>
  <c r="M19" i="30"/>
  <c r="N125" i="13"/>
  <c r="G23" i="35"/>
  <c r="F17" i="23"/>
  <c r="M17" i="23"/>
  <c r="F98" i="35"/>
  <c r="F115" i="13"/>
  <c r="N109" i="23"/>
  <c r="M109" i="23"/>
  <c r="F109" i="23"/>
  <c r="F15" i="24"/>
  <c r="N123" i="30"/>
  <c r="N17" i="29"/>
  <c r="M249" i="13"/>
  <c r="G17" i="26"/>
  <c r="F17" i="29"/>
  <c r="F16" i="31"/>
  <c r="E247" i="13"/>
  <c r="M125" i="13"/>
  <c r="E15" i="24"/>
  <c r="G17" i="23"/>
  <c r="N115" i="13"/>
  <c r="G77" i="2"/>
  <c r="G17" i="29"/>
  <c r="G11" i="18"/>
  <c r="N249" i="13"/>
  <c r="G98" i="35"/>
  <c r="E115" i="13"/>
  <c r="G7" i="14"/>
  <c r="N116" i="13"/>
  <c r="F10" i="15"/>
  <c r="G19" i="25"/>
  <c r="E126" i="13"/>
  <c r="F135" i="2"/>
  <c r="G66" i="14"/>
  <c r="F116" i="13"/>
  <c r="F19" i="25"/>
  <c r="E10" i="15"/>
  <c r="E17" i="26"/>
  <c r="M21" i="36"/>
  <c r="M17" i="26"/>
  <c r="G78" i="2"/>
  <c r="N246" i="13"/>
  <c r="E98" i="35"/>
  <c r="G12" i="19"/>
  <c r="M23" i="35"/>
  <c r="N21" i="36"/>
  <c r="F249" i="13"/>
  <c r="F21" i="36"/>
  <c r="N18" i="27"/>
  <c r="M17" i="29"/>
  <c r="E117" i="13"/>
  <c r="N17" i="26"/>
  <c r="N19" i="30"/>
  <c r="G123" i="30"/>
  <c r="F18" i="27"/>
  <c r="E246" i="13"/>
  <c r="E123" i="30"/>
  <c r="E109" i="23"/>
  <c r="E248" i="13"/>
  <c r="G18" i="27"/>
  <c r="G19" i="30"/>
  <c r="N15" i="24"/>
  <c r="M116" i="13"/>
  <c r="E249" i="13"/>
  <c r="F246" i="13"/>
  <c r="E135" i="2"/>
  <c r="M98" i="35"/>
  <c r="G75" i="2"/>
  <c r="N10" i="15"/>
  <c r="M115" i="13"/>
  <c r="G10" i="15"/>
  <c r="F126" i="13"/>
  <c r="M16" i="31"/>
  <c r="N23" i="35"/>
  <c r="F247" i="13"/>
  <c r="M247" i="13"/>
  <c r="N135" i="2"/>
  <c r="N248" i="13"/>
  <c r="G21" i="36"/>
  <c r="N117" i="13"/>
  <c r="N17" i="23"/>
  <c r="N19" i="25"/>
  <c r="F125" i="13"/>
  <c r="F17" i="26"/>
  <c r="G76" i="2"/>
  <c r="J77" i="2" l="1"/>
  <c r="J76" i="2"/>
  <c r="J75" i="2"/>
  <c r="S66" i="14"/>
  <c r="D160" i="15"/>
  <c r="D99" i="18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D115" i="18" s="1"/>
  <c r="D116" i="18" s="1"/>
  <c r="D117" i="18" s="1"/>
  <c r="D118" i="18" s="1"/>
  <c r="D119" i="18" s="1"/>
  <c r="D120" i="18" s="1"/>
  <c r="D121" i="18" s="1"/>
  <c r="D122" i="18" s="1"/>
  <c r="D123" i="18" s="1"/>
  <c r="D124" i="18" s="1"/>
  <c r="D96" i="18"/>
  <c r="P132" i="2"/>
  <c r="Q132" i="2"/>
  <c r="Q133" i="2"/>
  <c r="P133" i="2"/>
  <c r="J134" i="2"/>
  <c r="H134" i="2"/>
  <c r="I134" i="2"/>
  <c r="C136" i="2"/>
  <c r="C137" i="2" s="1"/>
  <c r="C99" i="2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9" i="2" s="1"/>
  <c r="C130" i="2" s="1"/>
  <c r="C131" i="2" s="1"/>
  <c r="C96" i="2"/>
  <c r="C138" i="2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I9" i="15"/>
  <c r="H9" i="15"/>
  <c r="J9" i="15"/>
  <c r="B11" i="15"/>
  <c r="I116" i="13"/>
  <c r="I115" i="13"/>
  <c r="H248" i="13"/>
  <c r="H247" i="13"/>
  <c r="H246" i="13"/>
  <c r="I248" i="13"/>
  <c r="I246" i="13"/>
  <c r="I247" i="13"/>
  <c r="H116" i="13"/>
  <c r="H115" i="13"/>
  <c r="K21" i="28"/>
  <c r="L21" i="28"/>
  <c r="B84" i="28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O80" i="28"/>
  <c r="O81" i="28"/>
  <c r="D128" i="18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125" i="18"/>
  <c r="H125" i="13"/>
  <c r="H126" i="13"/>
  <c r="I125" i="13"/>
  <c r="I126" i="13"/>
  <c r="D127" i="14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D202" i="14" s="1"/>
  <c r="D203" i="14" s="1"/>
  <c r="D204" i="14" s="1"/>
  <c r="D205" i="14" s="1"/>
  <c r="D206" i="14" s="1"/>
  <c r="D207" i="14" s="1"/>
  <c r="D208" i="14" s="1"/>
  <c r="D209" i="14" s="1"/>
  <c r="D210" i="14" s="1"/>
  <c r="D211" i="14" s="1"/>
  <c r="D212" i="14" s="1"/>
  <c r="D213" i="14" s="1"/>
  <c r="D214" i="14" s="1"/>
  <c r="D215" i="14" s="1"/>
  <c r="D216" i="14" s="1"/>
  <c r="D217" i="14" s="1"/>
  <c r="D218" i="14" s="1"/>
  <c r="D219" i="14" s="1"/>
  <c r="D220" i="14" s="1"/>
  <c r="D221" i="14" s="1"/>
  <c r="D222" i="14" s="1"/>
  <c r="D223" i="14" s="1"/>
  <c r="D224" i="14" s="1"/>
  <c r="D225" i="14" s="1"/>
  <c r="D226" i="14" s="1"/>
  <c r="D124" i="14"/>
  <c r="L19" i="36"/>
  <c r="J20" i="36"/>
  <c r="H20" i="36"/>
  <c r="I20" i="36"/>
  <c r="B23" i="36"/>
  <c r="C104" i="36"/>
  <c r="C175" i="36"/>
  <c r="C28" i="36"/>
  <c r="K19" i="36"/>
  <c r="K96" i="35"/>
  <c r="L21" i="35"/>
  <c r="J22" i="35"/>
  <c r="I97" i="35"/>
  <c r="H22" i="35"/>
  <c r="J97" i="35"/>
  <c r="H97" i="35"/>
  <c r="I22" i="35"/>
  <c r="C104" i="35"/>
  <c r="B100" i="35"/>
  <c r="C25" i="35"/>
  <c r="K21" i="35"/>
  <c r="L96" i="35"/>
  <c r="F3" i="18"/>
  <c r="F3" i="14"/>
  <c r="P17" i="1"/>
  <c r="E3" i="18"/>
  <c r="E3" i="14"/>
  <c r="N3" i="14"/>
  <c r="J17" i="1"/>
  <c r="M3" i="14"/>
  <c r="K3" i="13"/>
  <c r="B67" i="14"/>
  <c r="L3" i="13"/>
  <c r="L121" i="30"/>
  <c r="L14" i="31"/>
  <c r="J15" i="31"/>
  <c r="H15" i="31"/>
  <c r="I15" i="31"/>
  <c r="B18" i="31"/>
  <c r="K14" i="31"/>
  <c r="C20" i="31"/>
  <c r="L17" i="30"/>
  <c r="H122" i="30"/>
  <c r="J122" i="30"/>
  <c r="J18" i="30"/>
  <c r="I122" i="30"/>
  <c r="H18" i="30"/>
  <c r="I18" i="30"/>
  <c r="B125" i="30"/>
  <c r="C21" i="30"/>
  <c r="C130" i="30"/>
  <c r="K17" i="30"/>
  <c r="K121" i="30"/>
  <c r="L15" i="29"/>
  <c r="J16" i="29"/>
  <c r="I16" i="29"/>
  <c r="H16" i="29"/>
  <c r="C19" i="29"/>
  <c r="K15" i="29"/>
  <c r="C23" i="28"/>
  <c r="L16" i="27"/>
  <c r="H17" i="27"/>
  <c r="I17" i="27"/>
  <c r="J17" i="27"/>
  <c r="C22" i="27"/>
  <c r="B20" i="27"/>
  <c r="K16" i="27"/>
  <c r="K15" i="26"/>
  <c r="H16" i="26"/>
  <c r="I16" i="26"/>
  <c r="J16" i="26"/>
  <c r="C19" i="26"/>
  <c r="L15" i="26"/>
  <c r="L17" i="25"/>
  <c r="H18" i="25"/>
  <c r="J18" i="25"/>
  <c r="I18" i="25"/>
  <c r="C21" i="25"/>
  <c r="K17" i="25"/>
  <c r="L13" i="24"/>
  <c r="J14" i="24"/>
  <c r="I14" i="24"/>
  <c r="H14" i="24"/>
  <c r="C21" i="24"/>
  <c r="K13" i="24"/>
  <c r="B17" i="24"/>
  <c r="K15" i="23"/>
  <c r="L107" i="23"/>
  <c r="I16" i="23"/>
  <c r="H108" i="23"/>
  <c r="J108" i="23"/>
  <c r="J16" i="23"/>
  <c r="I108" i="23"/>
  <c r="H16" i="23"/>
  <c r="B111" i="23"/>
  <c r="K107" i="23"/>
  <c r="C19" i="23"/>
  <c r="L15" i="23"/>
  <c r="J11" i="19"/>
  <c r="B14" i="19"/>
  <c r="C17" i="19"/>
  <c r="J10" i="18"/>
  <c r="B12" i="18"/>
  <c r="C56" i="18"/>
  <c r="C14" i="18"/>
  <c r="I8" i="15"/>
  <c r="H8" i="15"/>
  <c r="J8" i="15"/>
  <c r="L2" i="13"/>
  <c r="J7" i="14"/>
  <c r="C13" i="14"/>
  <c r="C10" i="13"/>
  <c r="B7" i="13"/>
  <c r="K2" i="13"/>
  <c r="K25" i="1"/>
  <c r="J37" i="1"/>
  <c r="J25" i="1"/>
  <c r="I37" i="1"/>
  <c r="J18" i="1"/>
  <c r="I38" i="1"/>
  <c r="K18" i="1"/>
  <c r="K23" i="1"/>
  <c r="K17" i="1"/>
  <c r="O16" i="1"/>
  <c r="N16" i="1"/>
  <c r="O15" i="1"/>
  <c r="N15" i="1"/>
  <c r="O14" i="1"/>
  <c r="N14" i="1"/>
  <c r="O13" i="1"/>
  <c r="O12" i="1"/>
  <c r="N12" i="1"/>
  <c r="O11" i="1"/>
  <c r="N11" i="1"/>
  <c r="O10" i="1"/>
  <c r="N10" i="1"/>
  <c r="H6" i="1"/>
  <c r="J6" i="1" s="1"/>
  <c r="I6" i="1"/>
  <c r="K6" i="1" s="1"/>
  <c r="G11" i="15"/>
  <c r="F19" i="27"/>
  <c r="M20" i="30"/>
  <c r="F18" i="23"/>
  <c r="G12" i="18"/>
  <c r="N6" i="13"/>
  <c r="E17" i="31"/>
  <c r="N16" i="24"/>
  <c r="F110" i="23"/>
  <c r="G24" i="35"/>
  <c r="G9" i="14"/>
  <c r="F6" i="13"/>
  <c r="G110" i="23"/>
  <c r="E124" i="30"/>
  <c r="N124" i="30"/>
  <c r="G99" i="35"/>
  <c r="G16" i="24"/>
  <c r="F18" i="26"/>
  <c r="N22" i="36"/>
  <c r="M16" i="24"/>
  <c r="G18" i="26"/>
  <c r="M124" i="30"/>
  <c r="G22" i="36"/>
  <c r="M18" i="26"/>
  <c r="G18" i="23"/>
  <c r="M24" i="35"/>
  <c r="N18" i="23"/>
  <c r="N17" i="31"/>
  <c r="N99" i="35"/>
  <c r="G20" i="25"/>
  <c r="F20" i="30"/>
  <c r="M110" i="23"/>
  <c r="E24" i="35"/>
  <c r="G96" i="2"/>
  <c r="G124" i="30"/>
  <c r="N11" i="15"/>
  <c r="E19" i="27"/>
  <c r="M19" i="27"/>
  <c r="N18" i="29"/>
  <c r="M6" i="13"/>
  <c r="N19" i="27"/>
  <c r="G10" i="14"/>
  <c r="F17" i="31"/>
  <c r="F22" i="36"/>
  <c r="N20" i="25"/>
  <c r="E11" i="15"/>
  <c r="N18" i="26"/>
  <c r="E18" i="23"/>
  <c r="F16" i="24"/>
  <c r="M17" i="31"/>
  <c r="M18" i="23"/>
  <c r="G18" i="29"/>
  <c r="E18" i="26"/>
  <c r="N20" i="30"/>
  <c r="E6" i="13"/>
  <c r="G20" i="30"/>
  <c r="F99" i="35"/>
  <c r="E20" i="25"/>
  <c r="G67" i="14"/>
  <c r="G12" i="14"/>
  <c r="F124" i="30"/>
  <c r="N110" i="23"/>
  <c r="E16" i="24"/>
  <c r="M20" i="25"/>
  <c r="M11" i="15"/>
  <c r="E20" i="30"/>
  <c r="M22" i="36"/>
  <c r="E22" i="36"/>
  <c r="F20" i="25"/>
  <c r="E99" i="35"/>
  <c r="E110" i="23"/>
  <c r="M99" i="35"/>
  <c r="M18" i="29"/>
  <c r="G13" i="19"/>
  <c r="F11" i="15"/>
  <c r="G6" i="13"/>
  <c r="F18" i="29"/>
  <c r="G11" i="14"/>
  <c r="E18" i="29"/>
  <c r="G17" i="31"/>
  <c r="N24" i="35"/>
  <c r="F24" i="35"/>
  <c r="G19" i="27"/>
  <c r="J66" i="14" l="1"/>
  <c r="S67" i="14"/>
  <c r="D161" i="15"/>
  <c r="L134" i="2"/>
  <c r="K134" i="2"/>
  <c r="J96" i="2"/>
  <c r="K116" i="13"/>
  <c r="K115" i="13"/>
  <c r="L9" i="15"/>
  <c r="I10" i="15"/>
  <c r="H10" i="15"/>
  <c r="J10" i="15"/>
  <c r="K9" i="15"/>
  <c r="B12" i="15"/>
  <c r="L247" i="13"/>
  <c r="L246" i="13"/>
  <c r="I249" i="13"/>
  <c r="L248" i="13"/>
  <c r="K246" i="13"/>
  <c r="K247" i="13"/>
  <c r="K248" i="13"/>
  <c r="H249" i="13"/>
  <c r="L115" i="13"/>
  <c r="L116" i="13"/>
  <c r="K125" i="13"/>
  <c r="K126" i="13"/>
  <c r="L126" i="13"/>
  <c r="L125" i="13"/>
  <c r="O6" i="13"/>
  <c r="L20" i="36"/>
  <c r="J21" i="36"/>
  <c r="I21" i="36"/>
  <c r="H21" i="36"/>
  <c r="C105" i="36"/>
  <c r="B24" i="36"/>
  <c r="C29" i="36"/>
  <c r="C176" i="36"/>
  <c r="K20" i="36"/>
  <c r="K97" i="35"/>
  <c r="L22" i="35"/>
  <c r="H23" i="35"/>
  <c r="I98" i="35"/>
  <c r="I23" i="35"/>
  <c r="H98" i="35"/>
  <c r="J23" i="35"/>
  <c r="J98" i="35"/>
  <c r="C105" i="35"/>
  <c r="B101" i="35"/>
  <c r="C26" i="35"/>
  <c r="K22" i="35"/>
  <c r="L97" i="35"/>
  <c r="P16" i="1"/>
  <c r="AC16" i="1" s="1"/>
  <c r="I2" i="14"/>
  <c r="I3" i="14"/>
  <c r="I2" i="18"/>
  <c r="H3" i="14"/>
  <c r="H2" i="14"/>
  <c r="H2" i="18"/>
  <c r="P2" i="14"/>
  <c r="P3" i="14"/>
  <c r="P2" i="18"/>
  <c r="O3" i="14"/>
  <c r="O2" i="14"/>
  <c r="O2" i="18"/>
  <c r="B68" i="14"/>
  <c r="K15" i="31"/>
  <c r="H16" i="31"/>
  <c r="J16" i="31"/>
  <c r="I16" i="31"/>
  <c r="B19" i="31"/>
  <c r="C21" i="31"/>
  <c r="L15" i="31"/>
  <c r="K122" i="30"/>
  <c r="L18" i="30"/>
  <c r="I19" i="30"/>
  <c r="I123" i="30"/>
  <c r="J19" i="30"/>
  <c r="H123" i="30"/>
  <c r="H19" i="30"/>
  <c r="J123" i="30"/>
  <c r="C131" i="30"/>
  <c r="B126" i="30"/>
  <c r="C22" i="30"/>
  <c r="K18" i="30"/>
  <c r="L122" i="30"/>
  <c r="K16" i="29"/>
  <c r="J17" i="29"/>
  <c r="I17" i="29"/>
  <c r="H17" i="29"/>
  <c r="C20" i="29"/>
  <c r="L16" i="29"/>
  <c r="C24" i="28"/>
  <c r="L16" i="26"/>
  <c r="K17" i="27"/>
  <c r="I18" i="27"/>
  <c r="H18" i="27"/>
  <c r="J18" i="27"/>
  <c r="C23" i="27"/>
  <c r="B21" i="27"/>
  <c r="L17" i="27"/>
  <c r="I17" i="26"/>
  <c r="J17" i="26"/>
  <c r="H17" i="26"/>
  <c r="C20" i="26"/>
  <c r="K16" i="26"/>
  <c r="L18" i="25"/>
  <c r="H19" i="25"/>
  <c r="I19" i="25"/>
  <c r="J19" i="25"/>
  <c r="C22" i="25"/>
  <c r="K18" i="25"/>
  <c r="K14" i="24"/>
  <c r="H15" i="24"/>
  <c r="I15" i="24"/>
  <c r="J15" i="24"/>
  <c r="B18" i="24"/>
  <c r="L14" i="24"/>
  <c r="C22" i="24"/>
  <c r="L108" i="23"/>
  <c r="L16" i="23"/>
  <c r="J109" i="23"/>
  <c r="I17" i="23"/>
  <c r="J17" i="23"/>
  <c r="H109" i="23"/>
  <c r="I109" i="23"/>
  <c r="H17" i="23"/>
  <c r="K16" i="23"/>
  <c r="C20" i="23"/>
  <c r="C117" i="23"/>
  <c r="B112" i="23"/>
  <c r="K108" i="23"/>
  <c r="J12" i="19"/>
  <c r="C18" i="19"/>
  <c r="B15" i="19"/>
  <c r="J11" i="18"/>
  <c r="B13" i="18"/>
  <c r="C15" i="18"/>
  <c r="C57" i="18"/>
  <c r="K8" i="15"/>
  <c r="L8" i="15"/>
  <c r="J10" i="14"/>
  <c r="J9" i="14"/>
  <c r="J11" i="14"/>
  <c r="J8" i="14"/>
  <c r="C14" i="14"/>
  <c r="B8" i="13"/>
  <c r="C11" i="13"/>
  <c r="D26" i="11"/>
  <c r="F26" i="11" s="1"/>
  <c r="D25" i="11"/>
  <c r="F25" i="11" s="1"/>
  <c r="D24" i="11"/>
  <c r="D23" i="11"/>
  <c r="E20" i="11"/>
  <c r="C13" i="11"/>
  <c r="C14" i="11" s="1"/>
  <c r="C15" i="11" s="1"/>
  <c r="C7" i="11"/>
  <c r="C8" i="11" s="1"/>
  <c r="C9" i="11" s="1"/>
  <c r="M10" i="14"/>
  <c r="N25" i="35"/>
  <c r="E13" i="14"/>
  <c r="N17" i="24"/>
  <c r="E10" i="18"/>
  <c r="N9" i="18"/>
  <c r="F8" i="19"/>
  <c r="E21" i="25"/>
  <c r="M12" i="15"/>
  <c r="E12" i="18"/>
  <c r="M19" i="23"/>
  <c r="F25" i="35"/>
  <c r="N20" i="27"/>
  <c r="M9" i="18"/>
  <c r="E11" i="14"/>
  <c r="N11" i="14"/>
  <c r="N7" i="14"/>
  <c r="E12" i="14"/>
  <c r="G17" i="24"/>
  <c r="G13" i="18"/>
  <c r="M21" i="25"/>
  <c r="F20" i="27"/>
  <c r="N19" i="29"/>
  <c r="G20" i="27"/>
  <c r="N12" i="18"/>
  <c r="G68" i="14"/>
  <c r="M66" i="14"/>
  <c r="M18" i="31"/>
  <c r="F9" i="14"/>
  <c r="E19" i="26"/>
  <c r="N18" i="31"/>
  <c r="E8" i="14"/>
  <c r="M11" i="14"/>
  <c r="N21" i="25"/>
  <c r="M23" i="28"/>
  <c r="N8" i="18"/>
  <c r="M11" i="18"/>
  <c r="F11" i="18"/>
  <c r="F7" i="13"/>
  <c r="F14" i="19"/>
  <c r="N13" i="14"/>
  <c r="E9" i="14"/>
  <c r="G25" i="35"/>
  <c r="F23" i="36"/>
  <c r="E8" i="18"/>
  <c r="E20" i="27"/>
  <c r="N125" i="30"/>
  <c r="N19" i="26"/>
  <c r="F11" i="19"/>
  <c r="N23" i="36"/>
  <c r="E23" i="36"/>
  <c r="E17" i="24"/>
  <c r="G21" i="30"/>
  <c r="F10" i="18"/>
  <c r="N12" i="15"/>
  <c r="F111" i="23"/>
  <c r="F12" i="19"/>
  <c r="G125" i="30"/>
  <c r="F8" i="18"/>
  <c r="M25" i="35"/>
  <c r="M19" i="29"/>
  <c r="M21" i="30"/>
  <c r="F19" i="26"/>
  <c r="N9" i="14"/>
  <c r="G13" i="14"/>
  <c r="N12" i="14"/>
  <c r="F12" i="14"/>
  <c r="E111" i="23"/>
  <c r="F7" i="14"/>
  <c r="E19" i="23"/>
  <c r="E7" i="13"/>
  <c r="F19" i="29"/>
  <c r="N23" i="28"/>
  <c r="G19" i="29"/>
  <c r="N10" i="18"/>
  <c r="G111" i="23"/>
  <c r="F21" i="25"/>
  <c r="N7" i="13"/>
  <c r="M8" i="18"/>
  <c r="G12" i="15"/>
  <c r="G23" i="36"/>
  <c r="N19" i="23"/>
  <c r="M20" i="27"/>
  <c r="F125" i="30"/>
  <c r="G21" i="25"/>
  <c r="F21" i="30"/>
  <c r="G19" i="26"/>
  <c r="G18" i="31"/>
  <c r="M12" i="14"/>
  <c r="M10" i="18"/>
  <c r="F18" i="31"/>
  <c r="E25" i="35"/>
  <c r="N8" i="14"/>
  <c r="M17" i="24"/>
  <c r="M13" i="18"/>
  <c r="N13" i="18"/>
  <c r="F66" i="14"/>
  <c r="E18" i="31"/>
  <c r="G7" i="13"/>
  <c r="F12" i="15"/>
  <c r="E100" i="35"/>
  <c r="F8" i="14"/>
  <c r="N21" i="30"/>
  <c r="E23" i="28"/>
  <c r="N11" i="18"/>
  <c r="M111" i="23"/>
  <c r="F23" i="28"/>
  <c r="E19" i="29"/>
  <c r="F10" i="19"/>
  <c r="F13" i="18"/>
  <c r="F19" i="23"/>
  <c r="E12" i="15"/>
  <c r="M100" i="35"/>
  <c r="M8" i="14"/>
  <c r="E125" i="30"/>
  <c r="M9" i="14"/>
  <c r="F100" i="35"/>
  <c r="G14" i="19"/>
  <c r="M125" i="30"/>
  <c r="N10" i="14"/>
  <c r="M12" i="18"/>
  <c r="M13" i="14"/>
  <c r="E66" i="14"/>
  <c r="N100" i="35"/>
  <c r="E9" i="18"/>
  <c r="N111" i="23"/>
  <c r="M19" i="26"/>
  <c r="M7" i="13"/>
  <c r="F10" i="14"/>
  <c r="E10" i="14"/>
  <c r="F17" i="24"/>
  <c r="M7" i="14"/>
  <c r="E7" i="14"/>
  <c r="F13" i="14"/>
  <c r="E21" i="30"/>
  <c r="F12" i="18"/>
  <c r="G100" i="35"/>
  <c r="G23" i="28"/>
  <c r="F11" i="14"/>
  <c r="E11" i="18"/>
  <c r="G19" i="23"/>
  <c r="F9" i="18"/>
  <c r="F9" i="19"/>
  <c r="N66" i="14"/>
  <c r="M23" i="36"/>
  <c r="F13" i="19"/>
  <c r="E13" i="18"/>
  <c r="S68" i="14" l="1"/>
  <c r="J67" i="14"/>
  <c r="D162" i="15"/>
  <c r="L10" i="15"/>
  <c r="I11" i="15"/>
  <c r="H11" i="15"/>
  <c r="J11" i="15"/>
  <c r="K10" i="15"/>
  <c r="B13" i="15"/>
  <c r="L249" i="13"/>
  <c r="K249" i="13"/>
  <c r="N4" i="14"/>
  <c r="N4" i="15" s="1"/>
  <c r="E4" i="14"/>
  <c r="E4" i="15" s="1"/>
  <c r="M4" i="14"/>
  <c r="M4" i="15" s="1"/>
  <c r="F4" i="14"/>
  <c r="F4" i="15" s="1"/>
  <c r="I22" i="28"/>
  <c r="H22" i="28"/>
  <c r="J22" i="28"/>
  <c r="I18" i="28"/>
  <c r="H18" i="28"/>
  <c r="L21" i="36"/>
  <c r="J22" i="36"/>
  <c r="H22" i="36"/>
  <c r="I22" i="36"/>
  <c r="C30" i="36"/>
  <c r="C106" i="36"/>
  <c r="C177" i="36"/>
  <c r="K21" i="36"/>
  <c r="B25" i="36"/>
  <c r="L98" i="35"/>
  <c r="K98" i="35"/>
  <c r="L23" i="35"/>
  <c r="J24" i="35"/>
  <c r="J99" i="35"/>
  <c r="H99" i="35"/>
  <c r="H24" i="35"/>
  <c r="I24" i="35"/>
  <c r="I99" i="35"/>
  <c r="B102" i="35"/>
  <c r="C27" i="35"/>
  <c r="C106" i="35"/>
  <c r="K23" i="35"/>
  <c r="I8" i="19"/>
  <c r="I9" i="19"/>
  <c r="I10" i="19"/>
  <c r="I11" i="19"/>
  <c r="I12" i="19"/>
  <c r="I7" i="14"/>
  <c r="I8" i="14"/>
  <c r="I9" i="14"/>
  <c r="I11" i="14"/>
  <c r="I10" i="14"/>
  <c r="I8" i="18"/>
  <c r="I9" i="18"/>
  <c r="I10" i="18"/>
  <c r="I11" i="18"/>
  <c r="H8" i="14"/>
  <c r="H7" i="14"/>
  <c r="H9" i="14"/>
  <c r="H11" i="14"/>
  <c r="H10" i="14"/>
  <c r="H8" i="18"/>
  <c r="H9" i="18"/>
  <c r="H10" i="18"/>
  <c r="H11" i="18"/>
  <c r="L2" i="14"/>
  <c r="K2" i="14"/>
  <c r="K3" i="14"/>
  <c r="L3" i="14"/>
  <c r="K2" i="18"/>
  <c r="L2" i="18"/>
  <c r="B69" i="14"/>
  <c r="K19" i="30"/>
  <c r="K16" i="31"/>
  <c r="I17" i="31"/>
  <c r="J17" i="31"/>
  <c r="H17" i="31"/>
  <c r="C22" i="31"/>
  <c r="B20" i="31"/>
  <c r="L16" i="31"/>
  <c r="K123" i="30"/>
  <c r="H124" i="30"/>
  <c r="H20" i="30"/>
  <c r="J124" i="30"/>
  <c r="J20" i="30"/>
  <c r="I124" i="30"/>
  <c r="I20" i="30"/>
  <c r="B127" i="30"/>
  <c r="C132" i="30"/>
  <c r="C23" i="30"/>
  <c r="L123" i="30"/>
  <c r="L19" i="30"/>
  <c r="L17" i="29"/>
  <c r="J18" i="29"/>
  <c r="H18" i="29"/>
  <c r="I18" i="29"/>
  <c r="K17" i="29"/>
  <c r="C21" i="29"/>
  <c r="C25" i="28"/>
  <c r="L18" i="27"/>
  <c r="H19" i="27"/>
  <c r="I19" i="27"/>
  <c r="J19" i="27"/>
  <c r="C24" i="27"/>
  <c r="B22" i="27"/>
  <c r="K18" i="27"/>
  <c r="K17" i="26"/>
  <c r="I18" i="26"/>
  <c r="H18" i="26"/>
  <c r="J18" i="26"/>
  <c r="L17" i="26"/>
  <c r="C21" i="26"/>
  <c r="L19" i="25"/>
  <c r="J20" i="25"/>
  <c r="I20" i="25"/>
  <c r="H20" i="25"/>
  <c r="C23" i="25"/>
  <c r="K19" i="25"/>
  <c r="L15" i="24"/>
  <c r="H16" i="24"/>
  <c r="J16" i="24"/>
  <c r="I16" i="24"/>
  <c r="C23" i="24"/>
  <c r="B19" i="24"/>
  <c r="K15" i="24"/>
  <c r="L109" i="23"/>
  <c r="K17" i="23"/>
  <c r="K109" i="23"/>
  <c r="J110" i="23"/>
  <c r="I18" i="23"/>
  <c r="I110" i="23"/>
  <c r="J18" i="23"/>
  <c r="H110" i="23"/>
  <c r="H18" i="23"/>
  <c r="B113" i="23"/>
  <c r="C21" i="23"/>
  <c r="L17" i="23"/>
  <c r="J13" i="19"/>
  <c r="I13" i="19"/>
  <c r="B16" i="19"/>
  <c r="C19" i="19"/>
  <c r="H12" i="18"/>
  <c r="J12" i="18"/>
  <c r="I12" i="18"/>
  <c r="B14" i="18"/>
  <c r="C58" i="18"/>
  <c r="C16" i="18"/>
  <c r="I12" i="14"/>
  <c r="J12" i="14"/>
  <c r="H12" i="14"/>
  <c r="C15" i="14"/>
  <c r="H6" i="13"/>
  <c r="J6" i="13"/>
  <c r="I6" i="13"/>
  <c r="C12" i="13"/>
  <c r="B9" i="13"/>
  <c r="A7" i="2"/>
  <c r="M14" i="18"/>
  <c r="F20" i="29"/>
  <c r="M18" i="24"/>
  <c r="E126" i="30"/>
  <c r="M22" i="30"/>
  <c r="N24" i="28"/>
  <c r="E13" i="19"/>
  <c r="G69" i="14"/>
  <c r="E22" i="30"/>
  <c r="M24" i="36"/>
  <c r="G24" i="36"/>
  <c r="G13" i="15"/>
  <c r="N18" i="24"/>
  <c r="N24" i="36"/>
  <c r="G20" i="23"/>
  <c r="M24" i="28"/>
  <c r="E20" i="26"/>
  <c r="E9" i="19"/>
  <c r="N19" i="31"/>
  <c r="E12" i="19"/>
  <c r="F20" i="23"/>
  <c r="E22" i="25"/>
  <c r="F14" i="18"/>
  <c r="E14" i="14"/>
  <c r="G22" i="30"/>
  <c r="M13" i="15"/>
  <c r="F126" i="30"/>
  <c r="E101" i="35"/>
  <c r="F22" i="25"/>
  <c r="N22" i="30"/>
  <c r="E20" i="23"/>
  <c r="G26" i="35"/>
  <c r="M101" i="35"/>
  <c r="N22" i="25"/>
  <c r="G18" i="24"/>
  <c r="E21" i="27"/>
  <c r="E18" i="24"/>
  <c r="G21" i="27"/>
  <c r="M126" i="30"/>
  <c r="E26" i="35"/>
  <c r="E11" i="19"/>
  <c r="G14" i="18"/>
  <c r="M8" i="13"/>
  <c r="F22" i="30"/>
  <c r="N20" i="26"/>
  <c r="G15" i="19"/>
  <c r="N21" i="27"/>
  <c r="N26" i="35"/>
  <c r="F18" i="24"/>
  <c r="F24" i="36"/>
  <c r="G14" i="14"/>
  <c r="G22" i="25"/>
  <c r="F13" i="15"/>
  <c r="F19" i="31"/>
  <c r="F26" i="35"/>
  <c r="G8" i="13"/>
  <c r="F8" i="13"/>
  <c r="F20" i="26"/>
  <c r="N14" i="18"/>
  <c r="N126" i="30"/>
  <c r="N13" i="15"/>
  <c r="F24" i="28"/>
  <c r="E20" i="29"/>
  <c r="G101" i="35"/>
  <c r="E112" i="23"/>
  <c r="F21" i="27"/>
  <c r="E24" i="36"/>
  <c r="G20" i="29"/>
  <c r="G24" i="28"/>
  <c r="F112" i="23"/>
  <c r="E8" i="13"/>
  <c r="M26" i="35"/>
  <c r="M112" i="23"/>
  <c r="N8" i="13"/>
  <c r="N112" i="23"/>
  <c r="G19" i="31"/>
  <c r="M20" i="29"/>
  <c r="E13" i="15"/>
  <c r="E14" i="19"/>
  <c r="E24" i="28"/>
  <c r="E19" i="31"/>
  <c r="G20" i="26"/>
  <c r="M20" i="26"/>
  <c r="F15" i="19"/>
  <c r="M22" i="25"/>
  <c r="M20" i="23"/>
  <c r="G126" i="30"/>
  <c r="N101" i="35"/>
  <c r="F101" i="35"/>
  <c r="E15" i="19"/>
  <c r="E10" i="19"/>
  <c r="M19" i="31"/>
  <c r="N20" i="29"/>
  <c r="E8" i="19"/>
  <c r="F14" i="14"/>
  <c r="G112" i="23"/>
  <c r="N20" i="23"/>
  <c r="N14" i="14"/>
  <c r="M21" i="27"/>
  <c r="M14" i="14"/>
  <c r="E14" i="18"/>
  <c r="H4" i="15" l="1"/>
  <c r="H3" i="15"/>
  <c r="I4" i="15"/>
  <c r="I3" i="15"/>
  <c r="S69" i="14"/>
  <c r="J68" i="14"/>
  <c r="D163" i="15"/>
  <c r="D164" i="15" s="1"/>
  <c r="D165" i="15" s="1"/>
  <c r="D166" i="15" s="1"/>
  <c r="D167" i="15" s="1"/>
  <c r="D168" i="15" s="1"/>
  <c r="D169" i="15" s="1"/>
  <c r="D170" i="15" s="1"/>
  <c r="D171" i="15" s="1"/>
  <c r="D172" i="15" s="1"/>
  <c r="D173" i="15" s="1"/>
  <c r="D174" i="15" s="1"/>
  <c r="D175" i="15" s="1"/>
  <c r="D176" i="15" s="1"/>
  <c r="D177" i="15" s="1"/>
  <c r="D178" i="15" s="1"/>
  <c r="D179" i="15" s="1"/>
  <c r="D180" i="15" s="1"/>
  <c r="D181" i="15" s="1"/>
  <c r="D182" i="15" s="1"/>
  <c r="D183" i="15" s="1"/>
  <c r="D184" i="15" s="1"/>
  <c r="D185" i="15" s="1"/>
  <c r="D186" i="15" s="1"/>
  <c r="D187" i="15" s="1"/>
  <c r="D188" i="15" s="1"/>
  <c r="D189" i="15" s="1"/>
  <c r="D190" i="15" s="1"/>
  <c r="D191" i="15" s="1"/>
  <c r="D192" i="15" s="1"/>
  <c r="D193" i="15" s="1"/>
  <c r="D194" i="15" s="1"/>
  <c r="D195" i="15" s="1"/>
  <c r="D196" i="15" s="1"/>
  <c r="D197" i="15" s="1"/>
  <c r="D198" i="15" s="1"/>
  <c r="D199" i="15" s="1"/>
  <c r="D200" i="15" s="1"/>
  <c r="D201" i="15" s="1"/>
  <c r="D202" i="15" s="1"/>
  <c r="D203" i="15" s="1"/>
  <c r="D204" i="15" s="1"/>
  <c r="D205" i="15" s="1"/>
  <c r="D206" i="15" s="1"/>
  <c r="D207" i="15" s="1"/>
  <c r="D208" i="15" s="1"/>
  <c r="D209" i="15" s="1"/>
  <c r="D210" i="15" s="1"/>
  <c r="D211" i="15" s="1"/>
  <c r="D212" i="15" s="1"/>
  <c r="D213" i="15" s="1"/>
  <c r="D214" i="15" s="1"/>
  <c r="D215" i="15" s="1"/>
  <c r="D216" i="15" s="1"/>
  <c r="D217" i="15" s="1"/>
  <c r="D218" i="15" s="1"/>
  <c r="D219" i="15" s="1"/>
  <c r="D220" i="15" s="1"/>
  <c r="D221" i="15" s="1"/>
  <c r="D222" i="15" s="1"/>
  <c r="D223" i="15" s="1"/>
  <c r="D224" i="15" s="1"/>
  <c r="D225" i="15" s="1"/>
  <c r="D226" i="15" s="1"/>
  <c r="D227" i="15" s="1"/>
  <c r="D228" i="15" s="1"/>
  <c r="D229" i="15" s="1"/>
  <c r="D230" i="15" s="1"/>
  <c r="D231" i="15" s="1"/>
  <c r="D232" i="15" s="1"/>
  <c r="D233" i="15" s="1"/>
  <c r="D234" i="15" s="1"/>
  <c r="D235" i="15" s="1"/>
  <c r="D236" i="15" s="1"/>
  <c r="D237" i="15" s="1"/>
  <c r="D238" i="15" s="1"/>
  <c r="D239" i="15" s="1"/>
  <c r="D240" i="15" s="1"/>
  <c r="D241" i="15" s="1"/>
  <c r="D242" i="15" s="1"/>
  <c r="D243" i="15" s="1"/>
  <c r="D244" i="15" s="1"/>
  <c r="D245" i="15" s="1"/>
  <c r="D246" i="15" s="1"/>
  <c r="D247" i="15" s="1"/>
  <c r="D248" i="15" s="1"/>
  <c r="D249" i="15" s="1"/>
  <c r="D250" i="15" s="1"/>
  <c r="D251" i="15" s="1"/>
  <c r="L11" i="15"/>
  <c r="I12" i="15"/>
  <c r="H12" i="15"/>
  <c r="J12" i="15"/>
  <c r="K11" i="15"/>
  <c r="B14" i="15"/>
  <c r="H4" i="14"/>
  <c r="P4" i="14"/>
  <c r="I4" i="14"/>
  <c r="O4" i="14"/>
  <c r="K22" i="28"/>
  <c r="L22" i="28"/>
  <c r="L18" i="28"/>
  <c r="K18" i="28"/>
  <c r="L22" i="36"/>
  <c r="J23" i="36"/>
  <c r="I23" i="36"/>
  <c r="H23" i="36"/>
  <c r="B26" i="36"/>
  <c r="C178" i="36"/>
  <c r="C31" i="36"/>
  <c r="C107" i="36"/>
  <c r="K22" i="36"/>
  <c r="L99" i="35"/>
  <c r="K24" i="35"/>
  <c r="I25" i="35"/>
  <c r="H25" i="35"/>
  <c r="I100" i="35"/>
  <c r="H100" i="35"/>
  <c r="J100" i="35"/>
  <c r="J25" i="35"/>
  <c r="B103" i="35"/>
  <c r="L24" i="35"/>
  <c r="C107" i="35"/>
  <c r="K99" i="35"/>
  <c r="C28" i="35"/>
  <c r="L11" i="14"/>
  <c r="L11" i="18"/>
  <c r="K11" i="14"/>
  <c r="H8" i="19"/>
  <c r="H9" i="19"/>
  <c r="H10" i="19"/>
  <c r="H11" i="19"/>
  <c r="H12" i="19"/>
  <c r="H13" i="19"/>
  <c r="L13" i="19" s="1"/>
  <c r="L10" i="14"/>
  <c r="K11" i="18"/>
  <c r="K10" i="14"/>
  <c r="L9" i="14"/>
  <c r="K9" i="14"/>
  <c r="K7" i="14"/>
  <c r="L7" i="14"/>
  <c r="L8" i="14"/>
  <c r="K8" i="14"/>
  <c r="K10" i="18"/>
  <c r="L10" i="18"/>
  <c r="K9" i="18"/>
  <c r="L9" i="18"/>
  <c r="L8" i="18"/>
  <c r="K8" i="18"/>
  <c r="B70" i="14"/>
  <c r="L17" i="31"/>
  <c r="L20" i="30"/>
  <c r="H18" i="31"/>
  <c r="I18" i="31"/>
  <c r="J18" i="31"/>
  <c r="L124" i="30"/>
  <c r="C23" i="31"/>
  <c r="K17" i="31"/>
  <c r="B21" i="31"/>
  <c r="J21" i="30"/>
  <c r="H125" i="30"/>
  <c r="I21" i="30"/>
  <c r="H21" i="30"/>
  <c r="I125" i="30"/>
  <c r="J125" i="30"/>
  <c r="B128" i="30"/>
  <c r="C133" i="30"/>
  <c r="C24" i="30"/>
  <c r="K20" i="30"/>
  <c r="K124" i="30"/>
  <c r="K18" i="29"/>
  <c r="I19" i="29"/>
  <c r="H19" i="29"/>
  <c r="J19" i="29"/>
  <c r="L18" i="29"/>
  <c r="C22" i="29"/>
  <c r="J23" i="28"/>
  <c r="I23" i="28"/>
  <c r="H23" i="28"/>
  <c r="C26" i="28"/>
  <c r="K19" i="27"/>
  <c r="H20" i="27"/>
  <c r="I20" i="27"/>
  <c r="J20" i="27"/>
  <c r="C25" i="27"/>
  <c r="B23" i="27"/>
  <c r="L19" i="27"/>
  <c r="L18" i="26"/>
  <c r="I19" i="26"/>
  <c r="H19" i="26"/>
  <c r="J19" i="26"/>
  <c r="C22" i="26"/>
  <c r="K18" i="26"/>
  <c r="K20" i="25"/>
  <c r="H21" i="25"/>
  <c r="I21" i="25"/>
  <c r="J21" i="25"/>
  <c r="C24" i="25"/>
  <c r="L20" i="25"/>
  <c r="K16" i="24"/>
  <c r="L16" i="24"/>
  <c r="J17" i="24"/>
  <c r="H17" i="24"/>
  <c r="I17" i="24"/>
  <c r="B20" i="24"/>
  <c r="C24" i="24"/>
  <c r="K18" i="23"/>
  <c r="K110" i="23"/>
  <c r="J111" i="23"/>
  <c r="I111" i="23"/>
  <c r="J19" i="23"/>
  <c r="H111" i="23"/>
  <c r="H19" i="23"/>
  <c r="I19" i="23"/>
  <c r="C22" i="23"/>
  <c r="B114" i="23"/>
  <c r="L110" i="23"/>
  <c r="L18" i="23"/>
  <c r="J14" i="19"/>
  <c r="I14" i="19"/>
  <c r="H14" i="19"/>
  <c r="B17" i="19"/>
  <c r="C20" i="19"/>
  <c r="L12" i="18"/>
  <c r="I13" i="18"/>
  <c r="H13" i="18"/>
  <c r="J13" i="18"/>
  <c r="K12" i="18"/>
  <c r="B15" i="18"/>
  <c r="C59" i="18"/>
  <c r="C17" i="18"/>
  <c r="K12" i="14"/>
  <c r="J13" i="14"/>
  <c r="I13" i="14"/>
  <c r="H13" i="14"/>
  <c r="C16" i="14"/>
  <c r="L12" i="14"/>
  <c r="K6" i="13"/>
  <c r="I7" i="13"/>
  <c r="J7" i="13"/>
  <c r="H7" i="13"/>
  <c r="C13" i="13"/>
  <c r="L6" i="13"/>
  <c r="B10" i="13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B7" i="2"/>
  <c r="G22" i="27"/>
  <c r="M25" i="36"/>
  <c r="G15" i="18"/>
  <c r="F25" i="36"/>
  <c r="M114" i="23"/>
  <c r="N14" i="15"/>
  <c r="F113" i="23"/>
  <c r="N19" i="24"/>
  <c r="N9" i="13"/>
  <c r="F21" i="29"/>
  <c r="E25" i="36"/>
  <c r="M15" i="14"/>
  <c r="G9" i="13"/>
  <c r="G14" i="15"/>
  <c r="G21" i="29"/>
  <c r="G114" i="23"/>
  <c r="N21" i="26"/>
  <c r="M25" i="28"/>
  <c r="N23" i="25"/>
  <c r="M22" i="27"/>
  <c r="E25" i="28"/>
  <c r="E22" i="27"/>
  <c r="E27" i="35"/>
  <c r="E23" i="25"/>
  <c r="N22" i="27"/>
  <c r="M127" i="30"/>
  <c r="G127" i="30"/>
  <c r="G15" i="14"/>
  <c r="G19" i="24"/>
  <c r="G16" i="19"/>
  <c r="N20" i="31"/>
  <c r="G27" i="35"/>
  <c r="F25" i="28"/>
  <c r="F27" i="35"/>
  <c r="G23" i="30"/>
  <c r="E20" i="31"/>
  <c r="F114" i="23"/>
  <c r="F127" i="30"/>
  <c r="N21" i="29"/>
  <c r="E21" i="29"/>
  <c r="F14" i="15"/>
  <c r="E14" i="15"/>
  <c r="E9" i="13"/>
  <c r="N102" i="35"/>
  <c r="F21" i="23"/>
  <c r="F9" i="13"/>
  <c r="G25" i="36"/>
  <c r="G113" i="23"/>
  <c r="E15" i="14"/>
  <c r="N113" i="23"/>
  <c r="E21" i="26"/>
  <c r="F23" i="25"/>
  <c r="F16" i="19"/>
  <c r="F22" i="27"/>
  <c r="F19" i="24"/>
  <c r="M113" i="23"/>
  <c r="N127" i="30"/>
  <c r="M23" i="30"/>
  <c r="N25" i="36"/>
  <c r="G102" i="35"/>
  <c r="G21" i="26"/>
  <c r="E114" i="23"/>
  <c r="E102" i="35"/>
  <c r="F15" i="14"/>
  <c r="F102" i="35"/>
  <c r="G25" i="28"/>
  <c r="M23" i="25"/>
  <c r="F15" i="18"/>
  <c r="M21" i="26"/>
  <c r="N15" i="14"/>
  <c r="F23" i="30"/>
  <c r="N15" i="18"/>
  <c r="F20" i="31"/>
  <c r="E127" i="30"/>
  <c r="E21" i="23"/>
  <c r="M19" i="24"/>
  <c r="N23" i="30"/>
  <c r="E15" i="18"/>
  <c r="M21" i="23"/>
  <c r="M27" i="35"/>
  <c r="M21" i="29"/>
  <c r="F21" i="26"/>
  <c r="E16" i="19"/>
  <c r="M15" i="18"/>
  <c r="M9" i="13"/>
  <c r="G23" i="25"/>
  <c r="N27" i="35"/>
  <c r="G21" i="23"/>
  <c r="N21" i="23"/>
  <c r="E113" i="23"/>
  <c r="M20" i="31"/>
  <c r="G20" i="31"/>
  <c r="M102" i="35"/>
  <c r="N114" i="23"/>
  <c r="E19" i="24"/>
  <c r="M14" i="15"/>
  <c r="N25" i="28"/>
  <c r="E23" i="30"/>
  <c r="L3" i="15" l="1"/>
  <c r="L4" i="15"/>
  <c r="K3" i="15"/>
  <c r="K4" i="15"/>
  <c r="B71" i="14"/>
  <c r="B72" i="14" s="1"/>
  <c r="B73" i="14" s="1"/>
  <c r="B74" i="14" s="1"/>
  <c r="B75" i="14" s="1"/>
  <c r="B76" i="14" s="1"/>
  <c r="O67" i="14"/>
  <c r="O68" i="14"/>
  <c r="O69" i="14"/>
  <c r="K12" i="15"/>
  <c r="K4" i="14"/>
  <c r="L12" i="15"/>
  <c r="I13" i="15"/>
  <c r="H13" i="15"/>
  <c r="J13" i="15"/>
  <c r="B15" i="15"/>
  <c r="L4" i="14"/>
  <c r="K13" i="19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K23" i="36"/>
  <c r="H24" i="36"/>
  <c r="I24" i="36"/>
  <c r="J24" i="36"/>
  <c r="C108" i="36"/>
  <c r="C32" i="36"/>
  <c r="B27" i="36"/>
  <c r="C179" i="36"/>
  <c r="L23" i="36"/>
  <c r="K25" i="35"/>
  <c r="K100" i="35"/>
  <c r="J26" i="35"/>
  <c r="H101" i="35"/>
  <c r="I26" i="35"/>
  <c r="J101" i="35"/>
  <c r="H26" i="35"/>
  <c r="I101" i="35"/>
  <c r="B104" i="35"/>
  <c r="L100" i="35"/>
  <c r="C29" i="35"/>
  <c r="C108" i="35"/>
  <c r="L25" i="35"/>
  <c r="L10" i="19"/>
  <c r="K10" i="19"/>
  <c r="L12" i="19"/>
  <c r="K12" i="19"/>
  <c r="K11" i="19"/>
  <c r="L11" i="19"/>
  <c r="K9" i="19"/>
  <c r="L9" i="19"/>
  <c r="K8" i="19"/>
  <c r="L8" i="19"/>
  <c r="K18" i="31"/>
  <c r="I19" i="31"/>
  <c r="J19" i="31"/>
  <c r="H19" i="31"/>
  <c r="B22" i="31"/>
  <c r="C24" i="31"/>
  <c r="L18" i="31"/>
  <c r="L125" i="30"/>
  <c r="K21" i="30"/>
  <c r="H22" i="30"/>
  <c r="J126" i="30"/>
  <c r="J22" i="30"/>
  <c r="I126" i="30"/>
  <c r="I22" i="30"/>
  <c r="H126" i="30"/>
  <c r="C25" i="30"/>
  <c r="B129" i="30"/>
  <c r="C134" i="30"/>
  <c r="L21" i="30"/>
  <c r="K125" i="30"/>
  <c r="K23" i="28"/>
  <c r="L19" i="29"/>
  <c r="H20" i="29"/>
  <c r="I20" i="29"/>
  <c r="J20" i="29"/>
  <c r="C23" i="29"/>
  <c r="K19" i="29"/>
  <c r="J24" i="28"/>
  <c r="H24" i="28"/>
  <c r="I24" i="28"/>
  <c r="C27" i="28"/>
  <c r="L23" i="28"/>
  <c r="K20" i="27"/>
  <c r="J21" i="27"/>
  <c r="H21" i="27"/>
  <c r="I21" i="27"/>
  <c r="C26" i="27"/>
  <c r="B24" i="27"/>
  <c r="L20" i="27"/>
  <c r="K19" i="26"/>
  <c r="I20" i="26"/>
  <c r="H20" i="26"/>
  <c r="J20" i="26"/>
  <c r="C23" i="26"/>
  <c r="L19" i="26"/>
  <c r="K21" i="25"/>
  <c r="J22" i="25"/>
  <c r="H22" i="25"/>
  <c r="I22" i="25"/>
  <c r="C25" i="25"/>
  <c r="L21" i="25"/>
  <c r="L17" i="24"/>
  <c r="I18" i="24"/>
  <c r="H18" i="24"/>
  <c r="J18" i="24"/>
  <c r="B21" i="24"/>
  <c r="C25" i="24"/>
  <c r="K17" i="24"/>
  <c r="K19" i="23"/>
  <c r="L111" i="23"/>
  <c r="I20" i="23"/>
  <c r="I112" i="23"/>
  <c r="J20" i="23"/>
  <c r="J112" i="23"/>
  <c r="H112" i="23"/>
  <c r="H20" i="23"/>
  <c r="C23" i="23"/>
  <c r="L19" i="23"/>
  <c r="K111" i="23"/>
  <c r="B115" i="23"/>
  <c r="L14" i="19"/>
  <c r="J15" i="19"/>
  <c r="H15" i="19"/>
  <c r="I15" i="19"/>
  <c r="C21" i="19"/>
  <c r="K14" i="19"/>
  <c r="B18" i="19"/>
  <c r="K13" i="18"/>
  <c r="L13" i="18"/>
  <c r="J14" i="18"/>
  <c r="H14" i="18"/>
  <c r="I14" i="18"/>
  <c r="B16" i="18"/>
  <c r="C18" i="18"/>
  <c r="C60" i="18"/>
  <c r="L13" i="14"/>
  <c r="H14" i="14"/>
  <c r="J14" i="14"/>
  <c r="I14" i="14"/>
  <c r="K13" i="14"/>
  <c r="C17" i="14"/>
  <c r="L7" i="13"/>
  <c r="H8" i="13"/>
  <c r="J8" i="13"/>
  <c r="I8" i="13"/>
  <c r="B11" i="13"/>
  <c r="K7" i="13"/>
  <c r="C14" i="13"/>
  <c r="A55" i="2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G76" i="14"/>
  <c r="G28" i="35"/>
  <c r="E21" i="31"/>
  <c r="G103" i="35"/>
  <c r="G23" i="27"/>
  <c r="F17" i="19"/>
  <c r="N26" i="36"/>
  <c r="M128" i="30"/>
  <c r="M23" i="27"/>
  <c r="F28" i="35"/>
  <c r="N24" i="25"/>
  <c r="N24" i="30"/>
  <c r="G26" i="36"/>
  <c r="G15" i="15"/>
  <c r="M26" i="28"/>
  <c r="G16" i="18"/>
  <c r="G16" i="14"/>
  <c r="N28" i="35"/>
  <c r="N22" i="29"/>
  <c r="E16" i="14"/>
  <c r="M26" i="36"/>
  <c r="M16" i="14"/>
  <c r="N76" i="14"/>
  <c r="G115" i="23"/>
  <c r="F22" i="23"/>
  <c r="F16" i="18"/>
  <c r="M22" i="26"/>
  <c r="G128" i="30"/>
  <c r="F15" i="15"/>
  <c r="G20" i="24"/>
  <c r="M20" i="24"/>
  <c r="G26" i="28"/>
  <c r="E26" i="36"/>
  <c r="M103" i="35"/>
  <c r="N26" i="28"/>
  <c r="N20" i="24"/>
  <c r="E24" i="30"/>
  <c r="E20" i="24"/>
  <c r="E28" i="35"/>
  <c r="G24" i="30"/>
  <c r="G21" i="31"/>
  <c r="N128" i="30"/>
  <c r="M22" i="23"/>
  <c r="F76" i="14"/>
  <c r="F23" i="27"/>
  <c r="E16" i="18"/>
  <c r="M76" i="14"/>
  <c r="N16" i="14"/>
  <c r="F22" i="29"/>
  <c r="F128" i="30"/>
  <c r="F21" i="31"/>
  <c r="E128" i="30"/>
  <c r="M24" i="25"/>
  <c r="N21" i="31"/>
  <c r="F20" i="24"/>
  <c r="E115" i="23"/>
  <c r="G22" i="29"/>
  <c r="F24" i="30"/>
  <c r="F115" i="23"/>
  <c r="F10" i="13"/>
  <c r="N15" i="15"/>
  <c r="M115" i="23"/>
  <c r="M16" i="18"/>
  <c r="N103" i="35"/>
  <c r="N23" i="27"/>
  <c r="E24" i="25"/>
  <c r="M24" i="30"/>
  <c r="E22" i="29"/>
  <c r="N22" i="26"/>
  <c r="E22" i="26"/>
  <c r="E23" i="27"/>
  <c r="M28" i="35"/>
  <c r="F22" i="26"/>
  <c r="E76" i="14"/>
  <c r="F16" i="14"/>
  <c r="G24" i="25"/>
  <c r="F103" i="35"/>
  <c r="E15" i="15"/>
  <c r="E26" i="28"/>
  <c r="N16" i="18"/>
  <c r="N10" i="13"/>
  <c r="F26" i="28"/>
  <c r="E17" i="19"/>
  <c r="F24" i="25"/>
  <c r="M10" i="13"/>
  <c r="M15" i="15"/>
  <c r="F26" i="36"/>
  <c r="M22" i="29"/>
  <c r="E10" i="13"/>
  <c r="N115" i="23"/>
  <c r="G22" i="23"/>
  <c r="N22" i="23"/>
  <c r="G22" i="26"/>
  <c r="E22" i="23"/>
  <c r="G17" i="19"/>
  <c r="E103" i="35"/>
  <c r="G10" i="13"/>
  <c r="M21" i="31"/>
  <c r="S76" i="14" l="1"/>
  <c r="B77" i="14"/>
  <c r="K13" i="15"/>
  <c r="L13" i="15"/>
  <c r="I14" i="15"/>
  <c r="H14" i="15"/>
  <c r="J14" i="15"/>
  <c r="B16" i="15"/>
  <c r="I114" i="23"/>
  <c r="J114" i="23"/>
  <c r="H114" i="23"/>
  <c r="K24" i="36"/>
  <c r="L24" i="36"/>
  <c r="J25" i="36"/>
  <c r="H25" i="36"/>
  <c r="I25" i="36"/>
  <c r="C180" i="36"/>
  <c r="B28" i="36"/>
  <c r="C33" i="36"/>
  <c r="C109" i="36"/>
  <c r="K101" i="35"/>
  <c r="K26" i="35"/>
  <c r="I27" i="35"/>
  <c r="I102" i="35"/>
  <c r="J27" i="35"/>
  <c r="H102" i="35"/>
  <c r="J102" i="35"/>
  <c r="H27" i="35"/>
  <c r="L101" i="35"/>
  <c r="C109" i="35"/>
  <c r="C30" i="35"/>
  <c r="L26" i="35"/>
  <c r="B105" i="35"/>
  <c r="L19" i="31"/>
  <c r="H20" i="31"/>
  <c r="J20" i="31"/>
  <c r="I20" i="31"/>
  <c r="B23" i="31"/>
  <c r="K19" i="31"/>
  <c r="C25" i="31"/>
  <c r="K22" i="30"/>
  <c r="K126" i="30"/>
  <c r="L22" i="30"/>
  <c r="H127" i="30"/>
  <c r="I127" i="30"/>
  <c r="J23" i="30"/>
  <c r="H23" i="30"/>
  <c r="J127" i="30"/>
  <c r="I23" i="30"/>
  <c r="C135" i="30"/>
  <c r="C26" i="30"/>
  <c r="B130" i="30"/>
  <c r="L126" i="30"/>
  <c r="K20" i="29"/>
  <c r="H21" i="29"/>
  <c r="J21" i="29"/>
  <c r="I21" i="29"/>
  <c r="C24" i="29"/>
  <c r="L20" i="29"/>
  <c r="L24" i="28"/>
  <c r="J25" i="28"/>
  <c r="I25" i="28"/>
  <c r="H25" i="28"/>
  <c r="K24" i="28"/>
  <c r="C28" i="28"/>
  <c r="L21" i="27"/>
  <c r="H22" i="27"/>
  <c r="J22" i="27"/>
  <c r="I22" i="27"/>
  <c r="C27" i="27"/>
  <c r="B25" i="27"/>
  <c r="K21" i="27"/>
  <c r="K20" i="26"/>
  <c r="H21" i="26"/>
  <c r="I21" i="26"/>
  <c r="J21" i="26"/>
  <c r="C24" i="26"/>
  <c r="L20" i="26"/>
  <c r="K22" i="25"/>
  <c r="H23" i="25"/>
  <c r="J23" i="25"/>
  <c r="I23" i="25"/>
  <c r="C26" i="25"/>
  <c r="L22" i="25"/>
  <c r="L18" i="24"/>
  <c r="H19" i="24"/>
  <c r="J19" i="24"/>
  <c r="I19" i="24"/>
  <c r="B22" i="24"/>
  <c r="C26" i="24"/>
  <c r="K18" i="24"/>
  <c r="K112" i="23"/>
  <c r="L20" i="23"/>
  <c r="I21" i="23"/>
  <c r="J113" i="23"/>
  <c r="J21" i="23"/>
  <c r="H21" i="23"/>
  <c r="K20" i="23"/>
  <c r="B116" i="23"/>
  <c r="C24" i="23"/>
  <c r="C121" i="23"/>
  <c r="L112" i="23"/>
  <c r="L15" i="19"/>
  <c r="J16" i="19"/>
  <c r="H16" i="19"/>
  <c r="I16" i="19"/>
  <c r="B19" i="19"/>
  <c r="K15" i="19"/>
  <c r="C22" i="19"/>
  <c r="L14" i="18"/>
  <c r="K14" i="18"/>
  <c r="H15" i="18"/>
  <c r="J15" i="18"/>
  <c r="I15" i="18"/>
  <c r="B17" i="18"/>
  <c r="C61" i="18"/>
  <c r="C19" i="18"/>
  <c r="L14" i="14"/>
  <c r="H15" i="14"/>
  <c r="I15" i="14"/>
  <c r="J15" i="14"/>
  <c r="C18" i="14"/>
  <c r="K14" i="14"/>
  <c r="L8" i="13"/>
  <c r="J9" i="13"/>
  <c r="I9" i="13"/>
  <c r="H9" i="13"/>
  <c r="C15" i="13"/>
  <c r="B12" i="13"/>
  <c r="K8" i="13"/>
  <c r="A141" i="2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B55" i="2"/>
  <c r="H4" i="2"/>
  <c r="I13" i="1"/>
  <c r="K13" i="1" s="1"/>
  <c r="H13" i="1"/>
  <c r="J13" i="1" s="1"/>
  <c r="G16" i="15"/>
  <c r="M23" i="26"/>
  <c r="F17" i="14"/>
  <c r="E17" i="18"/>
  <c r="E9" i="2"/>
  <c r="G17" i="18"/>
  <c r="E35" i="2"/>
  <c r="E16" i="2"/>
  <c r="E23" i="23"/>
  <c r="N21" i="24"/>
  <c r="F21" i="24"/>
  <c r="M17" i="18"/>
  <c r="E104" i="35"/>
  <c r="E15" i="2"/>
  <c r="E27" i="36"/>
  <c r="G25" i="25"/>
  <c r="E24" i="27"/>
  <c r="M25" i="30"/>
  <c r="E18" i="19"/>
  <c r="E54" i="2"/>
  <c r="F23" i="26"/>
  <c r="N25" i="30"/>
  <c r="E48" i="2"/>
  <c r="E19" i="2"/>
  <c r="E37" i="2"/>
  <c r="N16" i="15"/>
  <c r="F25" i="30"/>
  <c r="M23" i="23"/>
  <c r="E17" i="14"/>
  <c r="E21" i="24"/>
  <c r="E42" i="2"/>
  <c r="N77" i="14"/>
  <c r="E47" i="2"/>
  <c r="M16" i="15"/>
  <c r="E23" i="2"/>
  <c r="F23" i="23"/>
  <c r="F16" i="15"/>
  <c r="E25" i="30"/>
  <c r="G11" i="13"/>
  <c r="N22" i="31"/>
  <c r="E33" i="2"/>
  <c r="E50" i="2"/>
  <c r="F24" i="27"/>
  <c r="N17" i="14"/>
  <c r="G77" i="14"/>
  <c r="M25" i="25"/>
  <c r="M27" i="36"/>
  <c r="E11" i="13"/>
  <c r="E45" i="2"/>
  <c r="M11" i="13"/>
  <c r="E16" i="15"/>
  <c r="E46" i="2"/>
  <c r="E28" i="2"/>
  <c r="N129" i="30"/>
  <c r="E29" i="2"/>
  <c r="G23" i="29"/>
  <c r="E22" i="2"/>
  <c r="G104" i="35"/>
  <c r="F11" i="13"/>
  <c r="N29" i="35"/>
  <c r="N23" i="26"/>
  <c r="E18" i="2"/>
  <c r="E20" i="2"/>
  <c r="E13" i="2"/>
  <c r="M23" i="29"/>
  <c r="N116" i="23"/>
  <c r="F27" i="28"/>
  <c r="F77" i="14"/>
  <c r="N27" i="36"/>
  <c r="E36" i="2"/>
  <c r="E27" i="28"/>
  <c r="E55" i="2"/>
  <c r="E7" i="2"/>
  <c r="N24" i="27"/>
  <c r="G24" i="27"/>
  <c r="E10" i="2"/>
  <c r="M21" i="24"/>
  <c r="E25" i="2"/>
  <c r="E29" i="35"/>
  <c r="E30" i="2"/>
  <c r="E53" i="2"/>
  <c r="F29" i="35"/>
  <c r="G116" i="23"/>
  <c r="F104" i="35"/>
  <c r="N25" i="25"/>
  <c r="N27" i="28"/>
  <c r="M77" i="14"/>
  <c r="G129" i="30"/>
  <c r="M22" i="31"/>
  <c r="G21" i="24"/>
  <c r="E129" i="30"/>
  <c r="F23" i="29"/>
  <c r="E32" i="2"/>
  <c r="E41" i="2"/>
  <c r="G23" i="23"/>
  <c r="N23" i="29"/>
  <c r="G22" i="31"/>
  <c r="G18" i="19"/>
  <c r="E17" i="2"/>
  <c r="N104" i="35"/>
  <c r="E51" i="2"/>
  <c r="F116" i="23"/>
  <c r="E8" i="2"/>
  <c r="N11" i="13"/>
  <c r="E40" i="2"/>
  <c r="E116" i="23"/>
  <c r="F17" i="18"/>
  <c r="M104" i="35"/>
  <c r="E11" i="2"/>
  <c r="G25" i="30"/>
  <c r="F25" i="25"/>
  <c r="E24" i="2"/>
  <c r="E52" i="2"/>
  <c r="M24" i="27"/>
  <c r="M27" i="28"/>
  <c r="E43" i="2"/>
  <c r="E26" i="2"/>
  <c r="E49" i="2"/>
  <c r="N17" i="18"/>
  <c r="E77" i="14"/>
  <c r="M116" i="23"/>
  <c r="F18" i="19"/>
  <c r="E12" i="2"/>
  <c r="E23" i="29"/>
  <c r="E38" i="2"/>
  <c r="N23" i="23"/>
  <c r="G29" i="35"/>
  <c r="E23" i="26"/>
  <c r="E14" i="2"/>
  <c r="E27" i="2"/>
  <c r="E34" i="2"/>
  <c r="F22" i="31"/>
  <c r="M129" i="30"/>
  <c r="M17" i="14"/>
  <c r="E31" i="2"/>
  <c r="M29" i="35"/>
  <c r="G17" i="14"/>
  <c r="E21" i="2"/>
  <c r="E39" i="2"/>
  <c r="E22" i="31"/>
  <c r="E25" i="25"/>
  <c r="F27" i="36"/>
  <c r="G27" i="28"/>
  <c r="E44" i="2"/>
  <c r="F129" i="30"/>
  <c r="G23" i="26"/>
  <c r="G27" i="36"/>
  <c r="S77" i="14" l="1"/>
  <c r="J76" i="14"/>
  <c r="I76" i="14"/>
  <c r="H76" i="14"/>
  <c r="B78" i="14"/>
  <c r="K14" i="15"/>
  <c r="I15" i="15"/>
  <c r="H15" i="15"/>
  <c r="J15" i="15"/>
  <c r="L14" i="15"/>
  <c r="B17" i="15"/>
  <c r="L114" i="23"/>
  <c r="H115" i="23"/>
  <c r="J115" i="23"/>
  <c r="I115" i="23"/>
  <c r="K114" i="23"/>
  <c r="K25" i="36"/>
  <c r="L25" i="36"/>
  <c r="I26" i="36"/>
  <c r="J26" i="36"/>
  <c r="H26" i="36"/>
  <c r="C181" i="36"/>
  <c r="C110" i="36"/>
  <c r="C34" i="36"/>
  <c r="B29" i="36"/>
  <c r="K27" i="35"/>
  <c r="K102" i="35"/>
  <c r="H28" i="35"/>
  <c r="J103" i="35"/>
  <c r="H103" i="35"/>
  <c r="I28" i="35"/>
  <c r="I103" i="35"/>
  <c r="J28" i="35"/>
  <c r="C110" i="35"/>
  <c r="B106" i="35"/>
  <c r="C31" i="35"/>
  <c r="L102" i="35"/>
  <c r="L27" i="35"/>
  <c r="K20" i="31"/>
  <c r="I21" i="31"/>
  <c r="J21" i="31"/>
  <c r="H21" i="31"/>
  <c r="C26" i="31"/>
  <c r="B24" i="31"/>
  <c r="L20" i="31"/>
  <c r="L23" i="30"/>
  <c r="K127" i="30"/>
  <c r="I128" i="30"/>
  <c r="J128" i="30"/>
  <c r="I24" i="30"/>
  <c r="H128" i="30"/>
  <c r="J24" i="30"/>
  <c r="H24" i="30"/>
  <c r="C27" i="30"/>
  <c r="C136" i="30"/>
  <c r="K23" i="30"/>
  <c r="B131" i="30"/>
  <c r="L127" i="30"/>
  <c r="K21" i="29"/>
  <c r="J22" i="29"/>
  <c r="H22" i="29"/>
  <c r="I22" i="29"/>
  <c r="C25" i="29"/>
  <c r="L21" i="29"/>
  <c r="K25" i="28"/>
  <c r="I26" i="28"/>
  <c r="H26" i="28"/>
  <c r="J26" i="28"/>
  <c r="L25" i="28"/>
  <c r="C29" i="28"/>
  <c r="K22" i="27"/>
  <c r="H23" i="27"/>
  <c r="I23" i="27"/>
  <c r="J23" i="27"/>
  <c r="C28" i="27"/>
  <c r="L22" i="27"/>
  <c r="B26" i="27"/>
  <c r="L21" i="26"/>
  <c r="I22" i="26"/>
  <c r="J22" i="26"/>
  <c r="H22" i="26"/>
  <c r="C25" i="26"/>
  <c r="K21" i="26"/>
  <c r="K23" i="25"/>
  <c r="I24" i="25"/>
  <c r="H24" i="25"/>
  <c r="J24" i="25"/>
  <c r="C27" i="25"/>
  <c r="L23" i="25"/>
  <c r="K19" i="24"/>
  <c r="H20" i="24"/>
  <c r="I20" i="24"/>
  <c r="J20" i="24"/>
  <c r="C27" i="24"/>
  <c r="B23" i="24"/>
  <c r="L19" i="24"/>
  <c r="K21" i="23"/>
  <c r="H22" i="23"/>
  <c r="I22" i="23"/>
  <c r="J22" i="23"/>
  <c r="B117" i="23"/>
  <c r="C122" i="23"/>
  <c r="C25" i="23"/>
  <c r="L21" i="23"/>
  <c r="K16" i="19"/>
  <c r="J17" i="19"/>
  <c r="H17" i="19"/>
  <c r="I17" i="19"/>
  <c r="L16" i="19"/>
  <c r="C23" i="19"/>
  <c r="B20" i="19"/>
  <c r="K15" i="18"/>
  <c r="L15" i="18"/>
  <c r="I16" i="18"/>
  <c r="H16" i="18"/>
  <c r="J16" i="18"/>
  <c r="B18" i="18"/>
  <c r="C20" i="18"/>
  <c r="C62" i="18"/>
  <c r="H52" i="2"/>
  <c r="H49" i="2"/>
  <c r="H53" i="2"/>
  <c r="H50" i="2"/>
  <c r="H54" i="2"/>
  <c r="H51" i="2"/>
  <c r="L15" i="14"/>
  <c r="J16" i="14"/>
  <c r="H16" i="14"/>
  <c r="I16" i="14"/>
  <c r="C19" i="14"/>
  <c r="K15" i="14"/>
  <c r="K9" i="13"/>
  <c r="I10" i="13"/>
  <c r="H10" i="13"/>
  <c r="J10" i="13"/>
  <c r="B13" i="13"/>
  <c r="L9" i="13"/>
  <c r="C16" i="13"/>
  <c r="A163" i="2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B56" i="2"/>
  <c r="I16" i="1"/>
  <c r="H16" i="1"/>
  <c r="I15" i="1"/>
  <c r="H15" i="1"/>
  <c r="J15" i="1" s="1"/>
  <c r="I14" i="1"/>
  <c r="K14" i="1" s="1"/>
  <c r="H14" i="1"/>
  <c r="J14" i="1" s="1"/>
  <c r="I12" i="1"/>
  <c r="K12" i="1" s="1"/>
  <c r="H12" i="1"/>
  <c r="J12" i="1" s="1"/>
  <c r="I11" i="1"/>
  <c r="K11" i="1" s="1"/>
  <c r="H11" i="1"/>
  <c r="J11" i="1" s="1"/>
  <c r="I10" i="1"/>
  <c r="H10" i="1"/>
  <c r="J10" i="1" s="1"/>
  <c r="I9" i="1"/>
  <c r="J34" i="1" s="1"/>
  <c r="H9" i="1"/>
  <c r="I34" i="1" s="1"/>
  <c r="I8" i="1"/>
  <c r="H8" i="1"/>
  <c r="I7" i="1"/>
  <c r="H7" i="1"/>
  <c r="I36" i="1" s="1"/>
  <c r="G28" i="36"/>
  <c r="M26" i="25"/>
  <c r="E78" i="14"/>
  <c r="E23" i="31"/>
  <c r="N26" i="30"/>
  <c r="E56" i="2"/>
  <c r="E130" i="30"/>
  <c r="M105" i="35"/>
  <c r="M78" i="14"/>
  <c r="E105" i="35"/>
  <c r="F105" i="35"/>
  <c r="E24" i="23"/>
  <c r="G26" i="30"/>
  <c r="G22" i="24"/>
  <c r="F19" i="19"/>
  <c r="G24" i="26"/>
  <c r="N78" i="14"/>
  <c r="M18" i="18"/>
  <c r="E25" i="27"/>
  <c r="F130" i="30"/>
  <c r="M18" i="14"/>
  <c r="M12" i="13"/>
  <c r="F26" i="25"/>
  <c r="G12" i="13"/>
  <c r="F30" i="35"/>
  <c r="F24" i="29"/>
  <c r="G24" i="29"/>
  <c r="M24" i="23"/>
  <c r="G17" i="15"/>
  <c r="N28" i="36"/>
  <c r="G26" i="25"/>
  <c r="N28" i="28"/>
  <c r="M24" i="26"/>
  <c r="F78" i="14"/>
  <c r="M28" i="28"/>
  <c r="F26" i="30"/>
  <c r="N17" i="15"/>
  <c r="G105" i="35"/>
  <c r="E28" i="36"/>
  <c r="F17" i="15"/>
  <c r="N24" i="29"/>
  <c r="N18" i="18"/>
  <c r="F18" i="14"/>
  <c r="F24" i="23"/>
  <c r="E19" i="19"/>
  <c r="E28" i="28"/>
  <c r="E18" i="18"/>
  <c r="N26" i="25"/>
  <c r="G18" i="14"/>
  <c r="E26" i="25"/>
  <c r="E18" i="14"/>
  <c r="F18" i="18"/>
  <c r="N22" i="24"/>
  <c r="E17" i="15"/>
  <c r="F24" i="26"/>
  <c r="N24" i="23"/>
  <c r="G130" i="30"/>
  <c r="G30" i="35"/>
  <c r="F28" i="36"/>
  <c r="M26" i="30"/>
  <c r="M25" i="27"/>
  <c r="N25" i="27"/>
  <c r="E26" i="30"/>
  <c r="N12" i="13"/>
  <c r="G78" i="14"/>
  <c r="G24" i="23"/>
  <c r="F23" i="31"/>
  <c r="M17" i="15"/>
  <c r="M130" i="30"/>
  <c r="E24" i="26"/>
  <c r="M28" i="36"/>
  <c r="G23" i="31"/>
  <c r="F28" i="28"/>
  <c r="F25" i="27"/>
  <c r="G25" i="27"/>
  <c r="N105" i="35"/>
  <c r="E30" i="35"/>
  <c r="N130" i="30"/>
  <c r="G18" i="18"/>
  <c r="M22" i="24"/>
  <c r="M30" i="35"/>
  <c r="G28" i="28"/>
  <c r="E24" i="29"/>
  <c r="F22" i="24"/>
  <c r="F12" i="13"/>
  <c r="M23" i="31"/>
  <c r="E12" i="13"/>
  <c r="N18" i="14"/>
  <c r="N24" i="26"/>
  <c r="N30" i="35"/>
  <c r="G19" i="19"/>
  <c r="E22" i="24"/>
  <c r="N23" i="31"/>
  <c r="M24" i="29"/>
  <c r="K76" i="14" l="1"/>
  <c r="S78" i="14"/>
  <c r="J77" i="14"/>
  <c r="I77" i="14"/>
  <c r="H77" i="14"/>
  <c r="B79" i="14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L76" i="14"/>
  <c r="L15" i="15"/>
  <c r="I16" i="15"/>
  <c r="H16" i="15"/>
  <c r="J16" i="15"/>
  <c r="K15" i="15"/>
  <c r="B18" i="15"/>
  <c r="K115" i="23"/>
  <c r="L115" i="23"/>
  <c r="L26" i="36"/>
  <c r="H27" i="36"/>
  <c r="J27" i="36"/>
  <c r="I27" i="36"/>
  <c r="C111" i="36"/>
  <c r="C182" i="36"/>
  <c r="C35" i="36"/>
  <c r="B30" i="36"/>
  <c r="K26" i="36"/>
  <c r="L103" i="35"/>
  <c r="K28" i="35"/>
  <c r="H104" i="35"/>
  <c r="I104" i="35"/>
  <c r="J104" i="35"/>
  <c r="H29" i="35"/>
  <c r="I29" i="35"/>
  <c r="J29" i="35"/>
  <c r="C32" i="35"/>
  <c r="B107" i="35"/>
  <c r="C111" i="35"/>
  <c r="L28" i="35"/>
  <c r="K103" i="35"/>
  <c r="J35" i="1"/>
  <c r="I35" i="1"/>
  <c r="J16" i="1"/>
  <c r="H55" i="2"/>
  <c r="L21" i="31"/>
  <c r="K128" i="30"/>
  <c r="H22" i="31"/>
  <c r="I22" i="31"/>
  <c r="J22" i="31"/>
  <c r="C27" i="31"/>
  <c r="K21" i="31"/>
  <c r="B25" i="31"/>
  <c r="K24" i="30"/>
  <c r="L128" i="30"/>
  <c r="J129" i="30"/>
  <c r="H25" i="30"/>
  <c r="H129" i="30"/>
  <c r="I129" i="30"/>
  <c r="I25" i="30"/>
  <c r="J25" i="30"/>
  <c r="C137" i="30"/>
  <c r="B132" i="30"/>
  <c r="L24" i="30"/>
  <c r="C28" i="30"/>
  <c r="K22" i="29"/>
  <c r="I23" i="29"/>
  <c r="H23" i="29"/>
  <c r="J23" i="29"/>
  <c r="C26" i="29"/>
  <c r="L22" i="29"/>
  <c r="L26" i="28"/>
  <c r="I27" i="28"/>
  <c r="J27" i="28"/>
  <c r="H27" i="28"/>
  <c r="C30" i="28"/>
  <c r="K26" i="28"/>
  <c r="L23" i="27"/>
  <c r="I24" i="27"/>
  <c r="J24" i="27"/>
  <c r="H24" i="27"/>
  <c r="B27" i="27"/>
  <c r="C29" i="27"/>
  <c r="K23" i="27"/>
  <c r="K22" i="26"/>
  <c r="H23" i="26"/>
  <c r="J23" i="26"/>
  <c r="I23" i="26"/>
  <c r="L22" i="26"/>
  <c r="C26" i="26"/>
  <c r="K24" i="25"/>
  <c r="I25" i="25"/>
  <c r="J25" i="25"/>
  <c r="H25" i="25"/>
  <c r="C28" i="25"/>
  <c r="L24" i="25"/>
  <c r="K20" i="24"/>
  <c r="I21" i="24"/>
  <c r="J21" i="24"/>
  <c r="H21" i="24"/>
  <c r="C28" i="24"/>
  <c r="B24" i="24"/>
  <c r="L20" i="24"/>
  <c r="L22" i="23"/>
  <c r="H23" i="23"/>
  <c r="J23" i="23"/>
  <c r="I23" i="23"/>
  <c r="B118" i="23"/>
  <c r="C123" i="23"/>
  <c r="C26" i="23"/>
  <c r="K22" i="23"/>
  <c r="L17" i="19"/>
  <c r="I18" i="19"/>
  <c r="H18" i="19"/>
  <c r="J18" i="19"/>
  <c r="C24" i="19"/>
  <c r="K17" i="19"/>
  <c r="B21" i="19"/>
  <c r="L16" i="18"/>
  <c r="J17" i="18"/>
  <c r="H17" i="18"/>
  <c r="I17" i="18"/>
  <c r="K16" i="18"/>
  <c r="B19" i="18"/>
  <c r="C21" i="18"/>
  <c r="L16" i="14"/>
  <c r="H17" i="14"/>
  <c r="J17" i="14"/>
  <c r="I17" i="14"/>
  <c r="C20" i="14"/>
  <c r="K16" i="14"/>
  <c r="K10" i="13"/>
  <c r="J11" i="13"/>
  <c r="I11" i="13"/>
  <c r="H11" i="13"/>
  <c r="B14" i="13"/>
  <c r="C17" i="13"/>
  <c r="L10" i="13"/>
  <c r="A196" i="2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K7" i="1"/>
  <c r="J36" i="1"/>
  <c r="J7" i="1"/>
  <c r="J8" i="1"/>
  <c r="K8" i="1"/>
  <c r="J9" i="1"/>
  <c r="K9" i="1"/>
  <c r="K16" i="1"/>
  <c r="K10" i="1"/>
  <c r="K15" i="1"/>
  <c r="B57" i="2"/>
  <c r="J4" i="2"/>
  <c r="I4" i="2"/>
  <c r="G47" i="2"/>
  <c r="N102" i="14"/>
  <c r="N23" i="24"/>
  <c r="F32" i="2"/>
  <c r="F44" i="2"/>
  <c r="M18" i="15"/>
  <c r="G54" i="2"/>
  <c r="N12" i="19"/>
  <c r="M29" i="36"/>
  <c r="M27" i="30"/>
  <c r="F31" i="2"/>
  <c r="E25" i="23"/>
  <c r="G35" i="2"/>
  <c r="F27" i="25"/>
  <c r="E31" i="35"/>
  <c r="M102" i="14"/>
  <c r="M106" i="35"/>
  <c r="G17" i="2"/>
  <c r="F37" i="2"/>
  <c r="E13" i="13"/>
  <c r="F21" i="2"/>
  <c r="M19" i="18"/>
  <c r="G26" i="27"/>
  <c r="N20" i="19"/>
  <c r="G18" i="2"/>
  <c r="G44" i="2"/>
  <c r="F8" i="2"/>
  <c r="N18" i="15"/>
  <c r="M26" i="27"/>
  <c r="F57" i="2"/>
  <c r="E29" i="28"/>
  <c r="F49" i="2"/>
  <c r="F25" i="2"/>
  <c r="N29" i="36"/>
  <c r="N19" i="19"/>
  <c r="F41" i="2"/>
  <c r="F50" i="2"/>
  <c r="F20" i="19"/>
  <c r="G48" i="2"/>
  <c r="G13" i="13"/>
  <c r="G8" i="2"/>
  <c r="F19" i="18"/>
  <c r="N19" i="18"/>
  <c r="G31" i="35"/>
  <c r="G25" i="29"/>
  <c r="G52" i="2"/>
  <c r="N27" i="25"/>
  <c r="G26" i="2"/>
  <c r="F47" i="2"/>
  <c r="E19" i="14"/>
  <c r="G7" i="2"/>
  <c r="G28" i="2"/>
  <c r="N8" i="19"/>
  <c r="M25" i="23"/>
  <c r="G39" i="2"/>
  <c r="F22" i="2"/>
  <c r="G18" i="15"/>
  <c r="N131" i="30"/>
  <c r="G29" i="2"/>
  <c r="E29" i="36"/>
  <c r="G36" i="2"/>
  <c r="E25" i="26"/>
  <c r="F34" i="2"/>
  <c r="F11" i="2"/>
  <c r="E131" i="30"/>
  <c r="F18" i="15"/>
  <c r="E102" i="14"/>
  <c r="E20" i="19"/>
  <c r="F54" i="2"/>
  <c r="G32" i="2"/>
  <c r="G24" i="31"/>
  <c r="F53" i="2"/>
  <c r="F9" i="2"/>
  <c r="N9" i="19"/>
  <c r="F31" i="35"/>
  <c r="F102" i="14"/>
  <c r="F14" i="2"/>
  <c r="N27" i="30"/>
  <c r="N19" i="14"/>
  <c r="F48" i="2"/>
  <c r="G12" i="2"/>
  <c r="F42" i="2"/>
  <c r="G49" i="2"/>
  <c r="F15" i="2"/>
  <c r="F38" i="2"/>
  <c r="G31" i="2"/>
  <c r="F46" i="2"/>
  <c r="M117" i="23"/>
  <c r="E27" i="30"/>
  <c r="F117" i="23"/>
  <c r="G38" i="2"/>
  <c r="F35" i="2"/>
  <c r="G25" i="26"/>
  <c r="G11" i="2"/>
  <c r="G131" i="30"/>
  <c r="M19" i="14"/>
  <c r="G19" i="2"/>
  <c r="N106" i="35"/>
  <c r="G19" i="18"/>
  <c r="G106" i="35"/>
  <c r="F55" i="2"/>
  <c r="F18" i="2"/>
  <c r="G23" i="24"/>
  <c r="E18" i="15"/>
  <c r="G16" i="2"/>
  <c r="G50" i="2"/>
  <c r="G27" i="25"/>
  <c r="F19" i="2"/>
  <c r="G55" i="2"/>
  <c r="G10" i="2"/>
  <c r="M13" i="13"/>
  <c r="F17" i="2"/>
  <c r="F27" i="2"/>
  <c r="F29" i="28"/>
  <c r="F29" i="36"/>
  <c r="G46" i="2"/>
  <c r="E26" i="27"/>
  <c r="G29" i="36"/>
  <c r="F19" i="14"/>
  <c r="N31" i="35"/>
  <c r="G27" i="30"/>
  <c r="N13" i="13"/>
  <c r="G21" i="2"/>
  <c r="G25" i="23"/>
  <c r="F25" i="26"/>
  <c r="M131" i="30"/>
  <c r="G27" i="2"/>
  <c r="F28" i="2"/>
  <c r="N25" i="23"/>
  <c r="N24" i="31"/>
  <c r="E27" i="25"/>
  <c r="E23" i="24"/>
  <c r="F24" i="31"/>
  <c r="F24" i="2"/>
  <c r="F20" i="2"/>
  <c r="N10" i="19"/>
  <c r="G25" i="2"/>
  <c r="F106" i="35"/>
  <c r="G19" i="14"/>
  <c r="F36" i="2"/>
  <c r="G22" i="2"/>
  <c r="G20" i="2"/>
  <c r="M25" i="26"/>
  <c r="N16" i="19"/>
  <c r="N25" i="29"/>
  <c r="N17" i="19"/>
  <c r="F10" i="2"/>
  <c r="G29" i="28"/>
  <c r="G57" i="2"/>
  <c r="F56" i="2"/>
  <c r="E24" i="31"/>
  <c r="G30" i="2"/>
  <c r="N11" i="19"/>
  <c r="F16" i="2"/>
  <c r="F43" i="2"/>
  <c r="G42" i="2"/>
  <c r="M29" i="28"/>
  <c r="F12" i="2"/>
  <c r="F52" i="2"/>
  <c r="F40" i="2"/>
  <c r="F23" i="24"/>
  <c r="G15" i="2"/>
  <c r="N18" i="19"/>
  <c r="G37" i="2"/>
  <c r="G34" i="2"/>
  <c r="E117" i="23"/>
  <c r="G56" i="2"/>
  <c r="G23" i="2"/>
  <c r="F131" i="30"/>
  <c r="G33" i="2"/>
  <c r="G20" i="19"/>
  <c r="M27" i="25"/>
  <c r="N13" i="19"/>
  <c r="F45" i="2"/>
  <c r="G24" i="2"/>
  <c r="F26" i="2"/>
  <c r="F23" i="2"/>
  <c r="F25" i="23"/>
  <c r="F51" i="2"/>
  <c r="M23" i="24"/>
  <c r="M25" i="29"/>
  <c r="E57" i="2"/>
  <c r="F13" i="13"/>
  <c r="N25" i="26"/>
  <c r="F7" i="2"/>
  <c r="F39" i="2"/>
  <c r="G13" i="2"/>
  <c r="G14" i="2"/>
  <c r="F29" i="2"/>
  <c r="N117" i="23"/>
  <c r="F30" i="2"/>
  <c r="M24" i="31"/>
  <c r="F13" i="2"/>
  <c r="G43" i="2"/>
  <c r="F27" i="30"/>
  <c r="G41" i="2"/>
  <c r="N14" i="19"/>
  <c r="G45" i="2"/>
  <c r="E19" i="18"/>
  <c r="G102" i="14"/>
  <c r="F33" i="2"/>
  <c r="G53" i="2"/>
  <c r="F25" i="29"/>
  <c r="E106" i="35"/>
  <c r="G51" i="2"/>
  <c r="E25" i="29"/>
  <c r="M31" i="35"/>
  <c r="G40" i="2"/>
  <c r="N29" i="28"/>
  <c r="F26" i="27"/>
  <c r="N26" i="27"/>
  <c r="G9" i="2"/>
  <c r="G117" i="23"/>
  <c r="N15" i="19"/>
  <c r="K77" i="14" l="1"/>
  <c r="B103" i="14"/>
  <c r="L77" i="14"/>
  <c r="L16" i="15"/>
  <c r="I17" i="15"/>
  <c r="H17" i="15"/>
  <c r="J17" i="15"/>
  <c r="K16" i="15"/>
  <c r="B19" i="15"/>
  <c r="I116" i="23"/>
  <c r="J116" i="23"/>
  <c r="H116" i="23"/>
  <c r="L27" i="36"/>
  <c r="H28" i="36"/>
  <c r="J28" i="36"/>
  <c r="I28" i="36"/>
  <c r="B31" i="36"/>
  <c r="C36" i="36"/>
  <c r="C183" i="36"/>
  <c r="C112" i="36"/>
  <c r="K27" i="36"/>
  <c r="L104" i="35"/>
  <c r="L29" i="35"/>
  <c r="I105" i="35"/>
  <c r="J105" i="35"/>
  <c r="I30" i="35"/>
  <c r="J30" i="35"/>
  <c r="H105" i="35"/>
  <c r="H30" i="35"/>
  <c r="K104" i="35"/>
  <c r="C112" i="35"/>
  <c r="B108" i="35"/>
  <c r="C33" i="35"/>
  <c r="K29" i="35"/>
  <c r="J52" i="2"/>
  <c r="J51" i="2"/>
  <c r="J56" i="2"/>
  <c r="J49" i="2"/>
  <c r="J55" i="2"/>
  <c r="J50" i="2"/>
  <c r="J53" i="2"/>
  <c r="J54" i="2"/>
  <c r="H56" i="2"/>
  <c r="K22" i="31"/>
  <c r="I23" i="31"/>
  <c r="H23" i="31"/>
  <c r="J23" i="31"/>
  <c r="C28" i="31"/>
  <c r="B26" i="31"/>
  <c r="L22" i="31"/>
  <c r="L25" i="30"/>
  <c r="L129" i="30"/>
  <c r="H26" i="30"/>
  <c r="J130" i="30"/>
  <c r="H130" i="30"/>
  <c r="J26" i="30"/>
  <c r="I26" i="30"/>
  <c r="I130" i="30"/>
  <c r="C138" i="30"/>
  <c r="B133" i="30"/>
  <c r="K129" i="30"/>
  <c r="K25" i="30"/>
  <c r="C29" i="30"/>
  <c r="L23" i="29"/>
  <c r="J24" i="29"/>
  <c r="I24" i="29"/>
  <c r="H24" i="29"/>
  <c r="C27" i="29"/>
  <c r="K23" i="29"/>
  <c r="L27" i="28"/>
  <c r="J28" i="28"/>
  <c r="H28" i="28"/>
  <c r="I28" i="28"/>
  <c r="C31" i="28"/>
  <c r="C32" i="28" s="1"/>
  <c r="K27" i="28"/>
  <c r="L24" i="27"/>
  <c r="H25" i="27"/>
  <c r="I25" i="27"/>
  <c r="J25" i="27"/>
  <c r="B28" i="27"/>
  <c r="K24" i="27"/>
  <c r="C30" i="27"/>
  <c r="C31" i="27" s="1"/>
  <c r="L23" i="26"/>
  <c r="H24" i="26"/>
  <c r="J24" i="26"/>
  <c r="I24" i="26"/>
  <c r="K23" i="26"/>
  <c r="C27" i="26"/>
  <c r="L25" i="25"/>
  <c r="H26" i="25"/>
  <c r="J26" i="25"/>
  <c r="I26" i="25"/>
  <c r="C29" i="25"/>
  <c r="K25" i="25"/>
  <c r="L21" i="24"/>
  <c r="I22" i="24"/>
  <c r="H22" i="24"/>
  <c r="J22" i="24"/>
  <c r="C29" i="24"/>
  <c r="K21" i="24"/>
  <c r="B25" i="24"/>
  <c r="K23" i="23"/>
  <c r="J24" i="23"/>
  <c r="I24" i="23"/>
  <c r="H24" i="23"/>
  <c r="B119" i="23"/>
  <c r="C124" i="23"/>
  <c r="L23" i="23"/>
  <c r="C27" i="23"/>
  <c r="K18" i="19"/>
  <c r="J19" i="19"/>
  <c r="H19" i="19"/>
  <c r="I19" i="19"/>
  <c r="B22" i="19"/>
  <c r="C25" i="19"/>
  <c r="L18" i="19"/>
  <c r="K17" i="18"/>
  <c r="L17" i="18"/>
  <c r="I18" i="18"/>
  <c r="H18" i="18"/>
  <c r="J18" i="18"/>
  <c r="B20" i="18"/>
  <c r="C22" i="18"/>
  <c r="I52" i="2"/>
  <c r="I56" i="2"/>
  <c r="I49" i="2"/>
  <c r="I53" i="2"/>
  <c r="I50" i="2"/>
  <c r="I54" i="2"/>
  <c r="I51" i="2"/>
  <c r="I55" i="2"/>
  <c r="L17" i="14"/>
  <c r="J18" i="14"/>
  <c r="I18" i="14"/>
  <c r="H18" i="14"/>
  <c r="C21" i="14"/>
  <c r="K17" i="14"/>
  <c r="L11" i="13"/>
  <c r="J12" i="13"/>
  <c r="H12" i="13"/>
  <c r="I12" i="13"/>
  <c r="C18" i="13"/>
  <c r="B15" i="13"/>
  <c r="K11" i="13"/>
  <c r="A217" i="2"/>
  <c r="A218" i="2" s="1"/>
  <c r="A219" i="2" s="1"/>
  <c r="A220" i="2" s="1"/>
  <c r="A221" i="2" s="1"/>
  <c r="A222" i="2" s="1"/>
  <c r="A223" i="2" s="1"/>
  <c r="A224" i="2" s="1"/>
  <c r="A225" i="2" s="1"/>
  <c r="A226" i="2" s="1"/>
  <c r="O4" i="2"/>
  <c r="B58" i="2"/>
  <c r="K4" i="2"/>
  <c r="L4" i="2"/>
  <c r="M21" i="19"/>
  <c r="M21" i="2"/>
  <c r="N103" i="14"/>
  <c r="N13" i="2"/>
  <c r="M43" i="2"/>
  <c r="M45" i="2"/>
  <c r="G58" i="2"/>
  <c r="M46" i="2"/>
  <c r="G14" i="13"/>
  <c r="E26" i="23"/>
  <c r="F32" i="35"/>
  <c r="M11" i="19"/>
  <c r="M56" i="2"/>
  <c r="N48" i="2"/>
  <c r="F58" i="2"/>
  <c r="E28" i="25"/>
  <c r="N22" i="2"/>
  <c r="M25" i="2"/>
  <c r="N30" i="28"/>
  <c r="N39" i="2"/>
  <c r="N38" i="2"/>
  <c r="M13" i="2"/>
  <c r="M33" i="2"/>
  <c r="N8" i="2"/>
  <c r="F28" i="25"/>
  <c r="E14" i="13"/>
  <c r="M103" i="14"/>
  <c r="M15" i="19"/>
  <c r="N57" i="2"/>
  <c r="G103" i="14"/>
  <c r="G20" i="14"/>
  <c r="M54" i="2"/>
  <c r="E30" i="28"/>
  <c r="N32" i="2"/>
  <c r="N28" i="2"/>
  <c r="N31" i="2"/>
  <c r="N52" i="2"/>
  <c r="F27" i="27"/>
  <c r="N55" i="2"/>
  <c r="M30" i="2"/>
  <c r="N44" i="2"/>
  <c r="F24" i="24"/>
  <c r="G26" i="29"/>
  <c r="M58" i="2"/>
  <c r="N107" i="35"/>
  <c r="G30" i="36"/>
  <c r="M18" i="19"/>
  <c r="F26" i="26"/>
  <c r="E27" i="27"/>
  <c r="G20" i="18"/>
  <c r="F103" i="14"/>
  <c r="M20" i="2"/>
  <c r="N16" i="2"/>
  <c r="N58" i="2"/>
  <c r="N29" i="2"/>
  <c r="N18" i="2"/>
  <c r="M32" i="35"/>
  <c r="N32" i="28"/>
  <c r="M20" i="14"/>
  <c r="N54" i="2"/>
  <c r="N12" i="2"/>
  <c r="M17" i="19"/>
  <c r="N34" i="2"/>
  <c r="N47" i="2"/>
  <c r="M26" i="23"/>
  <c r="M23" i="2"/>
  <c r="M7" i="2"/>
  <c r="M17" i="2"/>
  <c r="M51" i="2"/>
  <c r="N37" i="2"/>
  <c r="E20" i="18"/>
  <c r="N20" i="14"/>
  <c r="E26" i="26"/>
  <c r="M11" i="2"/>
  <c r="N11" i="2"/>
  <c r="G28" i="30"/>
  <c r="N53" i="2"/>
  <c r="N41" i="2"/>
  <c r="G19" i="15"/>
  <c r="M24" i="2"/>
  <c r="G32" i="35"/>
  <c r="N24" i="24"/>
  <c r="N21" i="19"/>
  <c r="M16" i="19"/>
  <c r="M20" i="19"/>
  <c r="N28" i="25"/>
  <c r="E21" i="19"/>
  <c r="M30" i="36"/>
  <c r="N49" i="2"/>
  <c r="N35" i="2"/>
  <c r="M9" i="19"/>
  <c r="E19" i="15"/>
  <c r="M8" i="19"/>
  <c r="M35" i="2"/>
  <c r="M19" i="19"/>
  <c r="M32" i="28"/>
  <c r="N24" i="2"/>
  <c r="N20" i="2"/>
  <c r="E20" i="14"/>
  <c r="M19" i="15"/>
  <c r="M19" i="2"/>
  <c r="N30" i="2"/>
  <c r="F20" i="14"/>
  <c r="M31" i="2"/>
  <c r="F32" i="28"/>
  <c r="N25" i="2"/>
  <c r="F20" i="18"/>
  <c r="N23" i="2"/>
  <c r="G27" i="27"/>
  <c r="M10" i="19"/>
  <c r="M20" i="18"/>
  <c r="E58" i="2"/>
  <c r="M40" i="2"/>
  <c r="G28" i="25"/>
  <c r="M10" i="2"/>
  <c r="M28" i="30"/>
  <c r="M42" i="2"/>
  <c r="M48" i="2"/>
  <c r="N20" i="18"/>
  <c r="N17" i="2"/>
  <c r="G25" i="31"/>
  <c r="N26" i="29"/>
  <c r="N46" i="2"/>
  <c r="M39" i="2"/>
  <c r="M14" i="13"/>
  <c r="M107" i="35"/>
  <c r="F26" i="23"/>
  <c r="N21" i="2"/>
  <c r="M29" i="2"/>
  <c r="M47" i="2"/>
  <c r="M25" i="31"/>
  <c r="M14" i="2"/>
  <c r="N25" i="31"/>
  <c r="N32" i="35"/>
  <c r="N36" i="2"/>
  <c r="N51" i="2"/>
  <c r="F26" i="29"/>
  <c r="N26" i="26"/>
  <c r="F14" i="13"/>
  <c r="M28" i="2"/>
  <c r="M22" i="2"/>
  <c r="G21" i="19"/>
  <c r="M44" i="2"/>
  <c r="N26" i="23"/>
  <c r="M15" i="2"/>
  <c r="M37" i="2"/>
  <c r="E32" i="35"/>
  <c r="M132" i="30"/>
  <c r="E26" i="29"/>
  <c r="M38" i="2"/>
  <c r="F30" i="28"/>
  <c r="F21" i="19"/>
  <c r="M53" i="2"/>
  <c r="M26" i="26"/>
  <c r="N7" i="2"/>
  <c r="F30" i="36"/>
  <c r="M9" i="2"/>
  <c r="N132" i="30"/>
  <c r="M50" i="2"/>
  <c r="F132" i="30"/>
  <c r="E32" i="28"/>
  <c r="N10" i="2"/>
  <c r="E30" i="36"/>
  <c r="N42" i="2"/>
  <c r="M36" i="2"/>
  <c r="E103" i="14"/>
  <c r="M13" i="19"/>
  <c r="E28" i="30"/>
  <c r="M32" i="2"/>
  <c r="G132" i="30"/>
  <c r="G30" i="28"/>
  <c r="F19" i="15"/>
  <c r="M12" i="19"/>
  <c r="M26" i="2"/>
  <c r="N27" i="27"/>
  <c r="M16" i="2"/>
  <c r="N40" i="2"/>
  <c r="G107" i="35"/>
  <c r="E107" i="35"/>
  <c r="N26" i="2"/>
  <c r="N27" i="2"/>
  <c r="M26" i="29"/>
  <c r="N19" i="2"/>
  <c r="M12" i="2"/>
  <c r="M27" i="27"/>
  <c r="F28" i="30"/>
  <c r="F107" i="35"/>
  <c r="E24" i="24"/>
  <c r="E25" i="31"/>
  <c r="M18" i="2"/>
  <c r="M49" i="2"/>
  <c r="M24" i="24"/>
  <c r="N43" i="2"/>
  <c r="G26" i="23"/>
  <c r="G24" i="24"/>
  <c r="F25" i="31"/>
  <c r="N45" i="2"/>
  <c r="M27" i="2"/>
  <c r="M8" i="2"/>
  <c r="E132" i="30"/>
  <c r="M52" i="2"/>
  <c r="N33" i="2"/>
  <c r="M55" i="2"/>
  <c r="N56" i="2"/>
  <c r="M28" i="25"/>
  <c r="N28" i="30"/>
  <c r="N14" i="2"/>
  <c r="M30" i="28"/>
  <c r="G32" i="28"/>
  <c r="N9" i="2"/>
  <c r="N14" i="13"/>
  <c r="N15" i="2"/>
  <c r="M34" i="2"/>
  <c r="M41" i="2"/>
  <c r="M14" i="19"/>
  <c r="G26" i="26"/>
  <c r="N30" i="36"/>
  <c r="N19" i="15"/>
  <c r="M57" i="2"/>
  <c r="N50" i="2"/>
  <c r="S119" i="23" l="1"/>
  <c r="J102" i="14"/>
  <c r="H102" i="14"/>
  <c r="I102" i="14"/>
  <c r="B104" i="14"/>
  <c r="L17" i="15"/>
  <c r="I18" i="15"/>
  <c r="H18" i="15"/>
  <c r="J18" i="15"/>
  <c r="K17" i="15"/>
  <c r="B20" i="15"/>
  <c r="L116" i="23"/>
  <c r="K116" i="23"/>
  <c r="C33" i="28"/>
  <c r="L28" i="36"/>
  <c r="I29" i="36"/>
  <c r="J29" i="36"/>
  <c r="H29" i="36"/>
  <c r="C184" i="36"/>
  <c r="C37" i="36"/>
  <c r="B32" i="36"/>
  <c r="K105" i="35"/>
  <c r="C113" i="36"/>
  <c r="K28" i="36"/>
  <c r="K30" i="35"/>
  <c r="L105" i="35"/>
  <c r="H31" i="35"/>
  <c r="J106" i="35"/>
  <c r="I31" i="35"/>
  <c r="I106" i="35"/>
  <c r="J31" i="35"/>
  <c r="H106" i="35"/>
  <c r="C113" i="35"/>
  <c r="C34" i="35"/>
  <c r="B109" i="35"/>
  <c r="L30" i="35"/>
  <c r="H57" i="2"/>
  <c r="J57" i="2"/>
  <c r="I57" i="2"/>
  <c r="L23" i="31"/>
  <c r="H24" i="31"/>
  <c r="I24" i="31"/>
  <c r="J24" i="31"/>
  <c r="L26" i="30"/>
  <c r="C29" i="31"/>
  <c r="B27" i="31"/>
  <c r="K23" i="31"/>
  <c r="K24" i="29"/>
  <c r="L130" i="30"/>
  <c r="K26" i="30"/>
  <c r="I27" i="30"/>
  <c r="I131" i="30"/>
  <c r="J131" i="30"/>
  <c r="J27" i="30"/>
  <c r="H27" i="30"/>
  <c r="H131" i="30"/>
  <c r="C30" i="30"/>
  <c r="B134" i="30"/>
  <c r="C139" i="30"/>
  <c r="K130" i="30"/>
  <c r="H25" i="29"/>
  <c r="I25" i="29"/>
  <c r="J25" i="29"/>
  <c r="C28" i="29"/>
  <c r="L24" i="29"/>
  <c r="L28" i="28"/>
  <c r="H29" i="28"/>
  <c r="I29" i="28"/>
  <c r="J29" i="28"/>
  <c r="K28" i="28"/>
  <c r="K25" i="27"/>
  <c r="H26" i="27"/>
  <c r="J26" i="27"/>
  <c r="I26" i="27"/>
  <c r="B29" i="27"/>
  <c r="L25" i="27"/>
  <c r="L24" i="26"/>
  <c r="H25" i="26"/>
  <c r="I25" i="26"/>
  <c r="J25" i="26"/>
  <c r="C28" i="26"/>
  <c r="K24" i="26"/>
  <c r="K26" i="25"/>
  <c r="H27" i="25"/>
  <c r="I27" i="25"/>
  <c r="J27" i="25"/>
  <c r="C30" i="25"/>
  <c r="L26" i="25"/>
  <c r="L22" i="24"/>
  <c r="J23" i="24"/>
  <c r="H23" i="24"/>
  <c r="I23" i="24"/>
  <c r="C30" i="24"/>
  <c r="B26" i="24"/>
  <c r="K22" i="24"/>
  <c r="I113" i="23"/>
  <c r="H113" i="23"/>
  <c r="K24" i="23"/>
  <c r="I25" i="23"/>
  <c r="J25" i="23"/>
  <c r="J117" i="23"/>
  <c r="H25" i="23"/>
  <c r="B120" i="23"/>
  <c r="C28" i="23"/>
  <c r="C125" i="23"/>
  <c r="L24" i="23"/>
  <c r="L19" i="19"/>
  <c r="I20" i="19"/>
  <c r="J20" i="19"/>
  <c r="H20" i="19"/>
  <c r="C26" i="19"/>
  <c r="B23" i="19"/>
  <c r="K19" i="19"/>
  <c r="K18" i="18"/>
  <c r="L18" i="18"/>
  <c r="I19" i="18"/>
  <c r="H19" i="18"/>
  <c r="J19" i="18"/>
  <c r="B21" i="18"/>
  <c r="C23" i="18"/>
  <c r="K18" i="14"/>
  <c r="L53" i="2"/>
  <c r="K53" i="2"/>
  <c r="L54" i="2"/>
  <c r="K54" i="2"/>
  <c r="L49" i="2"/>
  <c r="K49" i="2"/>
  <c r="L50" i="2"/>
  <c r="K50" i="2"/>
  <c r="L55" i="2"/>
  <c r="K55" i="2"/>
  <c r="L51" i="2"/>
  <c r="K51" i="2"/>
  <c r="L56" i="2"/>
  <c r="K56" i="2"/>
  <c r="L52" i="2"/>
  <c r="K52" i="2"/>
  <c r="H19" i="14"/>
  <c r="I19" i="14"/>
  <c r="J19" i="14"/>
  <c r="C22" i="14"/>
  <c r="L18" i="14"/>
  <c r="L12" i="13"/>
  <c r="H13" i="13"/>
  <c r="J13" i="13"/>
  <c r="I13" i="13"/>
  <c r="B16" i="13"/>
  <c r="K12" i="13"/>
  <c r="C19" i="13"/>
  <c r="P4" i="2"/>
  <c r="B59" i="2"/>
  <c r="M20" i="15"/>
  <c r="F33" i="35"/>
  <c r="E31" i="28"/>
  <c r="M21" i="18"/>
  <c r="F28" i="27"/>
  <c r="G31" i="28"/>
  <c r="M29" i="30"/>
  <c r="G104" i="14"/>
  <c r="M29" i="25"/>
  <c r="F22" i="19"/>
  <c r="F26" i="31"/>
  <c r="G26" i="31"/>
  <c r="N15" i="13"/>
  <c r="F20" i="15"/>
  <c r="G15" i="13"/>
  <c r="G21" i="14"/>
  <c r="E21" i="14"/>
  <c r="F27" i="26"/>
  <c r="E27" i="26"/>
  <c r="M31" i="36"/>
  <c r="E33" i="28"/>
  <c r="N25" i="24"/>
  <c r="M22" i="19"/>
  <c r="E108" i="35"/>
  <c r="G108" i="35"/>
  <c r="G22" i="19"/>
  <c r="E29" i="30"/>
  <c r="M33" i="35"/>
  <c r="G33" i="35"/>
  <c r="G21" i="18"/>
  <c r="M27" i="26"/>
  <c r="F29" i="25"/>
  <c r="E28" i="27"/>
  <c r="F29" i="30"/>
  <c r="N26" i="31"/>
  <c r="G27" i="23"/>
  <c r="F27" i="23"/>
  <c r="E26" i="31"/>
  <c r="G133" i="30"/>
  <c r="M28" i="27"/>
  <c r="N59" i="2"/>
  <c r="N133" i="30"/>
  <c r="E104" i="14"/>
  <c r="M15" i="13"/>
  <c r="E27" i="23"/>
  <c r="G28" i="27"/>
  <c r="N21" i="14"/>
  <c r="F15" i="13"/>
  <c r="G59" i="2"/>
  <c r="E22" i="19"/>
  <c r="N108" i="35"/>
  <c r="F25" i="24"/>
  <c r="F133" i="30"/>
  <c r="N31" i="36"/>
  <c r="F31" i="28"/>
  <c r="M104" i="14"/>
  <c r="F108" i="35"/>
  <c r="M108" i="35"/>
  <c r="M25" i="24"/>
  <c r="E25" i="24"/>
  <c r="M31" i="28"/>
  <c r="E59" i="2"/>
  <c r="F21" i="14"/>
  <c r="M27" i="29"/>
  <c r="E29" i="25"/>
  <c r="E21" i="18"/>
  <c r="G27" i="29"/>
  <c r="M27" i="23"/>
  <c r="N29" i="30"/>
  <c r="N33" i="28"/>
  <c r="F27" i="29"/>
  <c r="G20" i="15"/>
  <c r="M21" i="14"/>
  <c r="N33" i="35"/>
  <c r="N20" i="15"/>
  <c r="F31" i="36"/>
  <c r="M133" i="30"/>
  <c r="F104" i="14"/>
  <c r="N31" i="28"/>
  <c r="N21" i="18"/>
  <c r="N22" i="19"/>
  <c r="E133" i="30"/>
  <c r="F21" i="18"/>
  <c r="G27" i="26"/>
  <c r="G31" i="36"/>
  <c r="E20" i="15"/>
  <c r="F59" i="2"/>
  <c r="N27" i="23"/>
  <c r="N29" i="25"/>
  <c r="F33" i="28"/>
  <c r="G25" i="24"/>
  <c r="E33" i="35"/>
  <c r="M33" i="28"/>
  <c r="M59" i="2"/>
  <c r="E31" i="36"/>
  <c r="N104" i="14"/>
  <c r="E15" i="13"/>
  <c r="G29" i="30"/>
  <c r="N27" i="29"/>
  <c r="N28" i="27"/>
  <c r="E27" i="29"/>
  <c r="M26" i="31"/>
  <c r="G29" i="25"/>
  <c r="N27" i="26"/>
  <c r="G33" i="28"/>
  <c r="S120" i="23" l="1"/>
  <c r="L102" i="14"/>
  <c r="J103" i="14"/>
  <c r="I103" i="14"/>
  <c r="H103" i="14"/>
  <c r="B105" i="14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K102" i="14"/>
  <c r="L18" i="15"/>
  <c r="I19" i="15"/>
  <c r="H19" i="15"/>
  <c r="J19" i="15"/>
  <c r="K18" i="15"/>
  <c r="B21" i="15"/>
  <c r="I32" i="28"/>
  <c r="H32" i="28"/>
  <c r="J32" i="28"/>
  <c r="C34" i="28"/>
  <c r="L29" i="36"/>
  <c r="H30" i="36"/>
  <c r="I30" i="36"/>
  <c r="J30" i="36"/>
  <c r="C185" i="36"/>
  <c r="C114" i="36"/>
  <c r="B33" i="36"/>
  <c r="K29" i="36"/>
  <c r="C38" i="36"/>
  <c r="K106" i="35"/>
  <c r="K31" i="35"/>
  <c r="J32" i="35"/>
  <c r="I107" i="35"/>
  <c r="H107" i="35"/>
  <c r="J107" i="35"/>
  <c r="I32" i="35"/>
  <c r="H32" i="35"/>
  <c r="C114" i="35"/>
  <c r="L106" i="35"/>
  <c r="C35" i="35"/>
  <c r="B110" i="35"/>
  <c r="L31" i="35"/>
  <c r="K57" i="2"/>
  <c r="L57" i="2"/>
  <c r="H58" i="2"/>
  <c r="J58" i="2"/>
  <c r="I58" i="2"/>
  <c r="K27" i="30"/>
  <c r="K24" i="31"/>
  <c r="I25" i="31"/>
  <c r="H25" i="31"/>
  <c r="J25" i="31"/>
  <c r="C30" i="31"/>
  <c r="B28" i="31"/>
  <c r="L24" i="31"/>
  <c r="K131" i="30"/>
  <c r="L27" i="30"/>
  <c r="H132" i="30"/>
  <c r="J28" i="30"/>
  <c r="H28" i="30"/>
  <c r="J132" i="30"/>
  <c r="I28" i="30"/>
  <c r="I132" i="30"/>
  <c r="C140" i="30"/>
  <c r="C31" i="30"/>
  <c r="B135" i="30"/>
  <c r="L131" i="30"/>
  <c r="K25" i="29"/>
  <c r="I26" i="29"/>
  <c r="H26" i="29"/>
  <c r="J26" i="29"/>
  <c r="C29" i="29"/>
  <c r="L25" i="29"/>
  <c r="L29" i="28"/>
  <c r="J30" i="28"/>
  <c r="H30" i="28"/>
  <c r="I30" i="28"/>
  <c r="K29" i="28"/>
  <c r="K26" i="27"/>
  <c r="J27" i="27"/>
  <c r="H27" i="27"/>
  <c r="I27" i="27"/>
  <c r="L26" i="27"/>
  <c r="B30" i="27"/>
  <c r="L25" i="26"/>
  <c r="H26" i="26"/>
  <c r="I26" i="26"/>
  <c r="J26" i="26"/>
  <c r="K25" i="26"/>
  <c r="C29" i="26"/>
  <c r="K27" i="25"/>
  <c r="H28" i="25"/>
  <c r="J28" i="25"/>
  <c r="I28" i="25"/>
  <c r="C31" i="25"/>
  <c r="L27" i="25"/>
  <c r="L23" i="24"/>
  <c r="J24" i="24"/>
  <c r="I24" i="24"/>
  <c r="H24" i="24"/>
  <c r="C31" i="24"/>
  <c r="B27" i="24"/>
  <c r="K23" i="24"/>
  <c r="L113" i="23"/>
  <c r="K113" i="23"/>
  <c r="L25" i="23"/>
  <c r="J26" i="23"/>
  <c r="H26" i="23"/>
  <c r="I26" i="23"/>
  <c r="C29" i="23"/>
  <c r="B121" i="23"/>
  <c r="K25" i="23"/>
  <c r="C126" i="23"/>
  <c r="K20" i="19"/>
  <c r="I21" i="19"/>
  <c r="J21" i="19"/>
  <c r="H21" i="19"/>
  <c r="B24" i="19"/>
  <c r="C27" i="19"/>
  <c r="L20" i="19"/>
  <c r="L19" i="18"/>
  <c r="K19" i="18"/>
  <c r="H20" i="18"/>
  <c r="I20" i="18"/>
  <c r="J20" i="18"/>
  <c r="B22" i="18"/>
  <c r="C24" i="18"/>
  <c r="C66" i="18"/>
  <c r="C67" i="18" s="1"/>
  <c r="C68" i="18" s="1"/>
  <c r="C69" i="18" s="1"/>
  <c r="L19" i="14"/>
  <c r="L13" i="13"/>
  <c r="H20" i="14"/>
  <c r="I20" i="14"/>
  <c r="J20" i="14"/>
  <c r="K19" i="14"/>
  <c r="C23" i="14"/>
  <c r="J14" i="13"/>
  <c r="I14" i="13"/>
  <c r="H14" i="13"/>
  <c r="C20" i="13"/>
  <c r="B17" i="13"/>
  <c r="K13" i="13"/>
  <c r="B60" i="2"/>
  <c r="J17" i="2"/>
  <c r="I19" i="2"/>
  <c r="J26" i="2"/>
  <c r="J29" i="2"/>
  <c r="H8" i="2"/>
  <c r="N134" i="30"/>
  <c r="G28" i="26"/>
  <c r="G28" i="29"/>
  <c r="M28" i="23"/>
  <c r="E34" i="28"/>
  <c r="M109" i="35"/>
  <c r="G134" i="30"/>
  <c r="M23" i="19"/>
  <c r="G16" i="13"/>
  <c r="F27" i="31"/>
  <c r="E60" i="2"/>
  <c r="M27" i="31"/>
  <c r="N27" i="31"/>
  <c r="F60" i="2"/>
  <c r="N34" i="35"/>
  <c r="G32" i="36"/>
  <c r="N60" i="2"/>
  <c r="E27" i="31"/>
  <c r="N29" i="27"/>
  <c r="F134" i="30"/>
  <c r="M22" i="14"/>
  <c r="G29" i="27"/>
  <c r="F29" i="27"/>
  <c r="E16" i="13"/>
  <c r="M34" i="28"/>
  <c r="F16" i="13"/>
  <c r="F28" i="26"/>
  <c r="E22" i="18"/>
  <c r="F34" i="28"/>
  <c r="M29" i="27"/>
  <c r="G28" i="23"/>
  <c r="M30" i="30"/>
  <c r="F26" i="24"/>
  <c r="M21" i="15"/>
  <c r="N28" i="23"/>
  <c r="E21" i="15"/>
  <c r="G23" i="19"/>
  <c r="G34" i="28"/>
  <c r="N22" i="14"/>
  <c r="E30" i="30"/>
  <c r="E32" i="36"/>
  <c r="G21" i="15"/>
  <c r="E28" i="23"/>
  <c r="N21" i="15"/>
  <c r="N23" i="19"/>
  <c r="G30" i="25"/>
  <c r="M26" i="24"/>
  <c r="E23" i="19"/>
  <c r="F22" i="18"/>
  <c r="E30" i="25"/>
  <c r="F30" i="25"/>
  <c r="G22" i="18"/>
  <c r="G109" i="35"/>
  <c r="F22" i="14"/>
  <c r="F23" i="19"/>
  <c r="M28" i="29"/>
  <c r="G26" i="24"/>
  <c r="N28" i="29"/>
  <c r="M60" i="2"/>
  <c r="N30" i="25"/>
  <c r="F21" i="15"/>
  <c r="M28" i="26"/>
  <c r="N26" i="24"/>
  <c r="M30" i="25"/>
  <c r="G60" i="2"/>
  <c r="N16" i="13"/>
  <c r="G30" i="30"/>
  <c r="E26" i="24"/>
  <c r="E28" i="26"/>
  <c r="N109" i="35"/>
  <c r="M16" i="13"/>
  <c r="G22" i="14"/>
  <c r="E134" i="30"/>
  <c r="N30" i="30"/>
  <c r="N32" i="36"/>
  <c r="G27" i="31"/>
  <c r="E34" i="35"/>
  <c r="M134" i="30"/>
  <c r="M34" i="35"/>
  <c r="E29" i="27"/>
  <c r="M32" i="36"/>
  <c r="E22" i="14"/>
  <c r="N22" i="18"/>
  <c r="E109" i="35"/>
  <c r="E28" i="29"/>
  <c r="N34" i="28"/>
  <c r="N28" i="26"/>
  <c r="F28" i="23"/>
  <c r="F34" i="35"/>
  <c r="M22" i="18"/>
  <c r="G34" i="35"/>
  <c r="F28" i="29"/>
  <c r="F109" i="35"/>
  <c r="F32" i="36"/>
  <c r="F30" i="30"/>
  <c r="L103" i="14" l="1"/>
  <c r="B125" i="14"/>
  <c r="K103" i="14"/>
  <c r="L19" i="15"/>
  <c r="I20" i="15"/>
  <c r="H20" i="15"/>
  <c r="J20" i="15"/>
  <c r="K19" i="15"/>
  <c r="B22" i="15"/>
  <c r="K32" i="28"/>
  <c r="H33" i="28"/>
  <c r="J33" i="28"/>
  <c r="I33" i="28"/>
  <c r="C35" i="28"/>
  <c r="L32" i="28"/>
  <c r="K30" i="36"/>
  <c r="H31" i="36"/>
  <c r="I31" i="36"/>
  <c r="J31" i="36"/>
  <c r="C39" i="36"/>
  <c r="B34" i="36"/>
  <c r="C115" i="36"/>
  <c r="L30" i="36"/>
  <c r="C186" i="36"/>
  <c r="K32" i="35"/>
  <c r="L107" i="35"/>
  <c r="J33" i="35"/>
  <c r="H108" i="35"/>
  <c r="H33" i="35"/>
  <c r="I108" i="35"/>
  <c r="J108" i="35"/>
  <c r="I33" i="35"/>
  <c r="B111" i="35"/>
  <c r="C115" i="35"/>
  <c r="L32" i="35"/>
  <c r="C36" i="35"/>
  <c r="K107" i="35"/>
  <c r="K58" i="2"/>
  <c r="H59" i="2"/>
  <c r="J59" i="2"/>
  <c r="I59" i="2"/>
  <c r="L58" i="2"/>
  <c r="L25" i="31"/>
  <c r="J26" i="31"/>
  <c r="I26" i="31"/>
  <c r="H26" i="31"/>
  <c r="C31" i="31"/>
  <c r="B29" i="31"/>
  <c r="K25" i="31"/>
  <c r="L132" i="30"/>
  <c r="L28" i="30"/>
  <c r="J29" i="30"/>
  <c r="I133" i="30"/>
  <c r="J133" i="30"/>
  <c r="H29" i="30"/>
  <c r="H133" i="30"/>
  <c r="I29" i="30"/>
  <c r="C32" i="30"/>
  <c r="C141" i="30"/>
  <c r="B136" i="30"/>
  <c r="K28" i="30"/>
  <c r="K132" i="30"/>
  <c r="L26" i="29"/>
  <c r="I27" i="29"/>
  <c r="J27" i="29"/>
  <c r="H27" i="29"/>
  <c r="C30" i="29"/>
  <c r="K26" i="29"/>
  <c r="K30" i="28"/>
  <c r="J31" i="28"/>
  <c r="L30" i="28"/>
  <c r="L27" i="27"/>
  <c r="I28" i="27"/>
  <c r="H28" i="27"/>
  <c r="J28" i="27"/>
  <c r="B31" i="27"/>
  <c r="K27" i="27"/>
  <c r="L26" i="26"/>
  <c r="H27" i="26"/>
  <c r="J27" i="26"/>
  <c r="I27" i="26"/>
  <c r="K26" i="26"/>
  <c r="C30" i="26"/>
  <c r="L28" i="25"/>
  <c r="H29" i="25"/>
  <c r="I29" i="25"/>
  <c r="J29" i="25"/>
  <c r="C32" i="25"/>
  <c r="K28" i="25"/>
  <c r="L24" i="24"/>
  <c r="H25" i="24"/>
  <c r="I25" i="24"/>
  <c r="J25" i="24"/>
  <c r="B28" i="24"/>
  <c r="C32" i="24"/>
  <c r="K24" i="24"/>
  <c r="L26" i="23"/>
  <c r="I27" i="23"/>
  <c r="J27" i="23"/>
  <c r="H27" i="23"/>
  <c r="C127" i="23"/>
  <c r="B122" i="23"/>
  <c r="C30" i="23"/>
  <c r="K26" i="23"/>
  <c r="K21" i="19"/>
  <c r="I22" i="19"/>
  <c r="H22" i="19"/>
  <c r="J22" i="19"/>
  <c r="B25" i="19"/>
  <c r="C28" i="19"/>
  <c r="L21" i="19"/>
  <c r="K20" i="18"/>
  <c r="L20" i="18"/>
  <c r="J21" i="18"/>
  <c r="I21" i="18"/>
  <c r="H21" i="18"/>
  <c r="B23" i="18"/>
  <c r="C25" i="18"/>
  <c r="L20" i="14"/>
  <c r="H21" i="14"/>
  <c r="I21" i="14"/>
  <c r="J21" i="14"/>
  <c r="K20" i="14"/>
  <c r="C24" i="14"/>
  <c r="K14" i="13"/>
  <c r="J15" i="13"/>
  <c r="H15" i="13"/>
  <c r="I15" i="13"/>
  <c r="B18" i="13"/>
  <c r="C21" i="13"/>
  <c r="L14" i="13"/>
  <c r="B61" i="2"/>
  <c r="I18" i="2"/>
  <c r="I11" i="2"/>
  <c r="I44" i="2"/>
  <c r="H38" i="2"/>
  <c r="H20" i="2"/>
  <c r="J39" i="2"/>
  <c r="H24" i="2"/>
  <c r="I9" i="2"/>
  <c r="H46" i="2"/>
  <c r="H16" i="2"/>
  <c r="J36" i="2"/>
  <c r="J38" i="2"/>
  <c r="H36" i="2"/>
  <c r="H27" i="2"/>
  <c r="J34" i="2"/>
  <c r="I30" i="2"/>
  <c r="J19" i="2"/>
  <c r="J7" i="2"/>
  <c r="I47" i="2"/>
  <c r="I28" i="2"/>
  <c r="I37" i="2"/>
  <c r="H45" i="2"/>
  <c r="I12" i="2"/>
  <c r="H11" i="2"/>
  <c r="J21" i="2"/>
  <c r="H29" i="2"/>
  <c r="H21" i="2"/>
  <c r="H48" i="2"/>
  <c r="J24" i="2"/>
  <c r="H26" i="2"/>
  <c r="J22" i="2"/>
  <c r="I22" i="2"/>
  <c r="I10" i="2"/>
  <c r="J44" i="2"/>
  <c r="I34" i="2"/>
  <c r="J25" i="2"/>
  <c r="J16" i="2"/>
  <c r="I39" i="2"/>
  <c r="I45" i="2"/>
  <c r="I23" i="2"/>
  <c r="H39" i="2"/>
  <c r="I42" i="2"/>
  <c r="J47" i="2"/>
  <c r="H23" i="2"/>
  <c r="H13" i="2"/>
  <c r="H43" i="2"/>
  <c r="J43" i="2"/>
  <c r="H18" i="2"/>
  <c r="I13" i="2"/>
  <c r="J27" i="2"/>
  <c r="I16" i="2"/>
  <c r="I26" i="2"/>
  <c r="H19" i="2"/>
  <c r="H31" i="2"/>
  <c r="I20" i="2"/>
  <c r="I14" i="2"/>
  <c r="J32" i="2"/>
  <c r="J45" i="2"/>
  <c r="H32" i="2"/>
  <c r="I36" i="2"/>
  <c r="H10" i="2"/>
  <c r="H40" i="2"/>
  <c r="H42" i="2"/>
  <c r="J8" i="2"/>
  <c r="J33" i="2"/>
  <c r="J40" i="2"/>
  <c r="H14" i="2"/>
  <c r="J10" i="2"/>
  <c r="H34" i="2"/>
  <c r="J37" i="2"/>
  <c r="H44" i="2"/>
  <c r="I48" i="2"/>
  <c r="H35" i="2"/>
  <c r="I31" i="2"/>
  <c r="J42" i="2"/>
  <c r="H47" i="2"/>
  <c r="I40" i="2"/>
  <c r="I27" i="2"/>
  <c r="H12" i="2"/>
  <c r="J18" i="2"/>
  <c r="I24" i="2"/>
  <c r="H7" i="2"/>
  <c r="J14" i="2"/>
  <c r="J11" i="2"/>
  <c r="I8" i="2"/>
  <c r="J46" i="2"/>
  <c r="I43" i="2"/>
  <c r="J48" i="2"/>
  <c r="I29" i="2"/>
  <c r="J35" i="2"/>
  <c r="I33" i="2"/>
  <c r="I46" i="2"/>
  <c r="J30" i="2"/>
  <c r="I25" i="2"/>
  <c r="H25" i="2"/>
  <c r="J13" i="2"/>
  <c r="J41" i="2"/>
  <c r="I17" i="2"/>
  <c r="H22" i="2"/>
  <c r="H41" i="2"/>
  <c r="J20" i="2"/>
  <c r="J9" i="2"/>
  <c r="J12" i="2"/>
  <c r="H28" i="2"/>
  <c r="J28" i="2"/>
  <c r="H33" i="2"/>
  <c r="J23" i="2"/>
  <c r="H17" i="2"/>
  <c r="I41" i="2"/>
  <c r="J31" i="2"/>
  <c r="J15" i="2"/>
  <c r="I21" i="2"/>
  <c r="H30" i="2"/>
  <c r="I38" i="2"/>
  <c r="I32" i="2"/>
  <c r="H15" i="2"/>
  <c r="H37" i="2"/>
  <c r="I15" i="2"/>
  <c r="H9" i="2"/>
  <c r="I35" i="2"/>
  <c r="E27" i="24"/>
  <c r="G31" i="25"/>
  <c r="E30" i="27"/>
  <c r="E33" i="36"/>
  <c r="G22" i="15"/>
  <c r="M28" i="31"/>
  <c r="F29" i="26"/>
  <c r="M23" i="18"/>
  <c r="N110" i="35"/>
  <c r="E31" i="25"/>
  <c r="N29" i="26"/>
  <c r="N135" i="30"/>
  <c r="G29" i="26"/>
  <c r="N29" i="23"/>
  <c r="F31" i="30"/>
  <c r="M22" i="15"/>
  <c r="M29" i="26"/>
  <c r="N35" i="35"/>
  <c r="F30" i="27"/>
  <c r="E35" i="35"/>
  <c r="N31" i="30"/>
  <c r="E28" i="31"/>
  <c r="N30" i="27"/>
  <c r="F29" i="29"/>
  <c r="G30" i="27"/>
  <c r="F17" i="13"/>
  <c r="G17" i="13"/>
  <c r="F35" i="35"/>
  <c r="G35" i="35"/>
  <c r="G135" i="30"/>
  <c r="M31" i="25"/>
  <c r="M135" i="30"/>
  <c r="G31" i="27"/>
  <c r="M33" i="36"/>
  <c r="G24" i="19"/>
  <c r="G31" i="30"/>
  <c r="G23" i="14"/>
  <c r="M110" i="35"/>
  <c r="E61" i="2"/>
  <c r="F121" i="23"/>
  <c r="F27" i="24"/>
  <c r="M121" i="23"/>
  <c r="E23" i="14"/>
  <c r="F110" i="35"/>
  <c r="F135" i="30"/>
  <c r="F31" i="25"/>
  <c r="E29" i="29"/>
  <c r="F33" i="36"/>
  <c r="N29" i="29"/>
  <c r="E135" i="30"/>
  <c r="N27" i="24"/>
  <c r="G23" i="18"/>
  <c r="E110" i="35"/>
  <c r="G27" i="24"/>
  <c r="F23" i="14"/>
  <c r="N22" i="15"/>
  <c r="G35" i="28"/>
  <c r="G29" i="29"/>
  <c r="F22" i="15"/>
  <c r="M27" i="24"/>
  <c r="E22" i="15"/>
  <c r="F61" i="2"/>
  <c r="M17" i="13"/>
  <c r="G29" i="23"/>
  <c r="F28" i="31"/>
  <c r="M24" i="19"/>
  <c r="N28" i="31"/>
  <c r="N61" i="2"/>
  <c r="E24" i="19"/>
  <c r="G33" i="36"/>
  <c r="G61" i="2"/>
  <c r="E23" i="18"/>
  <c r="N121" i="23"/>
  <c r="F24" i="19"/>
  <c r="M29" i="29"/>
  <c r="F29" i="23"/>
  <c r="M31" i="30"/>
  <c r="E121" i="23"/>
  <c r="M35" i="35"/>
  <c r="N17" i="13"/>
  <c r="G110" i="35"/>
  <c r="N33" i="36"/>
  <c r="M29" i="23"/>
  <c r="E31" i="30"/>
  <c r="G28" i="31"/>
  <c r="G121" i="23"/>
  <c r="F23" i="18"/>
  <c r="N24" i="19"/>
  <c r="M23" i="14"/>
  <c r="E29" i="23"/>
  <c r="N31" i="25"/>
  <c r="N23" i="14"/>
  <c r="M30" i="27"/>
  <c r="M61" i="2"/>
  <c r="N23" i="18"/>
  <c r="E17" i="13"/>
  <c r="G125" i="14"/>
  <c r="E29" i="26"/>
  <c r="P141" i="41" l="1"/>
  <c r="Q141" i="41"/>
  <c r="J120" i="23"/>
  <c r="P121" i="23"/>
  <c r="Q121" i="23"/>
  <c r="S121" i="23"/>
  <c r="B126" i="14"/>
  <c r="K20" i="15"/>
  <c r="L20" i="15"/>
  <c r="I21" i="15"/>
  <c r="J21" i="15"/>
  <c r="H21" i="15"/>
  <c r="B23" i="15"/>
  <c r="L33" i="28"/>
  <c r="J35" i="28"/>
  <c r="J34" i="28"/>
  <c r="K33" i="28"/>
  <c r="K31" i="36"/>
  <c r="J32" i="36"/>
  <c r="H32" i="36"/>
  <c r="I32" i="36"/>
  <c r="C116" i="36"/>
  <c r="C187" i="36"/>
  <c r="B35" i="36"/>
  <c r="L31" i="36"/>
  <c r="C40" i="36"/>
  <c r="K108" i="35"/>
  <c r="L33" i="35"/>
  <c r="H34" i="35"/>
  <c r="J109" i="35"/>
  <c r="I34" i="35"/>
  <c r="J34" i="35"/>
  <c r="H109" i="35"/>
  <c r="I109" i="35"/>
  <c r="C37" i="35"/>
  <c r="B112" i="35"/>
  <c r="L108" i="35"/>
  <c r="K33" i="35"/>
  <c r="C116" i="35"/>
  <c r="K59" i="2"/>
  <c r="H60" i="2"/>
  <c r="J60" i="2"/>
  <c r="I60" i="2"/>
  <c r="L59" i="2"/>
  <c r="L26" i="31"/>
  <c r="K133" i="30"/>
  <c r="J27" i="31"/>
  <c r="H27" i="31"/>
  <c r="I27" i="31"/>
  <c r="C32" i="31"/>
  <c r="K26" i="31"/>
  <c r="B30" i="31"/>
  <c r="L29" i="30"/>
  <c r="J30" i="30"/>
  <c r="J134" i="30"/>
  <c r="H134" i="30"/>
  <c r="I134" i="30"/>
  <c r="H30" i="30"/>
  <c r="I30" i="30"/>
  <c r="C142" i="30"/>
  <c r="C33" i="30"/>
  <c r="K29" i="30"/>
  <c r="B137" i="30"/>
  <c r="L133" i="30"/>
  <c r="K27" i="29"/>
  <c r="I28" i="29"/>
  <c r="H28" i="29"/>
  <c r="J28" i="29"/>
  <c r="C31" i="29"/>
  <c r="L27" i="29"/>
  <c r="L28" i="27"/>
  <c r="K28" i="27"/>
  <c r="J29" i="27"/>
  <c r="H29" i="27"/>
  <c r="I29" i="27"/>
  <c r="B32" i="27"/>
  <c r="L27" i="26"/>
  <c r="H28" i="26"/>
  <c r="I28" i="26"/>
  <c r="J28" i="26"/>
  <c r="C31" i="26"/>
  <c r="K27" i="26"/>
  <c r="K29" i="25"/>
  <c r="J30" i="25"/>
  <c r="H30" i="25"/>
  <c r="I30" i="25"/>
  <c r="C33" i="25"/>
  <c r="L29" i="25"/>
  <c r="K25" i="24"/>
  <c r="I26" i="24"/>
  <c r="H26" i="24"/>
  <c r="J26" i="24"/>
  <c r="B29" i="24"/>
  <c r="C33" i="24"/>
  <c r="L25" i="24"/>
  <c r="K27" i="23"/>
  <c r="L27" i="23"/>
  <c r="H28" i="23"/>
  <c r="I28" i="23"/>
  <c r="J28" i="23"/>
  <c r="C128" i="23"/>
  <c r="B123" i="23"/>
  <c r="C31" i="23"/>
  <c r="K22" i="19"/>
  <c r="H23" i="19"/>
  <c r="I23" i="19"/>
  <c r="J23" i="19"/>
  <c r="C29" i="19"/>
  <c r="B26" i="19"/>
  <c r="L22" i="19"/>
  <c r="L21" i="18"/>
  <c r="K21" i="18"/>
  <c r="J22" i="18"/>
  <c r="H22" i="18"/>
  <c r="I22" i="18"/>
  <c r="B24" i="18"/>
  <c r="C26" i="18"/>
  <c r="L21" i="14"/>
  <c r="J22" i="14"/>
  <c r="I22" i="14"/>
  <c r="H22" i="14"/>
  <c r="C25" i="14"/>
  <c r="K21" i="14"/>
  <c r="L15" i="13"/>
  <c r="H16" i="13"/>
  <c r="J16" i="13"/>
  <c r="I16" i="13"/>
  <c r="B19" i="13"/>
  <c r="C22" i="13"/>
  <c r="K15" i="13"/>
  <c r="K19" i="2"/>
  <c r="L8" i="2"/>
  <c r="K42" i="2"/>
  <c r="L38" i="2"/>
  <c r="L34" i="2"/>
  <c r="L21" i="2"/>
  <c r="K47" i="2"/>
  <c r="K24" i="2"/>
  <c r="K44" i="2"/>
  <c r="L11" i="2"/>
  <c r="L36" i="2"/>
  <c r="K18" i="2"/>
  <c r="K12" i="2"/>
  <c r="B62" i="2"/>
  <c r="K30" i="2"/>
  <c r="K11" i="2"/>
  <c r="K46" i="2"/>
  <c r="K34" i="2"/>
  <c r="L20" i="2"/>
  <c r="L48" i="2"/>
  <c r="K16" i="2"/>
  <c r="K26" i="2"/>
  <c r="K28" i="2"/>
  <c r="L43" i="2"/>
  <c r="L12" i="2"/>
  <c r="K43" i="2"/>
  <c r="L27" i="2"/>
  <c r="L19" i="2"/>
  <c r="L26" i="2"/>
  <c r="K13" i="2"/>
  <c r="L45" i="2"/>
  <c r="K25" i="2"/>
  <c r="K29" i="2"/>
  <c r="K23" i="2"/>
  <c r="L39" i="2"/>
  <c r="K37" i="2"/>
  <c r="K22" i="2"/>
  <c r="K14" i="2"/>
  <c r="K10" i="2"/>
  <c r="K39" i="2"/>
  <c r="K33" i="2"/>
  <c r="L31" i="2"/>
  <c r="L13" i="2"/>
  <c r="L32" i="2"/>
  <c r="L18" i="2"/>
  <c r="L16" i="2"/>
  <c r="L47" i="2"/>
  <c r="L46" i="2"/>
  <c r="L33" i="2"/>
  <c r="L10" i="2"/>
  <c r="K45" i="2"/>
  <c r="K36" i="2"/>
  <c r="L35" i="2"/>
  <c r="L29" i="2"/>
  <c r="L42" i="2"/>
  <c r="K20" i="2"/>
  <c r="L23" i="2"/>
  <c r="K40" i="2"/>
  <c r="L24" i="2"/>
  <c r="L25" i="2"/>
  <c r="L40" i="2"/>
  <c r="K48" i="2"/>
  <c r="L14" i="2"/>
  <c r="K31" i="2"/>
  <c r="K17" i="2"/>
  <c r="K27" i="2"/>
  <c r="L15" i="2"/>
  <c r="K41" i="2"/>
  <c r="K8" i="2"/>
  <c r="L44" i="2"/>
  <c r="K38" i="2"/>
  <c r="K15" i="2"/>
  <c r="L17" i="2"/>
  <c r="K32" i="2"/>
  <c r="L28" i="2"/>
  <c r="L22" i="2"/>
  <c r="K35" i="2"/>
  <c r="L9" i="2"/>
  <c r="K9" i="2"/>
  <c r="K21" i="2"/>
  <c r="L41" i="2"/>
  <c r="L37" i="2"/>
  <c r="L30" i="2"/>
  <c r="N111" i="35"/>
  <c r="G30" i="29"/>
  <c r="F18" i="13"/>
  <c r="E25" i="19"/>
  <c r="E30" i="23"/>
  <c r="G25" i="19"/>
  <c r="F28" i="24"/>
  <c r="G34" i="36"/>
  <c r="M30" i="23"/>
  <c r="E32" i="25"/>
  <c r="F24" i="14"/>
  <c r="G126" i="14"/>
  <c r="M28" i="24"/>
  <c r="E30" i="26"/>
  <c r="F122" i="23"/>
  <c r="E24" i="14"/>
  <c r="M32" i="30"/>
  <c r="N122" i="23"/>
  <c r="F34" i="36"/>
  <c r="F118" i="23"/>
  <c r="G23" i="15"/>
  <c r="N62" i="2"/>
  <c r="N118" i="23"/>
  <c r="G29" i="31"/>
  <c r="E28" i="24"/>
  <c r="M122" i="23"/>
  <c r="M34" i="36"/>
  <c r="M111" i="35"/>
  <c r="N28" i="24"/>
  <c r="F119" i="23"/>
  <c r="F30" i="29"/>
  <c r="N29" i="31"/>
  <c r="N36" i="35"/>
  <c r="E62" i="2"/>
  <c r="M18" i="13"/>
  <c r="E29" i="31"/>
  <c r="E23" i="15"/>
  <c r="E118" i="23"/>
  <c r="N34" i="36"/>
  <c r="G36" i="35"/>
  <c r="F25" i="19"/>
  <c r="E32" i="30"/>
  <c r="M36" i="35"/>
  <c r="E36" i="35"/>
  <c r="E111" i="35"/>
  <c r="M24" i="14"/>
  <c r="G62" i="2"/>
  <c r="G30" i="23"/>
  <c r="N24" i="14"/>
  <c r="N30" i="26"/>
  <c r="F29" i="31"/>
  <c r="M30" i="26"/>
  <c r="G18" i="13"/>
  <c r="F32" i="30"/>
  <c r="N30" i="29"/>
  <c r="E18" i="13"/>
  <c r="G32" i="30"/>
  <c r="F136" i="30"/>
  <c r="M29" i="31"/>
  <c r="F30" i="23"/>
  <c r="N32" i="30"/>
  <c r="G136" i="30"/>
  <c r="F120" i="23"/>
  <c r="M136" i="30"/>
  <c r="N119" i="23"/>
  <c r="E120" i="23"/>
  <c r="N32" i="25"/>
  <c r="G30" i="26"/>
  <c r="N18" i="13"/>
  <c r="G24" i="14"/>
  <c r="G28" i="24"/>
  <c r="N24" i="18"/>
  <c r="M120" i="23"/>
  <c r="M32" i="25"/>
  <c r="M23" i="15"/>
  <c r="N23" i="15"/>
  <c r="G24" i="18"/>
  <c r="G122" i="23"/>
  <c r="F23" i="15"/>
  <c r="M119" i="23"/>
  <c r="F32" i="25"/>
  <c r="F24" i="18"/>
  <c r="M24" i="18"/>
  <c r="N120" i="23"/>
  <c r="M62" i="2"/>
  <c r="N25" i="19"/>
  <c r="E122" i="23"/>
  <c r="E24" i="18"/>
  <c r="M25" i="19"/>
  <c r="E119" i="23"/>
  <c r="F111" i="35"/>
  <c r="G32" i="25"/>
  <c r="F30" i="26"/>
  <c r="E34" i="36"/>
  <c r="F36" i="35"/>
  <c r="M30" i="29"/>
  <c r="G111" i="35"/>
  <c r="M118" i="23"/>
  <c r="N136" i="30"/>
  <c r="N30" i="23"/>
  <c r="G32" i="27"/>
  <c r="F62" i="2"/>
  <c r="E30" i="29"/>
  <c r="E136" i="30"/>
  <c r="P139" i="41" l="1"/>
  <c r="P138" i="41"/>
  <c r="Q139" i="41"/>
  <c r="Q138" i="41"/>
  <c r="P142" i="41"/>
  <c r="P140" i="41"/>
  <c r="Q140" i="41"/>
  <c r="Q142" i="41"/>
  <c r="R141" i="41"/>
  <c r="I120" i="23"/>
  <c r="I119" i="23"/>
  <c r="H119" i="23"/>
  <c r="H120" i="23"/>
  <c r="H118" i="23"/>
  <c r="I118" i="23"/>
  <c r="R121" i="23"/>
  <c r="P122" i="23"/>
  <c r="Q122" i="23"/>
  <c r="S122" i="23"/>
  <c r="J125" i="14"/>
  <c r="B127" i="14"/>
  <c r="O126" i="14"/>
  <c r="I22" i="15"/>
  <c r="H22" i="15"/>
  <c r="J22" i="15"/>
  <c r="L21" i="15"/>
  <c r="K21" i="15"/>
  <c r="B24" i="15"/>
  <c r="J31" i="27"/>
  <c r="H117" i="23"/>
  <c r="I117" i="23"/>
  <c r="K32" i="36"/>
  <c r="J33" i="36"/>
  <c r="H33" i="36"/>
  <c r="I33" i="36"/>
  <c r="C117" i="36"/>
  <c r="B36" i="36"/>
  <c r="C41" i="36"/>
  <c r="C188" i="36"/>
  <c r="L32" i="36"/>
  <c r="K34" i="35"/>
  <c r="L109" i="35"/>
  <c r="H35" i="35"/>
  <c r="I35" i="35"/>
  <c r="J35" i="35"/>
  <c r="J110" i="35"/>
  <c r="H110" i="35"/>
  <c r="I110" i="35"/>
  <c r="C38" i="35"/>
  <c r="C117" i="35"/>
  <c r="B113" i="35"/>
  <c r="K109" i="35"/>
  <c r="L34" i="35"/>
  <c r="K60" i="2"/>
  <c r="H61" i="2"/>
  <c r="J61" i="2"/>
  <c r="I61" i="2"/>
  <c r="L60" i="2"/>
  <c r="L134" i="30"/>
  <c r="K27" i="31"/>
  <c r="H28" i="31"/>
  <c r="I28" i="31"/>
  <c r="J28" i="31"/>
  <c r="C33" i="31"/>
  <c r="B31" i="31"/>
  <c r="L27" i="31"/>
  <c r="L30" i="30"/>
  <c r="K30" i="30"/>
  <c r="J31" i="30"/>
  <c r="J135" i="30"/>
  <c r="I135" i="30"/>
  <c r="I31" i="30"/>
  <c r="H135" i="30"/>
  <c r="H31" i="30"/>
  <c r="C34" i="30"/>
  <c r="B138" i="30"/>
  <c r="C143" i="30"/>
  <c r="K134" i="30"/>
  <c r="K28" i="29"/>
  <c r="H29" i="29"/>
  <c r="I29" i="29"/>
  <c r="J29" i="29"/>
  <c r="C32" i="29"/>
  <c r="L28" i="29"/>
  <c r="L29" i="27"/>
  <c r="J30" i="27"/>
  <c r="C35" i="27"/>
  <c r="B33" i="27"/>
  <c r="K29" i="27"/>
  <c r="L28" i="26"/>
  <c r="H29" i="26"/>
  <c r="I29" i="26"/>
  <c r="J29" i="26"/>
  <c r="C32" i="26"/>
  <c r="K28" i="26"/>
  <c r="L30" i="25"/>
  <c r="K30" i="25"/>
  <c r="H31" i="25"/>
  <c r="I31" i="25"/>
  <c r="J31" i="25"/>
  <c r="C34" i="25"/>
  <c r="K26" i="24"/>
  <c r="I27" i="24"/>
  <c r="H27" i="24"/>
  <c r="J27" i="24"/>
  <c r="C34" i="24"/>
  <c r="B30" i="24"/>
  <c r="L26" i="24"/>
  <c r="K28" i="23"/>
  <c r="H121" i="23"/>
  <c r="H29" i="23"/>
  <c r="J121" i="23"/>
  <c r="I121" i="23"/>
  <c r="I29" i="23"/>
  <c r="J29" i="23"/>
  <c r="C129" i="23"/>
  <c r="B124" i="23"/>
  <c r="L28" i="23"/>
  <c r="C32" i="23"/>
  <c r="L23" i="19"/>
  <c r="H24" i="19"/>
  <c r="I24" i="19"/>
  <c r="J24" i="19"/>
  <c r="B27" i="19"/>
  <c r="C30" i="19"/>
  <c r="K23" i="19"/>
  <c r="L22" i="18"/>
  <c r="K22" i="18"/>
  <c r="J23" i="18"/>
  <c r="H23" i="18"/>
  <c r="I23" i="18"/>
  <c r="B25" i="18"/>
  <c r="C27" i="18"/>
  <c r="K22" i="14"/>
  <c r="H23" i="14"/>
  <c r="J23" i="14"/>
  <c r="I23" i="14"/>
  <c r="C26" i="14"/>
  <c r="L22" i="14"/>
  <c r="L16" i="13"/>
  <c r="I17" i="13"/>
  <c r="J17" i="13"/>
  <c r="H17" i="13"/>
  <c r="C23" i="13"/>
  <c r="B20" i="13"/>
  <c r="K16" i="13"/>
  <c r="B63" i="2"/>
  <c r="G25" i="18"/>
  <c r="E25" i="14"/>
  <c r="M63" i="2"/>
  <c r="G30" i="31"/>
  <c r="F33" i="25"/>
  <c r="M31" i="23"/>
  <c r="M30" i="31"/>
  <c r="E35" i="36"/>
  <c r="G24" i="15"/>
  <c r="G19" i="13"/>
  <c r="M26" i="19"/>
  <c r="E112" i="35"/>
  <c r="G35" i="36"/>
  <c r="N112" i="35"/>
  <c r="M35" i="36"/>
  <c r="E26" i="19"/>
  <c r="F33" i="30"/>
  <c r="N33" i="25"/>
  <c r="G33" i="27"/>
  <c r="M31" i="26"/>
  <c r="N63" i="2"/>
  <c r="G63" i="2"/>
  <c r="G33" i="30"/>
  <c r="N33" i="30"/>
  <c r="G31" i="26"/>
  <c r="M31" i="29"/>
  <c r="F31" i="29"/>
  <c r="F25" i="18"/>
  <c r="E25" i="18"/>
  <c r="M25" i="18"/>
  <c r="E31" i="29"/>
  <c r="E24" i="15"/>
  <c r="G31" i="29"/>
  <c r="N19" i="13"/>
  <c r="N30" i="31"/>
  <c r="F35" i="36"/>
  <c r="M33" i="25"/>
  <c r="F25" i="14"/>
  <c r="G112" i="35"/>
  <c r="M123" i="23"/>
  <c r="G25" i="14"/>
  <c r="N25" i="18"/>
  <c r="E31" i="23"/>
  <c r="M37" i="35"/>
  <c r="N123" i="23"/>
  <c r="F31" i="26"/>
  <c r="F123" i="23"/>
  <c r="G29" i="24"/>
  <c r="G33" i="25"/>
  <c r="E33" i="30"/>
  <c r="M137" i="30"/>
  <c r="M29" i="24"/>
  <c r="F24" i="15"/>
  <c r="F26" i="19"/>
  <c r="E30" i="31"/>
  <c r="F112" i="35"/>
  <c r="N29" i="24"/>
  <c r="G26" i="19"/>
  <c r="N26" i="19"/>
  <c r="N24" i="15"/>
  <c r="F29" i="24"/>
  <c r="F30" i="31"/>
  <c r="M25" i="14"/>
  <c r="N37" i="35"/>
  <c r="E37" i="35"/>
  <c r="N35" i="36"/>
  <c r="F137" i="30"/>
  <c r="N31" i="29"/>
  <c r="F19" i="13"/>
  <c r="E123" i="23"/>
  <c r="E137" i="30"/>
  <c r="E19" i="13"/>
  <c r="G123" i="23"/>
  <c r="M24" i="15"/>
  <c r="N31" i="26"/>
  <c r="G31" i="23"/>
  <c r="N31" i="23"/>
  <c r="N25" i="14"/>
  <c r="E33" i="25"/>
  <c r="E29" i="24"/>
  <c r="M33" i="30"/>
  <c r="M112" i="35"/>
  <c r="G137" i="30"/>
  <c r="N137" i="30"/>
  <c r="E63" i="2"/>
  <c r="E31" i="26"/>
  <c r="F37" i="35"/>
  <c r="M19" i="13"/>
  <c r="F63" i="2"/>
  <c r="G37" i="35"/>
  <c r="F31" i="23"/>
  <c r="R142" i="41" l="1"/>
  <c r="R139" i="41"/>
  <c r="R138" i="41"/>
  <c r="P143" i="41"/>
  <c r="Q143" i="41"/>
  <c r="R140" i="41"/>
  <c r="L120" i="23"/>
  <c r="L119" i="23"/>
  <c r="K120" i="23"/>
  <c r="K119" i="23"/>
  <c r="K118" i="23"/>
  <c r="L118" i="23"/>
  <c r="Q119" i="23"/>
  <c r="P119" i="23"/>
  <c r="Q123" i="23"/>
  <c r="P123" i="23"/>
  <c r="R122" i="23"/>
  <c r="S123" i="23"/>
  <c r="B128" i="14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O124" i="14"/>
  <c r="O125" i="14"/>
  <c r="K22" i="15"/>
  <c r="I23" i="15"/>
  <c r="H23" i="15"/>
  <c r="J23" i="15"/>
  <c r="L22" i="15"/>
  <c r="B25" i="15"/>
  <c r="J32" i="27"/>
  <c r="L117" i="23"/>
  <c r="K117" i="23"/>
  <c r="K33" i="36"/>
  <c r="H34" i="36"/>
  <c r="I34" i="36"/>
  <c r="J34" i="36"/>
  <c r="B37" i="36"/>
  <c r="C189" i="36"/>
  <c r="C118" i="36"/>
  <c r="C42" i="36"/>
  <c r="L33" i="36"/>
  <c r="K35" i="35"/>
  <c r="K110" i="35"/>
  <c r="L35" i="35"/>
  <c r="I111" i="35"/>
  <c r="J111" i="35"/>
  <c r="H111" i="35"/>
  <c r="H36" i="35"/>
  <c r="I36" i="35"/>
  <c r="J36" i="35"/>
  <c r="C39" i="35"/>
  <c r="L110" i="35"/>
  <c r="C118" i="35"/>
  <c r="B114" i="35"/>
  <c r="K61" i="2"/>
  <c r="L61" i="2"/>
  <c r="H62" i="2"/>
  <c r="J62" i="2"/>
  <c r="I62" i="2"/>
  <c r="K28" i="31"/>
  <c r="J29" i="31"/>
  <c r="I29" i="31"/>
  <c r="H29" i="31"/>
  <c r="C34" i="31"/>
  <c r="B32" i="31"/>
  <c r="L28" i="31"/>
  <c r="K135" i="30"/>
  <c r="L31" i="30"/>
  <c r="J32" i="30"/>
  <c r="H136" i="30"/>
  <c r="J136" i="30"/>
  <c r="H32" i="30"/>
  <c r="I136" i="30"/>
  <c r="I32" i="30"/>
  <c r="C35" i="30"/>
  <c r="K31" i="30"/>
  <c r="C144" i="30"/>
  <c r="B139" i="30"/>
  <c r="L135" i="30"/>
  <c r="L29" i="29"/>
  <c r="H30" i="29"/>
  <c r="J30" i="29"/>
  <c r="I30" i="29"/>
  <c r="C33" i="29"/>
  <c r="K29" i="29"/>
  <c r="C36" i="27"/>
  <c r="B34" i="27"/>
  <c r="L29" i="26"/>
  <c r="I30" i="26"/>
  <c r="H30" i="26"/>
  <c r="J30" i="26"/>
  <c r="K29" i="26"/>
  <c r="C33" i="26"/>
  <c r="K31" i="25"/>
  <c r="J32" i="25"/>
  <c r="I32" i="25"/>
  <c r="H32" i="25"/>
  <c r="C35" i="25"/>
  <c r="L31" i="25"/>
  <c r="K27" i="24"/>
  <c r="H28" i="24"/>
  <c r="J28" i="24"/>
  <c r="I28" i="24"/>
  <c r="B31" i="24"/>
  <c r="C35" i="24"/>
  <c r="L27" i="24"/>
  <c r="K121" i="23"/>
  <c r="K29" i="23"/>
  <c r="I122" i="23"/>
  <c r="J122" i="23"/>
  <c r="I30" i="23"/>
  <c r="J30" i="23"/>
  <c r="H122" i="23"/>
  <c r="H30" i="23"/>
  <c r="C130" i="23"/>
  <c r="B125" i="23"/>
  <c r="L121" i="23"/>
  <c r="C33" i="23"/>
  <c r="L29" i="23"/>
  <c r="L24" i="19"/>
  <c r="J25" i="19"/>
  <c r="H25" i="19"/>
  <c r="I25" i="19"/>
  <c r="C31" i="19"/>
  <c r="B28" i="19"/>
  <c r="K24" i="19"/>
  <c r="K23" i="18"/>
  <c r="L23" i="18"/>
  <c r="J24" i="18"/>
  <c r="I24" i="18"/>
  <c r="H24" i="18"/>
  <c r="B26" i="18"/>
  <c r="C28" i="18"/>
  <c r="C70" i="18"/>
  <c r="L23" i="14"/>
  <c r="K17" i="13"/>
  <c r="I24" i="14"/>
  <c r="J24" i="14"/>
  <c r="H24" i="14"/>
  <c r="C27" i="14"/>
  <c r="K23" i="14"/>
  <c r="I18" i="13"/>
  <c r="H18" i="13"/>
  <c r="J18" i="13"/>
  <c r="B21" i="13"/>
  <c r="C24" i="13"/>
  <c r="L17" i="13"/>
  <c r="B64" i="2"/>
  <c r="N64" i="2"/>
  <c r="M31" i="31"/>
  <c r="M36" i="36"/>
  <c r="G26" i="14"/>
  <c r="N26" i="18"/>
  <c r="F124" i="23"/>
  <c r="F113" i="35"/>
  <c r="N32" i="23"/>
  <c r="M34" i="27"/>
  <c r="G34" i="27"/>
  <c r="M27" i="19"/>
  <c r="E34" i="30"/>
  <c r="F30" i="24"/>
  <c r="F34" i="27"/>
  <c r="E30" i="24"/>
  <c r="G124" i="23"/>
  <c r="E34" i="27"/>
  <c r="G27" i="19"/>
  <c r="M138" i="30"/>
  <c r="F36" i="36"/>
  <c r="G25" i="15"/>
  <c r="F25" i="15"/>
  <c r="M32" i="29"/>
  <c r="G138" i="30"/>
  <c r="E113" i="35"/>
  <c r="E32" i="29"/>
  <c r="F20" i="13"/>
  <c r="N124" i="23"/>
  <c r="F138" i="30"/>
  <c r="N32" i="26"/>
  <c r="E27" i="19"/>
  <c r="G34" i="25"/>
  <c r="F26" i="18"/>
  <c r="M25" i="15"/>
  <c r="F32" i="23"/>
  <c r="G26" i="18"/>
  <c r="F32" i="26"/>
  <c r="E36" i="36"/>
  <c r="G34" i="30"/>
  <c r="M30" i="24"/>
  <c r="M34" i="25"/>
  <c r="F31" i="31"/>
  <c r="E31" i="31"/>
  <c r="F32" i="29"/>
  <c r="N32" i="29"/>
  <c r="E38" i="35"/>
  <c r="E26" i="14"/>
  <c r="N20" i="13"/>
  <c r="G38" i="35"/>
  <c r="F64" i="2"/>
  <c r="G20" i="13"/>
  <c r="F38" i="35"/>
  <c r="N26" i="14"/>
  <c r="N34" i="27"/>
  <c r="N34" i="25"/>
  <c r="E20" i="13"/>
  <c r="N34" i="30"/>
  <c r="F27" i="19"/>
  <c r="E64" i="2"/>
  <c r="E26" i="18"/>
  <c r="N38" i="35"/>
  <c r="N31" i="31"/>
  <c r="E25" i="15"/>
  <c r="N30" i="24"/>
  <c r="F34" i="25"/>
  <c r="M20" i="13"/>
  <c r="E32" i="23"/>
  <c r="G64" i="2"/>
  <c r="N25" i="15"/>
  <c r="N27" i="19"/>
  <c r="M26" i="18"/>
  <c r="N113" i="35"/>
  <c r="M26" i="14"/>
  <c r="E34" i="25"/>
  <c r="G30" i="24"/>
  <c r="M34" i="30"/>
  <c r="E124" i="23"/>
  <c r="E32" i="26"/>
  <c r="M38" i="35"/>
  <c r="M113" i="35"/>
  <c r="E138" i="30"/>
  <c r="G36" i="36"/>
  <c r="M32" i="26"/>
  <c r="M124" i="23"/>
  <c r="G31" i="31"/>
  <c r="N36" i="36"/>
  <c r="N138" i="30"/>
  <c r="G32" i="29"/>
  <c r="M64" i="2"/>
  <c r="G32" i="23"/>
  <c r="G32" i="26"/>
  <c r="G113" i="35"/>
  <c r="F34" i="30"/>
  <c r="M32" i="23"/>
  <c r="F26" i="14"/>
  <c r="P144" i="41" l="1"/>
  <c r="Q144" i="41"/>
  <c r="R143" i="41"/>
  <c r="R119" i="23"/>
  <c r="P120" i="23"/>
  <c r="Q120" i="23"/>
  <c r="R123" i="23"/>
  <c r="Q124" i="23"/>
  <c r="P124" i="23"/>
  <c r="S124" i="23"/>
  <c r="L23" i="15"/>
  <c r="I24" i="15"/>
  <c r="H24" i="15"/>
  <c r="J24" i="15"/>
  <c r="K23" i="15"/>
  <c r="B26" i="15"/>
  <c r="O31" i="27"/>
  <c r="O32" i="27"/>
  <c r="O33" i="27"/>
  <c r="J33" i="27"/>
  <c r="L34" i="36"/>
  <c r="H35" i="36"/>
  <c r="I35" i="36"/>
  <c r="J35" i="36"/>
  <c r="K34" i="36"/>
  <c r="C119" i="36"/>
  <c r="B38" i="36"/>
  <c r="C190" i="36"/>
  <c r="C43" i="36"/>
  <c r="L36" i="35"/>
  <c r="L111" i="35"/>
  <c r="I112" i="35"/>
  <c r="I37" i="35"/>
  <c r="H37" i="35"/>
  <c r="J112" i="35"/>
  <c r="H112" i="35"/>
  <c r="J37" i="35"/>
  <c r="C119" i="35"/>
  <c r="B115" i="35"/>
  <c r="C40" i="35"/>
  <c r="K36" i="35"/>
  <c r="K111" i="35"/>
  <c r="K62" i="2"/>
  <c r="H63" i="2"/>
  <c r="J63" i="2"/>
  <c r="I63" i="2"/>
  <c r="L62" i="2"/>
  <c r="K29" i="31"/>
  <c r="I30" i="31"/>
  <c r="J30" i="31"/>
  <c r="H30" i="31"/>
  <c r="B33" i="31"/>
  <c r="L29" i="31"/>
  <c r="C35" i="31"/>
  <c r="L136" i="30"/>
  <c r="L32" i="30"/>
  <c r="I137" i="30"/>
  <c r="H33" i="30"/>
  <c r="J137" i="30"/>
  <c r="I33" i="30"/>
  <c r="J33" i="30"/>
  <c r="H137" i="30"/>
  <c r="C145" i="30"/>
  <c r="B140" i="30"/>
  <c r="K32" i="30"/>
  <c r="K136" i="30"/>
  <c r="C36" i="30"/>
  <c r="K30" i="29"/>
  <c r="H31" i="29"/>
  <c r="I31" i="29"/>
  <c r="J31" i="29"/>
  <c r="C34" i="29"/>
  <c r="L30" i="29"/>
  <c r="C38" i="28"/>
  <c r="K30" i="26"/>
  <c r="C37" i="27"/>
  <c r="C38" i="27" s="1"/>
  <c r="C39" i="27" s="1"/>
  <c r="C40" i="27" s="1"/>
  <c r="C41" i="27" s="1"/>
  <c r="B35" i="27"/>
  <c r="H31" i="26"/>
  <c r="J31" i="26"/>
  <c r="I31" i="26"/>
  <c r="L30" i="26"/>
  <c r="C34" i="26"/>
  <c r="K32" i="25"/>
  <c r="H33" i="25"/>
  <c r="I33" i="25"/>
  <c r="J33" i="25"/>
  <c r="C36" i="25"/>
  <c r="L32" i="25"/>
  <c r="K28" i="24"/>
  <c r="I29" i="24"/>
  <c r="H29" i="24"/>
  <c r="J29" i="24"/>
  <c r="B32" i="24"/>
  <c r="L28" i="24"/>
  <c r="K30" i="23"/>
  <c r="L122" i="23"/>
  <c r="I123" i="23"/>
  <c r="H31" i="23"/>
  <c r="J123" i="23"/>
  <c r="I31" i="23"/>
  <c r="H123" i="23"/>
  <c r="J31" i="23"/>
  <c r="C34" i="23"/>
  <c r="B126" i="23"/>
  <c r="K122" i="23"/>
  <c r="C131" i="23"/>
  <c r="L30" i="23"/>
  <c r="L25" i="19"/>
  <c r="H26" i="19"/>
  <c r="I26" i="19"/>
  <c r="J26" i="19"/>
  <c r="B29" i="19"/>
  <c r="C32" i="19"/>
  <c r="K25" i="19"/>
  <c r="L24" i="18"/>
  <c r="K24" i="18"/>
  <c r="I25" i="18"/>
  <c r="J25" i="18"/>
  <c r="H25" i="18"/>
  <c r="B27" i="18"/>
  <c r="C29" i="18"/>
  <c r="C71" i="18"/>
  <c r="K24" i="14"/>
  <c r="I25" i="14"/>
  <c r="H25" i="14"/>
  <c r="J25" i="14"/>
  <c r="B142" i="14"/>
  <c r="C28" i="14"/>
  <c r="L24" i="14"/>
  <c r="K18" i="13"/>
  <c r="H19" i="13"/>
  <c r="I19" i="13"/>
  <c r="J19" i="13"/>
  <c r="B22" i="13"/>
  <c r="C25" i="13"/>
  <c r="L18" i="13"/>
  <c r="B65" i="2"/>
  <c r="E125" i="23"/>
  <c r="F28" i="19"/>
  <c r="E37" i="36"/>
  <c r="F35" i="30"/>
  <c r="G31" i="24"/>
  <c r="N32" i="31"/>
  <c r="E39" i="35"/>
  <c r="G139" i="30"/>
  <c r="N31" i="24"/>
  <c r="E33" i="26"/>
  <c r="F21" i="13"/>
  <c r="F32" i="27"/>
  <c r="G114" i="35"/>
  <c r="M32" i="27"/>
  <c r="M35" i="25"/>
  <c r="G33" i="29"/>
  <c r="F27" i="18"/>
  <c r="M27" i="18"/>
  <c r="M139" i="30"/>
  <c r="E27" i="18"/>
  <c r="E31" i="24"/>
  <c r="F35" i="25"/>
  <c r="G125" i="23"/>
  <c r="E35" i="25"/>
  <c r="M31" i="24"/>
  <c r="F39" i="35"/>
  <c r="N65" i="2"/>
  <c r="M114" i="35"/>
  <c r="F114" i="35"/>
  <c r="N35" i="25"/>
  <c r="G37" i="36"/>
  <c r="E32" i="27"/>
  <c r="M37" i="36"/>
  <c r="G32" i="31"/>
  <c r="N125" i="23"/>
  <c r="G26" i="15"/>
  <c r="G28" i="19"/>
  <c r="G33" i="23"/>
  <c r="N33" i="23"/>
  <c r="E33" i="27"/>
  <c r="F31" i="27"/>
  <c r="F65" i="2"/>
  <c r="N35" i="30"/>
  <c r="E35" i="30"/>
  <c r="E114" i="35"/>
  <c r="F31" i="24"/>
  <c r="N28" i="19"/>
  <c r="F33" i="26"/>
  <c r="M33" i="23"/>
  <c r="G35" i="25"/>
  <c r="M26" i="15"/>
  <c r="E139" i="30"/>
  <c r="F32" i="31"/>
  <c r="G27" i="18"/>
  <c r="M33" i="26"/>
  <c r="N32" i="27"/>
  <c r="F125" i="23"/>
  <c r="G65" i="2"/>
  <c r="E21" i="13"/>
  <c r="G33" i="26"/>
  <c r="E31" i="27"/>
  <c r="M28" i="19"/>
  <c r="F139" i="30"/>
  <c r="N27" i="18"/>
  <c r="M35" i="30"/>
  <c r="E27" i="14"/>
  <c r="G27" i="14"/>
  <c r="E28" i="19"/>
  <c r="N33" i="29"/>
  <c r="N39" i="35"/>
  <c r="F26" i="15"/>
  <c r="F37" i="36"/>
  <c r="F33" i="23"/>
  <c r="M125" i="23"/>
  <c r="N27" i="14"/>
  <c r="E33" i="23"/>
  <c r="F33" i="27"/>
  <c r="M33" i="27"/>
  <c r="M21" i="13"/>
  <c r="N33" i="26"/>
  <c r="M39" i="35"/>
  <c r="F33" i="29"/>
  <c r="G35" i="30"/>
  <c r="M31" i="27"/>
  <c r="E26" i="15"/>
  <c r="M27" i="14"/>
  <c r="G21" i="13"/>
  <c r="E32" i="31"/>
  <c r="N31" i="27"/>
  <c r="G39" i="35"/>
  <c r="N114" i="35"/>
  <c r="N21" i="13"/>
  <c r="M32" i="31"/>
  <c r="M65" i="2"/>
  <c r="E65" i="2"/>
  <c r="E33" i="29"/>
  <c r="N33" i="27"/>
  <c r="N139" i="30"/>
  <c r="M33" i="29"/>
  <c r="F27" i="14"/>
  <c r="N26" i="15"/>
  <c r="N37" i="36"/>
  <c r="Q145" i="41" l="1"/>
  <c r="P145" i="41"/>
  <c r="R144" i="41"/>
  <c r="R120" i="23"/>
  <c r="R124" i="23"/>
  <c r="Q125" i="23"/>
  <c r="P125" i="23"/>
  <c r="S125" i="23"/>
  <c r="L24" i="15"/>
  <c r="I25" i="15"/>
  <c r="H25" i="15"/>
  <c r="J25" i="15"/>
  <c r="K24" i="15"/>
  <c r="B27" i="15"/>
  <c r="H32" i="27"/>
  <c r="H33" i="27"/>
  <c r="H30" i="27"/>
  <c r="H31" i="27"/>
  <c r="I32" i="27"/>
  <c r="I33" i="27"/>
  <c r="I31" i="27"/>
  <c r="I30" i="27"/>
  <c r="L35" i="36"/>
  <c r="J36" i="36"/>
  <c r="H36" i="36"/>
  <c r="I36" i="36"/>
  <c r="C120" i="36"/>
  <c r="B39" i="36"/>
  <c r="C44" i="36"/>
  <c r="C191" i="36"/>
  <c r="K35" i="36"/>
  <c r="L37" i="35"/>
  <c r="L112" i="35"/>
  <c r="H113" i="35"/>
  <c r="I113" i="35"/>
  <c r="H38" i="35"/>
  <c r="J113" i="35"/>
  <c r="I38" i="35"/>
  <c r="J38" i="35"/>
  <c r="C41" i="35"/>
  <c r="B116" i="35"/>
  <c r="K112" i="35"/>
  <c r="C120" i="35"/>
  <c r="K37" i="35"/>
  <c r="K63" i="2"/>
  <c r="H64" i="2"/>
  <c r="J64" i="2"/>
  <c r="I64" i="2"/>
  <c r="L63" i="2"/>
  <c r="L33" i="30"/>
  <c r="L30" i="31"/>
  <c r="J31" i="31"/>
  <c r="H31" i="31"/>
  <c r="I31" i="31"/>
  <c r="B34" i="31"/>
  <c r="C36" i="31"/>
  <c r="K30" i="31"/>
  <c r="L137" i="30"/>
  <c r="H138" i="30"/>
  <c r="I138" i="30"/>
  <c r="I34" i="30"/>
  <c r="J34" i="30"/>
  <c r="J138" i="30"/>
  <c r="H34" i="30"/>
  <c r="C146" i="30"/>
  <c r="K137" i="30"/>
  <c r="B141" i="30"/>
  <c r="C37" i="30"/>
  <c r="K33" i="30"/>
  <c r="L31" i="29"/>
  <c r="J32" i="29"/>
  <c r="H32" i="29"/>
  <c r="I32" i="29"/>
  <c r="K31" i="29"/>
  <c r="C35" i="29"/>
  <c r="C39" i="28"/>
  <c r="B36" i="27"/>
  <c r="L31" i="26"/>
  <c r="J32" i="26"/>
  <c r="H32" i="26"/>
  <c r="I32" i="26"/>
  <c r="K31" i="26"/>
  <c r="C35" i="26"/>
  <c r="L33" i="25"/>
  <c r="J34" i="25"/>
  <c r="I34" i="25"/>
  <c r="H34" i="25"/>
  <c r="K33" i="25"/>
  <c r="C37" i="25"/>
  <c r="K29" i="24"/>
  <c r="H30" i="24"/>
  <c r="I30" i="24"/>
  <c r="J30" i="24"/>
  <c r="B33" i="24"/>
  <c r="L29" i="24"/>
  <c r="K123" i="23"/>
  <c r="K31" i="23"/>
  <c r="I124" i="23"/>
  <c r="J32" i="23"/>
  <c r="I32" i="23"/>
  <c r="H124" i="23"/>
  <c r="J124" i="23"/>
  <c r="H32" i="23"/>
  <c r="C132" i="23"/>
  <c r="L123" i="23"/>
  <c r="B127" i="23"/>
  <c r="C35" i="23"/>
  <c r="L31" i="23"/>
  <c r="L26" i="19"/>
  <c r="J27" i="19"/>
  <c r="H27" i="19"/>
  <c r="I27" i="19"/>
  <c r="B30" i="19"/>
  <c r="C33" i="19"/>
  <c r="K26" i="19"/>
  <c r="L25" i="18"/>
  <c r="K25" i="18"/>
  <c r="I26" i="18"/>
  <c r="J26" i="18"/>
  <c r="H26" i="18"/>
  <c r="B28" i="18"/>
  <c r="C30" i="18"/>
  <c r="C72" i="18"/>
  <c r="K25" i="14"/>
  <c r="I26" i="14"/>
  <c r="J26" i="14"/>
  <c r="H26" i="14"/>
  <c r="B143" i="14"/>
  <c r="C29" i="14"/>
  <c r="L25" i="14"/>
  <c r="L19" i="13"/>
  <c r="I20" i="13"/>
  <c r="H20" i="13"/>
  <c r="J20" i="13"/>
  <c r="B23" i="13"/>
  <c r="C26" i="13"/>
  <c r="K19" i="13"/>
  <c r="B66" i="2"/>
  <c r="E66" i="2"/>
  <c r="F66" i="2"/>
  <c r="E28" i="14"/>
  <c r="M28" i="14"/>
  <c r="M22" i="13"/>
  <c r="N34" i="23"/>
  <c r="M33" i="31"/>
  <c r="N33" i="31"/>
  <c r="F27" i="15"/>
  <c r="F140" i="30"/>
  <c r="G38" i="28"/>
  <c r="G36" i="25"/>
  <c r="F32" i="24"/>
  <c r="N28" i="18"/>
  <c r="G22" i="13"/>
  <c r="M140" i="30"/>
  <c r="G36" i="30"/>
  <c r="G29" i="19"/>
  <c r="E38" i="28"/>
  <c r="G66" i="2"/>
  <c r="G34" i="29"/>
  <c r="N28" i="14"/>
  <c r="M29" i="19"/>
  <c r="M28" i="18"/>
  <c r="N115" i="35"/>
  <c r="N36" i="25"/>
  <c r="E40" i="35"/>
  <c r="M38" i="36"/>
  <c r="N140" i="30"/>
  <c r="G140" i="30"/>
  <c r="N38" i="28"/>
  <c r="E36" i="25"/>
  <c r="N22" i="13"/>
  <c r="M34" i="29"/>
  <c r="E32" i="24"/>
  <c r="N34" i="26"/>
  <c r="N29" i="19"/>
  <c r="G115" i="35"/>
  <c r="N27" i="15"/>
  <c r="M115" i="35"/>
  <c r="F126" i="23"/>
  <c r="G38" i="36"/>
  <c r="M40" i="35"/>
  <c r="E34" i="26"/>
  <c r="E140" i="30"/>
  <c r="F22" i="13"/>
  <c r="G28" i="18"/>
  <c r="F115" i="35"/>
  <c r="G34" i="23"/>
  <c r="E36" i="30"/>
  <c r="F34" i="26"/>
  <c r="F28" i="18"/>
  <c r="N38" i="36"/>
  <c r="F33" i="31"/>
  <c r="N36" i="30"/>
  <c r="G28" i="14"/>
  <c r="F38" i="28"/>
  <c r="E28" i="18"/>
  <c r="E29" i="19"/>
  <c r="E22" i="13"/>
  <c r="M27" i="15"/>
  <c r="E34" i="29"/>
  <c r="M126" i="23"/>
  <c r="M38" i="28"/>
  <c r="F38" i="36"/>
  <c r="M34" i="23"/>
  <c r="E34" i="23"/>
  <c r="M32" i="24"/>
  <c r="N32" i="24"/>
  <c r="N34" i="29"/>
  <c r="G32" i="24"/>
  <c r="F40" i="35"/>
  <c r="M34" i="26"/>
  <c r="F36" i="25"/>
  <c r="E38" i="36"/>
  <c r="F28" i="14"/>
  <c r="G40" i="35"/>
  <c r="N40" i="35"/>
  <c r="N126" i="23"/>
  <c r="M36" i="30"/>
  <c r="G27" i="15"/>
  <c r="F34" i="29"/>
  <c r="E33" i="31"/>
  <c r="M66" i="2"/>
  <c r="G33" i="31"/>
  <c r="M36" i="25"/>
  <c r="F34" i="23"/>
  <c r="E115" i="35"/>
  <c r="F29" i="19"/>
  <c r="N66" i="2"/>
  <c r="G34" i="26"/>
  <c r="E126" i="23"/>
  <c r="G126" i="23"/>
  <c r="E27" i="15"/>
  <c r="F36" i="30"/>
  <c r="R145" i="41" l="1"/>
  <c r="P146" i="41"/>
  <c r="Q146" i="41"/>
  <c r="R125" i="23"/>
  <c r="Q126" i="23"/>
  <c r="P126" i="23"/>
  <c r="S126" i="23"/>
  <c r="K25" i="15"/>
  <c r="I26" i="15"/>
  <c r="H26" i="15"/>
  <c r="J26" i="15"/>
  <c r="L25" i="15"/>
  <c r="B28" i="15"/>
  <c r="L30" i="27"/>
  <c r="K33" i="27"/>
  <c r="K32" i="27"/>
  <c r="L32" i="27"/>
  <c r="K31" i="27"/>
  <c r="L31" i="27"/>
  <c r="L33" i="27"/>
  <c r="K30" i="27"/>
  <c r="J37" i="28"/>
  <c r="L36" i="36"/>
  <c r="H37" i="36"/>
  <c r="I37" i="36"/>
  <c r="J37" i="36"/>
  <c r="C192" i="36"/>
  <c r="C45" i="36"/>
  <c r="B40" i="36"/>
  <c r="K36" i="36"/>
  <c r="C121" i="36"/>
  <c r="L38" i="35"/>
  <c r="K113" i="35"/>
  <c r="H114" i="35"/>
  <c r="I114" i="35"/>
  <c r="J39" i="35"/>
  <c r="J114" i="35"/>
  <c r="H39" i="35"/>
  <c r="I39" i="35"/>
  <c r="C42" i="35"/>
  <c r="B117" i="35"/>
  <c r="C121" i="35"/>
  <c r="K38" i="35"/>
  <c r="L113" i="35"/>
  <c r="K64" i="2"/>
  <c r="H65" i="2"/>
  <c r="J65" i="2"/>
  <c r="I65" i="2"/>
  <c r="L64" i="2"/>
  <c r="K31" i="31"/>
  <c r="I32" i="31"/>
  <c r="J32" i="31"/>
  <c r="H32" i="31"/>
  <c r="B35" i="31"/>
  <c r="L31" i="31"/>
  <c r="C37" i="31"/>
  <c r="K34" i="30"/>
  <c r="K138" i="30"/>
  <c r="J139" i="30"/>
  <c r="I35" i="30"/>
  <c r="H139" i="30"/>
  <c r="J35" i="30"/>
  <c r="I139" i="30"/>
  <c r="H35" i="30"/>
  <c r="B142" i="30"/>
  <c r="C38" i="30"/>
  <c r="C147" i="30"/>
  <c r="L34" i="30"/>
  <c r="L138" i="30"/>
  <c r="K32" i="29"/>
  <c r="I33" i="29"/>
  <c r="H33" i="29"/>
  <c r="J33" i="29"/>
  <c r="C36" i="29"/>
  <c r="L32" i="29"/>
  <c r="C40" i="28"/>
  <c r="B37" i="27"/>
  <c r="L32" i="26"/>
  <c r="J33" i="26"/>
  <c r="H33" i="26"/>
  <c r="I33" i="26"/>
  <c r="K32" i="26"/>
  <c r="C36" i="26"/>
  <c r="K34" i="25"/>
  <c r="H35" i="25"/>
  <c r="J35" i="25"/>
  <c r="I35" i="25"/>
  <c r="C38" i="25"/>
  <c r="L34" i="25"/>
  <c r="K30" i="24"/>
  <c r="I31" i="24"/>
  <c r="J31" i="24"/>
  <c r="H31" i="24"/>
  <c r="B34" i="24"/>
  <c r="L30" i="24"/>
  <c r="K124" i="23"/>
  <c r="K32" i="23"/>
  <c r="L124" i="23"/>
  <c r="H33" i="23"/>
  <c r="J125" i="23"/>
  <c r="I33" i="23"/>
  <c r="I125" i="23"/>
  <c r="J33" i="23"/>
  <c r="H125" i="23"/>
  <c r="C133" i="23"/>
  <c r="B128" i="23"/>
  <c r="C36" i="23"/>
  <c r="L32" i="23"/>
  <c r="L27" i="19"/>
  <c r="K27" i="19"/>
  <c r="H28" i="19"/>
  <c r="I28" i="19"/>
  <c r="J28" i="19"/>
  <c r="C34" i="19"/>
  <c r="B31" i="19"/>
  <c r="L26" i="18"/>
  <c r="K26" i="18"/>
  <c r="J27" i="18"/>
  <c r="I27" i="18"/>
  <c r="H27" i="18"/>
  <c r="B29" i="18"/>
  <c r="C128" i="18"/>
  <c r="C31" i="18"/>
  <c r="C73" i="18"/>
  <c r="K26" i="14"/>
  <c r="I27" i="14"/>
  <c r="J27" i="14"/>
  <c r="H27" i="14"/>
  <c r="B144" i="14"/>
  <c r="C30" i="14"/>
  <c r="L26" i="14"/>
  <c r="K20" i="13"/>
  <c r="I21" i="13"/>
  <c r="J21" i="13"/>
  <c r="H21" i="13"/>
  <c r="C27" i="13"/>
  <c r="B24" i="13"/>
  <c r="L20" i="13"/>
  <c r="B67" i="2"/>
  <c r="F37" i="28"/>
  <c r="G35" i="29"/>
  <c r="N116" i="35"/>
  <c r="N35" i="26"/>
  <c r="G37" i="30"/>
  <c r="M29" i="14"/>
  <c r="F33" i="24"/>
  <c r="M29" i="18"/>
  <c r="M33" i="24"/>
  <c r="F30" i="19"/>
  <c r="N30" i="19"/>
  <c r="F35" i="29"/>
  <c r="F23" i="13"/>
  <c r="F39" i="36"/>
  <c r="N127" i="23"/>
  <c r="F127" i="23"/>
  <c r="E35" i="23"/>
  <c r="N35" i="29"/>
  <c r="N67" i="2"/>
  <c r="E35" i="28"/>
  <c r="F141" i="30"/>
  <c r="M37" i="30"/>
  <c r="N37" i="30"/>
  <c r="F35" i="28"/>
  <c r="M39" i="36"/>
  <c r="M37" i="25"/>
  <c r="E127" i="23"/>
  <c r="F36" i="28"/>
  <c r="F35" i="23"/>
  <c r="N28" i="15"/>
  <c r="E67" i="2"/>
  <c r="G41" i="35"/>
  <c r="E116" i="35"/>
  <c r="F34" i="31"/>
  <c r="G29" i="14"/>
  <c r="N23" i="13"/>
  <c r="M37" i="28"/>
  <c r="G39" i="28"/>
  <c r="E37" i="28"/>
  <c r="N141" i="30"/>
  <c r="M35" i="29"/>
  <c r="E35" i="26"/>
  <c r="E35" i="29"/>
  <c r="G39" i="36"/>
  <c r="F116" i="35"/>
  <c r="G33" i="24"/>
  <c r="F67" i="2"/>
  <c r="F29" i="18"/>
  <c r="M35" i="26"/>
  <c r="G35" i="26"/>
  <c r="N41" i="35"/>
  <c r="E37" i="25"/>
  <c r="N29" i="18"/>
  <c r="G29" i="18"/>
  <c r="E29" i="14"/>
  <c r="G116" i="35"/>
  <c r="N36" i="28"/>
  <c r="M23" i="13"/>
  <c r="G30" i="19"/>
  <c r="N37" i="28"/>
  <c r="N39" i="28"/>
  <c r="M67" i="2"/>
  <c r="E33" i="24"/>
  <c r="E37" i="30"/>
  <c r="F37" i="25"/>
  <c r="E39" i="28"/>
  <c r="E36" i="28"/>
  <c r="F28" i="15"/>
  <c r="M30" i="19"/>
  <c r="F41" i="35"/>
  <c r="E141" i="30"/>
  <c r="E34" i="31"/>
  <c r="G23" i="13"/>
  <c r="F29" i="14"/>
  <c r="F39" i="28"/>
  <c r="N35" i="28"/>
  <c r="E39" i="36"/>
  <c r="N35" i="23"/>
  <c r="M35" i="23"/>
  <c r="M127" i="23"/>
  <c r="G67" i="2"/>
  <c r="E28" i="15"/>
  <c r="N29" i="14"/>
  <c r="N37" i="25"/>
  <c r="M116" i="35"/>
  <c r="E23" i="13"/>
  <c r="M34" i="31"/>
  <c r="E30" i="19"/>
  <c r="G141" i="30"/>
  <c r="M28" i="15"/>
  <c r="E41" i="35"/>
  <c r="G35" i="23"/>
  <c r="M41" i="35"/>
  <c r="G34" i="31"/>
  <c r="F37" i="30"/>
  <c r="M36" i="28"/>
  <c r="N39" i="36"/>
  <c r="G28" i="15"/>
  <c r="E29" i="18"/>
  <c r="N33" i="24"/>
  <c r="N34" i="31"/>
  <c r="M39" i="28"/>
  <c r="G127" i="23"/>
  <c r="M35" i="28"/>
  <c r="F35" i="26"/>
  <c r="M141" i="30"/>
  <c r="G37" i="25"/>
  <c r="P147" i="41" l="1"/>
  <c r="Q147" i="41"/>
  <c r="R146" i="41"/>
  <c r="Q127" i="23"/>
  <c r="P127" i="23"/>
  <c r="R126" i="23"/>
  <c r="S127" i="23"/>
  <c r="K26" i="15"/>
  <c r="I27" i="15"/>
  <c r="H27" i="15"/>
  <c r="J27" i="15"/>
  <c r="L26" i="15"/>
  <c r="B29" i="15"/>
  <c r="I36" i="28"/>
  <c r="I37" i="28"/>
  <c r="I35" i="28"/>
  <c r="H34" i="28"/>
  <c r="H35" i="28"/>
  <c r="H36" i="28"/>
  <c r="H37" i="28"/>
  <c r="I34" i="28"/>
  <c r="L37" i="36"/>
  <c r="H38" i="36"/>
  <c r="J38" i="36"/>
  <c r="I38" i="36"/>
  <c r="B41" i="36"/>
  <c r="C122" i="36"/>
  <c r="C46" i="36"/>
  <c r="C193" i="36"/>
  <c r="K37" i="36"/>
  <c r="L39" i="35"/>
  <c r="K114" i="35"/>
  <c r="J115" i="35"/>
  <c r="I40" i="35"/>
  <c r="I115" i="35"/>
  <c r="H115" i="35"/>
  <c r="J40" i="35"/>
  <c r="H40" i="35"/>
  <c r="C43" i="35"/>
  <c r="B118" i="35"/>
  <c r="K39" i="35"/>
  <c r="C122" i="35"/>
  <c r="L114" i="35"/>
  <c r="L65" i="2"/>
  <c r="H66" i="2"/>
  <c r="J66" i="2"/>
  <c r="I66" i="2"/>
  <c r="K65" i="2"/>
  <c r="K35" i="30"/>
  <c r="L32" i="31"/>
  <c r="I33" i="31"/>
  <c r="J33" i="31"/>
  <c r="H33" i="31"/>
  <c r="L139" i="30"/>
  <c r="C38" i="31"/>
  <c r="B36" i="31"/>
  <c r="K32" i="31"/>
  <c r="I36" i="30"/>
  <c r="J36" i="30"/>
  <c r="I140" i="30"/>
  <c r="H36" i="30"/>
  <c r="J140" i="30"/>
  <c r="H140" i="30"/>
  <c r="C148" i="30"/>
  <c r="B143" i="30"/>
  <c r="C39" i="30"/>
  <c r="K139" i="30"/>
  <c r="L35" i="30"/>
  <c r="K33" i="29"/>
  <c r="H34" i="29"/>
  <c r="I34" i="29"/>
  <c r="J34" i="29"/>
  <c r="L33" i="29"/>
  <c r="C37" i="29"/>
  <c r="H38" i="28"/>
  <c r="I38" i="28"/>
  <c r="J38" i="28"/>
  <c r="C41" i="28"/>
  <c r="B38" i="27"/>
  <c r="L33" i="26"/>
  <c r="H34" i="26"/>
  <c r="I34" i="26"/>
  <c r="J34" i="26"/>
  <c r="K33" i="26"/>
  <c r="C37" i="26"/>
  <c r="K35" i="25"/>
  <c r="J36" i="25"/>
  <c r="H36" i="25"/>
  <c r="I36" i="25"/>
  <c r="C39" i="25"/>
  <c r="L35" i="25"/>
  <c r="L31" i="24"/>
  <c r="H32" i="24"/>
  <c r="I32" i="24"/>
  <c r="J32" i="24"/>
  <c r="C39" i="24"/>
  <c r="K31" i="24"/>
  <c r="B35" i="24"/>
  <c r="K33" i="23"/>
  <c r="L125" i="23"/>
  <c r="I126" i="23"/>
  <c r="J34" i="23"/>
  <c r="H126" i="23"/>
  <c r="I34" i="23"/>
  <c r="H34" i="23"/>
  <c r="J126" i="23"/>
  <c r="C134" i="23"/>
  <c r="K125" i="23"/>
  <c r="C37" i="23"/>
  <c r="B129" i="23"/>
  <c r="L33" i="23"/>
  <c r="L28" i="19"/>
  <c r="H29" i="19"/>
  <c r="J29" i="19"/>
  <c r="I29" i="19"/>
  <c r="B32" i="19"/>
  <c r="C35" i="19"/>
  <c r="K28" i="19"/>
  <c r="K27" i="18"/>
  <c r="L27" i="18"/>
  <c r="I28" i="18"/>
  <c r="J28" i="18"/>
  <c r="H28" i="18"/>
  <c r="B30" i="18"/>
  <c r="C129" i="18"/>
  <c r="C32" i="18"/>
  <c r="C74" i="18"/>
  <c r="L27" i="14"/>
  <c r="I28" i="14"/>
  <c r="J28" i="14"/>
  <c r="H28" i="14"/>
  <c r="B145" i="14"/>
  <c r="C31" i="14"/>
  <c r="K27" i="14"/>
  <c r="L21" i="13"/>
  <c r="H22" i="13"/>
  <c r="I22" i="13"/>
  <c r="J22" i="13"/>
  <c r="C28" i="13"/>
  <c r="K21" i="13"/>
  <c r="B25" i="13"/>
  <c r="B68" i="2"/>
  <c r="M68" i="2"/>
  <c r="G40" i="36"/>
  <c r="M35" i="31"/>
  <c r="G30" i="14"/>
  <c r="M38" i="30"/>
  <c r="F40" i="36"/>
  <c r="M40" i="28"/>
  <c r="F30" i="18"/>
  <c r="M29" i="15"/>
  <c r="F38" i="30"/>
  <c r="N29" i="15"/>
  <c r="F142" i="30"/>
  <c r="N31" i="19"/>
  <c r="F117" i="35"/>
  <c r="G36" i="26"/>
  <c r="F68" i="2"/>
  <c r="E29" i="15"/>
  <c r="G128" i="23"/>
  <c r="M142" i="30"/>
  <c r="E117" i="35"/>
  <c r="F128" i="23"/>
  <c r="E30" i="18"/>
  <c r="E24" i="13"/>
  <c r="G42" i="35"/>
  <c r="E34" i="24"/>
  <c r="G35" i="31"/>
  <c r="G36" i="23"/>
  <c r="N35" i="31"/>
  <c r="N40" i="28"/>
  <c r="M30" i="18"/>
  <c r="M31" i="19"/>
  <c r="E38" i="25"/>
  <c r="E31" i="19"/>
  <c r="E40" i="28"/>
  <c r="F35" i="31"/>
  <c r="N30" i="18"/>
  <c r="M117" i="35"/>
  <c r="G31" i="19"/>
  <c r="N24" i="13"/>
  <c r="M36" i="29"/>
  <c r="M24" i="13"/>
  <c r="F38" i="25"/>
  <c r="G117" i="35"/>
  <c r="M34" i="24"/>
  <c r="E40" i="36"/>
  <c r="E142" i="30"/>
  <c r="N38" i="25"/>
  <c r="E30" i="14"/>
  <c r="E38" i="30"/>
  <c r="N117" i="35"/>
  <c r="G68" i="2"/>
  <c r="N40" i="36"/>
  <c r="M128" i="23"/>
  <c r="M36" i="23"/>
  <c r="N142" i="30"/>
  <c r="M36" i="26"/>
  <c r="F36" i="23"/>
  <c r="E68" i="2"/>
  <c r="F40" i="28"/>
  <c r="G34" i="24"/>
  <c r="E36" i="26"/>
  <c r="F36" i="29"/>
  <c r="N36" i="29"/>
  <c r="G30" i="18"/>
  <c r="F36" i="26"/>
  <c r="E42" i="35"/>
  <c r="G38" i="25"/>
  <c r="F24" i="13"/>
  <c r="N42" i="35"/>
  <c r="M30" i="14"/>
  <c r="E36" i="23"/>
  <c r="F34" i="24"/>
  <c r="G40" i="28"/>
  <c r="N36" i="26"/>
  <c r="M38" i="25"/>
  <c r="F31" i="19"/>
  <c r="G29" i="15"/>
  <c r="M40" i="36"/>
  <c r="G36" i="29"/>
  <c r="G24" i="13"/>
  <c r="N34" i="24"/>
  <c r="E128" i="23"/>
  <c r="N36" i="23"/>
  <c r="E35" i="31"/>
  <c r="E36" i="29"/>
  <c r="N38" i="30"/>
  <c r="F29" i="15"/>
  <c r="G142" i="30"/>
  <c r="N30" i="14"/>
  <c r="N68" i="2"/>
  <c r="F30" i="14"/>
  <c r="M42" i="35"/>
  <c r="G38" i="30"/>
  <c r="N128" i="23"/>
  <c r="F42" i="35"/>
  <c r="P148" i="41" l="1"/>
  <c r="Q148" i="41"/>
  <c r="R147" i="41"/>
  <c r="R127" i="23"/>
  <c r="Q128" i="23"/>
  <c r="P128" i="23"/>
  <c r="S128" i="23"/>
  <c r="K27" i="15"/>
  <c r="I28" i="15"/>
  <c r="H28" i="15"/>
  <c r="J28" i="15"/>
  <c r="L27" i="15"/>
  <c r="B30" i="15"/>
  <c r="K35" i="28"/>
  <c r="K34" i="28"/>
  <c r="L34" i="28"/>
  <c r="L37" i="28"/>
  <c r="L36" i="28"/>
  <c r="K37" i="28"/>
  <c r="K36" i="28"/>
  <c r="L35" i="28"/>
  <c r="K38" i="36"/>
  <c r="J39" i="36"/>
  <c r="H39" i="36"/>
  <c r="I39" i="36"/>
  <c r="C194" i="36"/>
  <c r="B42" i="36"/>
  <c r="L38" i="36"/>
  <c r="C123" i="36"/>
  <c r="C47" i="36"/>
  <c r="K115" i="35"/>
  <c r="K40" i="35"/>
  <c r="J116" i="35"/>
  <c r="I41" i="35"/>
  <c r="J41" i="35"/>
  <c r="H116" i="35"/>
  <c r="H41" i="35"/>
  <c r="I116" i="35"/>
  <c r="B119" i="35"/>
  <c r="C44" i="35"/>
  <c r="L115" i="35"/>
  <c r="L40" i="35"/>
  <c r="C123" i="35"/>
  <c r="K66" i="2"/>
  <c r="H67" i="2"/>
  <c r="J67" i="2"/>
  <c r="I67" i="2"/>
  <c r="L66" i="2"/>
  <c r="L33" i="31"/>
  <c r="H34" i="31"/>
  <c r="J34" i="31"/>
  <c r="I34" i="31"/>
  <c r="B37" i="31"/>
  <c r="K33" i="31"/>
  <c r="C39" i="31"/>
  <c r="L36" i="30"/>
  <c r="K140" i="30"/>
  <c r="K36" i="30"/>
  <c r="J37" i="30"/>
  <c r="I141" i="30"/>
  <c r="I37" i="30"/>
  <c r="J141" i="30"/>
  <c r="H37" i="30"/>
  <c r="H141" i="30"/>
  <c r="C149" i="30"/>
  <c r="C40" i="30"/>
  <c r="B144" i="30"/>
  <c r="L140" i="30"/>
  <c r="K34" i="29"/>
  <c r="I35" i="29"/>
  <c r="J35" i="29"/>
  <c r="H35" i="29"/>
  <c r="C38" i="29"/>
  <c r="L34" i="29"/>
  <c r="K38" i="28"/>
  <c r="H39" i="28"/>
  <c r="I39" i="28"/>
  <c r="J39" i="28"/>
  <c r="L38" i="28"/>
  <c r="C42" i="28"/>
  <c r="B39" i="27"/>
  <c r="L34" i="26"/>
  <c r="J35" i="26"/>
  <c r="H35" i="26"/>
  <c r="I35" i="26"/>
  <c r="K34" i="26"/>
  <c r="C38" i="26"/>
  <c r="L36" i="25"/>
  <c r="I37" i="25"/>
  <c r="H37" i="25"/>
  <c r="J37" i="25"/>
  <c r="K36" i="25"/>
  <c r="C40" i="25"/>
  <c r="L32" i="24"/>
  <c r="I33" i="24"/>
  <c r="J33" i="24"/>
  <c r="H33" i="24"/>
  <c r="C40" i="24"/>
  <c r="B36" i="24"/>
  <c r="K32" i="24"/>
  <c r="K34" i="23"/>
  <c r="L126" i="23"/>
  <c r="L34" i="23"/>
  <c r="J127" i="23"/>
  <c r="H35" i="23"/>
  <c r="I35" i="23"/>
  <c r="I127" i="23"/>
  <c r="H127" i="23"/>
  <c r="J35" i="23"/>
  <c r="B130" i="23"/>
  <c r="C135" i="23"/>
  <c r="C38" i="23"/>
  <c r="K126" i="23"/>
  <c r="L29" i="19"/>
  <c r="I30" i="19"/>
  <c r="J30" i="19"/>
  <c r="H30" i="19"/>
  <c r="C36" i="19"/>
  <c r="B33" i="19"/>
  <c r="K29" i="19"/>
  <c r="K28" i="18"/>
  <c r="J29" i="18"/>
  <c r="I29" i="18"/>
  <c r="H29" i="18"/>
  <c r="L28" i="18"/>
  <c r="B31" i="18"/>
  <c r="C130" i="18"/>
  <c r="C75" i="18"/>
  <c r="C33" i="18"/>
  <c r="L28" i="14"/>
  <c r="I29" i="14"/>
  <c r="H29" i="14"/>
  <c r="J29" i="14"/>
  <c r="B146" i="14"/>
  <c r="K28" i="14"/>
  <c r="C32" i="14"/>
  <c r="L22" i="13"/>
  <c r="J23" i="13"/>
  <c r="H23" i="13"/>
  <c r="I23" i="13"/>
  <c r="C29" i="13"/>
  <c r="B26" i="13"/>
  <c r="K22" i="13"/>
  <c r="B69" i="2"/>
  <c r="G36" i="24"/>
  <c r="E31" i="14"/>
  <c r="E30" i="15"/>
  <c r="F129" i="23"/>
  <c r="G41" i="28"/>
  <c r="M118" i="35"/>
  <c r="M39" i="30"/>
  <c r="M32" i="19"/>
  <c r="G25" i="13"/>
  <c r="E32" i="19"/>
  <c r="N37" i="29"/>
  <c r="E25" i="13"/>
  <c r="M31" i="14"/>
  <c r="E69" i="2"/>
  <c r="N69" i="2"/>
  <c r="G31" i="14"/>
  <c r="M30" i="15"/>
  <c r="E37" i="29"/>
  <c r="M41" i="28"/>
  <c r="M35" i="24"/>
  <c r="G129" i="23"/>
  <c r="M129" i="23"/>
  <c r="F25" i="13"/>
  <c r="N31" i="18"/>
  <c r="E118" i="35"/>
  <c r="F39" i="25"/>
  <c r="E41" i="28"/>
  <c r="N43" i="35"/>
  <c r="E31" i="18"/>
  <c r="M36" i="31"/>
  <c r="N37" i="26"/>
  <c r="E41" i="36"/>
  <c r="N41" i="28"/>
  <c r="G30" i="15"/>
  <c r="F43" i="35"/>
  <c r="N37" i="23"/>
  <c r="E39" i="30"/>
  <c r="G37" i="26"/>
  <c r="G41" i="36"/>
  <c r="G69" i="2"/>
  <c r="G143" i="30"/>
  <c r="M69" i="2"/>
  <c r="G36" i="31"/>
  <c r="F35" i="24"/>
  <c r="M143" i="30"/>
  <c r="N143" i="30"/>
  <c r="E143" i="30"/>
  <c r="F37" i="26"/>
  <c r="F69" i="2"/>
  <c r="M41" i="36"/>
  <c r="M37" i="23"/>
  <c r="N39" i="25"/>
  <c r="G39" i="25"/>
  <c r="M31" i="18"/>
  <c r="G39" i="30"/>
  <c r="G37" i="23"/>
  <c r="N32" i="19"/>
  <c r="F37" i="23"/>
  <c r="E129" i="23"/>
  <c r="N31" i="14"/>
  <c r="N36" i="31"/>
  <c r="F31" i="14"/>
  <c r="E43" i="35"/>
  <c r="F36" i="31"/>
  <c r="G32" i="19"/>
  <c r="E36" i="31"/>
  <c r="G37" i="29"/>
  <c r="E37" i="23"/>
  <c r="N30" i="15"/>
  <c r="F32" i="19"/>
  <c r="N25" i="13"/>
  <c r="F37" i="29"/>
  <c r="F41" i="36"/>
  <c r="N129" i="23"/>
  <c r="G35" i="24"/>
  <c r="F41" i="28"/>
  <c r="G118" i="35"/>
  <c r="M43" i="35"/>
  <c r="E37" i="26"/>
  <c r="N35" i="24"/>
  <c r="N39" i="30"/>
  <c r="M25" i="13"/>
  <c r="E35" i="24"/>
  <c r="F31" i="18"/>
  <c r="N41" i="36"/>
  <c r="F39" i="30"/>
  <c r="G31" i="18"/>
  <c r="E39" i="25"/>
  <c r="G43" i="35"/>
  <c r="F118" i="35"/>
  <c r="M37" i="29"/>
  <c r="M39" i="25"/>
  <c r="F143" i="30"/>
  <c r="F30" i="15"/>
  <c r="N118" i="35"/>
  <c r="M37" i="26"/>
  <c r="P149" i="41" l="1"/>
  <c r="Q149" i="41"/>
  <c r="R148" i="41"/>
  <c r="R128" i="23"/>
  <c r="P129" i="23"/>
  <c r="Q129" i="23"/>
  <c r="S129" i="23"/>
  <c r="K28" i="15"/>
  <c r="I29" i="15"/>
  <c r="H29" i="15"/>
  <c r="J29" i="15"/>
  <c r="L28" i="15"/>
  <c r="B31" i="15"/>
  <c r="L39" i="36"/>
  <c r="J40" i="36"/>
  <c r="H40" i="36"/>
  <c r="I40" i="36"/>
  <c r="C124" i="36"/>
  <c r="C195" i="36"/>
  <c r="B43" i="36"/>
  <c r="K39" i="36"/>
  <c r="C48" i="36"/>
  <c r="L116" i="35"/>
  <c r="L41" i="35"/>
  <c r="H42" i="35"/>
  <c r="J117" i="35"/>
  <c r="H117" i="35"/>
  <c r="I42" i="35"/>
  <c r="J42" i="35"/>
  <c r="I117" i="35"/>
  <c r="C124" i="35"/>
  <c r="C45" i="35"/>
  <c r="B120" i="35"/>
  <c r="K41" i="35"/>
  <c r="K116" i="35"/>
  <c r="K67" i="2"/>
  <c r="H68" i="2"/>
  <c r="J68" i="2"/>
  <c r="I68" i="2"/>
  <c r="L67" i="2"/>
  <c r="K34" i="31"/>
  <c r="I35" i="31"/>
  <c r="J35" i="31"/>
  <c r="H35" i="31"/>
  <c r="B38" i="31"/>
  <c r="C40" i="31"/>
  <c r="L34" i="31"/>
  <c r="K141" i="30"/>
  <c r="K37" i="30"/>
  <c r="J142" i="30"/>
  <c r="H38" i="30"/>
  <c r="H142" i="30"/>
  <c r="I38" i="30"/>
  <c r="J38" i="30"/>
  <c r="I142" i="30"/>
  <c r="C41" i="30"/>
  <c r="C150" i="30"/>
  <c r="B145" i="30"/>
  <c r="L37" i="30"/>
  <c r="L141" i="30"/>
  <c r="L35" i="29"/>
  <c r="H36" i="29"/>
  <c r="I36" i="29"/>
  <c r="J36" i="29"/>
  <c r="C39" i="29"/>
  <c r="K35" i="29"/>
  <c r="L39" i="28"/>
  <c r="I40" i="28"/>
  <c r="J40" i="28"/>
  <c r="H40" i="28"/>
  <c r="C43" i="28"/>
  <c r="K39" i="28"/>
  <c r="L35" i="26"/>
  <c r="C42" i="27"/>
  <c r="B40" i="27"/>
  <c r="I36" i="26"/>
  <c r="H36" i="26"/>
  <c r="J36" i="26"/>
  <c r="K35" i="26"/>
  <c r="C39" i="26"/>
  <c r="L37" i="25"/>
  <c r="H38" i="25"/>
  <c r="I38" i="25"/>
  <c r="J38" i="25"/>
  <c r="C41" i="25"/>
  <c r="K37" i="25"/>
  <c r="L33" i="24"/>
  <c r="H34" i="24"/>
  <c r="I34" i="24"/>
  <c r="J34" i="24"/>
  <c r="B37" i="24"/>
  <c r="C41" i="24"/>
  <c r="K33" i="24"/>
  <c r="L35" i="23"/>
  <c r="K127" i="23"/>
  <c r="I36" i="23"/>
  <c r="J36" i="23"/>
  <c r="H128" i="23"/>
  <c r="J128" i="23"/>
  <c r="I128" i="23"/>
  <c r="H36" i="23"/>
  <c r="B131" i="23"/>
  <c r="L127" i="23"/>
  <c r="C39" i="23"/>
  <c r="C136" i="23"/>
  <c r="K35" i="23"/>
  <c r="L30" i="19"/>
  <c r="I31" i="19"/>
  <c r="J31" i="19"/>
  <c r="H31" i="19"/>
  <c r="B34" i="19"/>
  <c r="C37" i="19"/>
  <c r="K30" i="19"/>
  <c r="K29" i="18"/>
  <c r="L29" i="18"/>
  <c r="J30" i="18"/>
  <c r="I30" i="18"/>
  <c r="H30" i="18"/>
  <c r="B32" i="18"/>
  <c r="C34" i="18"/>
  <c r="C131" i="18"/>
  <c r="C76" i="18"/>
  <c r="C32" i="15"/>
  <c r="K29" i="14"/>
  <c r="L29" i="14"/>
  <c r="J30" i="14"/>
  <c r="H30" i="14"/>
  <c r="I30" i="14"/>
  <c r="B147" i="14"/>
  <c r="C33" i="14"/>
  <c r="L23" i="13"/>
  <c r="K23" i="13"/>
  <c r="J24" i="13"/>
  <c r="H24" i="13"/>
  <c r="I24" i="13"/>
  <c r="B27" i="13"/>
  <c r="C30" i="13"/>
  <c r="B70" i="2"/>
  <c r="N38" i="29"/>
  <c r="F37" i="31"/>
  <c r="F31" i="15"/>
  <c r="N31" i="15"/>
  <c r="N33" i="19"/>
  <c r="E42" i="28"/>
  <c r="F38" i="29"/>
  <c r="G31" i="15"/>
  <c r="N42" i="28"/>
  <c r="E37" i="31"/>
  <c r="F42" i="36"/>
  <c r="N44" i="35"/>
  <c r="M42" i="36"/>
  <c r="E119" i="35"/>
  <c r="E130" i="23"/>
  <c r="F33" i="19"/>
  <c r="N32" i="14"/>
  <c r="N40" i="30"/>
  <c r="E42" i="36"/>
  <c r="N144" i="30"/>
  <c r="F40" i="25"/>
  <c r="M38" i="26"/>
  <c r="M31" i="15"/>
  <c r="E70" i="2"/>
  <c r="F119" i="35"/>
  <c r="G38" i="23"/>
  <c r="F144" i="30"/>
  <c r="F42" i="28"/>
  <c r="M26" i="13"/>
  <c r="M37" i="31"/>
  <c r="G26" i="13"/>
  <c r="F38" i="23"/>
  <c r="N26" i="13"/>
  <c r="F32" i="14"/>
  <c r="N130" i="23"/>
  <c r="G44" i="35"/>
  <c r="E40" i="30"/>
  <c r="M70" i="2"/>
  <c r="F40" i="30"/>
  <c r="G144" i="30"/>
  <c r="G37" i="31"/>
  <c r="F32" i="18"/>
  <c r="F130" i="23"/>
  <c r="G70" i="2"/>
  <c r="M32" i="14"/>
  <c r="G40" i="25"/>
  <c r="F44" i="35"/>
  <c r="G42" i="28"/>
  <c r="M32" i="18"/>
  <c r="G40" i="30"/>
  <c r="G32" i="18"/>
  <c r="E38" i="29"/>
  <c r="M130" i="23"/>
  <c r="G37" i="24"/>
  <c r="M38" i="29"/>
  <c r="E38" i="23"/>
  <c r="G38" i="29"/>
  <c r="M40" i="30"/>
  <c r="E38" i="26"/>
  <c r="G119" i="35"/>
  <c r="N40" i="25"/>
  <c r="M33" i="19"/>
  <c r="E33" i="19"/>
  <c r="G130" i="23"/>
  <c r="N70" i="2"/>
  <c r="E32" i="14"/>
  <c r="N119" i="35"/>
  <c r="M42" i="28"/>
  <c r="M40" i="25"/>
  <c r="E26" i="13"/>
  <c r="F70" i="2"/>
  <c r="N32" i="18"/>
  <c r="E31" i="15"/>
  <c r="M119" i="35"/>
  <c r="N42" i="36"/>
  <c r="M144" i="30"/>
  <c r="E32" i="18"/>
  <c r="E40" i="25"/>
  <c r="G42" i="36"/>
  <c r="N38" i="26"/>
  <c r="F38" i="26"/>
  <c r="F26" i="13"/>
  <c r="E44" i="35"/>
  <c r="M38" i="23"/>
  <c r="G38" i="26"/>
  <c r="N37" i="31"/>
  <c r="E144" i="30"/>
  <c r="G33" i="19"/>
  <c r="M44" i="35"/>
  <c r="G32" i="14"/>
  <c r="N38" i="23"/>
  <c r="Q150" i="41" l="1"/>
  <c r="P150" i="41"/>
  <c r="R149" i="41"/>
  <c r="Q130" i="23"/>
  <c r="P130" i="23"/>
  <c r="R129" i="23"/>
  <c r="S130" i="23"/>
  <c r="K29" i="15"/>
  <c r="I30" i="15"/>
  <c r="H30" i="15"/>
  <c r="J30" i="15"/>
  <c r="L29" i="15"/>
  <c r="B32" i="15"/>
  <c r="J36" i="24"/>
  <c r="K40" i="36"/>
  <c r="J41" i="36"/>
  <c r="H41" i="36"/>
  <c r="I41" i="36"/>
  <c r="B44" i="36"/>
  <c r="C196" i="36"/>
  <c r="C49" i="36"/>
  <c r="L40" i="36"/>
  <c r="C125" i="36"/>
  <c r="K117" i="35"/>
  <c r="K42" i="35"/>
  <c r="J43" i="35"/>
  <c r="I118" i="35"/>
  <c r="J118" i="35"/>
  <c r="H118" i="35"/>
  <c r="I43" i="35"/>
  <c r="H43" i="35"/>
  <c r="L117" i="35"/>
  <c r="C46" i="35"/>
  <c r="L42" i="35"/>
  <c r="B121" i="35"/>
  <c r="C125" i="35"/>
  <c r="K68" i="2"/>
  <c r="L68" i="2"/>
  <c r="L35" i="31"/>
  <c r="I36" i="31"/>
  <c r="J36" i="31"/>
  <c r="H36" i="31"/>
  <c r="C41" i="31"/>
  <c r="B39" i="31"/>
  <c r="K35" i="31"/>
  <c r="L38" i="30"/>
  <c r="L142" i="30"/>
  <c r="J143" i="30"/>
  <c r="H143" i="30"/>
  <c r="I143" i="30"/>
  <c r="H39" i="30"/>
  <c r="J39" i="30"/>
  <c r="I39" i="30"/>
  <c r="C42" i="30"/>
  <c r="B146" i="30"/>
  <c r="K142" i="30"/>
  <c r="C151" i="30"/>
  <c r="K38" i="30"/>
  <c r="K36" i="29"/>
  <c r="H37" i="29"/>
  <c r="I37" i="29"/>
  <c r="J37" i="29"/>
  <c r="C40" i="29"/>
  <c r="L36" i="29"/>
  <c r="L40" i="28"/>
  <c r="H41" i="28"/>
  <c r="J41" i="28"/>
  <c r="I41" i="28"/>
  <c r="C44" i="28"/>
  <c r="K40" i="28"/>
  <c r="C43" i="27"/>
  <c r="B41" i="27"/>
  <c r="K36" i="26"/>
  <c r="J37" i="26"/>
  <c r="H37" i="26"/>
  <c r="I37" i="26"/>
  <c r="C40" i="26"/>
  <c r="L36" i="26"/>
  <c r="K38" i="25"/>
  <c r="J39" i="25"/>
  <c r="I39" i="25"/>
  <c r="H39" i="25"/>
  <c r="C42" i="25"/>
  <c r="L38" i="25"/>
  <c r="L34" i="24"/>
  <c r="J35" i="24"/>
  <c r="B38" i="24"/>
  <c r="C42" i="24"/>
  <c r="K34" i="24"/>
  <c r="K36" i="23"/>
  <c r="L128" i="23"/>
  <c r="J37" i="23"/>
  <c r="J129" i="23"/>
  <c r="H129" i="23"/>
  <c r="H37" i="23"/>
  <c r="I129" i="23"/>
  <c r="I37" i="23"/>
  <c r="C40" i="23"/>
  <c r="B132" i="23"/>
  <c r="C137" i="23"/>
  <c r="K128" i="23"/>
  <c r="L36" i="23"/>
  <c r="L31" i="19"/>
  <c r="I32" i="19"/>
  <c r="H32" i="19"/>
  <c r="J32" i="19"/>
  <c r="B35" i="19"/>
  <c r="C38" i="19"/>
  <c r="K31" i="19"/>
  <c r="K30" i="18"/>
  <c r="L30" i="18"/>
  <c r="H31" i="18"/>
  <c r="J31" i="18"/>
  <c r="I31" i="18"/>
  <c r="B33" i="18"/>
  <c r="C35" i="18"/>
  <c r="C132" i="18"/>
  <c r="C77" i="18"/>
  <c r="C33" i="15"/>
  <c r="L30" i="14"/>
  <c r="I31" i="14"/>
  <c r="H31" i="14"/>
  <c r="J31" i="14"/>
  <c r="B148" i="14"/>
  <c r="C34" i="14"/>
  <c r="K30" i="14"/>
  <c r="L24" i="13"/>
  <c r="H25" i="13"/>
  <c r="I25" i="13"/>
  <c r="J25" i="13"/>
  <c r="B28" i="13"/>
  <c r="K24" i="13"/>
  <c r="C31" i="13"/>
  <c r="H69" i="2"/>
  <c r="I69" i="2"/>
  <c r="J69" i="2"/>
  <c r="B71" i="2"/>
  <c r="G131" i="23"/>
  <c r="M41" i="25"/>
  <c r="E41" i="30"/>
  <c r="M145" i="30"/>
  <c r="F38" i="31"/>
  <c r="N33" i="14"/>
  <c r="N33" i="18"/>
  <c r="G41" i="25"/>
  <c r="E71" i="2"/>
  <c r="G27" i="13"/>
  <c r="F43" i="28"/>
  <c r="G120" i="35"/>
  <c r="N27" i="13"/>
  <c r="G32" i="15"/>
  <c r="F145" i="30"/>
  <c r="M33" i="18"/>
  <c r="E131" i="23"/>
  <c r="F32" i="15"/>
  <c r="G39" i="23"/>
  <c r="M120" i="35"/>
  <c r="M41" i="30"/>
  <c r="N32" i="15"/>
  <c r="E38" i="31"/>
  <c r="M39" i="26"/>
  <c r="E32" i="15"/>
  <c r="F43" i="36"/>
  <c r="N38" i="31"/>
  <c r="E27" i="13"/>
  <c r="N39" i="29"/>
  <c r="N71" i="2"/>
  <c r="M39" i="23"/>
  <c r="E45" i="35"/>
  <c r="N41" i="30"/>
  <c r="G71" i="2"/>
  <c r="F39" i="29"/>
  <c r="F71" i="2"/>
  <c r="M45" i="35"/>
  <c r="M27" i="13"/>
  <c r="M32" i="15"/>
  <c r="N131" i="23"/>
  <c r="M38" i="31"/>
  <c r="G38" i="31"/>
  <c r="F33" i="14"/>
  <c r="M43" i="28"/>
  <c r="E43" i="36"/>
  <c r="G33" i="14"/>
  <c r="G145" i="30"/>
  <c r="F45" i="35"/>
  <c r="E39" i="29"/>
  <c r="F34" i="19"/>
  <c r="N39" i="23"/>
  <c r="F39" i="23"/>
  <c r="E39" i="23"/>
  <c r="F120" i="35"/>
  <c r="E41" i="25"/>
  <c r="F41" i="25"/>
  <c r="N39" i="26"/>
  <c r="F131" i="23"/>
  <c r="G33" i="18"/>
  <c r="N120" i="35"/>
  <c r="G39" i="26"/>
  <c r="E43" i="28"/>
  <c r="M33" i="14"/>
  <c r="G38" i="24"/>
  <c r="G39" i="29"/>
  <c r="N34" i="19"/>
  <c r="F27" i="13"/>
  <c r="G43" i="28"/>
  <c r="F33" i="18"/>
  <c r="E39" i="26"/>
  <c r="F39" i="26"/>
  <c r="N43" i="36"/>
  <c r="E34" i="19"/>
  <c r="F41" i="30"/>
  <c r="M71" i="2"/>
  <c r="G45" i="35"/>
  <c r="E145" i="30"/>
  <c r="G43" i="36"/>
  <c r="G41" i="30"/>
  <c r="G34" i="19"/>
  <c r="E33" i="14"/>
  <c r="M39" i="29"/>
  <c r="E120" i="35"/>
  <c r="E33" i="18"/>
  <c r="N145" i="30"/>
  <c r="M34" i="19"/>
  <c r="M131" i="23"/>
  <c r="M43" i="36"/>
  <c r="N41" i="25"/>
  <c r="N45" i="35"/>
  <c r="N43" i="28"/>
  <c r="R150" i="41" l="1"/>
  <c r="Q151" i="41"/>
  <c r="P151" i="41"/>
  <c r="R130" i="23"/>
  <c r="Q131" i="23"/>
  <c r="P131" i="23"/>
  <c r="S131" i="23"/>
  <c r="K30" i="15"/>
  <c r="I31" i="15"/>
  <c r="H31" i="15"/>
  <c r="J31" i="15"/>
  <c r="L30" i="15"/>
  <c r="B33" i="15"/>
  <c r="J37" i="24"/>
  <c r="K41" i="36"/>
  <c r="J42" i="36"/>
  <c r="H42" i="36"/>
  <c r="I42" i="36"/>
  <c r="C126" i="36"/>
  <c r="C197" i="36"/>
  <c r="B45" i="36"/>
  <c r="C50" i="36"/>
  <c r="L41" i="36"/>
  <c r="K118" i="35"/>
  <c r="K43" i="35"/>
  <c r="H44" i="35"/>
  <c r="J119" i="35"/>
  <c r="I44" i="35"/>
  <c r="J44" i="35"/>
  <c r="I119" i="35"/>
  <c r="H119" i="35"/>
  <c r="B122" i="35"/>
  <c r="C126" i="35"/>
  <c r="L43" i="35"/>
  <c r="C47" i="35"/>
  <c r="L118" i="35"/>
  <c r="L143" i="30"/>
  <c r="L36" i="31"/>
  <c r="H37" i="31"/>
  <c r="I37" i="31"/>
  <c r="J37" i="31"/>
  <c r="B40" i="31"/>
  <c r="C42" i="31"/>
  <c r="K36" i="31"/>
  <c r="L39" i="30"/>
  <c r="J144" i="30"/>
  <c r="H40" i="30"/>
  <c r="H144" i="30"/>
  <c r="I144" i="30"/>
  <c r="I40" i="30"/>
  <c r="J40" i="30"/>
  <c r="B147" i="30"/>
  <c r="C43" i="30"/>
  <c r="K39" i="30"/>
  <c r="K143" i="30"/>
  <c r="C152" i="30"/>
  <c r="L37" i="29"/>
  <c r="I38" i="29"/>
  <c r="J38" i="29"/>
  <c r="H38" i="29"/>
  <c r="C41" i="29"/>
  <c r="K37" i="29"/>
  <c r="K41" i="28"/>
  <c r="J42" i="28"/>
  <c r="H42" i="28"/>
  <c r="I42" i="28"/>
  <c r="C45" i="28"/>
  <c r="L41" i="28"/>
  <c r="C44" i="27"/>
  <c r="B42" i="27"/>
  <c r="L37" i="26"/>
  <c r="H38" i="26"/>
  <c r="I38" i="26"/>
  <c r="J38" i="26"/>
  <c r="K37" i="26"/>
  <c r="C41" i="26"/>
  <c r="L39" i="25"/>
  <c r="I40" i="25"/>
  <c r="J40" i="25"/>
  <c r="H40" i="25"/>
  <c r="C43" i="25"/>
  <c r="K39" i="25"/>
  <c r="B39" i="24"/>
  <c r="O38" i="24" s="1"/>
  <c r="C43" i="24"/>
  <c r="K129" i="23"/>
  <c r="K37" i="23"/>
  <c r="H130" i="23"/>
  <c r="I130" i="23"/>
  <c r="H38" i="23"/>
  <c r="I38" i="23"/>
  <c r="J38" i="23"/>
  <c r="J130" i="23"/>
  <c r="L37" i="23"/>
  <c r="C41" i="23"/>
  <c r="B133" i="23"/>
  <c r="L129" i="23"/>
  <c r="C138" i="23"/>
  <c r="L32" i="19"/>
  <c r="J33" i="19"/>
  <c r="H33" i="19"/>
  <c r="I33" i="19"/>
  <c r="C39" i="19"/>
  <c r="B36" i="19"/>
  <c r="K32" i="19"/>
  <c r="K31" i="18"/>
  <c r="L31" i="18"/>
  <c r="H32" i="18"/>
  <c r="J32" i="18"/>
  <c r="I32" i="18"/>
  <c r="B34" i="18"/>
  <c r="C78" i="18"/>
  <c r="C133" i="18"/>
  <c r="C36" i="18"/>
  <c r="C34" i="15"/>
  <c r="K31" i="14"/>
  <c r="H32" i="14"/>
  <c r="I32" i="14"/>
  <c r="J32" i="14"/>
  <c r="B149" i="14"/>
  <c r="C35" i="14"/>
  <c r="L31" i="14"/>
  <c r="L25" i="13"/>
  <c r="I26" i="13"/>
  <c r="H26" i="13"/>
  <c r="J26" i="13"/>
  <c r="B29" i="13"/>
  <c r="C32" i="13"/>
  <c r="K25" i="13"/>
  <c r="K69" i="2"/>
  <c r="L69" i="2"/>
  <c r="B72" i="2"/>
  <c r="H70" i="2"/>
  <c r="J70" i="2"/>
  <c r="I70" i="2"/>
  <c r="N33" i="15"/>
  <c r="E35" i="19"/>
  <c r="M40" i="26"/>
  <c r="N34" i="18"/>
  <c r="E44" i="36"/>
  <c r="N72" i="2"/>
  <c r="M34" i="18"/>
  <c r="N35" i="19"/>
  <c r="G146" i="30"/>
  <c r="F42" i="30"/>
  <c r="F46" i="35"/>
  <c r="N40" i="23"/>
  <c r="M146" i="30"/>
  <c r="G46" i="35"/>
  <c r="M44" i="36"/>
  <c r="F34" i="14"/>
  <c r="M40" i="23"/>
  <c r="E72" i="2"/>
  <c r="E42" i="25"/>
  <c r="M42" i="25"/>
  <c r="G40" i="29"/>
  <c r="E46" i="35"/>
  <c r="G40" i="26"/>
  <c r="M132" i="23"/>
  <c r="G121" i="35"/>
  <c r="F28" i="13"/>
  <c r="N46" i="35"/>
  <c r="G34" i="18"/>
  <c r="N44" i="36"/>
  <c r="M40" i="29"/>
  <c r="G35" i="19"/>
  <c r="M72" i="2"/>
  <c r="F146" i="30"/>
  <c r="M44" i="28"/>
  <c r="M33" i="15"/>
  <c r="F40" i="26"/>
  <c r="E40" i="29"/>
  <c r="N40" i="29"/>
  <c r="E28" i="13"/>
  <c r="M46" i="35"/>
  <c r="N146" i="30"/>
  <c r="G44" i="36"/>
  <c r="F132" i="23"/>
  <c r="N44" i="28"/>
  <c r="M28" i="13"/>
  <c r="M42" i="30"/>
  <c r="E34" i="18"/>
  <c r="F34" i="18"/>
  <c r="E121" i="35"/>
  <c r="F33" i="15"/>
  <c r="G39" i="31"/>
  <c r="N28" i="13"/>
  <c r="F39" i="31"/>
  <c r="E34" i="14"/>
  <c r="F72" i="2"/>
  <c r="F40" i="23"/>
  <c r="N39" i="31"/>
  <c r="E44" i="28"/>
  <c r="G33" i="15"/>
  <c r="M35" i="19"/>
  <c r="N34" i="14"/>
  <c r="E146" i="30"/>
  <c r="N42" i="30"/>
  <c r="F44" i="36"/>
  <c r="G42" i="25"/>
  <c r="E40" i="23"/>
  <c r="N40" i="26"/>
  <c r="F40" i="29"/>
  <c r="F42" i="25"/>
  <c r="G132" i="23"/>
  <c r="E40" i="26"/>
  <c r="M39" i="31"/>
  <c r="G44" i="28"/>
  <c r="N42" i="25"/>
  <c r="E39" i="31"/>
  <c r="G40" i="23"/>
  <c r="F35" i="19"/>
  <c r="N121" i="35"/>
  <c r="M121" i="35"/>
  <c r="G72" i="2"/>
  <c r="N132" i="23"/>
  <c r="E42" i="30"/>
  <c r="M34" i="14"/>
  <c r="E33" i="15"/>
  <c r="G28" i="13"/>
  <c r="F121" i="35"/>
  <c r="E132" i="23"/>
  <c r="G34" i="14"/>
  <c r="G42" i="30"/>
  <c r="F44" i="28"/>
  <c r="R151" i="41" l="1"/>
  <c r="P152" i="41"/>
  <c r="Q152" i="41"/>
  <c r="R131" i="23"/>
  <c r="P132" i="23"/>
  <c r="Q132" i="23"/>
  <c r="S132" i="23"/>
  <c r="K31" i="15"/>
  <c r="I32" i="15"/>
  <c r="H32" i="15"/>
  <c r="J32" i="15"/>
  <c r="L31" i="15"/>
  <c r="B34" i="15"/>
  <c r="O36" i="24"/>
  <c r="O37" i="24"/>
  <c r="K42" i="36"/>
  <c r="J43" i="36"/>
  <c r="H43" i="36"/>
  <c r="I43" i="36"/>
  <c r="C198" i="36"/>
  <c r="B46" i="36"/>
  <c r="C51" i="36"/>
  <c r="C127" i="36"/>
  <c r="L42" i="36"/>
  <c r="K119" i="35"/>
  <c r="L44" i="35"/>
  <c r="J45" i="35"/>
  <c r="I120" i="35"/>
  <c r="I45" i="35"/>
  <c r="H120" i="35"/>
  <c r="H45" i="35"/>
  <c r="J120" i="35"/>
  <c r="L119" i="35"/>
  <c r="B123" i="35"/>
  <c r="C48" i="35"/>
  <c r="C127" i="35"/>
  <c r="K44" i="35"/>
  <c r="L37" i="31"/>
  <c r="H38" i="31"/>
  <c r="I38" i="31"/>
  <c r="J38" i="31"/>
  <c r="K37" i="31"/>
  <c r="C43" i="31"/>
  <c r="B41" i="31"/>
  <c r="L40" i="30"/>
  <c r="L144" i="30"/>
  <c r="I41" i="30"/>
  <c r="J41" i="30"/>
  <c r="H145" i="30"/>
  <c r="I145" i="30"/>
  <c r="H41" i="30"/>
  <c r="J145" i="30"/>
  <c r="B148" i="30"/>
  <c r="C153" i="30"/>
  <c r="K144" i="30"/>
  <c r="C44" i="30"/>
  <c r="K40" i="30"/>
  <c r="K38" i="29"/>
  <c r="I39" i="29"/>
  <c r="J39" i="29"/>
  <c r="H39" i="29"/>
  <c r="C42" i="29"/>
  <c r="L38" i="29"/>
  <c r="L42" i="28"/>
  <c r="J43" i="28"/>
  <c r="I43" i="28"/>
  <c r="H43" i="28"/>
  <c r="C46" i="28"/>
  <c r="K42" i="28"/>
  <c r="C45" i="27"/>
  <c r="B43" i="27"/>
  <c r="L38" i="26"/>
  <c r="H39" i="26"/>
  <c r="J39" i="26"/>
  <c r="I39" i="26"/>
  <c r="K38" i="26"/>
  <c r="C42" i="26"/>
  <c r="L40" i="25"/>
  <c r="H41" i="25"/>
  <c r="I41" i="25"/>
  <c r="J41" i="25"/>
  <c r="C44" i="25"/>
  <c r="K40" i="25"/>
  <c r="C44" i="24"/>
  <c r="B40" i="24"/>
  <c r="L38" i="23"/>
  <c r="L130" i="23"/>
  <c r="J39" i="23"/>
  <c r="I131" i="23"/>
  <c r="I39" i="23"/>
  <c r="H131" i="23"/>
  <c r="J131" i="23"/>
  <c r="H39" i="23"/>
  <c r="C139" i="23"/>
  <c r="K130" i="23"/>
  <c r="B134" i="23"/>
  <c r="C42" i="23"/>
  <c r="K38" i="23"/>
  <c r="K33" i="19"/>
  <c r="H34" i="19"/>
  <c r="I34" i="19"/>
  <c r="J34" i="19"/>
  <c r="C40" i="19"/>
  <c r="B37" i="19"/>
  <c r="L33" i="19"/>
  <c r="K32" i="18"/>
  <c r="H33" i="18"/>
  <c r="I33" i="18"/>
  <c r="J33" i="18"/>
  <c r="L32" i="18"/>
  <c r="B35" i="18"/>
  <c r="C37" i="18"/>
  <c r="C134" i="18"/>
  <c r="C79" i="18"/>
  <c r="C35" i="15"/>
  <c r="K32" i="14"/>
  <c r="H33" i="14"/>
  <c r="I33" i="14"/>
  <c r="J33" i="14"/>
  <c r="B150" i="14"/>
  <c r="C36" i="14"/>
  <c r="L32" i="14"/>
  <c r="K26" i="13"/>
  <c r="H27" i="13"/>
  <c r="I27" i="13"/>
  <c r="J27" i="13"/>
  <c r="B30" i="13"/>
  <c r="C33" i="13"/>
  <c r="L26" i="13"/>
  <c r="L70" i="2"/>
  <c r="K70" i="2"/>
  <c r="B73" i="2"/>
  <c r="H71" i="2"/>
  <c r="J71" i="2"/>
  <c r="I71" i="2"/>
  <c r="G41" i="23"/>
  <c r="F39" i="24"/>
  <c r="F41" i="26"/>
  <c r="F43" i="30"/>
  <c r="M36" i="19"/>
  <c r="E36" i="19"/>
  <c r="E133" i="23"/>
  <c r="F133" i="23"/>
  <c r="E34" i="15"/>
  <c r="N43" i="30"/>
  <c r="E43" i="25"/>
  <c r="F41" i="23"/>
  <c r="M40" i="31"/>
  <c r="N34" i="15"/>
  <c r="N29" i="13"/>
  <c r="F35" i="14"/>
  <c r="F29" i="13"/>
  <c r="E122" i="35"/>
  <c r="E35" i="14"/>
  <c r="E147" i="30"/>
  <c r="G43" i="30"/>
  <c r="M35" i="18"/>
  <c r="F41" i="29"/>
  <c r="F122" i="35"/>
  <c r="G45" i="28"/>
  <c r="F43" i="25"/>
  <c r="E73" i="2"/>
  <c r="G47" i="35"/>
  <c r="F36" i="19"/>
  <c r="E41" i="23"/>
  <c r="M34" i="15"/>
  <c r="E41" i="29"/>
  <c r="F47" i="35"/>
  <c r="N41" i="23"/>
  <c r="N35" i="14"/>
  <c r="N47" i="35"/>
  <c r="M29" i="13"/>
  <c r="N40" i="31"/>
  <c r="G147" i="30"/>
  <c r="G35" i="18"/>
  <c r="N41" i="26"/>
  <c r="G41" i="26"/>
  <c r="G73" i="2"/>
  <c r="N133" i="23"/>
  <c r="M41" i="26"/>
  <c r="G35" i="14"/>
  <c r="G43" i="25"/>
  <c r="G122" i="35"/>
  <c r="M45" i="36"/>
  <c r="E41" i="26"/>
  <c r="E40" i="31"/>
  <c r="M39" i="24"/>
  <c r="G41" i="29"/>
  <c r="F45" i="36"/>
  <c r="N45" i="36"/>
  <c r="E45" i="28"/>
  <c r="M45" i="28"/>
  <c r="G29" i="13"/>
  <c r="E35" i="18"/>
  <c r="M43" i="30"/>
  <c r="F45" i="28"/>
  <c r="G45" i="36"/>
  <c r="M47" i="35"/>
  <c r="M43" i="25"/>
  <c r="M147" i="30"/>
  <c r="F40" i="31"/>
  <c r="N147" i="30"/>
  <c r="E29" i="13"/>
  <c r="M73" i="2"/>
  <c r="N41" i="29"/>
  <c r="N35" i="18"/>
  <c r="G133" i="23"/>
  <c r="N43" i="25"/>
  <c r="F35" i="18"/>
  <c r="E39" i="24"/>
  <c r="E43" i="30"/>
  <c r="M35" i="14"/>
  <c r="E45" i="36"/>
  <c r="F147" i="30"/>
  <c r="E47" i="35"/>
  <c r="G40" i="31"/>
  <c r="G34" i="15"/>
  <c r="M41" i="23"/>
  <c r="F73" i="2"/>
  <c r="G39" i="24"/>
  <c r="N36" i="19"/>
  <c r="N73" i="2"/>
  <c r="G36" i="19"/>
  <c r="N122" i="35"/>
  <c r="F34" i="15"/>
  <c r="N45" i="28"/>
  <c r="M122" i="35"/>
  <c r="N39" i="24"/>
  <c r="M133" i="23"/>
  <c r="M41" i="29"/>
  <c r="Q153" i="41" l="1"/>
  <c r="P153" i="41"/>
  <c r="R152" i="41"/>
  <c r="P133" i="23"/>
  <c r="Q133" i="23"/>
  <c r="R132" i="23"/>
  <c r="S133" i="23"/>
  <c r="L32" i="15"/>
  <c r="K32" i="15"/>
  <c r="I33" i="15"/>
  <c r="H33" i="15"/>
  <c r="J33" i="15"/>
  <c r="B35" i="15"/>
  <c r="J38" i="24"/>
  <c r="K43" i="36"/>
  <c r="H44" i="36"/>
  <c r="I44" i="36"/>
  <c r="J44" i="36"/>
  <c r="C128" i="36"/>
  <c r="C52" i="36"/>
  <c r="C199" i="36"/>
  <c r="L43" i="36"/>
  <c r="B47" i="36"/>
  <c r="L45" i="35"/>
  <c r="L120" i="35"/>
  <c r="J121" i="35"/>
  <c r="H46" i="35"/>
  <c r="I121" i="35"/>
  <c r="I46" i="35"/>
  <c r="J46" i="35"/>
  <c r="H121" i="35"/>
  <c r="C49" i="35"/>
  <c r="B124" i="35"/>
  <c r="K45" i="35"/>
  <c r="C128" i="35"/>
  <c r="K120" i="35"/>
  <c r="L38" i="31"/>
  <c r="L145" i="30"/>
  <c r="I39" i="31"/>
  <c r="J39" i="31"/>
  <c r="H39" i="31"/>
  <c r="K38" i="31"/>
  <c r="C44" i="31"/>
  <c r="B42" i="31"/>
  <c r="L41" i="30"/>
  <c r="K41" i="30"/>
  <c r="H146" i="30"/>
  <c r="H42" i="30"/>
  <c r="I146" i="30"/>
  <c r="I42" i="30"/>
  <c r="J42" i="30"/>
  <c r="J146" i="30"/>
  <c r="B149" i="30"/>
  <c r="C154" i="30"/>
  <c r="C45" i="30"/>
  <c r="K145" i="30"/>
  <c r="K39" i="29"/>
  <c r="H40" i="29"/>
  <c r="I40" i="29"/>
  <c r="J40" i="29"/>
  <c r="C43" i="29"/>
  <c r="L39" i="29"/>
  <c r="K43" i="28"/>
  <c r="J44" i="28"/>
  <c r="I44" i="28"/>
  <c r="H44" i="28"/>
  <c r="C47" i="28"/>
  <c r="L43" i="28"/>
  <c r="C46" i="27"/>
  <c r="B44" i="27"/>
  <c r="L39" i="26"/>
  <c r="H40" i="26"/>
  <c r="I40" i="26"/>
  <c r="J40" i="26"/>
  <c r="K39" i="26"/>
  <c r="C43" i="26"/>
  <c r="K41" i="25"/>
  <c r="I42" i="25"/>
  <c r="J42" i="25"/>
  <c r="H42" i="25"/>
  <c r="C45" i="25"/>
  <c r="L41" i="25"/>
  <c r="B41" i="24"/>
  <c r="C45" i="24"/>
  <c r="K39" i="23"/>
  <c r="L131" i="23"/>
  <c r="I132" i="23"/>
  <c r="H40" i="23"/>
  <c r="J132" i="23"/>
  <c r="J40" i="23"/>
  <c r="I40" i="23"/>
  <c r="H132" i="23"/>
  <c r="B135" i="23"/>
  <c r="C43" i="23"/>
  <c r="C140" i="23"/>
  <c r="K131" i="23"/>
  <c r="L39" i="23"/>
  <c r="L34" i="19"/>
  <c r="I35" i="19"/>
  <c r="J35" i="19"/>
  <c r="H35" i="19"/>
  <c r="C41" i="19"/>
  <c r="B38" i="19"/>
  <c r="K34" i="19"/>
  <c r="L33" i="18"/>
  <c r="K33" i="18"/>
  <c r="I34" i="18"/>
  <c r="H34" i="18"/>
  <c r="J34" i="18"/>
  <c r="B36" i="18"/>
  <c r="C135" i="18"/>
  <c r="C38" i="18"/>
  <c r="C80" i="18"/>
  <c r="C36" i="15"/>
  <c r="L33" i="14"/>
  <c r="I34" i="14"/>
  <c r="H34" i="14"/>
  <c r="J34" i="14"/>
  <c r="K33" i="14"/>
  <c r="B151" i="14"/>
  <c r="C37" i="14"/>
  <c r="L27" i="13"/>
  <c r="J28" i="13"/>
  <c r="I28" i="13"/>
  <c r="H28" i="13"/>
  <c r="B31" i="13"/>
  <c r="C34" i="13"/>
  <c r="K27" i="13"/>
  <c r="B74" i="2"/>
  <c r="H72" i="2"/>
  <c r="J72" i="2"/>
  <c r="I72" i="2"/>
  <c r="K71" i="2"/>
  <c r="L71" i="2"/>
  <c r="G40" i="24"/>
  <c r="M123" i="35"/>
  <c r="N48" i="35"/>
  <c r="F48" i="35"/>
  <c r="M74" i="2"/>
  <c r="N123" i="35"/>
  <c r="M134" i="23"/>
  <c r="F40" i="24"/>
  <c r="M148" i="30"/>
  <c r="G42" i="23"/>
  <c r="N46" i="36"/>
  <c r="N44" i="25"/>
  <c r="F44" i="30"/>
  <c r="E36" i="18"/>
  <c r="E42" i="23"/>
  <c r="E38" i="24"/>
  <c r="F42" i="29"/>
  <c r="F35" i="15"/>
  <c r="G36" i="14"/>
  <c r="M44" i="25"/>
  <c r="G123" i="35"/>
  <c r="E30" i="13"/>
  <c r="N148" i="30"/>
  <c r="N37" i="19"/>
  <c r="G48" i="35"/>
  <c r="E36" i="24"/>
  <c r="E37" i="24"/>
  <c r="E44" i="25"/>
  <c r="M38" i="24"/>
  <c r="N74" i="2"/>
  <c r="F123" i="35"/>
  <c r="F148" i="30"/>
  <c r="M42" i="26"/>
  <c r="N36" i="18"/>
  <c r="F42" i="26"/>
  <c r="N42" i="23"/>
  <c r="N40" i="24"/>
  <c r="F134" i="23"/>
  <c r="F30" i="13"/>
  <c r="E134" i="23"/>
  <c r="N41" i="31"/>
  <c r="G36" i="18"/>
  <c r="E42" i="29"/>
  <c r="M44" i="30"/>
  <c r="N46" i="28"/>
  <c r="M37" i="19"/>
  <c r="M41" i="31"/>
  <c r="F36" i="18"/>
  <c r="F41" i="31"/>
  <c r="M48" i="35"/>
  <c r="G44" i="25"/>
  <c r="E44" i="30"/>
  <c r="M46" i="36"/>
  <c r="G148" i="30"/>
  <c r="E46" i="36"/>
  <c r="M37" i="24"/>
  <c r="G30" i="13"/>
  <c r="E46" i="28"/>
  <c r="F37" i="24"/>
  <c r="N30" i="13"/>
  <c r="M40" i="24"/>
  <c r="E36" i="14"/>
  <c r="G37" i="19"/>
  <c r="M42" i="29"/>
  <c r="N42" i="26"/>
  <c r="E148" i="30"/>
  <c r="N38" i="24"/>
  <c r="F37" i="19"/>
  <c r="F46" i="28"/>
  <c r="N42" i="29"/>
  <c r="F74" i="2"/>
  <c r="E123" i="35"/>
  <c r="N36" i="14"/>
  <c r="G42" i="26"/>
  <c r="G42" i="29"/>
  <c r="N44" i="30"/>
  <c r="E48" i="35"/>
  <c r="G46" i="36"/>
  <c r="G134" i="23"/>
  <c r="G35" i="15"/>
  <c r="E40" i="24"/>
  <c r="N134" i="23"/>
  <c r="G44" i="30"/>
  <c r="M30" i="13"/>
  <c r="F38" i="24"/>
  <c r="E37" i="19"/>
  <c r="F46" i="36"/>
  <c r="N35" i="15"/>
  <c r="N36" i="24"/>
  <c r="E35" i="15"/>
  <c r="E41" i="31"/>
  <c r="F36" i="24"/>
  <c r="G41" i="31"/>
  <c r="M36" i="14"/>
  <c r="N37" i="24"/>
  <c r="F42" i="23"/>
  <c r="M36" i="24"/>
  <c r="F44" i="25"/>
  <c r="M46" i="28"/>
  <c r="M36" i="18"/>
  <c r="E42" i="26"/>
  <c r="G46" i="28"/>
  <c r="F36" i="14"/>
  <c r="M42" i="23"/>
  <c r="M35" i="15"/>
  <c r="E74" i="2"/>
  <c r="G74" i="2"/>
  <c r="R153" i="41" l="1"/>
  <c r="P154" i="41"/>
  <c r="Q154" i="41"/>
  <c r="P134" i="23"/>
  <c r="Q134" i="23"/>
  <c r="R133" i="23"/>
  <c r="S134" i="23"/>
  <c r="K33" i="15"/>
  <c r="L33" i="15"/>
  <c r="I34" i="15"/>
  <c r="H34" i="15"/>
  <c r="J34" i="15"/>
  <c r="B36" i="15"/>
  <c r="H37" i="24"/>
  <c r="H38" i="24"/>
  <c r="H36" i="24"/>
  <c r="H35" i="24"/>
  <c r="I36" i="24"/>
  <c r="I37" i="24"/>
  <c r="I38" i="24"/>
  <c r="I35" i="24"/>
  <c r="L44" i="36"/>
  <c r="H45" i="36"/>
  <c r="J45" i="36"/>
  <c r="I45" i="36"/>
  <c r="C53" i="36"/>
  <c r="K44" i="36"/>
  <c r="B48" i="36"/>
  <c r="C200" i="36"/>
  <c r="C129" i="36"/>
  <c r="L121" i="35"/>
  <c r="K46" i="35"/>
  <c r="I47" i="35"/>
  <c r="H122" i="35"/>
  <c r="J122" i="35"/>
  <c r="J47" i="35"/>
  <c r="I122" i="35"/>
  <c r="H47" i="35"/>
  <c r="C50" i="35"/>
  <c r="K121" i="35"/>
  <c r="C129" i="35"/>
  <c r="B125" i="35"/>
  <c r="L46" i="35"/>
  <c r="K39" i="31"/>
  <c r="J40" i="31"/>
  <c r="H40" i="31"/>
  <c r="I40" i="31"/>
  <c r="B43" i="31"/>
  <c r="L39" i="31"/>
  <c r="C45" i="31"/>
  <c r="L42" i="30"/>
  <c r="L146" i="30"/>
  <c r="J43" i="30"/>
  <c r="I147" i="30"/>
  <c r="H43" i="30"/>
  <c r="I43" i="30"/>
  <c r="J147" i="30"/>
  <c r="H147" i="30"/>
  <c r="B150" i="30"/>
  <c r="C46" i="30"/>
  <c r="C155" i="30"/>
  <c r="K42" i="30"/>
  <c r="K146" i="30"/>
  <c r="L40" i="29"/>
  <c r="H41" i="29"/>
  <c r="I41" i="29"/>
  <c r="J41" i="29"/>
  <c r="C44" i="29"/>
  <c r="K40" i="29"/>
  <c r="K44" i="28"/>
  <c r="H45" i="28"/>
  <c r="J45" i="28"/>
  <c r="I45" i="28"/>
  <c r="C48" i="28"/>
  <c r="L44" i="28"/>
  <c r="C47" i="27"/>
  <c r="B45" i="27"/>
  <c r="L40" i="26"/>
  <c r="J41" i="26"/>
  <c r="H41" i="26"/>
  <c r="I41" i="26"/>
  <c r="C44" i="26"/>
  <c r="K40" i="26"/>
  <c r="L42" i="25"/>
  <c r="H43" i="25"/>
  <c r="I43" i="25"/>
  <c r="J43" i="25"/>
  <c r="C46" i="25"/>
  <c r="K42" i="25"/>
  <c r="J39" i="24"/>
  <c r="H39" i="24"/>
  <c r="I39" i="24"/>
  <c r="C46" i="24"/>
  <c r="B42" i="24"/>
  <c r="K132" i="23"/>
  <c r="K40" i="23"/>
  <c r="H41" i="23"/>
  <c r="J133" i="23"/>
  <c r="I41" i="23"/>
  <c r="H133" i="23"/>
  <c r="J41" i="23"/>
  <c r="I133" i="23"/>
  <c r="L132" i="23"/>
  <c r="B136" i="23"/>
  <c r="C44" i="23"/>
  <c r="L40" i="23"/>
  <c r="C141" i="23"/>
  <c r="L35" i="19"/>
  <c r="J36" i="19"/>
  <c r="H36" i="19"/>
  <c r="I36" i="19"/>
  <c r="B39" i="19"/>
  <c r="C42" i="19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K35" i="19"/>
  <c r="L34" i="18"/>
  <c r="K34" i="18"/>
  <c r="I35" i="18"/>
  <c r="H35" i="18"/>
  <c r="J35" i="18"/>
  <c r="B37" i="18"/>
  <c r="C39" i="18"/>
  <c r="C81" i="18"/>
  <c r="C136" i="18"/>
  <c r="C37" i="15"/>
  <c r="K34" i="14"/>
  <c r="J35" i="14"/>
  <c r="I35" i="14"/>
  <c r="H35" i="14"/>
  <c r="B152" i="14"/>
  <c r="C38" i="14"/>
  <c r="K28" i="13"/>
  <c r="L34" i="14"/>
  <c r="H29" i="13"/>
  <c r="J29" i="13"/>
  <c r="I29" i="13"/>
  <c r="C35" i="13"/>
  <c r="B32" i="13"/>
  <c r="L28" i="13"/>
  <c r="L72" i="2"/>
  <c r="K72" i="2"/>
  <c r="B75" i="2"/>
  <c r="H73" i="2"/>
  <c r="J73" i="2"/>
  <c r="I73" i="2"/>
  <c r="E43" i="29"/>
  <c r="F124" i="35"/>
  <c r="F47" i="36"/>
  <c r="N41" i="24"/>
  <c r="G124" i="35"/>
  <c r="E43" i="23"/>
  <c r="M36" i="15"/>
  <c r="M124" i="35"/>
  <c r="M43" i="23"/>
  <c r="N47" i="36"/>
  <c r="G42" i="31"/>
  <c r="N43" i="26"/>
  <c r="F43" i="26"/>
  <c r="E47" i="36"/>
  <c r="E135" i="23"/>
  <c r="G36" i="15"/>
  <c r="E47" i="28"/>
  <c r="E36" i="15"/>
  <c r="M49" i="35"/>
  <c r="F135" i="23"/>
  <c r="M47" i="36"/>
  <c r="M43" i="29"/>
  <c r="M43" i="26"/>
  <c r="F38" i="19"/>
  <c r="N45" i="25"/>
  <c r="F31" i="13"/>
  <c r="F37" i="18"/>
  <c r="F49" i="35"/>
  <c r="M37" i="14"/>
  <c r="E41" i="24"/>
  <c r="G37" i="14"/>
  <c r="N45" i="30"/>
  <c r="M135" i="23"/>
  <c r="N43" i="29"/>
  <c r="F47" i="28"/>
  <c r="G41" i="24"/>
  <c r="G43" i="29"/>
  <c r="E42" i="31"/>
  <c r="N38" i="19"/>
  <c r="N42" i="31"/>
  <c r="G31" i="13"/>
  <c r="E37" i="14"/>
  <c r="G45" i="25"/>
  <c r="M45" i="25"/>
  <c r="M38" i="19"/>
  <c r="F43" i="29"/>
  <c r="N37" i="14"/>
  <c r="F36" i="15"/>
  <c r="N47" i="28"/>
  <c r="E45" i="25"/>
  <c r="F37" i="14"/>
  <c r="G47" i="28"/>
  <c r="N43" i="23"/>
  <c r="M45" i="30"/>
  <c r="E124" i="35"/>
  <c r="G49" i="35"/>
  <c r="N31" i="13"/>
  <c r="G43" i="26"/>
  <c r="M47" i="28"/>
  <c r="G45" i="30"/>
  <c r="E45" i="30"/>
  <c r="N37" i="18"/>
  <c r="G38" i="19"/>
  <c r="G47" i="36"/>
  <c r="E49" i="35"/>
  <c r="N124" i="35"/>
  <c r="G43" i="23"/>
  <c r="M41" i="24"/>
  <c r="E38" i="19"/>
  <c r="F149" i="30"/>
  <c r="N36" i="15"/>
  <c r="M42" i="31"/>
  <c r="G135" i="23"/>
  <c r="N49" i="35"/>
  <c r="E149" i="30"/>
  <c r="G149" i="30"/>
  <c r="F43" i="23"/>
  <c r="F41" i="24"/>
  <c r="E37" i="18"/>
  <c r="F42" i="31"/>
  <c r="E31" i="13"/>
  <c r="N135" i="23"/>
  <c r="M149" i="30"/>
  <c r="F45" i="30"/>
  <c r="G37" i="18"/>
  <c r="M37" i="18"/>
  <c r="N149" i="30"/>
  <c r="M31" i="13"/>
  <c r="F45" i="25"/>
  <c r="E43" i="26"/>
  <c r="Q155" i="41" l="1"/>
  <c r="P155" i="41"/>
  <c r="R154" i="41"/>
  <c r="Q135" i="23"/>
  <c r="P135" i="23"/>
  <c r="R134" i="23"/>
  <c r="S135" i="23"/>
  <c r="K34" i="15"/>
  <c r="I35" i="15"/>
  <c r="H35" i="15"/>
  <c r="J35" i="15"/>
  <c r="L34" i="15"/>
  <c r="B37" i="15"/>
  <c r="L35" i="24"/>
  <c r="K38" i="24"/>
  <c r="K37" i="24"/>
  <c r="L36" i="24"/>
  <c r="K35" i="24"/>
  <c r="L38" i="24"/>
  <c r="L37" i="24"/>
  <c r="K36" i="24"/>
  <c r="K45" i="36"/>
  <c r="H46" i="36"/>
  <c r="I46" i="36"/>
  <c r="J46" i="36"/>
  <c r="C54" i="36"/>
  <c r="C130" i="36"/>
  <c r="C201" i="36"/>
  <c r="B49" i="36"/>
  <c r="L45" i="36"/>
  <c r="K47" i="35"/>
  <c r="K122" i="35"/>
  <c r="I123" i="35"/>
  <c r="H48" i="35"/>
  <c r="I48" i="35"/>
  <c r="J123" i="35"/>
  <c r="H123" i="35"/>
  <c r="J48" i="35"/>
  <c r="C130" i="35"/>
  <c r="L47" i="35"/>
  <c r="C51" i="35"/>
  <c r="L122" i="35"/>
  <c r="B126" i="35"/>
  <c r="K147" i="30"/>
  <c r="K40" i="31"/>
  <c r="H41" i="31"/>
  <c r="I41" i="31"/>
  <c r="J41" i="31"/>
  <c r="C46" i="31"/>
  <c r="B44" i="31"/>
  <c r="L40" i="31"/>
  <c r="L43" i="30"/>
  <c r="I44" i="30"/>
  <c r="J148" i="30"/>
  <c r="J44" i="30"/>
  <c r="I148" i="30"/>
  <c r="H44" i="30"/>
  <c r="H148" i="30"/>
  <c r="C156" i="30"/>
  <c r="B151" i="30"/>
  <c r="K43" i="30"/>
  <c r="C47" i="30"/>
  <c r="L147" i="30"/>
  <c r="K41" i="29"/>
  <c r="I42" i="29"/>
  <c r="J42" i="29"/>
  <c r="H42" i="29"/>
  <c r="C45" i="29"/>
  <c r="L41" i="29"/>
  <c r="L45" i="28"/>
  <c r="J46" i="28"/>
  <c r="H46" i="28"/>
  <c r="I46" i="28"/>
  <c r="C49" i="28"/>
  <c r="K45" i="28"/>
  <c r="L41" i="26"/>
  <c r="C48" i="27"/>
  <c r="B46" i="27"/>
  <c r="I42" i="26"/>
  <c r="J42" i="26"/>
  <c r="H42" i="26"/>
  <c r="K41" i="26"/>
  <c r="C45" i="26"/>
  <c r="K43" i="25"/>
  <c r="J44" i="25"/>
  <c r="I44" i="25"/>
  <c r="H44" i="25"/>
  <c r="C47" i="25"/>
  <c r="L43" i="25"/>
  <c r="K39" i="24"/>
  <c r="I40" i="24"/>
  <c r="H40" i="24"/>
  <c r="J40" i="24"/>
  <c r="B43" i="24"/>
  <c r="C47" i="24"/>
  <c r="L39" i="24"/>
  <c r="K41" i="23"/>
  <c r="K133" i="23"/>
  <c r="J42" i="23"/>
  <c r="H134" i="23"/>
  <c r="H42" i="23"/>
  <c r="I42" i="23"/>
  <c r="J134" i="23"/>
  <c r="I134" i="23"/>
  <c r="C45" i="23"/>
  <c r="B137" i="23"/>
  <c r="C142" i="23"/>
  <c r="L133" i="23"/>
  <c r="L41" i="23"/>
  <c r="L36" i="19"/>
  <c r="I37" i="19"/>
  <c r="J37" i="19"/>
  <c r="H37" i="19"/>
  <c r="C85" i="19"/>
  <c r="C86" i="19" s="1"/>
  <c r="B40" i="19"/>
  <c r="K36" i="19"/>
  <c r="L35" i="18"/>
  <c r="K35" i="18"/>
  <c r="J36" i="18"/>
  <c r="I36" i="18"/>
  <c r="H36" i="18"/>
  <c r="B38" i="18"/>
  <c r="C137" i="18"/>
  <c r="C40" i="18"/>
  <c r="C82" i="18"/>
  <c r="K35" i="14"/>
  <c r="C38" i="15"/>
  <c r="J36" i="14"/>
  <c r="I36" i="14"/>
  <c r="H36" i="14"/>
  <c r="C39" i="14"/>
  <c r="B153" i="14"/>
  <c r="L35" i="14"/>
  <c r="L29" i="13"/>
  <c r="H30" i="13"/>
  <c r="I30" i="13"/>
  <c r="J30" i="13"/>
  <c r="C36" i="13"/>
  <c r="B33" i="13"/>
  <c r="K29" i="13"/>
  <c r="L73" i="2"/>
  <c r="K73" i="2"/>
  <c r="B76" i="2"/>
  <c r="J74" i="2"/>
  <c r="N44" i="26"/>
  <c r="M48" i="36"/>
  <c r="N46" i="25"/>
  <c r="G50" i="35"/>
  <c r="G46" i="30"/>
  <c r="F39" i="19"/>
  <c r="N48" i="36"/>
  <c r="E38" i="14"/>
  <c r="M42" i="24"/>
  <c r="N48" i="28"/>
  <c r="N46" i="30"/>
  <c r="F32" i="13"/>
  <c r="N136" i="23"/>
  <c r="E38" i="18"/>
  <c r="M44" i="26"/>
  <c r="F46" i="25"/>
  <c r="M48" i="28"/>
  <c r="E43" i="31"/>
  <c r="F136" i="23"/>
  <c r="E44" i="23"/>
  <c r="G150" i="30"/>
  <c r="G42" i="24"/>
  <c r="E37" i="15"/>
  <c r="G46" i="25"/>
  <c r="M43" i="31"/>
  <c r="F48" i="36"/>
  <c r="N39" i="19"/>
  <c r="G125" i="35"/>
  <c r="F46" i="30"/>
  <c r="E44" i="26"/>
  <c r="F125" i="35"/>
  <c r="G44" i="26"/>
  <c r="M38" i="14"/>
  <c r="N38" i="18"/>
  <c r="M38" i="18"/>
  <c r="E150" i="30"/>
  <c r="E46" i="30"/>
  <c r="F43" i="31"/>
  <c r="N44" i="23"/>
  <c r="E32" i="13"/>
  <c r="M32" i="13"/>
  <c r="N32" i="13"/>
  <c r="N38" i="14"/>
  <c r="N42" i="24"/>
  <c r="E46" i="25"/>
  <c r="F42" i="24"/>
  <c r="N50" i="35"/>
  <c r="G48" i="28"/>
  <c r="G38" i="18"/>
  <c r="E136" i="23"/>
  <c r="F48" i="28"/>
  <c r="G32" i="13"/>
  <c r="F150" i="30"/>
  <c r="N150" i="30"/>
  <c r="M46" i="30"/>
  <c r="M136" i="23"/>
  <c r="F38" i="14"/>
  <c r="E48" i="28"/>
  <c r="G44" i="29"/>
  <c r="E42" i="24"/>
  <c r="G48" i="36"/>
  <c r="E39" i="19"/>
  <c r="E50" i="35"/>
  <c r="F37" i="15"/>
  <c r="M50" i="35"/>
  <c r="G39" i="19"/>
  <c r="G38" i="14"/>
  <c r="F50" i="35"/>
  <c r="G37" i="15"/>
  <c r="M37" i="15"/>
  <c r="E44" i="29"/>
  <c r="N44" i="29"/>
  <c r="F38" i="18"/>
  <c r="F44" i="26"/>
  <c r="G136" i="23"/>
  <c r="N37" i="15"/>
  <c r="N125" i="35"/>
  <c r="F44" i="23"/>
  <c r="G44" i="23"/>
  <c r="M44" i="23"/>
  <c r="M44" i="29"/>
  <c r="E48" i="36"/>
  <c r="G43" i="31"/>
  <c r="M46" i="25"/>
  <c r="M125" i="35"/>
  <c r="N43" i="31"/>
  <c r="M39" i="19"/>
  <c r="F44" i="29"/>
  <c r="E125" i="35"/>
  <c r="M150" i="30"/>
  <c r="R155" i="41" l="1"/>
  <c r="P156" i="41"/>
  <c r="Q156" i="41"/>
  <c r="R135" i="23"/>
  <c r="P136" i="23"/>
  <c r="Q136" i="23"/>
  <c r="S136" i="23"/>
  <c r="K35" i="15"/>
  <c r="I36" i="15"/>
  <c r="H36" i="15"/>
  <c r="J36" i="15"/>
  <c r="L35" i="15"/>
  <c r="B38" i="15"/>
  <c r="L46" i="36"/>
  <c r="I47" i="36"/>
  <c r="H47" i="36"/>
  <c r="J47" i="36"/>
  <c r="C131" i="36"/>
  <c r="K46" i="36"/>
  <c r="C202" i="36"/>
  <c r="B50" i="36"/>
  <c r="C55" i="36"/>
  <c r="L48" i="35"/>
  <c r="K123" i="35"/>
  <c r="L123" i="35"/>
  <c r="H124" i="35"/>
  <c r="J49" i="35"/>
  <c r="H49" i="35"/>
  <c r="I49" i="35"/>
  <c r="I124" i="35"/>
  <c r="J124" i="35"/>
  <c r="C52" i="35"/>
  <c r="K48" i="35"/>
  <c r="B127" i="35"/>
  <c r="C131" i="35"/>
  <c r="L41" i="31"/>
  <c r="H42" i="31"/>
  <c r="I42" i="31"/>
  <c r="J42" i="31"/>
  <c r="K41" i="31"/>
  <c r="B45" i="31"/>
  <c r="C47" i="31"/>
  <c r="K44" i="30"/>
  <c r="L148" i="30"/>
  <c r="H45" i="30"/>
  <c r="I149" i="30"/>
  <c r="I45" i="30"/>
  <c r="J149" i="30"/>
  <c r="J45" i="30"/>
  <c r="H149" i="30"/>
  <c r="C157" i="30"/>
  <c r="K148" i="30"/>
  <c r="B152" i="30"/>
  <c r="C48" i="30"/>
  <c r="L44" i="30"/>
  <c r="K42" i="29"/>
  <c r="H43" i="29"/>
  <c r="I43" i="29"/>
  <c r="J43" i="29"/>
  <c r="L42" i="29"/>
  <c r="C46" i="29"/>
  <c r="K46" i="28"/>
  <c r="I47" i="28"/>
  <c r="J47" i="28"/>
  <c r="H47" i="28"/>
  <c r="C50" i="28"/>
  <c r="L46" i="28"/>
  <c r="C49" i="27"/>
  <c r="B47" i="27"/>
  <c r="K42" i="26"/>
  <c r="H43" i="26"/>
  <c r="I43" i="26"/>
  <c r="J43" i="26"/>
  <c r="L42" i="26"/>
  <c r="C46" i="26"/>
  <c r="L44" i="25"/>
  <c r="H45" i="25"/>
  <c r="I45" i="25"/>
  <c r="J45" i="25"/>
  <c r="C48" i="25"/>
  <c r="K44" i="25"/>
  <c r="K40" i="24"/>
  <c r="H41" i="24"/>
  <c r="I41" i="24"/>
  <c r="J41" i="24"/>
  <c r="C48" i="24"/>
  <c r="L40" i="24"/>
  <c r="B44" i="24"/>
  <c r="L42" i="23"/>
  <c r="K134" i="23"/>
  <c r="H135" i="23"/>
  <c r="H43" i="23"/>
  <c r="J135" i="23"/>
  <c r="I43" i="23"/>
  <c r="I135" i="23"/>
  <c r="J43" i="23"/>
  <c r="C143" i="23"/>
  <c r="L134" i="23"/>
  <c r="B138" i="23"/>
  <c r="C46" i="23"/>
  <c r="K42" i="23"/>
  <c r="L37" i="19"/>
  <c r="I38" i="19"/>
  <c r="J38" i="19"/>
  <c r="H38" i="19"/>
  <c r="B41" i="19"/>
  <c r="K37" i="19"/>
  <c r="K36" i="18"/>
  <c r="I37" i="18"/>
  <c r="H37" i="18"/>
  <c r="J37" i="18"/>
  <c r="B39" i="18"/>
  <c r="L36" i="18"/>
  <c r="C83" i="18"/>
  <c r="C138" i="18"/>
  <c r="C41" i="18"/>
  <c r="C39" i="15"/>
  <c r="K36" i="14"/>
  <c r="I37" i="14"/>
  <c r="J37" i="14"/>
  <c r="H37" i="14"/>
  <c r="B154" i="14"/>
  <c r="C40" i="14"/>
  <c r="L36" i="14"/>
  <c r="K30" i="13"/>
  <c r="I31" i="13"/>
  <c r="H31" i="13"/>
  <c r="J31" i="13"/>
  <c r="B34" i="13"/>
  <c r="C37" i="13"/>
  <c r="L30" i="13"/>
  <c r="B77" i="2"/>
  <c r="E137" i="23"/>
  <c r="M151" i="30"/>
  <c r="E47" i="25"/>
  <c r="G47" i="30"/>
  <c r="M44" i="31"/>
  <c r="M45" i="26"/>
  <c r="G45" i="29"/>
  <c r="M40" i="19"/>
  <c r="E33" i="13"/>
  <c r="M51" i="35"/>
  <c r="F137" i="23"/>
  <c r="M43" i="24"/>
  <c r="N33" i="13"/>
  <c r="N45" i="23"/>
  <c r="N51" i="35"/>
  <c r="N126" i="35"/>
  <c r="E39" i="18"/>
  <c r="E51" i="35"/>
  <c r="F49" i="36"/>
  <c r="G43" i="24"/>
  <c r="E49" i="36"/>
  <c r="F47" i="30"/>
  <c r="F33" i="13"/>
  <c r="N137" i="23"/>
  <c r="F126" i="35"/>
  <c r="M39" i="18"/>
  <c r="M47" i="30"/>
  <c r="N45" i="29"/>
  <c r="E151" i="30"/>
  <c r="E43" i="24"/>
  <c r="M49" i="28"/>
  <c r="M39" i="14"/>
  <c r="E49" i="28"/>
  <c r="M38" i="15"/>
  <c r="E39" i="14"/>
  <c r="F44" i="31"/>
  <c r="F151" i="30"/>
  <c r="M49" i="36"/>
  <c r="G39" i="18"/>
  <c r="N39" i="18"/>
  <c r="E126" i="35"/>
  <c r="G40" i="19"/>
  <c r="E40" i="19"/>
  <c r="M33" i="13"/>
  <c r="E47" i="30"/>
  <c r="F45" i="23"/>
  <c r="N44" i="31"/>
  <c r="G49" i="28"/>
  <c r="G38" i="15"/>
  <c r="G33" i="13"/>
  <c r="G151" i="30"/>
  <c r="N45" i="26"/>
  <c r="E45" i="23"/>
  <c r="G44" i="31"/>
  <c r="N40" i="19"/>
  <c r="N49" i="36"/>
  <c r="F39" i="18"/>
  <c r="F40" i="19"/>
  <c r="G51" i="35"/>
  <c r="G47" i="25"/>
  <c r="M126" i="35"/>
  <c r="E45" i="29"/>
  <c r="M45" i="29"/>
  <c r="N43" i="24"/>
  <c r="N39" i="14"/>
  <c r="F45" i="29"/>
  <c r="G45" i="26"/>
  <c r="G45" i="23"/>
  <c r="N151" i="30"/>
  <c r="G126" i="35"/>
  <c r="E38" i="15"/>
  <c r="F38" i="15"/>
  <c r="F49" i="28"/>
  <c r="E44" i="31"/>
  <c r="F43" i="24"/>
  <c r="F47" i="25"/>
  <c r="F51" i="35"/>
  <c r="N47" i="30"/>
  <c r="N49" i="28"/>
  <c r="F45" i="26"/>
  <c r="G137" i="23"/>
  <c r="M47" i="25"/>
  <c r="E45" i="26"/>
  <c r="N38" i="15"/>
  <c r="M137" i="23"/>
  <c r="F39" i="14"/>
  <c r="N47" i="25"/>
  <c r="M45" i="23"/>
  <c r="G49" i="36"/>
  <c r="G39" i="14"/>
  <c r="Q157" i="41" l="1"/>
  <c r="P157" i="41"/>
  <c r="R156" i="41"/>
  <c r="Q137" i="23"/>
  <c r="P137" i="23"/>
  <c r="R136" i="23"/>
  <c r="S137" i="23"/>
  <c r="K36" i="15"/>
  <c r="I37" i="15"/>
  <c r="H37" i="15"/>
  <c r="J37" i="15"/>
  <c r="L36" i="15"/>
  <c r="B39" i="15"/>
  <c r="K47" i="36"/>
  <c r="I48" i="36"/>
  <c r="H48" i="36"/>
  <c r="J48" i="36"/>
  <c r="L47" i="36"/>
  <c r="B51" i="36"/>
  <c r="C132" i="36"/>
  <c r="C56" i="36"/>
  <c r="C203" i="36"/>
  <c r="K49" i="35"/>
  <c r="L124" i="35"/>
  <c r="K124" i="35"/>
  <c r="H50" i="35"/>
  <c r="H125" i="35"/>
  <c r="I50" i="35"/>
  <c r="I125" i="35"/>
  <c r="J125" i="35"/>
  <c r="J50" i="35"/>
  <c r="B128" i="35"/>
  <c r="C132" i="35"/>
  <c r="C53" i="35"/>
  <c r="L49" i="35"/>
  <c r="L42" i="31"/>
  <c r="I43" i="31"/>
  <c r="H43" i="31"/>
  <c r="J43" i="31"/>
  <c r="K42" i="31"/>
  <c r="B46" i="31"/>
  <c r="C48" i="31"/>
  <c r="L43" i="29"/>
  <c r="K149" i="30"/>
  <c r="L45" i="30"/>
  <c r="J150" i="30"/>
  <c r="I46" i="30"/>
  <c r="H150" i="30"/>
  <c r="J46" i="30"/>
  <c r="I150" i="30"/>
  <c r="H46" i="30"/>
  <c r="C158" i="30"/>
  <c r="B153" i="30"/>
  <c r="C49" i="30"/>
  <c r="L149" i="30"/>
  <c r="K45" i="30"/>
  <c r="H44" i="29"/>
  <c r="I44" i="29"/>
  <c r="J44" i="29"/>
  <c r="C47" i="29"/>
  <c r="K43" i="29"/>
  <c r="L47" i="28"/>
  <c r="I48" i="28"/>
  <c r="H48" i="28"/>
  <c r="J48" i="28"/>
  <c r="C51" i="28"/>
  <c r="K47" i="28"/>
  <c r="L43" i="26"/>
  <c r="C50" i="27"/>
  <c r="B48" i="27"/>
  <c r="H44" i="26"/>
  <c r="J44" i="26"/>
  <c r="I44" i="26"/>
  <c r="K43" i="26"/>
  <c r="C47" i="26"/>
  <c r="K45" i="25"/>
  <c r="H46" i="25"/>
  <c r="I46" i="25"/>
  <c r="J46" i="25"/>
  <c r="C49" i="25"/>
  <c r="L45" i="25"/>
  <c r="L41" i="24"/>
  <c r="H42" i="24"/>
  <c r="I42" i="24"/>
  <c r="J42" i="24"/>
  <c r="K41" i="24"/>
  <c r="C49" i="24"/>
  <c r="B45" i="24"/>
  <c r="L135" i="23"/>
  <c r="L43" i="23"/>
  <c r="J136" i="23"/>
  <c r="I136" i="23"/>
  <c r="J44" i="23"/>
  <c r="I44" i="23"/>
  <c r="H136" i="23"/>
  <c r="H44" i="23"/>
  <c r="B139" i="23"/>
  <c r="C47" i="23"/>
  <c r="C144" i="23"/>
  <c r="K43" i="23"/>
  <c r="K135" i="23"/>
  <c r="L38" i="19"/>
  <c r="H39" i="19"/>
  <c r="I39" i="19"/>
  <c r="J39" i="19"/>
  <c r="B42" i="19"/>
  <c r="K38" i="19"/>
  <c r="L37" i="18"/>
  <c r="K37" i="18"/>
  <c r="J38" i="18"/>
  <c r="I38" i="18"/>
  <c r="H38" i="18"/>
  <c r="B40" i="18"/>
  <c r="C139" i="18"/>
  <c r="C84" i="18"/>
  <c r="C42" i="18"/>
  <c r="C40" i="15"/>
  <c r="K37" i="14"/>
  <c r="H38" i="14"/>
  <c r="I38" i="14"/>
  <c r="J38" i="14"/>
  <c r="C41" i="14"/>
  <c r="B155" i="14"/>
  <c r="L37" i="14"/>
  <c r="L31" i="13"/>
  <c r="H32" i="13"/>
  <c r="J32" i="13"/>
  <c r="I32" i="13"/>
  <c r="B35" i="13"/>
  <c r="C38" i="13"/>
  <c r="K31" i="13"/>
  <c r="B78" i="2"/>
  <c r="F46" i="23"/>
  <c r="E48" i="25"/>
  <c r="G138" i="23"/>
  <c r="G40" i="14"/>
  <c r="E48" i="30"/>
  <c r="G46" i="29"/>
  <c r="F40" i="18"/>
  <c r="M46" i="29"/>
  <c r="E50" i="28"/>
  <c r="E41" i="19"/>
  <c r="E46" i="29"/>
  <c r="E152" i="30"/>
  <c r="F138" i="23"/>
  <c r="F152" i="30"/>
  <c r="G34" i="13"/>
  <c r="M45" i="31"/>
  <c r="F46" i="26"/>
  <c r="F50" i="28"/>
  <c r="F34" i="13"/>
  <c r="E52" i="35"/>
  <c r="F52" i="35"/>
  <c r="M52" i="35"/>
  <c r="M50" i="28"/>
  <c r="N39" i="15"/>
  <c r="G44" i="24"/>
  <c r="F48" i="30"/>
  <c r="N46" i="26"/>
  <c r="M138" i="23"/>
  <c r="N138" i="23"/>
  <c r="G50" i="28"/>
  <c r="E39" i="15"/>
  <c r="M48" i="25"/>
  <c r="M39" i="15"/>
  <c r="E34" i="13"/>
  <c r="N152" i="30"/>
  <c r="M50" i="36"/>
  <c r="G46" i="23"/>
  <c r="N50" i="28"/>
  <c r="N41" i="19"/>
  <c r="N46" i="29"/>
  <c r="N52" i="35"/>
  <c r="M40" i="14"/>
  <c r="G46" i="26"/>
  <c r="E40" i="18"/>
  <c r="G48" i="30"/>
  <c r="E40" i="14"/>
  <c r="N34" i="13"/>
  <c r="F39" i="15"/>
  <c r="E46" i="23"/>
  <c r="F44" i="24"/>
  <c r="G50" i="36"/>
  <c r="E50" i="36"/>
  <c r="N46" i="23"/>
  <c r="F48" i="25"/>
  <c r="E46" i="26"/>
  <c r="G52" i="35"/>
  <c r="F50" i="36"/>
  <c r="M40" i="18"/>
  <c r="F40" i="14"/>
  <c r="G127" i="35"/>
  <c r="N44" i="24"/>
  <c r="G39" i="15"/>
  <c r="M48" i="30"/>
  <c r="F41" i="19"/>
  <c r="N48" i="25"/>
  <c r="N50" i="36"/>
  <c r="G45" i="31"/>
  <c r="E138" i="23"/>
  <c r="M41" i="19"/>
  <c r="G41" i="19"/>
  <c r="N45" i="31"/>
  <c r="M44" i="24"/>
  <c r="N48" i="30"/>
  <c r="E127" i="35"/>
  <c r="E45" i="31"/>
  <c r="G40" i="18"/>
  <c r="E44" i="24"/>
  <c r="M127" i="35"/>
  <c r="F127" i="35"/>
  <c r="M46" i="23"/>
  <c r="G48" i="25"/>
  <c r="N40" i="14"/>
  <c r="M152" i="30"/>
  <c r="N40" i="18"/>
  <c r="N127" i="35"/>
  <c r="F45" i="31"/>
  <c r="G152" i="30"/>
  <c r="M46" i="26"/>
  <c r="M34" i="13"/>
  <c r="F46" i="29"/>
  <c r="P158" i="41" l="1"/>
  <c r="Q158" i="41"/>
  <c r="R157" i="41"/>
  <c r="P138" i="23"/>
  <c r="Q138" i="23"/>
  <c r="R137" i="23"/>
  <c r="S138" i="23"/>
  <c r="K37" i="15"/>
  <c r="I38" i="15"/>
  <c r="H38" i="15"/>
  <c r="J38" i="15"/>
  <c r="L37" i="15"/>
  <c r="B40" i="15"/>
  <c r="K48" i="36"/>
  <c r="H49" i="36"/>
  <c r="I49" i="36"/>
  <c r="J49" i="36"/>
  <c r="C57" i="36"/>
  <c r="L48" i="36"/>
  <c r="C133" i="36"/>
  <c r="B52" i="36"/>
  <c r="C204" i="36"/>
  <c r="L125" i="35"/>
  <c r="L50" i="35"/>
  <c r="J126" i="35"/>
  <c r="H51" i="35"/>
  <c r="J51" i="35"/>
  <c r="I51" i="35"/>
  <c r="H126" i="35"/>
  <c r="I126" i="35"/>
  <c r="B129" i="35"/>
  <c r="C133" i="35"/>
  <c r="C54" i="35"/>
  <c r="K125" i="35"/>
  <c r="K50" i="35"/>
  <c r="K43" i="31"/>
  <c r="I44" i="31"/>
  <c r="J44" i="31"/>
  <c r="H44" i="31"/>
  <c r="C49" i="31"/>
  <c r="B47" i="31"/>
  <c r="L43" i="31"/>
  <c r="L44" i="29"/>
  <c r="L150" i="30"/>
  <c r="L46" i="30"/>
  <c r="J47" i="30"/>
  <c r="I151" i="30"/>
  <c r="H47" i="30"/>
  <c r="J151" i="30"/>
  <c r="I47" i="30"/>
  <c r="H151" i="30"/>
  <c r="K46" i="30"/>
  <c r="B154" i="30"/>
  <c r="C50" i="30"/>
  <c r="C159" i="30"/>
  <c r="K150" i="30"/>
  <c r="H45" i="29"/>
  <c r="I45" i="29"/>
  <c r="J45" i="29"/>
  <c r="C48" i="29"/>
  <c r="K44" i="29"/>
  <c r="K48" i="28"/>
  <c r="H49" i="28"/>
  <c r="J49" i="28"/>
  <c r="I49" i="28"/>
  <c r="L48" i="28"/>
  <c r="C52" i="28"/>
  <c r="C51" i="27"/>
  <c r="B49" i="27"/>
  <c r="L44" i="26"/>
  <c r="J45" i="26"/>
  <c r="H45" i="26"/>
  <c r="I45" i="26"/>
  <c r="C48" i="26"/>
  <c r="K44" i="26"/>
  <c r="L46" i="25"/>
  <c r="H47" i="25"/>
  <c r="I47" i="25"/>
  <c r="J47" i="25"/>
  <c r="K46" i="25"/>
  <c r="C50" i="25"/>
  <c r="L42" i="24"/>
  <c r="J43" i="24"/>
  <c r="H43" i="24"/>
  <c r="I43" i="24"/>
  <c r="C50" i="24"/>
  <c r="K42" i="24"/>
  <c r="B46" i="24"/>
  <c r="L136" i="23"/>
  <c r="K44" i="23"/>
  <c r="J137" i="23"/>
  <c r="I45" i="23"/>
  <c r="H137" i="23"/>
  <c r="J45" i="23"/>
  <c r="I137" i="23"/>
  <c r="H45" i="23"/>
  <c r="B140" i="23"/>
  <c r="C48" i="23"/>
  <c r="K136" i="23"/>
  <c r="L44" i="23"/>
  <c r="C145" i="23"/>
  <c r="L39" i="19"/>
  <c r="H40" i="19"/>
  <c r="I40" i="19"/>
  <c r="J40" i="19"/>
  <c r="K39" i="19"/>
  <c r="B43" i="19"/>
  <c r="K38" i="18"/>
  <c r="J39" i="18"/>
  <c r="I39" i="18"/>
  <c r="H39" i="18"/>
  <c r="B41" i="18"/>
  <c r="L38" i="18"/>
  <c r="C85" i="18"/>
  <c r="C140" i="18"/>
  <c r="C41" i="15"/>
  <c r="L38" i="14"/>
  <c r="J39" i="14"/>
  <c r="H39" i="14"/>
  <c r="I39" i="14"/>
  <c r="C42" i="14"/>
  <c r="B156" i="14"/>
  <c r="K38" i="14"/>
  <c r="K32" i="13"/>
  <c r="H33" i="13"/>
  <c r="J33" i="13"/>
  <c r="I33" i="13"/>
  <c r="C39" i="13"/>
  <c r="L32" i="13"/>
  <c r="B36" i="13"/>
  <c r="B79" i="2"/>
  <c r="N47" i="23"/>
  <c r="M153" i="30"/>
  <c r="G49" i="30"/>
  <c r="M41" i="18"/>
  <c r="E51" i="36"/>
  <c r="E153" i="30"/>
  <c r="G128" i="35"/>
  <c r="E47" i="23"/>
  <c r="F51" i="36"/>
  <c r="M45" i="24"/>
  <c r="E51" i="28"/>
  <c r="F40" i="15"/>
  <c r="F153" i="30"/>
  <c r="M47" i="26"/>
  <c r="N40" i="15"/>
  <c r="G153" i="30"/>
  <c r="N51" i="28"/>
  <c r="E41" i="18"/>
  <c r="E139" i="23"/>
  <c r="F35" i="13"/>
  <c r="M139" i="23"/>
  <c r="N53" i="35"/>
  <c r="G35" i="13"/>
  <c r="N153" i="30"/>
  <c r="M35" i="13"/>
  <c r="G49" i="25"/>
  <c r="N35" i="13"/>
  <c r="M51" i="28"/>
  <c r="F41" i="14"/>
  <c r="N128" i="35"/>
  <c r="M49" i="30"/>
  <c r="E47" i="26"/>
  <c r="G79" i="2"/>
  <c r="N49" i="25"/>
  <c r="F47" i="26"/>
  <c r="N139" i="23"/>
  <c r="M47" i="23"/>
  <c r="E49" i="30"/>
  <c r="N43" i="19"/>
  <c r="G41" i="14"/>
  <c r="G40" i="15"/>
  <c r="F46" i="31"/>
  <c r="M42" i="19"/>
  <c r="F47" i="23"/>
  <c r="E47" i="29"/>
  <c r="E79" i="2"/>
  <c r="N47" i="26"/>
  <c r="N47" i="29"/>
  <c r="M51" i="36"/>
  <c r="G41" i="18"/>
  <c r="F139" i="23"/>
  <c r="E128" i="35"/>
  <c r="G51" i="28"/>
  <c r="M128" i="35"/>
  <c r="F42" i="19"/>
  <c r="N42" i="19"/>
  <c r="E41" i="14"/>
  <c r="G53" i="35"/>
  <c r="E53" i="35"/>
  <c r="G51" i="36"/>
  <c r="E49" i="25"/>
  <c r="E46" i="31"/>
  <c r="G46" i="31"/>
  <c r="F49" i="30"/>
  <c r="E45" i="24"/>
  <c r="M79" i="2"/>
  <c r="N46" i="31"/>
  <c r="F51" i="28"/>
  <c r="G47" i="23"/>
  <c r="M53" i="35"/>
  <c r="M41" i="14"/>
  <c r="N41" i="14"/>
  <c r="M49" i="25"/>
  <c r="F128" i="35"/>
  <c r="G139" i="23"/>
  <c r="N79" i="2"/>
  <c r="F45" i="24"/>
  <c r="N51" i="36"/>
  <c r="F53" i="35"/>
  <c r="F43" i="19"/>
  <c r="N45" i="24"/>
  <c r="F79" i="2"/>
  <c r="N41" i="18"/>
  <c r="M46" i="31"/>
  <c r="G47" i="29"/>
  <c r="G43" i="19"/>
  <c r="M43" i="19"/>
  <c r="F49" i="25"/>
  <c r="E43" i="19"/>
  <c r="M40" i="15"/>
  <c r="G47" i="26"/>
  <c r="E42" i="19"/>
  <c r="G42" i="19"/>
  <c r="F47" i="29"/>
  <c r="F41" i="18"/>
  <c r="E35" i="13"/>
  <c r="M47" i="29"/>
  <c r="N49" i="30"/>
  <c r="E40" i="15"/>
  <c r="G45" i="24"/>
  <c r="Q159" i="41" l="1"/>
  <c r="P159" i="41"/>
  <c r="R158" i="41"/>
  <c r="Q139" i="23"/>
  <c r="P139" i="23"/>
  <c r="R138" i="23"/>
  <c r="S139" i="23"/>
  <c r="J78" i="2"/>
  <c r="I78" i="2"/>
  <c r="H78" i="2"/>
  <c r="I74" i="2"/>
  <c r="H74" i="2"/>
  <c r="L38" i="15"/>
  <c r="K38" i="15"/>
  <c r="I39" i="15"/>
  <c r="H39" i="15"/>
  <c r="J39" i="15"/>
  <c r="B41" i="15"/>
  <c r="L49" i="36"/>
  <c r="J50" i="36"/>
  <c r="H50" i="36"/>
  <c r="I50" i="36"/>
  <c r="B53" i="36"/>
  <c r="K49" i="36"/>
  <c r="C205" i="36"/>
  <c r="C58" i="36"/>
  <c r="C134" i="36"/>
  <c r="K126" i="35"/>
  <c r="L51" i="35"/>
  <c r="H52" i="35"/>
  <c r="I52" i="35"/>
  <c r="J52" i="35"/>
  <c r="J127" i="35"/>
  <c r="H127" i="35"/>
  <c r="I127" i="35"/>
  <c r="C134" i="35"/>
  <c r="B130" i="35"/>
  <c r="L126" i="35"/>
  <c r="C55" i="35"/>
  <c r="K51" i="35"/>
  <c r="K151" i="30"/>
  <c r="L44" i="31"/>
  <c r="H45" i="31"/>
  <c r="J45" i="31"/>
  <c r="I45" i="31"/>
  <c r="C50" i="31"/>
  <c r="K44" i="31"/>
  <c r="B48" i="31"/>
  <c r="K47" i="30"/>
  <c r="I48" i="30"/>
  <c r="H152" i="30"/>
  <c r="J48" i="30"/>
  <c r="I152" i="30"/>
  <c r="H48" i="30"/>
  <c r="J152" i="30"/>
  <c r="B155" i="30"/>
  <c r="L47" i="30"/>
  <c r="L45" i="29"/>
  <c r="C160" i="30"/>
  <c r="C51" i="30"/>
  <c r="L151" i="30"/>
  <c r="H46" i="29"/>
  <c r="I46" i="29"/>
  <c r="J46" i="29"/>
  <c r="K45" i="29"/>
  <c r="C49" i="29"/>
  <c r="L49" i="28"/>
  <c r="J50" i="28"/>
  <c r="I50" i="28"/>
  <c r="H50" i="28"/>
  <c r="K49" i="28"/>
  <c r="C53" i="28"/>
  <c r="B50" i="27"/>
  <c r="C52" i="27"/>
  <c r="L45" i="26"/>
  <c r="I46" i="26"/>
  <c r="J46" i="26"/>
  <c r="H46" i="26"/>
  <c r="K45" i="26"/>
  <c r="C49" i="26"/>
  <c r="K47" i="25"/>
  <c r="H48" i="25"/>
  <c r="J48" i="25"/>
  <c r="I48" i="25"/>
  <c r="C51" i="25"/>
  <c r="L47" i="25"/>
  <c r="K43" i="24"/>
  <c r="I44" i="24"/>
  <c r="H44" i="24"/>
  <c r="J44" i="24"/>
  <c r="C51" i="24"/>
  <c r="B47" i="24"/>
  <c r="L43" i="24"/>
  <c r="L137" i="23"/>
  <c r="L45" i="23"/>
  <c r="I46" i="23"/>
  <c r="I138" i="23"/>
  <c r="J138" i="23"/>
  <c r="J46" i="23"/>
  <c r="H138" i="23"/>
  <c r="H46" i="23"/>
  <c r="C49" i="23"/>
  <c r="B141" i="23"/>
  <c r="C146" i="23"/>
  <c r="K45" i="23"/>
  <c r="K137" i="23"/>
  <c r="K40" i="19"/>
  <c r="H41" i="19"/>
  <c r="I41" i="19"/>
  <c r="J41" i="19"/>
  <c r="L40" i="19"/>
  <c r="B44" i="19"/>
  <c r="L39" i="18"/>
  <c r="K39" i="18"/>
  <c r="H40" i="18"/>
  <c r="I40" i="18"/>
  <c r="J40" i="18"/>
  <c r="B42" i="18"/>
  <c r="B43" i="18" s="1"/>
  <c r="C86" i="18"/>
  <c r="C141" i="18"/>
  <c r="C42" i="15"/>
  <c r="L39" i="14"/>
  <c r="I40" i="14"/>
  <c r="H40" i="14"/>
  <c r="J40" i="14"/>
  <c r="K39" i="14"/>
  <c r="B157" i="14"/>
  <c r="C43" i="14"/>
  <c r="K33" i="13"/>
  <c r="I34" i="13"/>
  <c r="H34" i="13"/>
  <c r="J34" i="13"/>
  <c r="C40" i="13"/>
  <c r="L33" i="13"/>
  <c r="B37" i="13"/>
  <c r="B80" i="2"/>
  <c r="N48" i="26"/>
  <c r="M50" i="30"/>
  <c r="E48" i="29"/>
  <c r="F52" i="28"/>
  <c r="G50" i="25"/>
  <c r="E129" i="35"/>
  <c r="F129" i="35"/>
  <c r="G48" i="23"/>
  <c r="E50" i="25"/>
  <c r="N52" i="36"/>
  <c r="M50" i="25"/>
  <c r="E48" i="23"/>
  <c r="F48" i="23"/>
  <c r="M54" i="35"/>
  <c r="M48" i="29"/>
  <c r="N48" i="29"/>
  <c r="G48" i="29"/>
  <c r="G54" i="35"/>
  <c r="N80" i="2"/>
  <c r="F80" i="2"/>
  <c r="G52" i="36"/>
  <c r="E54" i="35"/>
  <c r="E41" i="15"/>
  <c r="M46" i="24"/>
  <c r="E36" i="13"/>
  <c r="M52" i="36"/>
  <c r="F44" i="19"/>
  <c r="M140" i="23"/>
  <c r="F140" i="23"/>
  <c r="G129" i="35"/>
  <c r="E44" i="19"/>
  <c r="M48" i="26"/>
  <c r="N50" i="30"/>
  <c r="M42" i="18"/>
  <c r="M41" i="15"/>
  <c r="N154" i="30"/>
  <c r="G50" i="30"/>
  <c r="E42" i="18"/>
  <c r="N41" i="15"/>
  <c r="E80" i="2"/>
  <c r="N52" i="28"/>
  <c r="G140" i="23"/>
  <c r="M47" i="31"/>
  <c r="G42" i="14"/>
  <c r="N48" i="23"/>
  <c r="F154" i="30"/>
  <c r="E42" i="14"/>
  <c r="M154" i="30"/>
  <c r="G44" i="19"/>
  <c r="N50" i="25"/>
  <c r="G80" i="2"/>
  <c r="N42" i="18"/>
  <c r="E52" i="36"/>
  <c r="G42" i="18"/>
  <c r="E43" i="18"/>
  <c r="N44" i="19"/>
  <c r="F52" i="36"/>
  <c r="F42" i="14"/>
  <c r="G43" i="18"/>
  <c r="M48" i="23"/>
  <c r="G47" i="31"/>
  <c r="E140" i="23"/>
  <c r="F50" i="30"/>
  <c r="F50" i="25"/>
  <c r="N42" i="14"/>
  <c r="F42" i="18"/>
  <c r="M44" i="19"/>
  <c r="M52" i="28"/>
  <c r="F54" i="35"/>
  <c r="M42" i="14"/>
  <c r="F43" i="18"/>
  <c r="N43" i="18"/>
  <c r="G52" i="28"/>
  <c r="M129" i="35"/>
  <c r="F48" i="26"/>
  <c r="G48" i="26"/>
  <c r="E154" i="30"/>
  <c r="F41" i="15"/>
  <c r="F46" i="24"/>
  <c r="N36" i="13"/>
  <c r="F47" i="31"/>
  <c r="G154" i="30"/>
  <c r="E47" i="31"/>
  <c r="N140" i="23"/>
  <c r="E50" i="30"/>
  <c r="E48" i="26"/>
  <c r="F36" i="13"/>
  <c r="G36" i="13"/>
  <c r="N46" i="24"/>
  <c r="M43" i="18"/>
  <c r="N54" i="35"/>
  <c r="G46" i="24"/>
  <c r="G41" i="15"/>
  <c r="F48" i="29"/>
  <c r="M36" i="13"/>
  <c r="N129" i="35"/>
  <c r="N47" i="31"/>
  <c r="E46" i="24"/>
  <c r="M80" i="2"/>
  <c r="E52" i="28"/>
  <c r="R159" i="41" l="1"/>
  <c r="P160" i="41"/>
  <c r="Q160" i="41"/>
  <c r="R139" i="23"/>
  <c r="P140" i="23"/>
  <c r="Q140" i="23"/>
  <c r="S140" i="23"/>
  <c r="K78" i="2"/>
  <c r="L78" i="2"/>
  <c r="L74" i="2"/>
  <c r="K74" i="2"/>
  <c r="B44" i="18"/>
  <c r="K39" i="15"/>
  <c r="I40" i="15"/>
  <c r="H40" i="15"/>
  <c r="J40" i="15"/>
  <c r="L39" i="15"/>
  <c r="B42" i="15"/>
  <c r="L50" i="36"/>
  <c r="H51" i="36"/>
  <c r="I51" i="36"/>
  <c r="J51" i="36"/>
  <c r="C59" i="36"/>
  <c r="B54" i="36"/>
  <c r="C135" i="36"/>
  <c r="C206" i="36"/>
  <c r="K50" i="36"/>
  <c r="K52" i="35"/>
  <c r="K127" i="35"/>
  <c r="J53" i="35"/>
  <c r="H53" i="35"/>
  <c r="J128" i="35"/>
  <c r="H128" i="35"/>
  <c r="I53" i="35"/>
  <c r="I128" i="35"/>
  <c r="L127" i="35"/>
  <c r="B131" i="35"/>
  <c r="C135" i="35"/>
  <c r="L52" i="35"/>
  <c r="C56" i="35"/>
  <c r="J43" i="19"/>
  <c r="I43" i="19"/>
  <c r="H43" i="19"/>
  <c r="L45" i="31"/>
  <c r="H46" i="31"/>
  <c r="J46" i="31"/>
  <c r="I46" i="31"/>
  <c r="B49" i="31"/>
  <c r="L48" i="30"/>
  <c r="C51" i="31"/>
  <c r="K45" i="31"/>
  <c r="L152" i="30"/>
  <c r="I49" i="30"/>
  <c r="H49" i="30"/>
  <c r="J49" i="30"/>
  <c r="H153" i="30"/>
  <c r="I153" i="30"/>
  <c r="J153" i="30"/>
  <c r="B156" i="30"/>
  <c r="K48" i="30"/>
  <c r="C161" i="30"/>
  <c r="C52" i="30"/>
  <c r="K152" i="30"/>
  <c r="L46" i="29"/>
  <c r="I47" i="29"/>
  <c r="J47" i="29"/>
  <c r="H47" i="29"/>
  <c r="K46" i="29"/>
  <c r="C50" i="29"/>
  <c r="K50" i="28"/>
  <c r="H51" i="28"/>
  <c r="I51" i="28"/>
  <c r="J51" i="28"/>
  <c r="C54" i="28"/>
  <c r="L50" i="28"/>
  <c r="B51" i="27"/>
  <c r="C53" i="27"/>
  <c r="K46" i="26"/>
  <c r="H47" i="26"/>
  <c r="I47" i="26"/>
  <c r="J47" i="26"/>
  <c r="L46" i="26"/>
  <c r="C50" i="26"/>
  <c r="K48" i="25"/>
  <c r="H49" i="25"/>
  <c r="I49" i="25"/>
  <c r="J49" i="25"/>
  <c r="C52" i="25"/>
  <c r="L48" i="25"/>
  <c r="K44" i="24"/>
  <c r="H45" i="24"/>
  <c r="I45" i="24"/>
  <c r="J45" i="24"/>
  <c r="B48" i="24"/>
  <c r="L44" i="24"/>
  <c r="C52" i="24"/>
  <c r="K138" i="23"/>
  <c r="L46" i="23"/>
  <c r="H139" i="23"/>
  <c r="I139" i="23"/>
  <c r="I47" i="23"/>
  <c r="J47" i="23"/>
  <c r="J139" i="23"/>
  <c r="H47" i="23"/>
  <c r="B142" i="23"/>
  <c r="C147" i="23"/>
  <c r="L138" i="23"/>
  <c r="K46" i="23"/>
  <c r="C50" i="23"/>
  <c r="L41" i="19"/>
  <c r="J42" i="19"/>
  <c r="B45" i="19"/>
  <c r="K41" i="19"/>
  <c r="L40" i="18"/>
  <c r="K40" i="18"/>
  <c r="H41" i="18"/>
  <c r="J41" i="18"/>
  <c r="I41" i="18"/>
  <c r="C87" i="18"/>
  <c r="C142" i="18"/>
  <c r="C43" i="15"/>
  <c r="K40" i="14"/>
  <c r="H41" i="14"/>
  <c r="J41" i="14"/>
  <c r="I41" i="14"/>
  <c r="B158" i="14"/>
  <c r="C44" i="14"/>
  <c r="L40" i="14"/>
  <c r="L34" i="13"/>
  <c r="I35" i="13"/>
  <c r="H35" i="13"/>
  <c r="J35" i="13"/>
  <c r="B38" i="13"/>
  <c r="C41" i="13"/>
  <c r="K34" i="13"/>
  <c r="B81" i="2"/>
  <c r="H79" i="2"/>
  <c r="J79" i="2"/>
  <c r="I79" i="2"/>
  <c r="N49" i="29"/>
  <c r="M51" i="25"/>
  <c r="E49" i="23"/>
  <c r="N42" i="15"/>
  <c r="N43" i="14"/>
  <c r="N141" i="23"/>
  <c r="G47" i="24"/>
  <c r="M53" i="36"/>
  <c r="N37" i="13"/>
  <c r="N49" i="26"/>
  <c r="E49" i="26"/>
  <c r="E130" i="35"/>
  <c r="N53" i="36"/>
  <c r="E53" i="28"/>
  <c r="N48" i="31"/>
  <c r="N47" i="24"/>
  <c r="M49" i="29"/>
  <c r="E37" i="13"/>
  <c r="E51" i="25"/>
  <c r="E51" i="30"/>
  <c r="F42" i="15"/>
  <c r="G155" i="30"/>
  <c r="N130" i="35"/>
  <c r="F48" i="31"/>
  <c r="M49" i="26"/>
  <c r="M81" i="2"/>
  <c r="F49" i="26"/>
  <c r="N51" i="25"/>
  <c r="G51" i="25"/>
  <c r="N45" i="19"/>
  <c r="E44" i="18"/>
  <c r="M141" i="23"/>
  <c r="G53" i="36"/>
  <c r="M53" i="28"/>
  <c r="F130" i="35"/>
  <c r="F55" i="35"/>
  <c r="N155" i="30"/>
  <c r="E45" i="19"/>
  <c r="E155" i="30"/>
  <c r="N51" i="30"/>
  <c r="F141" i="23"/>
  <c r="N53" i="28"/>
  <c r="G43" i="14"/>
  <c r="F53" i="28"/>
  <c r="F53" i="36"/>
  <c r="E55" i="35"/>
  <c r="F49" i="29"/>
  <c r="E48" i="31"/>
  <c r="M44" i="18"/>
  <c r="F47" i="24"/>
  <c r="G53" i="28"/>
  <c r="N49" i="23"/>
  <c r="N81" i="2"/>
  <c r="F44" i="18"/>
  <c r="F51" i="30"/>
  <c r="E53" i="36"/>
  <c r="G81" i="2"/>
  <c r="G45" i="19"/>
  <c r="M51" i="30"/>
  <c r="E47" i="24"/>
  <c r="E43" i="14"/>
  <c r="M55" i="35"/>
  <c r="G49" i="26"/>
  <c r="G49" i="29"/>
  <c r="M155" i="30"/>
  <c r="F43" i="14"/>
  <c r="M47" i="24"/>
  <c r="M43" i="14"/>
  <c r="M42" i="15"/>
  <c r="F81" i="2"/>
  <c r="E81" i="2"/>
  <c r="M45" i="19"/>
  <c r="F49" i="23"/>
  <c r="G42" i="15"/>
  <c r="N55" i="35"/>
  <c r="G37" i="13"/>
  <c r="E49" i="29"/>
  <c r="G141" i="23"/>
  <c r="G55" i="35"/>
  <c r="N44" i="18"/>
  <c r="F155" i="30"/>
  <c r="G48" i="31"/>
  <c r="F51" i="25"/>
  <c r="G51" i="30"/>
  <c r="M130" i="35"/>
  <c r="G130" i="35"/>
  <c r="M37" i="13"/>
  <c r="E42" i="15"/>
  <c r="M49" i="23"/>
  <c r="M48" i="31"/>
  <c r="G44" i="18"/>
  <c r="F45" i="19"/>
  <c r="F37" i="13"/>
  <c r="E141" i="23"/>
  <c r="G49" i="23"/>
  <c r="P161" i="41" l="1"/>
  <c r="Q161" i="41"/>
  <c r="R160" i="41"/>
  <c r="P141" i="23"/>
  <c r="Q141" i="23"/>
  <c r="R140" i="23"/>
  <c r="S141" i="23"/>
  <c r="J43" i="18"/>
  <c r="I43" i="18"/>
  <c r="H43" i="18"/>
  <c r="B45" i="18"/>
  <c r="K40" i="15"/>
  <c r="I41" i="15"/>
  <c r="H41" i="15"/>
  <c r="J41" i="15"/>
  <c r="L40" i="15"/>
  <c r="B43" i="15"/>
  <c r="L51" i="36"/>
  <c r="J52" i="36"/>
  <c r="I52" i="36"/>
  <c r="H52" i="36"/>
  <c r="C207" i="36"/>
  <c r="C136" i="36"/>
  <c r="B55" i="36"/>
  <c r="C60" i="36"/>
  <c r="K51" i="36"/>
  <c r="L128" i="35"/>
  <c r="L53" i="35"/>
  <c r="I54" i="35"/>
  <c r="J54" i="35"/>
  <c r="H129" i="35"/>
  <c r="I129" i="35"/>
  <c r="H54" i="35"/>
  <c r="J129" i="35"/>
  <c r="B132" i="35"/>
  <c r="C136" i="35"/>
  <c r="K128" i="35"/>
  <c r="C57" i="35"/>
  <c r="K53" i="35"/>
  <c r="K43" i="19"/>
  <c r="I44" i="19"/>
  <c r="H44" i="19"/>
  <c r="J44" i="19"/>
  <c r="L43" i="19"/>
  <c r="L46" i="31"/>
  <c r="H47" i="31"/>
  <c r="J47" i="31"/>
  <c r="I47" i="31"/>
  <c r="K49" i="30"/>
  <c r="B50" i="31"/>
  <c r="C52" i="31"/>
  <c r="K46" i="31"/>
  <c r="L153" i="30"/>
  <c r="I50" i="30"/>
  <c r="J50" i="30"/>
  <c r="J154" i="30"/>
  <c r="H154" i="30"/>
  <c r="H50" i="30"/>
  <c r="I154" i="30"/>
  <c r="B157" i="30"/>
  <c r="C53" i="30"/>
  <c r="K153" i="30"/>
  <c r="L49" i="30"/>
  <c r="K47" i="29"/>
  <c r="J48" i="29"/>
  <c r="H48" i="29"/>
  <c r="I48" i="29"/>
  <c r="C51" i="29"/>
  <c r="L47" i="29"/>
  <c r="L51" i="28"/>
  <c r="I52" i="28"/>
  <c r="H52" i="28"/>
  <c r="J52" i="28"/>
  <c r="K51" i="28"/>
  <c r="C55" i="28"/>
  <c r="B52" i="27"/>
  <c r="C54" i="27"/>
  <c r="L47" i="26"/>
  <c r="H48" i="26"/>
  <c r="I48" i="26"/>
  <c r="J48" i="26"/>
  <c r="K47" i="26"/>
  <c r="C51" i="26"/>
  <c r="K49" i="25"/>
  <c r="I50" i="25"/>
  <c r="J50" i="25"/>
  <c r="H50" i="25"/>
  <c r="C53" i="25"/>
  <c r="L49" i="25"/>
  <c r="L45" i="24"/>
  <c r="I46" i="24"/>
  <c r="J46" i="24"/>
  <c r="H46" i="24"/>
  <c r="K45" i="24"/>
  <c r="C53" i="24"/>
  <c r="B49" i="24"/>
  <c r="K47" i="23"/>
  <c r="L139" i="23"/>
  <c r="H48" i="23"/>
  <c r="I48" i="23"/>
  <c r="J140" i="23"/>
  <c r="J48" i="23"/>
  <c r="H140" i="23"/>
  <c r="I140" i="23"/>
  <c r="C148" i="23"/>
  <c r="K139" i="23"/>
  <c r="B143" i="23"/>
  <c r="C51" i="23"/>
  <c r="L47" i="23"/>
  <c r="B46" i="19"/>
  <c r="C91" i="19"/>
  <c r="K41" i="18"/>
  <c r="L41" i="18"/>
  <c r="J42" i="18"/>
  <c r="C143" i="18"/>
  <c r="C88" i="18"/>
  <c r="C46" i="18"/>
  <c r="L41" i="14"/>
  <c r="C44" i="15"/>
  <c r="H42" i="14"/>
  <c r="I42" i="14"/>
  <c r="J42" i="14"/>
  <c r="B159" i="14"/>
  <c r="K41" i="14"/>
  <c r="C45" i="14"/>
  <c r="L35" i="13"/>
  <c r="H36" i="13"/>
  <c r="J36" i="13"/>
  <c r="I36" i="13"/>
  <c r="B39" i="13"/>
  <c r="C42" i="13"/>
  <c r="K35" i="13"/>
  <c r="L79" i="2"/>
  <c r="B82" i="2"/>
  <c r="H80" i="2"/>
  <c r="J80" i="2"/>
  <c r="I80" i="2"/>
  <c r="K79" i="2"/>
  <c r="G44" i="14"/>
  <c r="M54" i="28"/>
  <c r="M142" i="23"/>
  <c r="G82" i="2"/>
  <c r="M82" i="2"/>
  <c r="G50" i="29"/>
  <c r="M50" i="26"/>
  <c r="G50" i="23"/>
  <c r="F49" i="31"/>
  <c r="G49" i="31"/>
  <c r="M50" i="29"/>
  <c r="N54" i="28"/>
  <c r="G43" i="15"/>
  <c r="F142" i="23"/>
  <c r="F50" i="23"/>
  <c r="E38" i="13"/>
  <c r="M49" i="31"/>
  <c r="G142" i="23"/>
  <c r="N52" i="25"/>
  <c r="N43" i="15"/>
  <c r="E50" i="23"/>
  <c r="E50" i="26"/>
  <c r="M48" i="24"/>
  <c r="M38" i="13"/>
  <c r="E82" i="2"/>
  <c r="E54" i="36"/>
  <c r="M52" i="30"/>
  <c r="E52" i="25"/>
  <c r="M52" i="25"/>
  <c r="F48" i="24"/>
  <c r="G50" i="26"/>
  <c r="E43" i="15"/>
  <c r="G52" i="25"/>
  <c r="E131" i="35"/>
  <c r="G54" i="36"/>
  <c r="E46" i="19"/>
  <c r="F56" i="35"/>
  <c r="F54" i="36"/>
  <c r="F45" i="18"/>
  <c r="E44" i="14"/>
  <c r="E142" i="23"/>
  <c r="N50" i="26"/>
  <c r="N56" i="35"/>
  <c r="M56" i="35"/>
  <c r="N54" i="36"/>
  <c r="E56" i="35"/>
  <c r="E50" i="29"/>
  <c r="F38" i="13"/>
  <c r="F52" i="30"/>
  <c r="E48" i="24"/>
  <c r="N45" i="18"/>
  <c r="F46" i="19"/>
  <c r="N131" i="35"/>
  <c r="G131" i="35"/>
  <c r="G48" i="24"/>
  <c r="G56" i="35"/>
  <c r="F50" i="29"/>
  <c r="N156" i="30"/>
  <c r="N46" i="19"/>
  <c r="N38" i="13"/>
  <c r="E156" i="30"/>
  <c r="F43" i="15"/>
  <c r="G45" i="18"/>
  <c r="N48" i="24"/>
  <c r="F54" i="28"/>
  <c r="E54" i="28"/>
  <c r="G52" i="30"/>
  <c r="N44" i="14"/>
  <c r="M54" i="36"/>
  <c r="F44" i="14"/>
  <c r="M46" i="19"/>
  <c r="N49" i="31"/>
  <c r="E49" i="31"/>
  <c r="E52" i="30"/>
  <c r="E45" i="18"/>
  <c r="N50" i="23"/>
  <c r="M156" i="30"/>
  <c r="M131" i="35"/>
  <c r="N50" i="29"/>
  <c r="M43" i="15"/>
  <c r="N142" i="23"/>
  <c r="N52" i="30"/>
  <c r="F52" i="25"/>
  <c r="M45" i="18"/>
  <c r="F50" i="26"/>
  <c r="F131" i="35"/>
  <c r="G46" i="19"/>
  <c r="F156" i="30"/>
  <c r="N82" i="2"/>
  <c r="F82" i="2"/>
  <c r="M44" i="14"/>
  <c r="M50" i="23"/>
  <c r="G38" i="13"/>
  <c r="G156" i="30"/>
  <c r="G54" i="28"/>
  <c r="P162" i="41" l="1"/>
  <c r="Q162" i="41"/>
  <c r="R161" i="41"/>
  <c r="P142" i="23"/>
  <c r="Q142" i="23"/>
  <c r="R141" i="23"/>
  <c r="S142" i="23"/>
  <c r="L43" i="18"/>
  <c r="J44" i="18"/>
  <c r="H44" i="18"/>
  <c r="I44" i="18"/>
  <c r="K43" i="18"/>
  <c r="K41" i="15"/>
  <c r="I42" i="15"/>
  <c r="H42" i="15"/>
  <c r="J42" i="15"/>
  <c r="L41" i="15"/>
  <c r="B44" i="15"/>
  <c r="K52" i="36"/>
  <c r="I53" i="36"/>
  <c r="J53" i="36"/>
  <c r="H53" i="36"/>
  <c r="B56" i="36"/>
  <c r="C61" i="36"/>
  <c r="C137" i="36"/>
  <c r="C208" i="36"/>
  <c r="L52" i="36"/>
  <c r="L54" i="35"/>
  <c r="K129" i="35"/>
  <c r="J130" i="35"/>
  <c r="I55" i="35"/>
  <c r="H130" i="35"/>
  <c r="J55" i="35"/>
  <c r="I130" i="35"/>
  <c r="H55" i="35"/>
  <c r="C137" i="35"/>
  <c r="B133" i="35"/>
  <c r="K54" i="35"/>
  <c r="C58" i="35"/>
  <c r="L129" i="35"/>
  <c r="L44" i="19"/>
  <c r="H45" i="19"/>
  <c r="J45" i="19"/>
  <c r="I45" i="19"/>
  <c r="K44" i="19"/>
  <c r="K50" i="30"/>
  <c r="L47" i="31"/>
  <c r="H48" i="31"/>
  <c r="J48" i="31"/>
  <c r="I48" i="31"/>
  <c r="B51" i="31"/>
  <c r="C53" i="31"/>
  <c r="K47" i="31"/>
  <c r="K154" i="30"/>
  <c r="J51" i="30"/>
  <c r="I155" i="30"/>
  <c r="H51" i="30"/>
  <c r="I51" i="30"/>
  <c r="J155" i="30"/>
  <c r="H155" i="30"/>
  <c r="B158" i="30"/>
  <c r="L154" i="30"/>
  <c r="C54" i="30"/>
  <c r="L50" i="30"/>
  <c r="L48" i="29"/>
  <c r="H49" i="29"/>
  <c r="I49" i="29"/>
  <c r="J49" i="29"/>
  <c r="K48" i="29"/>
  <c r="C52" i="29"/>
  <c r="K52" i="28"/>
  <c r="I53" i="28"/>
  <c r="H53" i="28"/>
  <c r="J53" i="28"/>
  <c r="L52" i="28"/>
  <c r="C56" i="28"/>
  <c r="C55" i="27"/>
  <c r="B53" i="27"/>
  <c r="L48" i="26"/>
  <c r="J49" i="26"/>
  <c r="H49" i="26"/>
  <c r="I49" i="26"/>
  <c r="C52" i="26"/>
  <c r="K48" i="26"/>
  <c r="L50" i="25"/>
  <c r="H51" i="25"/>
  <c r="J51" i="25"/>
  <c r="I51" i="25"/>
  <c r="C54" i="25"/>
  <c r="K50" i="25"/>
  <c r="L46" i="24"/>
  <c r="H47" i="24"/>
  <c r="I47" i="24"/>
  <c r="J47" i="24"/>
  <c r="C54" i="24"/>
  <c r="B50" i="24"/>
  <c r="K46" i="24"/>
  <c r="L48" i="23"/>
  <c r="K140" i="23"/>
  <c r="H49" i="23"/>
  <c r="H141" i="23"/>
  <c r="I49" i="23"/>
  <c r="I141" i="23"/>
  <c r="J49" i="23"/>
  <c r="J141" i="23"/>
  <c r="K48" i="23"/>
  <c r="C149" i="23"/>
  <c r="B144" i="23"/>
  <c r="L140" i="23"/>
  <c r="C52" i="23"/>
  <c r="C92" i="19"/>
  <c r="B47" i="19"/>
  <c r="C144" i="18"/>
  <c r="C89" i="18"/>
  <c r="C47" i="18"/>
  <c r="C45" i="15"/>
  <c r="L42" i="14"/>
  <c r="J43" i="14"/>
  <c r="H43" i="14"/>
  <c r="I43" i="14"/>
  <c r="C46" i="14"/>
  <c r="B160" i="14"/>
  <c r="K42" i="14"/>
  <c r="K36" i="13"/>
  <c r="H37" i="13"/>
  <c r="I37" i="13"/>
  <c r="J37" i="13"/>
  <c r="C43" i="13"/>
  <c r="L36" i="13"/>
  <c r="B40" i="13"/>
  <c r="L80" i="2"/>
  <c r="K80" i="2"/>
  <c r="B83" i="2"/>
  <c r="H81" i="2"/>
  <c r="J81" i="2"/>
  <c r="I81" i="2"/>
  <c r="E57" i="35"/>
  <c r="M45" i="14"/>
  <c r="E51" i="29"/>
  <c r="F50" i="31"/>
  <c r="F51" i="23"/>
  <c r="E49" i="24"/>
  <c r="G51" i="29"/>
  <c r="N55" i="28"/>
  <c r="N49" i="24"/>
  <c r="M132" i="35"/>
  <c r="G50" i="31"/>
  <c r="E53" i="25"/>
  <c r="N44" i="15"/>
  <c r="M57" i="35"/>
  <c r="N45" i="14"/>
  <c r="E83" i="2"/>
  <c r="M83" i="2"/>
  <c r="M53" i="30"/>
  <c r="G132" i="35"/>
  <c r="N53" i="30"/>
  <c r="F55" i="36"/>
  <c r="G39" i="13"/>
  <c r="E51" i="26"/>
  <c r="F143" i="23"/>
  <c r="E53" i="30"/>
  <c r="E39" i="13"/>
  <c r="M51" i="26"/>
  <c r="F39" i="13"/>
  <c r="E132" i="35"/>
  <c r="M143" i="23"/>
  <c r="N57" i="35"/>
  <c r="G83" i="2"/>
  <c r="N39" i="13"/>
  <c r="M39" i="13"/>
  <c r="M55" i="36"/>
  <c r="G143" i="23"/>
  <c r="G53" i="30"/>
  <c r="M157" i="30"/>
  <c r="F51" i="29"/>
  <c r="N143" i="23"/>
  <c r="N51" i="29"/>
  <c r="F45" i="14"/>
  <c r="G44" i="15"/>
  <c r="F132" i="35"/>
  <c r="M44" i="15"/>
  <c r="G57" i="35"/>
  <c r="F53" i="30"/>
  <c r="F83" i="2"/>
  <c r="F55" i="28"/>
  <c r="F57" i="35"/>
  <c r="G51" i="23"/>
  <c r="N53" i="25"/>
  <c r="F49" i="24"/>
  <c r="M51" i="23"/>
  <c r="F53" i="25"/>
  <c r="M49" i="24"/>
  <c r="M55" i="28"/>
  <c r="G55" i="28"/>
  <c r="N51" i="23"/>
  <c r="N55" i="36"/>
  <c r="N51" i="26"/>
  <c r="E44" i="15"/>
  <c r="N50" i="31"/>
  <c r="F157" i="30"/>
  <c r="E51" i="23"/>
  <c r="E157" i="30"/>
  <c r="F51" i="26"/>
  <c r="G45" i="14"/>
  <c r="M53" i="25"/>
  <c r="N157" i="30"/>
  <c r="E55" i="36"/>
  <c r="M50" i="31"/>
  <c r="G55" i="36"/>
  <c r="G157" i="30"/>
  <c r="G51" i="26"/>
  <c r="M51" i="29"/>
  <c r="G49" i="24"/>
  <c r="E55" i="28"/>
  <c r="E45" i="14"/>
  <c r="N83" i="2"/>
  <c r="G53" i="25"/>
  <c r="N132" i="35"/>
  <c r="E143" i="23"/>
  <c r="F44" i="15"/>
  <c r="E50" i="31"/>
  <c r="P163" i="41" l="1"/>
  <c r="Q163" i="41"/>
  <c r="R162" i="41"/>
  <c r="Q31" i="14"/>
  <c r="P31" i="14"/>
  <c r="P143" i="23"/>
  <c r="Q143" i="23"/>
  <c r="R142" i="23"/>
  <c r="S143" i="23"/>
  <c r="S45" i="14"/>
  <c r="K44" i="18"/>
  <c r="L44" i="18"/>
  <c r="K42" i="15"/>
  <c r="I43" i="15"/>
  <c r="H43" i="15"/>
  <c r="J43" i="15"/>
  <c r="L42" i="15"/>
  <c r="B45" i="15"/>
  <c r="L53" i="36"/>
  <c r="H54" i="36"/>
  <c r="I54" i="36"/>
  <c r="J54" i="36"/>
  <c r="C138" i="36"/>
  <c r="B57" i="36"/>
  <c r="C209" i="36"/>
  <c r="K53" i="36"/>
  <c r="C62" i="36"/>
  <c r="K55" i="35"/>
  <c r="L130" i="35"/>
  <c r="H56" i="35"/>
  <c r="J131" i="35"/>
  <c r="I56" i="35"/>
  <c r="I131" i="35"/>
  <c r="H131" i="35"/>
  <c r="J56" i="35"/>
  <c r="B134" i="35"/>
  <c r="C59" i="35"/>
  <c r="C138" i="35"/>
  <c r="K130" i="35"/>
  <c r="L55" i="35"/>
  <c r="L45" i="19"/>
  <c r="K45" i="19"/>
  <c r="K155" i="30"/>
  <c r="L48" i="31"/>
  <c r="I49" i="31"/>
  <c r="J49" i="31"/>
  <c r="H49" i="31"/>
  <c r="C54" i="31"/>
  <c r="B52" i="31"/>
  <c r="K48" i="31"/>
  <c r="L49" i="29"/>
  <c r="L51" i="30"/>
  <c r="L155" i="30"/>
  <c r="K51" i="30"/>
  <c r="I52" i="30"/>
  <c r="I156" i="30"/>
  <c r="J52" i="30"/>
  <c r="J156" i="30"/>
  <c r="H52" i="30"/>
  <c r="H156" i="30"/>
  <c r="B159" i="30"/>
  <c r="C55" i="30"/>
  <c r="K53" i="28"/>
  <c r="H50" i="29"/>
  <c r="I50" i="29"/>
  <c r="J50" i="29"/>
  <c r="K49" i="29"/>
  <c r="C53" i="29"/>
  <c r="J54" i="28"/>
  <c r="H54" i="28"/>
  <c r="I54" i="28"/>
  <c r="C57" i="28"/>
  <c r="L53" i="28"/>
  <c r="B54" i="27"/>
  <c r="C56" i="27"/>
  <c r="L49" i="26"/>
  <c r="I50" i="26"/>
  <c r="J50" i="26"/>
  <c r="H50" i="26"/>
  <c r="K49" i="26"/>
  <c r="C53" i="26"/>
  <c r="K51" i="25"/>
  <c r="J52" i="25"/>
  <c r="H52" i="25"/>
  <c r="I52" i="25"/>
  <c r="C55" i="25"/>
  <c r="L51" i="25"/>
  <c r="L47" i="24"/>
  <c r="H48" i="24"/>
  <c r="I48" i="24"/>
  <c r="J48" i="24"/>
  <c r="B51" i="24"/>
  <c r="K47" i="24"/>
  <c r="C55" i="24"/>
  <c r="K49" i="23"/>
  <c r="K141" i="23"/>
  <c r="I142" i="23"/>
  <c r="J50" i="23"/>
  <c r="I50" i="23"/>
  <c r="J142" i="23"/>
  <c r="H50" i="23"/>
  <c r="H142" i="23"/>
  <c r="C150" i="23"/>
  <c r="C53" i="23"/>
  <c r="B145" i="23"/>
  <c r="L141" i="23"/>
  <c r="L49" i="23"/>
  <c r="C93" i="19"/>
  <c r="B48" i="19"/>
  <c r="B46" i="18"/>
  <c r="C90" i="18"/>
  <c r="C48" i="18"/>
  <c r="C145" i="18"/>
  <c r="C46" i="15"/>
  <c r="L43" i="14"/>
  <c r="H44" i="14"/>
  <c r="I44" i="14"/>
  <c r="J44" i="14"/>
  <c r="C47" i="14"/>
  <c r="B161" i="14"/>
  <c r="K43" i="14"/>
  <c r="K37" i="13"/>
  <c r="J38" i="13"/>
  <c r="I38" i="13"/>
  <c r="H38" i="13"/>
  <c r="C44" i="13"/>
  <c r="B41" i="13"/>
  <c r="L37" i="13"/>
  <c r="L81" i="2"/>
  <c r="K81" i="2"/>
  <c r="B84" i="2"/>
  <c r="H82" i="2"/>
  <c r="J82" i="2"/>
  <c r="I82" i="2"/>
  <c r="G50" i="24"/>
  <c r="M46" i="18"/>
  <c r="N52" i="26"/>
  <c r="E56" i="36"/>
  <c r="N52" i="23"/>
  <c r="M56" i="36"/>
  <c r="F84" i="2"/>
  <c r="F54" i="30"/>
  <c r="G58" i="35"/>
  <c r="N47" i="19"/>
  <c r="F46" i="18"/>
  <c r="G144" i="23"/>
  <c r="E51" i="31"/>
  <c r="E52" i="29"/>
  <c r="F47" i="19"/>
  <c r="N40" i="13"/>
  <c r="N133" i="35"/>
  <c r="F144" i="23"/>
  <c r="G56" i="28"/>
  <c r="F54" i="25"/>
  <c r="F56" i="36"/>
  <c r="N51" i="31"/>
  <c r="M84" i="2"/>
  <c r="G40" i="13"/>
  <c r="F56" i="28"/>
  <c r="E54" i="25"/>
  <c r="E52" i="26"/>
  <c r="N144" i="23"/>
  <c r="G54" i="30"/>
  <c r="E52" i="23"/>
  <c r="G45" i="15"/>
  <c r="E45" i="15"/>
  <c r="N56" i="28"/>
  <c r="M54" i="30"/>
  <c r="N54" i="30"/>
  <c r="M45" i="15"/>
  <c r="N46" i="18"/>
  <c r="E133" i="35"/>
  <c r="E58" i="35"/>
  <c r="G158" i="30"/>
  <c r="F52" i="26"/>
  <c r="M46" i="14"/>
  <c r="N56" i="36"/>
  <c r="E46" i="18"/>
  <c r="G54" i="25"/>
  <c r="N58" i="35"/>
  <c r="G52" i="23"/>
  <c r="M158" i="30"/>
  <c r="F58" i="35"/>
  <c r="M58" i="35"/>
  <c r="M50" i="24"/>
  <c r="M40" i="13"/>
  <c r="N50" i="24"/>
  <c r="M56" i="28"/>
  <c r="M144" i="23"/>
  <c r="E84" i="2"/>
  <c r="N46" i="14"/>
  <c r="G51" i="31"/>
  <c r="E144" i="23"/>
  <c r="M54" i="25"/>
  <c r="G56" i="36"/>
  <c r="N52" i="29"/>
  <c r="E47" i="19"/>
  <c r="F46" i="14"/>
  <c r="E50" i="24"/>
  <c r="F45" i="15"/>
  <c r="M52" i="26"/>
  <c r="F52" i="29"/>
  <c r="F52" i="23"/>
  <c r="N45" i="15"/>
  <c r="F40" i="13"/>
  <c r="M133" i="35"/>
  <c r="E46" i="14"/>
  <c r="E56" i="28"/>
  <c r="G84" i="2"/>
  <c r="N158" i="30"/>
  <c r="M51" i="31"/>
  <c r="M47" i="19"/>
  <c r="G52" i="29"/>
  <c r="F133" i="35"/>
  <c r="F158" i="30"/>
  <c r="N84" i="2"/>
  <c r="E54" i="30"/>
  <c r="F51" i="31"/>
  <c r="M52" i="29"/>
  <c r="F50" i="24"/>
  <c r="G52" i="26"/>
  <c r="G46" i="14"/>
  <c r="G46" i="18"/>
  <c r="E158" i="30"/>
  <c r="N54" i="25"/>
  <c r="G133" i="35"/>
  <c r="E40" i="13"/>
  <c r="G47" i="19"/>
  <c r="M52" i="23"/>
  <c r="R163" i="41" l="1"/>
  <c r="Q164" i="41"/>
  <c r="P164" i="41"/>
  <c r="R31" i="14"/>
  <c r="Q32" i="14"/>
  <c r="P32" i="14"/>
  <c r="Q144" i="23"/>
  <c r="P144" i="23"/>
  <c r="R143" i="23"/>
  <c r="S144" i="23"/>
  <c r="S46" i="14"/>
  <c r="K43" i="15"/>
  <c r="I44" i="15"/>
  <c r="H44" i="15"/>
  <c r="J44" i="15"/>
  <c r="L43" i="15"/>
  <c r="B46" i="15"/>
  <c r="H45" i="18"/>
  <c r="I45" i="18"/>
  <c r="J45" i="18"/>
  <c r="L54" i="36"/>
  <c r="H55" i="36"/>
  <c r="I55" i="36"/>
  <c r="J55" i="36"/>
  <c r="C210" i="36"/>
  <c r="C139" i="36"/>
  <c r="C63" i="36"/>
  <c r="B58" i="36"/>
  <c r="K54" i="36"/>
  <c r="K131" i="35"/>
  <c r="L56" i="35"/>
  <c r="J132" i="35"/>
  <c r="H132" i="35"/>
  <c r="J57" i="35"/>
  <c r="H57" i="35"/>
  <c r="I132" i="35"/>
  <c r="I57" i="35"/>
  <c r="C60" i="35"/>
  <c r="K56" i="35"/>
  <c r="C139" i="35"/>
  <c r="B135" i="35"/>
  <c r="L131" i="35"/>
  <c r="K49" i="31"/>
  <c r="H50" i="31"/>
  <c r="J50" i="31"/>
  <c r="I50" i="31"/>
  <c r="C55" i="31"/>
  <c r="B53" i="31"/>
  <c r="K52" i="30"/>
  <c r="L49" i="31"/>
  <c r="L156" i="30"/>
  <c r="I157" i="30"/>
  <c r="H53" i="30"/>
  <c r="J157" i="30"/>
  <c r="I53" i="30"/>
  <c r="J53" i="30"/>
  <c r="H157" i="30"/>
  <c r="C56" i="30"/>
  <c r="K156" i="30"/>
  <c r="B160" i="30"/>
  <c r="L50" i="29"/>
  <c r="L52" i="30"/>
  <c r="H51" i="29"/>
  <c r="I51" i="29"/>
  <c r="J51" i="29"/>
  <c r="K50" i="29"/>
  <c r="C54" i="29"/>
  <c r="L54" i="28"/>
  <c r="H55" i="28"/>
  <c r="I55" i="28"/>
  <c r="J55" i="28"/>
  <c r="K54" i="28"/>
  <c r="C58" i="28"/>
  <c r="B55" i="27"/>
  <c r="C57" i="27"/>
  <c r="L50" i="26"/>
  <c r="I51" i="26"/>
  <c r="J51" i="26"/>
  <c r="H51" i="26"/>
  <c r="C54" i="26"/>
  <c r="K50" i="26"/>
  <c r="K52" i="25"/>
  <c r="L52" i="25"/>
  <c r="H53" i="25"/>
  <c r="I53" i="25"/>
  <c r="J53" i="25"/>
  <c r="C56" i="25"/>
  <c r="L48" i="24"/>
  <c r="H49" i="24"/>
  <c r="I49" i="24"/>
  <c r="J49" i="24"/>
  <c r="K48" i="24"/>
  <c r="B52" i="24"/>
  <c r="C56" i="24"/>
  <c r="K50" i="23"/>
  <c r="K142" i="23"/>
  <c r="J143" i="23"/>
  <c r="H51" i="23"/>
  <c r="I51" i="23"/>
  <c r="I143" i="23"/>
  <c r="H143" i="23"/>
  <c r="J51" i="23"/>
  <c r="C54" i="23"/>
  <c r="L142" i="23"/>
  <c r="C151" i="23"/>
  <c r="B146" i="23"/>
  <c r="L50" i="23"/>
  <c r="H46" i="19"/>
  <c r="J46" i="19"/>
  <c r="I46" i="19"/>
  <c r="I42" i="19"/>
  <c r="H42" i="19"/>
  <c r="B49" i="19"/>
  <c r="C94" i="19"/>
  <c r="C95" i="19" s="1"/>
  <c r="C96" i="19" s="1"/>
  <c r="C97" i="19" s="1"/>
  <c r="B47" i="18"/>
  <c r="C146" i="18"/>
  <c r="C91" i="18"/>
  <c r="C49" i="18"/>
  <c r="C50" i="18" s="1"/>
  <c r="C47" i="15"/>
  <c r="L44" i="14"/>
  <c r="I45" i="14"/>
  <c r="J45" i="14"/>
  <c r="H45" i="14"/>
  <c r="K44" i="14"/>
  <c r="C48" i="14"/>
  <c r="B162" i="14"/>
  <c r="K38" i="13"/>
  <c r="H39" i="13"/>
  <c r="J39" i="13"/>
  <c r="I39" i="13"/>
  <c r="C45" i="13"/>
  <c r="B42" i="13"/>
  <c r="L38" i="13"/>
  <c r="K82" i="2"/>
  <c r="L82" i="2"/>
  <c r="B85" i="2"/>
  <c r="H83" i="2"/>
  <c r="J83" i="2"/>
  <c r="I83" i="2"/>
  <c r="G52" i="31"/>
  <c r="F53" i="26"/>
  <c r="F47" i="14"/>
  <c r="F52" i="31"/>
  <c r="F46" i="15"/>
  <c r="M51" i="24"/>
  <c r="E41" i="13"/>
  <c r="M46" i="15"/>
  <c r="G53" i="26"/>
  <c r="N57" i="28"/>
  <c r="G134" i="35"/>
  <c r="G53" i="29"/>
  <c r="E145" i="23"/>
  <c r="F41" i="13"/>
  <c r="E51" i="24"/>
  <c r="N48" i="19"/>
  <c r="N134" i="35"/>
  <c r="M53" i="23"/>
  <c r="F48" i="19"/>
  <c r="F85" i="2"/>
  <c r="N51" i="24"/>
  <c r="G85" i="2"/>
  <c r="E57" i="28"/>
  <c r="G46" i="15"/>
  <c r="E47" i="14"/>
  <c r="M85" i="2"/>
  <c r="E47" i="18"/>
  <c r="N159" i="30"/>
  <c r="N85" i="2"/>
  <c r="M41" i="13"/>
  <c r="N59" i="35"/>
  <c r="M55" i="30"/>
  <c r="N41" i="13"/>
  <c r="F53" i="29"/>
  <c r="M47" i="14"/>
  <c r="F53" i="23"/>
  <c r="N57" i="36"/>
  <c r="E52" i="31"/>
  <c r="F57" i="36"/>
  <c r="F59" i="35"/>
  <c r="N55" i="30"/>
  <c r="E53" i="29"/>
  <c r="M47" i="18"/>
  <c r="F145" i="23"/>
  <c r="E48" i="19"/>
  <c r="N52" i="31"/>
  <c r="N53" i="26"/>
  <c r="M57" i="36"/>
  <c r="E55" i="30"/>
  <c r="G47" i="18"/>
  <c r="G145" i="23"/>
  <c r="G159" i="30"/>
  <c r="M145" i="23"/>
  <c r="M53" i="26"/>
  <c r="M159" i="30"/>
  <c r="N55" i="25"/>
  <c r="F159" i="30"/>
  <c r="F134" i="35"/>
  <c r="E46" i="15"/>
  <c r="M134" i="35"/>
  <c r="M55" i="25"/>
  <c r="F57" i="28"/>
  <c r="N53" i="23"/>
  <c r="G47" i="14"/>
  <c r="G48" i="19"/>
  <c r="E134" i="35"/>
  <c r="F47" i="18"/>
  <c r="N145" i="23"/>
  <c r="G57" i="28"/>
  <c r="M53" i="29"/>
  <c r="G51" i="24"/>
  <c r="M52" i="31"/>
  <c r="G57" i="36"/>
  <c r="N46" i="15"/>
  <c r="N53" i="29"/>
  <c r="E57" i="36"/>
  <c r="E53" i="23"/>
  <c r="N47" i="14"/>
  <c r="G41" i="13"/>
  <c r="M59" i="35"/>
  <c r="E85" i="2"/>
  <c r="N47" i="18"/>
  <c r="F55" i="30"/>
  <c r="G55" i="25"/>
  <c r="G55" i="30"/>
  <c r="G59" i="35"/>
  <c r="F55" i="25"/>
  <c r="E59" i="35"/>
  <c r="E159" i="30"/>
  <c r="F51" i="24"/>
  <c r="E53" i="26"/>
  <c r="M48" i="19"/>
  <c r="E55" i="25"/>
  <c r="G53" i="23"/>
  <c r="M57" i="28"/>
  <c r="R164" i="41" l="1"/>
  <c r="Q165" i="41"/>
  <c r="P165" i="41"/>
  <c r="R32" i="14"/>
  <c r="P33" i="14"/>
  <c r="Q33" i="14"/>
  <c r="R144" i="23"/>
  <c r="Q145" i="23"/>
  <c r="P145" i="23"/>
  <c r="S145" i="23"/>
  <c r="S47" i="14"/>
  <c r="K44" i="15"/>
  <c r="I45" i="15"/>
  <c r="H45" i="15"/>
  <c r="J45" i="15"/>
  <c r="L44" i="15"/>
  <c r="B47" i="15"/>
  <c r="L45" i="18"/>
  <c r="K45" i="18"/>
  <c r="L55" i="36"/>
  <c r="I56" i="36"/>
  <c r="H56" i="36"/>
  <c r="J56" i="36"/>
  <c r="K55" i="36"/>
  <c r="B59" i="36"/>
  <c r="C140" i="36"/>
  <c r="C64" i="36"/>
  <c r="C211" i="36"/>
  <c r="L57" i="35"/>
  <c r="K132" i="35"/>
  <c r="H58" i="35"/>
  <c r="I58" i="35"/>
  <c r="J133" i="35"/>
  <c r="J58" i="35"/>
  <c r="H133" i="35"/>
  <c r="I133" i="35"/>
  <c r="C140" i="35"/>
  <c r="L132" i="35"/>
  <c r="B136" i="35"/>
  <c r="C61" i="35"/>
  <c r="K57" i="35"/>
  <c r="L50" i="31"/>
  <c r="J51" i="31"/>
  <c r="I51" i="31"/>
  <c r="H51" i="31"/>
  <c r="C56" i="31"/>
  <c r="B54" i="31"/>
  <c r="K50" i="31"/>
  <c r="L157" i="30"/>
  <c r="L53" i="30"/>
  <c r="J54" i="30"/>
  <c r="H158" i="30"/>
  <c r="H54" i="30"/>
  <c r="J158" i="30"/>
  <c r="I54" i="30"/>
  <c r="I158" i="30"/>
  <c r="C57" i="30"/>
  <c r="B161" i="30"/>
  <c r="K157" i="30"/>
  <c r="L51" i="29"/>
  <c r="C166" i="30"/>
  <c r="K53" i="30"/>
  <c r="J52" i="29"/>
  <c r="H52" i="29"/>
  <c r="I52" i="29"/>
  <c r="C55" i="29"/>
  <c r="K51" i="29"/>
  <c r="L55" i="28"/>
  <c r="H56" i="28"/>
  <c r="I56" i="28"/>
  <c r="J56" i="28"/>
  <c r="K55" i="28"/>
  <c r="C59" i="28"/>
  <c r="B56" i="27"/>
  <c r="C58" i="27"/>
  <c r="L51" i="26"/>
  <c r="H52" i="26"/>
  <c r="I52" i="26"/>
  <c r="J52" i="26"/>
  <c r="C55" i="26"/>
  <c r="K51" i="26"/>
  <c r="L53" i="25"/>
  <c r="J54" i="25"/>
  <c r="H54" i="25"/>
  <c r="I54" i="25"/>
  <c r="C57" i="25"/>
  <c r="K53" i="25"/>
  <c r="L49" i="24"/>
  <c r="I50" i="24"/>
  <c r="J50" i="24"/>
  <c r="H50" i="24"/>
  <c r="K49" i="24"/>
  <c r="C57" i="24"/>
  <c r="B53" i="24"/>
  <c r="K143" i="23"/>
  <c r="K51" i="23"/>
  <c r="J144" i="23"/>
  <c r="J52" i="23"/>
  <c r="H144" i="23"/>
  <c r="I52" i="23"/>
  <c r="I144" i="23"/>
  <c r="H52" i="23"/>
  <c r="C55" i="23"/>
  <c r="B147" i="23"/>
  <c r="L143" i="23"/>
  <c r="C152" i="23"/>
  <c r="L51" i="23"/>
  <c r="K46" i="19"/>
  <c r="L46" i="19"/>
  <c r="K42" i="19"/>
  <c r="H47" i="19"/>
  <c r="J47" i="19"/>
  <c r="I47" i="19"/>
  <c r="L42" i="19"/>
  <c r="B50" i="19"/>
  <c r="I42" i="18"/>
  <c r="H42" i="18"/>
  <c r="I46" i="18"/>
  <c r="H46" i="18"/>
  <c r="J46" i="18"/>
  <c r="B48" i="18"/>
  <c r="C147" i="18"/>
  <c r="C92" i="18"/>
  <c r="K45" i="14"/>
  <c r="C48" i="15"/>
  <c r="I46" i="14"/>
  <c r="H46" i="14"/>
  <c r="J46" i="14"/>
  <c r="B163" i="14"/>
  <c r="C49" i="14"/>
  <c r="L45" i="14"/>
  <c r="K39" i="13"/>
  <c r="H40" i="13"/>
  <c r="I40" i="13"/>
  <c r="J40" i="13"/>
  <c r="B43" i="13"/>
  <c r="C46" i="13"/>
  <c r="L39" i="13"/>
  <c r="L83" i="2"/>
  <c r="K83" i="2"/>
  <c r="B86" i="2"/>
  <c r="H84" i="2"/>
  <c r="J84" i="2"/>
  <c r="I84" i="2"/>
  <c r="F54" i="29"/>
  <c r="E42" i="13"/>
  <c r="N60" i="35"/>
  <c r="F52" i="24"/>
  <c r="N48" i="14"/>
  <c r="E56" i="30"/>
  <c r="F53" i="31"/>
  <c r="G58" i="36"/>
  <c r="N135" i="35"/>
  <c r="M54" i="23"/>
  <c r="N49" i="19"/>
  <c r="N53" i="31"/>
  <c r="G54" i="29"/>
  <c r="E54" i="23"/>
  <c r="F42" i="13"/>
  <c r="E54" i="29"/>
  <c r="E54" i="26"/>
  <c r="M54" i="29"/>
  <c r="G49" i="19"/>
  <c r="M86" i="2"/>
  <c r="N52" i="24"/>
  <c r="N54" i="23"/>
  <c r="G135" i="35"/>
  <c r="F56" i="30"/>
  <c r="M42" i="13"/>
  <c r="G54" i="26"/>
  <c r="N47" i="15"/>
  <c r="M48" i="18"/>
  <c r="M53" i="31"/>
  <c r="E48" i="14"/>
  <c r="M56" i="25"/>
  <c r="E48" i="18"/>
  <c r="N58" i="36"/>
  <c r="N56" i="25"/>
  <c r="M54" i="26"/>
  <c r="F135" i="35"/>
  <c r="E146" i="23"/>
  <c r="F60" i="35"/>
  <c r="E160" i="30"/>
  <c r="G52" i="24"/>
  <c r="N56" i="30"/>
  <c r="M160" i="30"/>
  <c r="N54" i="29"/>
  <c r="G160" i="30"/>
  <c r="M48" i="14"/>
  <c r="E49" i="19"/>
  <c r="M49" i="19"/>
  <c r="M52" i="24"/>
  <c r="N160" i="30"/>
  <c r="G86" i="2"/>
  <c r="N54" i="26"/>
  <c r="G48" i="18"/>
  <c r="G47" i="15"/>
  <c r="M135" i="35"/>
  <c r="F49" i="19"/>
  <c r="M47" i="15"/>
  <c r="E60" i="35"/>
  <c r="N146" i="23"/>
  <c r="M58" i="28"/>
  <c r="G146" i="23"/>
  <c r="F47" i="15"/>
  <c r="F56" i="25"/>
  <c r="G58" i="28"/>
  <c r="E86" i="2"/>
  <c r="F86" i="2"/>
  <c r="F58" i="28"/>
  <c r="E52" i="24"/>
  <c r="F48" i="14"/>
  <c r="G60" i="35"/>
  <c r="F48" i="18"/>
  <c r="G56" i="30"/>
  <c r="E56" i="25"/>
  <c r="M58" i="36"/>
  <c r="M146" i="23"/>
  <c r="N48" i="18"/>
  <c r="G54" i="23"/>
  <c r="G56" i="25"/>
  <c r="E47" i="15"/>
  <c r="E58" i="28"/>
  <c r="G48" i="14"/>
  <c r="F54" i="26"/>
  <c r="F54" i="23"/>
  <c r="M56" i="30"/>
  <c r="M60" i="35"/>
  <c r="F146" i="23"/>
  <c r="G42" i="13"/>
  <c r="N58" i="28"/>
  <c r="E53" i="31"/>
  <c r="E58" i="36"/>
  <c r="F58" i="36"/>
  <c r="E135" i="35"/>
  <c r="N86" i="2"/>
  <c r="G53" i="31"/>
  <c r="F160" i="30"/>
  <c r="N42" i="13"/>
  <c r="R165" i="41" l="1"/>
  <c r="Q166" i="41"/>
  <c r="P166" i="41"/>
  <c r="P34" i="14"/>
  <c r="Q34" i="14"/>
  <c r="R33" i="14"/>
  <c r="Q146" i="23"/>
  <c r="P146" i="23"/>
  <c r="R145" i="23"/>
  <c r="S146" i="23"/>
  <c r="S48" i="14"/>
  <c r="L45" i="15"/>
  <c r="I46" i="15"/>
  <c r="H46" i="15"/>
  <c r="J46" i="15"/>
  <c r="K45" i="15"/>
  <c r="B48" i="15"/>
  <c r="K56" i="36"/>
  <c r="H57" i="36"/>
  <c r="J57" i="36"/>
  <c r="I57" i="36"/>
  <c r="C141" i="36"/>
  <c r="B60" i="36"/>
  <c r="C212" i="36"/>
  <c r="C65" i="36"/>
  <c r="L56" i="36"/>
  <c r="L133" i="35"/>
  <c r="K58" i="35"/>
  <c r="H59" i="35"/>
  <c r="H134" i="35"/>
  <c r="I59" i="35"/>
  <c r="J59" i="35"/>
  <c r="I134" i="35"/>
  <c r="J134" i="35"/>
  <c r="C141" i="35"/>
  <c r="C62" i="35"/>
  <c r="K133" i="35"/>
  <c r="B137" i="35"/>
  <c r="L58" i="35"/>
  <c r="K51" i="31"/>
  <c r="H52" i="31"/>
  <c r="I52" i="31"/>
  <c r="J52" i="31"/>
  <c r="C57" i="31"/>
  <c r="B55" i="31"/>
  <c r="L51" i="31"/>
  <c r="L158" i="30"/>
  <c r="L54" i="30"/>
  <c r="I159" i="30"/>
  <c r="J55" i="30"/>
  <c r="J159" i="30"/>
  <c r="H55" i="30"/>
  <c r="H159" i="30"/>
  <c r="I55" i="30"/>
  <c r="C58" i="30"/>
  <c r="C167" i="30"/>
  <c r="B162" i="30"/>
  <c r="K54" i="30"/>
  <c r="K158" i="30"/>
  <c r="L52" i="29"/>
  <c r="H53" i="29"/>
  <c r="I53" i="29"/>
  <c r="J53" i="29"/>
  <c r="K52" i="29"/>
  <c r="C56" i="29"/>
  <c r="L56" i="28"/>
  <c r="J57" i="28"/>
  <c r="H57" i="28"/>
  <c r="I57" i="28"/>
  <c r="C60" i="28"/>
  <c r="K56" i="28"/>
  <c r="C59" i="27"/>
  <c r="B57" i="27"/>
  <c r="L52" i="26"/>
  <c r="K52" i="26"/>
  <c r="H53" i="26"/>
  <c r="I53" i="26"/>
  <c r="J53" i="26"/>
  <c r="C56" i="26"/>
  <c r="L54" i="25"/>
  <c r="H55" i="25"/>
  <c r="I55" i="25"/>
  <c r="J55" i="25"/>
  <c r="C58" i="25"/>
  <c r="K54" i="25"/>
  <c r="L50" i="24"/>
  <c r="H51" i="24"/>
  <c r="J51" i="24"/>
  <c r="I51" i="24"/>
  <c r="B54" i="24"/>
  <c r="K50" i="24"/>
  <c r="C58" i="24"/>
  <c r="L144" i="23"/>
  <c r="L52" i="23"/>
  <c r="I145" i="23"/>
  <c r="J53" i="23"/>
  <c r="J145" i="23"/>
  <c r="H53" i="23"/>
  <c r="H145" i="23"/>
  <c r="I53" i="23"/>
  <c r="C56" i="23"/>
  <c r="K52" i="23"/>
  <c r="B148" i="23"/>
  <c r="C153" i="23"/>
  <c r="K144" i="23"/>
  <c r="L47" i="19"/>
  <c r="I48" i="19"/>
  <c r="J48" i="19"/>
  <c r="H48" i="19"/>
  <c r="B51" i="19"/>
  <c r="K47" i="19"/>
  <c r="K42" i="18"/>
  <c r="L42" i="18"/>
  <c r="L46" i="18"/>
  <c r="K46" i="18"/>
  <c r="J47" i="18"/>
  <c r="I47" i="18"/>
  <c r="H47" i="18"/>
  <c r="B49" i="18"/>
  <c r="C148" i="18"/>
  <c r="C93" i="18"/>
  <c r="C49" i="15"/>
  <c r="K46" i="14"/>
  <c r="J47" i="14"/>
  <c r="H47" i="14"/>
  <c r="I47" i="14"/>
  <c r="B164" i="14"/>
  <c r="C50" i="14"/>
  <c r="L46" i="14"/>
  <c r="K40" i="13"/>
  <c r="I41" i="13"/>
  <c r="H41" i="13"/>
  <c r="J41" i="13"/>
  <c r="B44" i="13"/>
  <c r="C47" i="13"/>
  <c r="L40" i="13"/>
  <c r="L84" i="2"/>
  <c r="K84" i="2"/>
  <c r="B87" i="2"/>
  <c r="H85" i="2"/>
  <c r="J85" i="2"/>
  <c r="I85" i="2"/>
  <c r="F57" i="30"/>
  <c r="N55" i="26"/>
  <c r="E161" i="30"/>
  <c r="N53" i="24"/>
  <c r="N49" i="18"/>
  <c r="N55" i="29"/>
  <c r="N61" i="35"/>
  <c r="G49" i="14"/>
  <c r="F48" i="15"/>
  <c r="M54" i="31"/>
  <c r="E87" i="2"/>
  <c r="E147" i="23"/>
  <c r="G61" i="35"/>
  <c r="E57" i="30"/>
  <c r="N48" i="15"/>
  <c r="N57" i="30"/>
  <c r="G43" i="13"/>
  <c r="E55" i="26"/>
  <c r="G53" i="24"/>
  <c r="G55" i="29"/>
  <c r="E50" i="19"/>
  <c r="F59" i="28"/>
  <c r="E53" i="24"/>
  <c r="N136" i="35"/>
  <c r="G54" i="31"/>
  <c r="E49" i="18"/>
  <c r="F49" i="14"/>
  <c r="G57" i="30"/>
  <c r="N87" i="2"/>
  <c r="E59" i="28"/>
  <c r="F147" i="23"/>
  <c r="E55" i="29"/>
  <c r="F43" i="13"/>
  <c r="M48" i="15"/>
  <c r="N43" i="13"/>
  <c r="G136" i="35"/>
  <c r="M59" i="28"/>
  <c r="F136" i="35"/>
  <c r="M55" i="29"/>
  <c r="G55" i="23"/>
  <c r="M161" i="30"/>
  <c r="M61" i="35"/>
  <c r="N50" i="19"/>
  <c r="F59" i="36"/>
  <c r="E55" i="23"/>
  <c r="G59" i="28"/>
  <c r="N49" i="14"/>
  <c r="M147" i="23"/>
  <c r="N54" i="31"/>
  <c r="E43" i="13"/>
  <c r="M43" i="13"/>
  <c r="F55" i="29"/>
  <c r="F49" i="18"/>
  <c r="M55" i="26"/>
  <c r="N161" i="30"/>
  <c r="G55" i="26"/>
  <c r="F50" i="19"/>
  <c r="M136" i="35"/>
  <c r="F57" i="25"/>
  <c r="F54" i="31"/>
  <c r="F55" i="26"/>
  <c r="M57" i="25"/>
  <c r="E54" i="31"/>
  <c r="E59" i="36"/>
  <c r="M50" i="19"/>
  <c r="E136" i="35"/>
  <c r="G59" i="36"/>
  <c r="G49" i="18"/>
  <c r="G162" i="30"/>
  <c r="M49" i="14"/>
  <c r="G147" i="23"/>
  <c r="G161" i="30"/>
  <c r="E57" i="25"/>
  <c r="N59" i="28"/>
  <c r="G50" i="19"/>
  <c r="M57" i="30"/>
  <c r="N55" i="23"/>
  <c r="M53" i="24"/>
  <c r="G48" i="15"/>
  <c r="E48" i="15"/>
  <c r="F161" i="30"/>
  <c r="N147" i="23"/>
  <c r="F87" i="2"/>
  <c r="M49" i="18"/>
  <c r="F53" i="24"/>
  <c r="G57" i="25"/>
  <c r="N59" i="36"/>
  <c r="G87" i="2"/>
  <c r="E49" i="14"/>
  <c r="E61" i="35"/>
  <c r="N57" i="25"/>
  <c r="M55" i="23"/>
  <c r="F55" i="23"/>
  <c r="M59" i="36"/>
  <c r="M87" i="2"/>
  <c r="F61" i="35"/>
  <c r="R166" i="41" l="1"/>
  <c r="P35" i="14"/>
  <c r="Q35" i="14"/>
  <c r="R34" i="14"/>
  <c r="R146" i="23"/>
  <c r="Q147" i="23"/>
  <c r="P147" i="23"/>
  <c r="S147" i="23"/>
  <c r="S49" i="14"/>
  <c r="K46" i="15"/>
  <c r="L46" i="15"/>
  <c r="I47" i="15"/>
  <c r="H47" i="15"/>
  <c r="J47" i="15"/>
  <c r="B49" i="15"/>
  <c r="L57" i="36"/>
  <c r="I58" i="36"/>
  <c r="J58" i="36"/>
  <c r="H58" i="36"/>
  <c r="B61" i="36"/>
  <c r="K57" i="36"/>
  <c r="C66" i="36"/>
  <c r="C213" i="36"/>
  <c r="C142" i="36"/>
  <c r="L59" i="35"/>
  <c r="K134" i="35"/>
  <c r="H60" i="35"/>
  <c r="I135" i="35"/>
  <c r="I60" i="35"/>
  <c r="J60" i="35"/>
  <c r="J135" i="35"/>
  <c r="H135" i="35"/>
  <c r="K59" i="35"/>
  <c r="C63" i="35"/>
  <c r="L134" i="35"/>
  <c r="B138" i="35"/>
  <c r="C142" i="35"/>
  <c r="L52" i="31"/>
  <c r="K159" i="30"/>
  <c r="H53" i="31"/>
  <c r="I53" i="31"/>
  <c r="J53" i="31"/>
  <c r="C58" i="31"/>
  <c r="B56" i="31"/>
  <c r="K52" i="31"/>
  <c r="L55" i="30"/>
  <c r="H160" i="30"/>
  <c r="I56" i="30"/>
  <c r="I160" i="30"/>
  <c r="J160" i="30"/>
  <c r="J56" i="30"/>
  <c r="H56" i="30"/>
  <c r="C59" i="30"/>
  <c r="K55" i="30"/>
  <c r="B163" i="30"/>
  <c r="C168" i="30"/>
  <c r="L159" i="30"/>
  <c r="L53" i="29"/>
  <c r="I54" i="29"/>
  <c r="H54" i="29"/>
  <c r="J54" i="29"/>
  <c r="K53" i="29"/>
  <c r="C57" i="29"/>
  <c r="K57" i="28"/>
  <c r="H58" i="28"/>
  <c r="I58" i="28"/>
  <c r="J58" i="28"/>
  <c r="C61" i="28"/>
  <c r="L57" i="28"/>
  <c r="B58" i="27"/>
  <c r="C60" i="27"/>
  <c r="K53" i="26"/>
  <c r="I54" i="26"/>
  <c r="J54" i="26"/>
  <c r="H54" i="26"/>
  <c r="C57" i="26"/>
  <c r="L53" i="26"/>
  <c r="K55" i="25"/>
  <c r="I56" i="25"/>
  <c r="H56" i="25"/>
  <c r="J56" i="25"/>
  <c r="C59" i="25"/>
  <c r="L55" i="25"/>
  <c r="K51" i="24"/>
  <c r="I52" i="24"/>
  <c r="J52" i="24"/>
  <c r="H52" i="24"/>
  <c r="B55" i="24"/>
  <c r="C59" i="24"/>
  <c r="L51" i="24"/>
  <c r="K145" i="23"/>
  <c r="L53" i="23"/>
  <c r="L145" i="23"/>
  <c r="H54" i="23"/>
  <c r="I54" i="23"/>
  <c r="I146" i="23"/>
  <c r="J146" i="23"/>
  <c r="J54" i="23"/>
  <c r="H146" i="23"/>
  <c r="B149" i="23"/>
  <c r="C154" i="23"/>
  <c r="K53" i="23"/>
  <c r="C57" i="23"/>
  <c r="K48" i="19"/>
  <c r="J49" i="19"/>
  <c r="H49" i="19"/>
  <c r="I49" i="19"/>
  <c r="B52" i="19"/>
  <c r="L48" i="19"/>
  <c r="L47" i="18"/>
  <c r="K47" i="18"/>
  <c r="J48" i="18"/>
  <c r="B50" i="18"/>
  <c r="C149" i="18"/>
  <c r="C94" i="18"/>
  <c r="C50" i="15"/>
  <c r="L47" i="14"/>
  <c r="J48" i="14"/>
  <c r="I48" i="14"/>
  <c r="H48" i="14"/>
  <c r="B165" i="14"/>
  <c r="K47" i="14"/>
  <c r="C51" i="14"/>
  <c r="L41" i="13"/>
  <c r="J42" i="13"/>
  <c r="I42" i="13"/>
  <c r="H42" i="13"/>
  <c r="B45" i="13"/>
  <c r="C48" i="13"/>
  <c r="K41" i="13"/>
  <c r="L85" i="2"/>
  <c r="B88" i="2"/>
  <c r="H86" i="2"/>
  <c r="J86" i="2"/>
  <c r="I86" i="2"/>
  <c r="K85" i="2"/>
  <c r="G54" i="24"/>
  <c r="E56" i="29"/>
  <c r="E51" i="19"/>
  <c r="N62" i="35"/>
  <c r="F50" i="14"/>
  <c r="M60" i="28"/>
  <c r="M62" i="35"/>
  <c r="F58" i="25"/>
  <c r="F44" i="13"/>
  <c r="M148" i="23"/>
  <c r="F51" i="19"/>
  <c r="E58" i="30"/>
  <c r="N56" i="23"/>
  <c r="G44" i="13"/>
  <c r="N55" i="31"/>
  <c r="M56" i="29"/>
  <c r="G58" i="25"/>
  <c r="N56" i="26"/>
  <c r="E56" i="23"/>
  <c r="G62" i="35"/>
  <c r="E55" i="31"/>
  <c r="M54" i="24"/>
  <c r="N54" i="24"/>
  <c r="N88" i="2"/>
  <c r="E60" i="28"/>
  <c r="N60" i="36"/>
  <c r="G50" i="18"/>
  <c r="M51" i="19"/>
  <c r="G58" i="30"/>
  <c r="N148" i="23"/>
  <c r="G56" i="23"/>
  <c r="M50" i="14"/>
  <c r="E58" i="25"/>
  <c r="F58" i="30"/>
  <c r="E62" i="35"/>
  <c r="M58" i="25"/>
  <c r="G56" i="29"/>
  <c r="F60" i="28"/>
  <c r="G55" i="31"/>
  <c r="F148" i="23"/>
  <c r="N58" i="25"/>
  <c r="E60" i="36"/>
  <c r="N56" i="29"/>
  <c r="E148" i="23"/>
  <c r="F56" i="29"/>
  <c r="F137" i="35"/>
  <c r="F56" i="23"/>
  <c r="G60" i="36"/>
  <c r="N58" i="30"/>
  <c r="E50" i="14"/>
  <c r="E88" i="2"/>
  <c r="N60" i="28"/>
  <c r="F56" i="26"/>
  <c r="N49" i="15"/>
  <c r="N51" i="19"/>
  <c r="M55" i="31"/>
  <c r="E49" i="15"/>
  <c r="G50" i="14"/>
  <c r="N137" i="35"/>
  <c r="E54" i="24"/>
  <c r="G163" i="30"/>
  <c r="G49" i="15"/>
  <c r="E137" i="35"/>
  <c r="G51" i="19"/>
  <c r="M44" i="13"/>
  <c r="M56" i="26"/>
  <c r="F55" i="31"/>
  <c r="G60" i="28"/>
  <c r="G88" i="2"/>
  <c r="G56" i="26"/>
  <c r="E44" i="13"/>
  <c r="G148" i="23"/>
  <c r="F54" i="24"/>
  <c r="M58" i="30"/>
  <c r="F60" i="36"/>
  <c r="M88" i="2"/>
  <c r="M137" i="35"/>
  <c r="M49" i="15"/>
  <c r="N50" i="14"/>
  <c r="F49" i="15"/>
  <c r="F88" i="2"/>
  <c r="G137" i="35"/>
  <c r="M60" i="36"/>
  <c r="E56" i="26"/>
  <c r="M56" i="23"/>
  <c r="N44" i="13"/>
  <c r="F62" i="35"/>
  <c r="Q36" i="14" l="1"/>
  <c r="P36" i="14"/>
  <c r="R35" i="14"/>
  <c r="R147" i="23"/>
  <c r="Q148" i="23"/>
  <c r="P148" i="23"/>
  <c r="S148" i="23"/>
  <c r="J162" i="30"/>
  <c r="S50" i="14"/>
  <c r="K47" i="15"/>
  <c r="I48" i="15"/>
  <c r="H48" i="15"/>
  <c r="J48" i="15"/>
  <c r="L47" i="15"/>
  <c r="B50" i="15"/>
  <c r="K58" i="36"/>
  <c r="H59" i="36"/>
  <c r="I59" i="36"/>
  <c r="J59" i="36"/>
  <c r="C143" i="36"/>
  <c r="C214" i="36"/>
  <c r="L58" i="36"/>
  <c r="C67" i="36"/>
  <c r="B62" i="36"/>
  <c r="L60" i="35"/>
  <c r="L135" i="35"/>
  <c r="H136" i="35"/>
  <c r="H61" i="35"/>
  <c r="I136" i="35"/>
  <c r="I61" i="35"/>
  <c r="J136" i="35"/>
  <c r="J61" i="35"/>
  <c r="C143" i="35"/>
  <c r="K60" i="35"/>
  <c r="B139" i="35"/>
  <c r="K135" i="35"/>
  <c r="C64" i="35"/>
  <c r="J49" i="18"/>
  <c r="K53" i="31"/>
  <c r="H54" i="31"/>
  <c r="J54" i="31"/>
  <c r="I54" i="31"/>
  <c r="C59" i="31"/>
  <c r="B57" i="31"/>
  <c r="L53" i="31"/>
  <c r="K56" i="30"/>
  <c r="K160" i="30"/>
  <c r="J161" i="30"/>
  <c r="J57" i="30"/>
  <c r="H57" i="30"/>
  <c r="I57" i="30"/>
  <c r="B164" i="30"/>
  <c r="C60" i="30"/>
  <c r="L160" i="30"/>
  <c r="L56" i="30"/>
  <c r="C169" i="30"/>
  <c r="K54" i="29"/>
  <c r="L58" i="28"/>
  <c r="H55" i="29"/>
  <c r="I55" i="29"/>
  <c r="J55" i="29"/>
  <c r="L54" i="29"/>
  <c r="C58" i="29"/>
  <c r="H59" i="28"/>
  <c r="I59" i="28"/>
  <c r="J59" i="28"/>
  <c r="C62" i="28"/>
  <c r="K58" i="28"/>
  <c r="B59" i="27"/>
  <c r="C61" i="27"/>
  <c r="K54" i="26"/>
  <c r="H55" i="26"/>
  <c r="J55" i="26"/>
  <c r="I55" i="26"/>
  <c r="C58" i="26"/>
  <c r="L54" i="26"/>
  <c r="L56" i="25"/>
  <c r="J57" i="25"/>
  <c r="I57" i="25"/>
  <c r="H57" i="25"/>
  <c r="C60" i="25"/>
  <c r="K56" i="25"/>
  <c r="K52" i="24"/>
  <c r="I53" i="24"/>
  <c r="J53" i="24"/>
  <c r="H53" i="24"/>
  <c r="B56" i="24"/>
  <c r="C60" i="24"/>
  <c r="L52" i="24"/>
  <c r="K146" i="23"/>
  <c r="K54" i="23"/>
  <c r="H55" i="23"/>
  <c r="H147" i="23"/>
  <c r="I55" i="23"/>
  <c r="I147" i="23"/>
  <c r="J55" i="23"/>
  <c r="J147" i="23"/>
  <c r="B150" i="23"/>
  <c r="C155" i="23"/>
  <c r="L146" i="23"/>
  <c r="L54" i="23"/>
  <c r="C58" i="23"/>
  <c r="K49" i="19"/>
  <c r="H50" i="19"/>
  <c r="J50" i="19"/>
  <c r="I50" i="19"/>
  <c r="B53" i="19"/>
  <c r="L49" i="19"/>
  <c r="C98" i="19"/>
  <c r="B51" i="18"/>
  <c r="C95" i="18"/>
  <c r="C96" i="18" s="1"/>
  <c r="C150" i="18"/>
  <c r="K48" i="14"/>
  <c r="C51" i="15"/>
  <c r="K42" i="13"/>
  <c r="H49" i="14"/>
  <c r="I49" i="14"/>
  <c r="J49" i="14"/>
  <c r="B166" i="14"/>
  <c r="C52" i="14"/>
  <c r="L48" i="14"/>
  <c r="H43" i="13"/>
  <c r="I43" i="13"/>
  <c r="J43" i="13"/>
  <c r="C49" i="13"/>
  <c r="B46" i="13"/>
  <c r="L42" i="13"/>
  <c r="L86" i="2"/>
  <c r="B89" i="2"/>
  <c r="H87" i="2"/>
  <c r="J87" i="2"/>
  <c r="I87" i="2"/>
  <c r="K86" i="2"/>
  <c r="E59" i="25"/>
  <c r="N57" i="29"/>
  <c r="M59" i="25"/>
  <c r="M50" i="15"/>
  <c r="G61" i="36"/>
  <c r="N50" i="15"/>
  <c r="M61" i="36"/>
  <c r="E138" i="35"/>
  <c r="F89" i="2"/>
  <c r="E59" i="30"/>
  <c r="F51" i="14"/>
  <c r="G89" i="2"/>
  <c r="G51" i="14"/>
  <c r="G149" i="23"/>
  <c r="E55" i="24"/>
  <c r="G52" i="19"/>
  <c r="E61" i="36"/>
  <c r="G57" i="26"/>
  <c r="F149" i="23"/>
  <c r="N138" i="35"/>
  <c r="E56" i="31"/>
  <c r="G63" i="35"/>
  <c r="F59" i="30"/>
  <c r="F55" i="24"/>
  <c r="M52" i="19"/>
  <c r="M63" i="35"/>
  <c r="F138" i="35"/>
  <c r="G51" i="18"/>
  <c r="F45" i="13"/>
  <c r="M55" i="24"/>
  <c r="M61" i="28"/>
  <c r="M138" i="35"/>
  <c r="E51" i="14"/>
  <c r="M57" i="23"/>
  <c r="E50" i="15"/>
  <c r="G45" i="13"/>
  <c r="M57" i="29"/>
  <c r="E149" i="23"/>
  <c r="F59" i="25"/>
  <c r="M56" i="31"/>
  <c r="N89" i="2"/>
  <c r="N61" i="36"/>
  <c r="E89" i="2"/>
  <c r="G59" i="25"/>
  <c r="M45" i="13"/>
  <c r="F61" i="28"/>
  <c r="F61" i="36"/>
  <c r="N45" i="13"/>
  <c r="G61" i="28"/>
  <c r="G57" i="23"/>
  <c r="N63" i="35"/>
  <c r="N52" i="19"/>
  <c r="G56" i="31"/>
  <c r="M89" i="2"/>
  <c r="N56" i="31"/>
  <c r="G57" i="29"/>
  <c r="M149" i="23"/>
  <c r="G59" i="30"/>
  <c r="F57" i="26"/>
  <c r="F50" i="15"/>
  <c r="G55" i="24"/>
  <c r="F63" i="35"/>
  <c r="N57" i="26"/>
  <c r="F57" i="23"/>
  <c r="E57" i="23"/>
  <c r="N51" i="14"/>
  <c r="M51" i="14"/>
  <c r="E63" i="35"/>
  <c r="F56" i="31"/>
  <c r="E57" i="29"/>
  <c r="M57" i="26"/>
  <c r="F57" i="29"/>
  <c r="N59" i="30"/>
  <c r="N61" i="28"/>
  <c r="N57" i="23"/>
  <c r="G50" i="15"/>
  <c r="G164" i="30"/>
  <c r="E52" i="19"/>
  <c r="M59" i="30"/>
  <c r="G138" i="35"/>
  <c r="N149" i="23"/>
  <c r="N55" i="24"/>
  <c r="E61" i="28"/>
  <c r="E45" i="13"/>
  <c r="N59" i="25"/>
  <c r="F52" i="19"/>
  <c r="E57" i="26"/>
  <c r="R36" i="14" l="1"/>
  <c r="Q37" i="14"/>
  <c r="P37" i="14"/>
  <c r="P149" i="23"/>
  <c r="Q149" i="23"/>
  <c r="R148" i="23"/>
  <c r="S149" i="23"/>
  <c r="J163" i="30"/>
  <c r="J50" i="18"/>
  <c r="S51" i="14"/>
  <c r="K48" i="15"/>
  <c r="I49" i="15"/>
  <c r="H49" i="15"/>
  <c r="J49" i="15"/>
  <c r="L48" i="15"/>
  <c r="B51" i="15"/>
  <c r="L59" i="36"/>
  <c r="H60" i="36"/>
  <c r="J60" i="36"/>
  <c r="I60" i="36"/>
  <c r="C215" i="36"/>
  <c r="K59" i="36"/>
  <c r="C144" i="36"/>
  <c r="B63" i="36"/>
  <c r="C68" i="36"/>
  <c r="L136" i="35"/>
  <c r="K61" i="35"/>
  <c r="H137" i="35"/>
  <c r="H62" i="35"/>
  <c r="I137" i="35"/>
  <c r="I62" i="35"/>
  <c r="J137" i="35"/>
  <c r="J62" i="35"/>
  <c r="C65" i="35"/>
  <c r="K136" i="35"/>
  <c r="C144" i="35"/>
  <c r="B140" i="35"/>
  <c r="L61" i="35"/>
  <c r="L54" i="31"/>
  <c r="I55" i="31"/>
  <c r="H55" i="31"/>
  <c r="J55" i="31"/>
  <c r="C60" i="31"/>
  <c r="B58" i="31"/>
  <c r="K54" i="31"/>
  <c r="L57" i="30"/>
  <c r="J58" i="30"/>
  <c r="I58" i="30"/>
  <c r="H58" i="30"/>
  <c r="B165" i="30"/>
  <c r="O164" i="30" s="1"/>
  <c r="C170" i="30"/>
  <c r="C61" i="30"/>
  <c r="K57" i="30"/>
  <c r="K55" i="29"/>
  <c r="L59" i="28"/>
  <c r="H56" i="29"/>
  <c r="I56" i="29"/>
  <c r="J56" i="29"/>
  <c r="C59" i="29"/>
  <c r="L55" i="29"/>
  <c r="H60" i="28"/>
  <c r="I60" i="28"/>
  <c r="J60" i="28"/>
  <c r="K59" i="28"/>
  <c r="C63" i="28"/>
  <c r="B60" i="27"/>
  <c r="C62" i="27"/>
  <c r="K55" i="26"/>
  <c r="H56" i="26"/>
  <c r="I56" i="26"/>
  <c r="J56" i="26"/>
  <c r="C59" i="26"/>
  <c r="L55" i="26"/>
  <c r="L57" i="25"/>
  <c r="J58" i="25"/>
  <c r="H58" i="25"/>
  <c r="I58" i="25"/>
  <c r="C61" i="25"/>
  <c r="K57" i="25"/>
  <c r="K53" i="24"/>
  <c r="I54" i="24"/>
  <c r="H54" i="24"/>
  <c r="J54" i="24"/>
  <c r="C61" i="24"/>
  <c r="B57" i="24"/>
  <c r="L53" i="24"/>
  <c r="L147" i="23"/>
  <c r="K55" i="23"/>
  <c r="I56" i="23"/>
  <c r="J56" i="23"/>
  <c r="J148" i="23"/>
  <c r="H148" i="23"/>
  <c r="I148" i="23"/>
  <c r="H56" i="23"/>
  <c r="B151" i="23"/>
  <c r="C59" i="23"/>
  <c r="L55" i="23"/>
  <c r="K147" i="23"/>
  <c r="K50" i="19"/>
  <c r="H51" i="19"/>
  <c r="J51" i="19"/>
  <c r="I51" i="19"/>
  <c r="L50" i="19"/>
  <c r="B54" i="19"/>
  <c r="C99" i="19"/>
  <c r="B52" i="18"/>
  <c r="C151" i="18"/>
  <c r="C52" i="15"/>
  <c r="L49" i="14"/>
  <c r="H50" i="14"/>
  <c r="J50" i="14"/>
  <c r="I50" i="14"/>
  <c r="B167" i="14"/>
  <c r="C53" i="14"/>
  <c r="K49" i="14"/>
  <c r="K43" i="13"/>
  <c r="H44" i="13"/>
  <c r="J44" i="13"/>
  <c r="I44" i="13"/>
  <c r="C50" i="13"/>
  <c r="B47" i="13"/>
  <c r="L43" i="13"/>
  <c r="L87" i="2"/>
  <c r="B90" i="2"/>
  <c r="H88" i="2"/>
  <c r="J88" i="2"/>
  <c r="I88" i="2"/>
  <c r="K87" i="2"/>
  <c r="N56" i="24"/>
  <c r="E46" i="13"/>
  <c r="G46" i="13"/>
  <c r="G165" i="30"/>
  <c r="E58" i="26"/>
  <c r="M165" i="30"/>
  <c r="M90" i="2"/>
  <c r="E62" i="36"/>
  <c r="M60" i="25"/>
  <c r="F60" i="30"/>
  <c r="G51" i="15"/>
  <c r="N64" i="35"/>
  <c r="E58" i="29"/>
  <c r="G58" i="29"/>
  <c r="M139" i="35"/>
  <c r="E165" i="30"/>
  <c r="M58" i="23"/>
  <c r="N62" i="36"/>
  <c r="M52" i="14"/>
  <c r="M150" i="23"/>
  <c r="N90" i="2"/>
  <c r="F60" i="25"/>
  <c r="E90" i="2"/>
  <c r="F64" i="35"/>
  <c r="N58" i="26"/>
  <c r="G53" i="19"/>
  <c r="E58" i="23"/>
  <c r="E62" i="28"/>
  <c r="F51" i="15"/>
  <c r="F62" i="36"/>
  <c r="N52" i="14"/>
  <c r="M64" i="35"/>
  <c r="G150" i="23"/>
  <c r="E60" i="25"/>
  <c r="M62" i="28"/>
  <c r="G60" i="30"/>
  <c r="E64" i="35"/>
  <c r="F90" i="2"/>
  <c r="G62" i="28"/>
  <c r="G90" i="2"/>
  <c r="N165" i="30"/>
  <c r="F165" i="30"/>
  <c r="M57" i="31"/>
  <c r="F52" i="14"/>
  <c r="N57" i="31"/>
  <c r="M53" i="19"/>
  <c r="G62" i="36"/>
  <c r="E51" i="15"/>
  <c r="G60" i="25"/>
  <c r="M62" i="36"/>
  <c r="F57" i="31"/>
  <c r="F56" i="24"/>
  <c r="F58" i="29"/>
  <c r="F53" i="19"/>
  <c r="F58" i="23"/>
  <c r="E150" i="23"/>
  <c r="N58" i="23"/>
  <c r="G139" i="35"/>
  <c r="F58" i="26"/>
  <c r="G52" i="14"/>
  <c r="M46" i="13"/>
  <c r="M51" i="15"/>
  <c r="E60" i="30"/>
  <c r="F139" i="35"/>
  <c r="N60" i="30"/>
  <c r="N53" i="19"/>
  <c r="N139" i="35"/>
  <c r="G58" i="23"/>
  <c r="G64" i="35"/>
  <c r="N62" i="28"/>
  <c r="E57" i="31"/>
  <c r="M56" i="24"/>
  <c r="F150" i="23"/>
  <c r="M58" i="29"/>
  <c r="M58" i="26"/>
  <c r="M60" i="30"/>
  <c r="N58" i="29"/>
  <c r="E52" i="14"/>
  <c r="N60" i="25"/>
  <c r="G58" i="26"/>
  <c r="N150" i="23"/>
  <c r="N51" i="15"/>
  <c r="G56" i="24"/>
  <c r="E56" i="24"/>
  <c r="F46" i="13"/>
  <c r="E53" i="19"/>
  <c r="G52" i="18"/>
  <c r="E139" i="35"/>
  <c r="N46" i="13"/>
  <c r="G57" i="31"/>
  <c r="F62" i="28"/>
  <c r="R37" i="14" l="1"/>
  <c r="P38" i="14"/>
  <c r="Q38" i="14"/>
  <c r="R149" i="23"/>
  <c r="Q150" i="23"/>
  <c r="P150" i="23"/>
  <c r="S150" i="23"/>
  <c r="J164" i="30"/>
  <c r="O162" i="30"/>
  <c r="O163" i="30"/>
  <c r="J51" i="18"/>
  <c r="S52" i="14"/>
  <c r="K49" i="15"/>
  <c r="L49" i="15"/>
  <c r="I50" i="15"/>
  <c r="H50" i="15"/>
  <c r="J50" i="15"/>
  <c r="B52" i="15"/>
  <c r="L60" i="36"/>
  <c r="H61" i="36"/>
  <c r="I61" i="36"/>
  <c r="J61" i="36"/>
  <c r="B64" i="36"/>
  <c r="K60" i="36"/>
  <c r="C216" i="36"/>
  <c r="C69" i="36"/>
  <c r="C145" i="36"/>
  <c r="L137" i="35"/>
  <c r="K62" i="35"/>
  <c r="I63" i="35"/>
  <c r="H138" i="35"/>
  <c r="I138" i="35"/>
  <c r="J63" i="35"/>
  <c r="J138" i="35"/>
  <c r="H63" i="35"/>
  <c r="K137" i="35"/>
  <c r="C66" i="35"/>
  <c r="C145" i="35"/>
  <c r="B141" i="35"/>
  <c r="L62" i="35"/>
  <c r="L55" i="31"/>
  <c r="H56" i="31"/>
  <c r="I56" i="31"/>
  <c r="J56" i="31"/>
  <c r="B59" i="31"/>
  <c r="K55" i="31"/>
  <c r="C61" i="31"/>
  <c r="K58" i="30"/>
  <c r="J59" i="30"/>
  <c r="H59" i="30"/>
  <c r="I59" i="30"/>
  <c r="B166" i="30"/>
  <c r="C171" i="30"/>
  <c r="C62" i="30"/>
  <c r="L58" i="30"/>
  <c r="L60" i="28"/>
  <c r="L56" i="29"/>
  <c r="H57" i="29"/>
  <c r="J57" i="29"/>
  <c r="I57" i="29"/>
  <c r="K56" i="29"/>
  <c r="C60" i="29"/>
  <c r="J61" i="28"/>
  <c r="I61" i="28"/>
  <c r="H61" i="28"/>
  <c r="K60" i="28"/>
  <c r="C64" i="28"/>
  <c r="C63" i="27"/>
  <c r="B61" i="27"/>
  <c r="L56" i="26"/>
  <c r="J57" i="26"/>
  <c r="H57" i="26"/>
  <c r="I57" i="26"/>
  <c r="K56" i="26"/>
  <c r="C60" i="26"/>
  <c r="L58" i="25"/>
  <c r="I59" i="25"/>
  <c r="J59" i="25"/>
  <c r="H59" i="25"/>
  <c r="C62" i="25"/>
  <c r="K58" i="25"/>
  <c r="K54" i="24"/>
  <c r="I55" i="24"/>
  <c r="J55" i="24"/>
  <c r="H55" i="24"/>
  <c r="B58" i="24"/>
  <c r="C62" i="24"/>
  <c r="L54" i="24"/>
  <c r="K56" i="23"/>
  <c r="K148" i="23"/>
  <c r="I57" i="23"/>
  <c r="J149" i="23"/>
  <c r="J57" i="23"/>
  <c r="H149" i="23"/>
  <c r="I149" i="23"/>
  <c r="H57" i="23"/>
  <c r="B152" i="23"/>
  <c r="L148" i="23"/>
  <c r="C60" i="23"/>
  <c r="L56" i="23"/>
  <c r="K51" i="19"/>
  <c r="I52" i="19"/>
  <c r="H52" i="19"/>
  <c r="J52" i="19"/>
  <c r="C100" i="19"/>
  <c r="B55" i="19"/>
  <c r="L51" i="19"/>
  <c r="B53" i="18"/>
  <c r="C152" i="18"/>
  <c r="C53" i="15"/>
  <c r="L50" i="14"/>
  <c r="J51" i="14"/>
  <c r="H51" i="14"/>
  <c r="I51" i="14"/>
  <c r="B168" i="14"/>
  <c r="C54" i="14"/>
  <c r="K50" i="14"/>
  <c r="K44" i="13"/>
  <c r="I45" i="13"/>
  <c r="H45" i="13"/>
  <c r="J45" i="13"/>
  <c r="C51" i="13"/>
  <c r="L44" i="13"/>
  <c r="B48" i="13"/>
  <c r="L88" i="2"/>
  <c r="B91" i="2"/>
  <c r="H89" i="2"/>
  <c r="J89" i="2"/>
  <c r="I89" i="2"/>
  <c r="K88" i="2"/>
  <c r="N61" i="30"/>
  <c r="E53" i="14"/>
  <c r="F59" i="29"/>
  <c r="E61" i="25"/>
  <c r="F164" i="30"/>
  <c r="E59" i="29"/>
  <c r="G58" i="31"/>
  <c r="G63" i="36"/>
  <c r="M54" i="19"/>
  <c r="E151" i="23"/>
  <c r="N59" i="23"/>
  <c r="G59" i="29"/>
  <c r="E162" i="30"/>
  <c r="N58" i="31"/>
  <c r="M63" i="36"/>
  <c r="E140" i="35"/>
  <c r="G140" i="35"/>
  <c r="F59" i="23"/>
  <c r="G52" i="15"/>
  <c r="M140" i="35"/>
  <c r="E164" i="30"/>
  <c r="M53" i="14"/>
  <c r="G61" i="25"/>
  <c r="N151" i="23"/>
  <c r="F65" i="35"/>
  <c r="F54" i="19"/>
  <c r="M52" i="15"/>
  <c r="M59" i="23"/>
  <c r="E47" i="13"/>
  <c r="G47" i="13"/>
  <c r="G151" i="23"/>
  <c r="F162" i="30"/>
  <c r="E63" i="28"/>
  <c r="E59" i="23"/>
  <c r="F163" i="30"/>
  <c r="N162" i="30"/>
  <c r="N59" i="26"/>
  <c r="E163" i="30"/>
  <c r="G61" i="30"/>
  <c r="N140" i="35"/>
  <c r="N63" i="28"/>
  <c r="N52" i="15"/>
  <c r="N164" i="30"/>
  <c r="M57" i="24"/>
  <c r="M91" i="2"/>
  <c r="F151" i="23"/>
  <c r="G63" i="28"/>
  <c r="E65" i="35"/>
  <c r="N53" i="14"/>
  <c r="F63" i="28"/>
  <c r="G53" i="18"/>
  <c r="E52" i="15"/>
  <c r="M163" i="30"/>
  <c r="E59" i="26"/>
  <c r="N47" i="13"/>
  <c r="M164" i="30"/>
  <c r="M65" i="35"/>
  <c r="N53" i="18"/>
  <c r="G65" i="35"/>
  <c r="N91" i="2"/>
  <c r="G59" i="23"/>
  <c r="F57" i="24"/>
  <c r="M61" i="25"/>
  <c r="E54" i="19"/>
  <c r="M59" i="26"/>
  <c r="G53" i="14"/>
  <c r="F61" i="30"/>
  <c r="M63" i="28"/>
  <c r="N65" i="35"/>
  <c r="M53" i="18"/>
  <c r="F91" i="2"/>
  <c r="N57" i="24"/>
  <c r="M58" i="31"/>
  <c r="F58" i="31"/>
  <c r="G57" i="24"/>
  <c r="M162" i="30"/>
  <c r="G54" i="19"/>
  <c r="F52" i="15"/>
  <c r="E63" i="36"/>
  <c r="N63" i="36"/>
  <c r="E57" i="24"/>
  <c r="F63" i="36"/>
  <c r="F140" i="35"/>
  <c r="F61" i="25"/>
  <c r="M61" i="30"/>
  <c r="M59" i="29"/>
  <c r="M151" i="23"/>
  <c r="N54" i="19"/>
  <c r="F59" i="26"/>
  <c r="E58" i="31"/>
  <c r="E91" i="2"/>
  <c r="N61" i="25"/>
  <c r="G59" i="26"/>
  <c r="F47" i="13"/>
  <c r="M47" i="13"/>
  <c r="G91" i="2"/>
  <c r="N163" i="30"/>
  <c r="E61" i="30"/>
  <c r="F53" i="14"/>
  <c r="N59" i="29"/>
  <c r="R38" i="14" l="1"/>
  <c r="Q39" i="14"/>
  <c r="P39" i="14"/>
  <c r="I164" i="30"/>
  <c r="H164" i="30"/>
  <c r="R150" i="23"/>
  <c r="P151" i="23"/>
  <c r="Q151" i="23"/>
  <c r="S151" i="23"/>
  <c r="I162" i="30"/>
  <c r="I163" i="30"/>
  <c r="H162" i="30"/>
  <c r="H163" i="30"/>
  <c r="H161" i="30"/>
  <c r="I161" i="30"/>
  <c r="O50" i="18"/>
  <c r="O51" i="18"/>
  <c r="O52" i="18"/>
  <c r="S53" i="14"/>
  <c r="J52" i="18"/>
  <c r="K50" i="15"/>
  <c r="L50" i="15"/>
  <c r="I51" i="15"/>
  <c r="H51" i="15"/>
  <c r="J51" i="15"/>
  <c r="B53" i="15"/>
  <c r="L61" i="36"/>
  <c r="H62" i="36"/>
  <c r="I62" i="36"/>
  <c r="J62" i="36"/>
  <c r="C70" i="36"/>
  <c r="K61" i="36"/>
  <c r="C217" i="36"/>
  <c r="C146" i="36"/>
  <c r="B65" i="36"/>
  <c r="K63" i="35"/>
  <c r="K138" i="35"/>
  <c r="H64" i="35"/>
  <c r="H139" i="35"/>
  <c r="I139" i="35"/>
  <c r="J64" i="35"/>
  <c r="J139" i="35"/>
  <c r="I64" i="35"/>
  <c r="C67" i="35"/>
  <c r="B142" i="35"/>
  <c r="L138" i="35"/>
  <c r="C146" i="35"/>
  <c r="L63" i="35"/>
  <c r="K56" i="31"/>
  <c r="I57" i="31"/>
  <c r="J57" i="31"/>
  <c r="H57" i="31"/>
  <c r="B60" i="31"/>
  <c r="C62" i="31"/>
  <c r="L56" i="31"/>
  <c r="K59" i="30"/>
  <c r="J60" i="30"/>
  <c r="H60" i="30"/>
  <c r="I60" i="30"/>
  <c r="B167" i="30"/>
  <c r="L59" i="30"/>
  <c r="C172" i="30"/>
  <c r="C63" i="30"/>
  <c r="L57" i="29"/>
  <c r="H58" i="29"/>
  <c r="I58" i="29"/>
  <c r="J58" i="29"/>
  <c r="K57" i="29"/>
  <c r="C61" i="29"/>
  <c r="K61" i="28"/>
  <c r="J62" i="28"/>
  <c r="H62" i="28"/>
  <c r="I62" i="28"/>
  <c r="C65" i="28"/>
  <c r="L61" i="28"/>
  <c r="B62" i="27"/>
  <c r="C64" i="27"/>
  <c r="K57" i="26"/>
  <c r="I58" i="26"/>
  <c r="J58" i="26"/>
  <c r="H58" i="26"/>
  <c r="C61" i="26"/>
  <c r="L57" i="26"/>
  <c r="K59" i="25"/>
  <c r="J60" i="25"/>
  <c r="H60" i="25"/>
  <c r="I60" i="25"/>
  <c r="C63" i="25"/>
  <c r="L59" i="25"/>
  <c r="K55" i="24"/>
  <c r="I56" i="24"/>
  <c r="J56" i="24"/>
  <c r="H56" i="24"/>
  <c r="B59" i="24"/>
  <c r="C63" i="24"/>
  <c r="L55" i="24"/>
  <c r="L57" i="23"/>
  <c r="L149" i="23"/>
  <c r="J150" i="23"/>
  <c r="H150" i="23"/>
  <c r="J58" i="23"/>
  <c r="H58" i="23"/>
  <c r="I150" i="23"/>
  <c r="I58" i="23"/>
  <c r="C61" i="23"/>
  <c r="B153" i="23"/>
  <c r="K57" i="23"/>
  <c r="K149" i="23"/>
  <c r="L52" i="19"/>
  <c r="I53" i="19"/>
  <c r="J53" i="19"/>
  <c r="H53" i="19"/>
  <c r="B56" i="19"/>
  <c r="K52" i="19"/>
  <c r="C101" i="19"/>
  <c r="I48" i="18"/>
  <c r="H48" i="18"/>
  <c r="B54" i="18"/>
  <c r="C153" i="18"/>
  <c r="C54" i="15"/>
  <c r="L51" i="14"/>
  <c r="I52" i="14"/>
  <c r="J52" i="14"/>
  <c r="H52" i="14"/>
  <c r="B169" i="14"/>
  <c r="K51" i="14"/>
  <c r="C55" i="14"/>
  <c r="L45" i="13"/>
  <c r="H46" i="13"/>
  <c r="I46" i="13"/>
  <c r="J46" i="13"/>
  <c r="B49" i="13"/>
  <c r="C52" i="13"/>
  <c r="K45" i="13"/>
  <c r="L89" i="2"/>
  <c r="B92" i="2"/>
  <c r="H90" i="2"/>
  <c r="J90" i="2"/>
  <c r="I90" i="2"/>
  <c r="K89" i="2"/>
  <c r="F53" i="15"/>
  <c r="F141" i="35"/>
  <c r="M54" i="18"/>
  <c r="N166" i="30"/>
  <c r="G59" i="31"/>
  <c r="M62" i="30"/>
  <c r="E62" i="25"/>
  <c r="E152" i="23"/>
  <c r="G60" i="23"/>
  <c r="M52" i="18"/>
  <c r="E64" i="28"/>
  <c r="F55" i="19"/>
  <c r="M92" i="2"/>
  <c r="G152" i="23"/>
  <c r="E62" i="30"/>
  <c r="N152" i="23"/>
  <c r="G54" i="14"/>
  <c r="F66" i="35"/>
  <c r="N60" i="23"/>
  <c r="F62" i="30"/>
  <c r="G60" i="26"/>
  <c r="G53" i="15"/>
  <c r="G92" i="2"/>
  <c r="E66" i="35"/>
  <c r="E60" i="29"/>
  <c r="G66" i="35"/>
  <c r="M66" i="35"/>
  <c r="M53" i="15"/>
  <c r="E92" i="2"/>
  <c r="N54" i="14"/>
  <c r="N58" i="24"/>
  <c r="F60" i="26"/>
  <c r="M62" i="25"/>
  <c r="N64" i="28"/>
  <c r="F64" i="36"/>
  <c r="M60" i="23"/>
  <c r="F58" i="24"/>
  <c r="N141" i="35"/>
  <c r="N51" i="18"/>
  <c r="E48" i="13"/>
  <c r="N62" i="30"/>
  <c r="N48" i="13"/>
  <c r="M55" i="19"/>
  <c r="M51" i="18"/>
  <c r="N92" i="2"/>
  <c r="M64" i="36"/>
  <c r="F152" i="23"/>
  <c r="E59" i="31"/>
  <c r="N54" i="18"/>
  <c r="M50" i="18"/>
  <c r="N60" i="29"/>
  <c r="F166" i="30"/>
  <c r="M58" i="24"/>
  <c r="N50" i="18"/>
  <c r="N60" i="26"/>
  <c r="F60" i="29"/>
  <c r="M152" i="23"/>
  <c r="M54" i="14"/>
  <c r="F62" i="25"/>
  <c r="F54" i="14"/>
  <c r="E141" i="35"/>
  <c r="G54" i="18"/>
  <c r="E60" i="23"/>
  <c r="N66" i="35"/>
  <c r="E53" i="15"/>
  <c r="E60" i="26"/>
  <c r="M141" i="35"/>
  <c r="E55" i="19"/>
  <c r="F59" i="31"/>
  <c r="G166" i="30"/>
  <c r="F64" i="28"/>
  <c r="G60" i="29"/>
  <c r="M59" i="31"/>
  <c r="G64" i="36"/>
  <c r="E58" i="24"/>
  <c r="N62" i="25"/>
  <c r="M64" i="28"/>
  <c r="M60" i="29"/>
  <c r="E166" i="30"/>
  <c r="N52" i="18"/>
  <c r="G64" i="28"/>
  <c r="N55" i="19"/>
  <c r="N53" i="15"/>
  <c r="N59" i="31"/>
  <c r="E54" i="14"/>
  <c r="G141" i="35"/>
  <c r="E64" i="36"/>
  <c r="M48" i="13"/>
  <c r="F48" i="13"/>
  <c r="M166" i="30"/>
  <c r="G58" i="24"/>
  <c r="N64" i="36"/>
  <c r="F92" i="2"/>
  <c r="G55" i="19"/>
  <c r="G62" i="25"/>
  <c r="G62" i="30"/>
  <c r="M60" i="26"/>
  <c r="F60" i="23"/>
  <c r="G48" i="13"/>
  <c r="P40" i="14" l="1"/>
  <c r="Q40" i="14"/>
  <c r="R39" i="14"/>
  <c r="L164" i="30"/>
  <c r="K164" i="30"/>
  <c r="P152" i="23"/>
  <c r="Q152" i="23"/>
  <c r="R151" i="23"/>
  <c r="S152" i="23"/>
  <c r="L162" i="30"/>
  <c r="L161" i="30"/>
  <c r="L163" i="30"/>
  <c r="K161" i="30"/>
  <c r="K163" i="30"/>
  <c r="K162" i="30"/>
  <c r="S54" i="14"/>
  <c r="K51" i="15"/>
  <c r="I52" i="15"/>
  <c r="H52" i="15"/>
  <c r="J52" i="15"/>
  <c r="L51" i="15"/>
  <c r="B54" i="15"/>
  <c r="J165" i="30"/>
  <c r="I165" i="30"/>
  <c r="H165" i="30"/>
  <c r="L62" i="36"/>
  <c r="I63" i="36"/>
  <c r="H63" i="36"/>
  <c r="J63" i="36"/>
  <c r="C147" i="36"/>
  <c r="K62" i="36"/>
  <c r="C71" i="36"/>
  <c r="B66" i="36"/>
  <c r="C218" i="36"/>
  <c r="L64" i="35"/>
  <c r="L139" i="35"/>
  <c r="J65" i="35"/>
  <c r="H140" i="35"/>
  <c r="H65" i="35"/>
  <c r="I140" i="35"/>
  <c r="I65" i="35"/>
  <c r="J140" i="35"/>
  <c r="K139" i="35"/>
  <c r="C147" i="35"/>
  <c r="K64" i="35"/>
  <c r="B143" i="35"/>
  <c r="C68" i="35"/>
  <c r="K57" i="31"/>
  <c r="I58" i="31"/>
  <c r="J58" i="31"/>
  <c r="H58" i="31"/>
  <c r="L60" i="30"/>
  <c r="C63" i="31"/>
  <c r="B61" i="31"/>
  <c r="L57" i="31"/>
  <c r="I61" i="30"/>
  <c r="J61" i="30"/>
  <c r="H61" i="30"/>
  <c r="B168" i="30"/>
  <c r="C173" i="30"/>
  <c r="C64" i="30"/>
  <c r="K60" i="30"/>
  <c r="L58" i="29"/>
  <c r="I59" i="29"/>
  <c r="J59" i="29"/>
  <c r="H59" i="29"/>
  <c r="K58" i="29"/>
  <c r="C62" i="29"/>
  <c r="L62" i="28"/>
  <c r="H63" i="28"/>
  <c r="I63" i="28"/>
  <c r="J63" i="28"/>
  <c r="K62" i="28"/>
  <c r="C66" i="28"/>
  <c r="B63" i="27"/>
  <c r="C65" i="27"/>
  <c r="L58" i="26"/>
  <c r="H59" i="26"/>
  <c r="J59" i="26"/>
  <c r="I59" i="26"/>
  <c r="C62" i="26"/>
  <c r="K58" i="26"/>
  <c r="L60" i="25"/>
  <c r="H61" i="25"/>
  <c r="I61" i="25"/>
  <c r="J61" i="25"/>
  <c r="C64" i="25"/>
  <c r="K60" i="25"/>
  <c r="K56" i="24"/>
  <c r="L56" i="24"/>
  <c r="H57" i="24"/>
  <c r="I57" i="24"/>
  <c r="J57" i="24"/>
  <c r="B60" i="24"/>
  <c r="C64" i="24"/>
  <c r="L58" i="23"/>
  <c r="K150" i="23"/>
  <c r="H59" i="23"/>
  <c r="I59" i="23"/>
  <c r="J151" i="23"/>
  <c r="H151" i="23"/>
  <c r="J59" i="23"/>
  <c r="I151" i="23"/>
  <c r="B154" i="23"/>
  <c r="L150" i="23"/>
  <c r="C159" i="23"/>
  <c r="C62" i="23"/>
  <c r="K58" i="23"/>
  <c r="K53" i="19"/>
  <c r="I54" i="19"/>
  <c r="J54" i="19"/>
  <c r="H54" i="19"/>
  <c r="L53" i="19"/>
  <c r="B57" i="19"/>
  <c r="C102" i="19"/>
  <c r="K48" i="18"/>
  <c r="J53" i="18"/>
  <c r="L48" i="18"/>
  <c r="B55" i="18"/>
  <c r="C99" i="18"/>
  <c r="C154" i="18"/>
  <c r="C55" i="15"/>
  <c r="K52" i="14"/>
  <c r="H53" i="14"/>
  <c r="I53" i="14"/>
  <c r="J53" i="14"/>
  <c r="B170" i="14"/>
  <c r="C56" i="14"/>
  <c r="L52" i="14"/>
  <c r="K46" i="13"/>
  <c r="I47" i="13"/>
  <c r="H47" i="13"/>
  <c r="J47" i="13"/>
  <c r="C53" i="13"/>
  <c r="B50" i="13"/>
  <c r="L46" i="13"/>
  <c r="L90" i="2"/>
  <c r="K90" i="2"/>
  <c r="B93" i="2"/>
  <c r="H91" i="2"/>
  <c r="J91" i="2"/>
  <c r="I91" i="2"/>
  <c r="G54" i="15"/>
  <c r="N153" i="23"/>
  <c r="M61" i="23"/>
  <c r="M60" i="31"/>
  <c r="M153" i="23"/>
  <c r="G60" i="31"/>
  <c r="N63" i="30"/>
  <c r="E54" i="15"/>
  <c r="F61" i="29"/>
  <c r="M61" i="29"/>
  <c r="E60" i="31"/>
  <c r="E65" i="28"/>
  <c r="F153" i="23"/>
  <c r="E93" i="2"/>
  <c r="G67" i="35"/>
  <c r="N55" i="18"/>
  <c r="M54" i="15"/>
  <c r="E55" i="14"/>
  <c r="F142" i="35"/>
  <c r="E142" i="35"/>
  <c r="E153" i="23"/>
  <c r="N63" i="25"/>
  <c r="N55" i="14"/>
  <c r="G65" i="28"/>
  <c r="E63" i="30"/>
  <c r="F54" i="15"/>
  <c r="M65" i="36"/>
  <c r="E67" i="35"/>
  <c r="M55" i="14"/>
  <c r="G59" i="24"/>
  <c r="G61" i="23"/>
  <c r="F67" i="35"/>
  <c r="N65" i="36"/>
  <c r="E61" i="23"/>
  <c r="N61" i="23"/>
  <c r="F63" i="25"/>
  <c r="M142" i="35"/>
  <c r="F63" i="30"/>
  <c r="F61" i="23"/>
  <c r="G56" i="19"/>
  <c r="M63" i="25"/>
  <c r="M93" i="2"/>
  <c r="G55" i="18"/>
  <c r="N67" i="35"/>
  <c r="F60" i="31"/>
  <c r="N54" i="15"/>
  <c r="E167" i="30"/>
  <c r="F167" i="30"/>
  <c r="G65" i="36"/>
  <c r="M49" i="13"/>
  <c r="F65" i="36"/>
  <c r="F56" i="19"/>
  <c r="M55" i="18"/>
  <c r="G63" i="25"/>
  <c r="G61" i="26"/>
  <c r="M56" i="19"/>
  <c r="E56" i="19"/>
  <c r="G49" i="13"/>
  <c r="G167" i="30"/>
  <c r="M59" i="24"/>
  <c r="N65" i="28"/>
  <c r="G55" i="14"/>
  <c r="E59" i="24"/>
  <c r="G61" i="29"/>
  <c r="E65" i="36"/>
  <c r="E49" i="13"/>
  <c r="F49" i="13"/>
  <c r="M63" i="30"/>
  <c r="G153" i="23"/>
  <c r="N61" i="26"/>
  <c r="M61" i="26"/>
  <c r="E61" i="26"/>
  <c r="G93" i="2"/>
  <c r="N61" i="29"/>
  <c r="F65" i="28"/>
  <c r="F59" i="24"/>
  <c r="F61" i="26"/>
  <c r="N49" i="13"/>
  <c r="F55" i="14"/>
  <c r="E61" i="29"/>
  <c r="M167" i="30"/>
  <c r="M67" i="35"/>
  <c r="N56" i="19"/>
  <c r="M65" i="28"/>
  <c r="N93" i="2"/>
  <c r="E63" i="25"/>
  <c r="N60" i="31"/>
  <c r="N59" i="24"/>
  <c r="G63" i="30"/>
  <c r="N142" i="35"/>
  <c r="N167" i="30"/>
  <c r="G142" i="35"/>
  <c r="F93" i="2"/>
  <c r="R40" i="14" l="1"/>
  <c r="Q41" i="14"/>
  <c r="P41" i="14"/>
  <c r="P153" i="23"/>
  <c r="Q153" i="23"/>
  <c r="R152" i="23"/>
  <c r="S153" i="23"/>
  <c r="S55" i="14"/>
  <c r="K52" i="15"/>
  <c r="I53" i="15"/>
  <c r="H53" i="15"/>
  <c r="J53" i="15"/>
  <c r="L52" i="15"/>
  <c r="B55" i="15"/>
  <c r="K165" i="30"/>
  <c r="L165" i="30"/>
  <c r="K63" i="36"/>
  <c r="I64" i="36"/>
  <c r="J64" i="36"/>
  <c r="H64" i="36"/>
  <c r="C72" i="36"/>
  <c r="C148" i="36"/>
  <c r="B67" i="36"/>
  <c r="L63" i="36"/>
  <c r="L65" i="35"/>
  <c r="L140" i="35"/>
  <c r="I66" i="35"/>
  <c r="J66" i="35"/>
  <c r="H141" i="35"/>
  <c r="I141" i="35"/>
  <c r="H66" i="35"/>
  <c r="J141" i="35"/>
  <c r="B144" i="35"/>
  <c r="C148" i="35"/>
  <c r="K65" i="35"/>
  <c r="C69" i="35"/>
  <c r="K140" i="35"/>
  <c r="K58" i="31"/>
  <c r="I59" i="31"/>
  <c r="J59" i="31"/>
  <c r="H59" i="31"/>
  <c r="C64" i="31"/>
  <c r="B62" i="31"/>
  <c r="L58" i="31"/>
  <c r="L61" i="30"/>
  <c r="H166" i="30"/>
  <c r="H62" i="30"/>
  <c r="I62" i="30"/>
  <c r="J62" i="30"/>
  <c r="I166" i="30"/>
  <c r="J166" i="30"/>
  <c r="B169" i="30"/>
  <c r="K61" i="30"/>
  <c r="C174" i="30"/>
  <c r="C65" i="30"/>
  <c r="L59" i="29"/>
  <c r="H60" i="29"/>
  <c r="I60" i="29"/>
  <c r="J60" i="29"/>
  <c r="C63" i="29"/>
  <c r="K59" i="29"/>
  <c r="L63" i="28"/>
  <c r="H64" i="28"/>
  <c r="I64" i="28"/>
  <c r="J64" i="28"/>
  <c r="K63" i="28"/>
  <c r="C67" i="28"/>
  <c r="B64" i="27"/>
  <c r="C66" i="27"/>
  <c r="K59" i="26"/>
  <c r="J60" i="26"/>
  <c r="I60" i="26"/>
  <c r="H60" i="26"/>
  <c r="C63" i="26"/>
  <c r="L59" i="26"/>
  <c r="L61" i="25"/>
  <c r="I62" i="25"/>
  <c r="J62" i="25"/>
  <c r="H62" i="25"/>
  <c r="C65" i="25"/>
  <c r="K61" i="25"/>
  <c r="L57" i="24"/>
  <c r="H58" i="24"/>
  <c r="I58" i="24"/>
  <c r="J58" i="24"/>
  <c r="C65" i="24"/>
  <c r="B61" i="24"/>
  <c r="K57" i="24"/>
  <c r="L59" i="23"/>
  <c r="L151" i="23"/>
  <c r="H60" i="23"/>
  <c r="H152" i="23"/>
  <c r="I152" i="23"/>
  <c r="J60" i="23"/>
  <c r="J152" i="23"/>
  <c r="I60" i="23"/>
  <c r="C160" i="23"/>
  <c r="K59" i="23"/>
  <c r="B155" i="23"/>
  <c r="C63" i="23"/>
  <c r="K151" i="23"/>
  <c r="L54" i="19"/>
  <c r="H55" i="19"/>
  <c r="J55" i="19"/>
  <c r="I55" i="19"/>
  <c r="C103" i="19"/>
  <c r="B58" i="19"/>
  <c r="K54" i="19"/>
  <c r="J54" i="18"/>
  <c r="B56" i="18"/>
  <c r="C100" i="18"/>
  <c r="C155" i="18"/>
  <c r="C56" i="15"/>
  <c r="L53" i="14"/>
  <c r="I54" i="14"/>
  <c r="J54" i="14"/>
  <c r="H54" i="14"/>
  <c r="B171" i="14"/>
  <c r="C57" i="14"/>
  <c r="K53" i="14"/>
  <c r="L47" i="13"/>
  <c r="J48" i="13"/>
  <c r="I48" i="13"/>
  <c r="H48" i="13"/>
  <c r="C54" i="13"/>
  <c r="B51" i="13"/>
  <c r="K47" i="13"/>
  <c r="L91" i="2"/>
  <c r="B94" i="2"/>
  <c r="H92" i="2"/>
  <c r="J92" i="2"/>
  <c r="I92" i="2"/>
  <c r="K91" i="2"/>
  <c r="F143" i="35"/>
  <c r="G61" i="31"/>
  <c r="M56" i="14"/>
  <c r="F61" i="31"/>
  <c r="E168" i="30"/>
  <c r="M50" i="13"/>
  <c r="F50" i="13"/>
  <c r="F64" i="30"/>
  <c r="G62" i="29"/>
  <c r="N56" i="14"/>
  <c r="G143" i="35"/>
  <c r="N60" i="24"/>
  <c r="M66" i="36"/>
  <c r="E64" i="30"/>
  <c r="E154" i="23"/>
  <c r="G64" i="30"/>
  <c r="G56" i="18"/>
  <c r="G66" i="36"/>
  <c r="M168" i="30"/>
  <c r="E61" i="31"/>
  <c r="G168" i="30"/>
  <c r="M64" i="30"/>
  <c r="F168" i="30"/>
  <c r="E66" i="36"/>
  <c r="N50" i="13"/>
  <c r="E68" i="35"/>
  <c r="G50" i="13"/>
  <c r="M143" i="35"/>
  <c r="F62" i="26"/>
  <c r="M61" i="31"/>
  <c r="E60" i="24"/>
  <c r="M60" i="24"/>
  <c r="G60" i="24"/>
  <c r="E50" i="13"/>
  <c r="N64" i="30"/>
  <c r="F56" i="14"/>
  <c r="E64" i="25"/>
  <c r="F62" i="23"/>
  <c r="N154" i="23"/>
  <c r="G66" i="28"/>
  <c r="G55" i="15"/>
  <c r="F66" i="28"/>
  <c r="M55" i="15"/>
  <c r="E57" i="19"/>
  <c r="E66" i="28"/>
  <c r="F62" i="29"/>
  <c r="N61" i="31"/>
  <c r="G154" i="23"/>
  <c r="M56" i="18"/>
  <c r="M62" i="26"/>
  <c r="M94" i="2"/>
  <c r="G62" i="23"/>
  <c r="F64" i="25"/>
  <c r="E62" i="26"/>
  <c r="N168" i="30"/>
  <c r="N143" i="35"/>
  <c r="E94" i="2"/>
  <c r="N66" i="36"/>
  <c r="N68" i="35"/>
  <c r="M62" i="29"/>
  <c r="E143" i="35"/>
  <c r="M57" i="19"/>
  <c r="G68" i="35"/>
  <c r="N62" i="23"/>
  <c r="G57" i="19"/>
  <c r="G64" i="25"/>
  <c r="N64" i="25"/>
  <c r="F68" i="35"/>
  <c r="G94" i="2"/>
  <c r="F94" i="2"/>
  <c r="M68" i="35"/>
  <c r="N62" i="26"/>
  <c r="F57" i="19"/>
  <c r="E62" i="29"/>
  <c r="N56" i="18"/>
  <c r="F66" i="36"/>
  <c r="E62" i="23"/>
  <c r="E56" i="14"/>
  <c r="E55" i="15"/>
  <c r="N94" i="2"/>
  <c r="N66" i="28"/>
  <c r="N62" i="29"/>
  <c r="N55" i="15"/>
  <c r="M154" i="23"/>
  <c r="G62" i="26"/>
  <c r="F55" i="15"/>
  <c r="M64" i="25"/>
  <c r="N57" i="19"/>
  <c r="M62" i="23"/>
  <c r="F154" i="23"/>
  <c r="G56" i="14"/>
  <c r="F60" i="24"/>
  <c r="M66" i="28"/>
  <c r="R41" i="14" l="1"/>
  <c r="Q42" i="14"/>
  <c r="P42" i="14"/>
  <c r="Q154" i="23"/>
  <c r="P154" i="23"/>
  <c r="R153" i="23"/>
  <c r="S154" i="23"/>
  <c r="S56" i="14"/>
  <c r="K53" i="15"/>
  <c r="I54" i="15"/>
  <c r="H54" i="15"/>
  <c r="J54" i="15"/>
  <c r="L53" i="15"/>
  <c r="B56" i="15"/>
  <c r="K64" i="36"/>
  <c r="H65" i="36"/>
  <c r="I65" i="36"/>
  <c r="J65" i="36"/>
  <c r="C149" i="36"/>
  <c r="C73" i="36"/>
  <c r="B68" i="36"/>
  <c r="L64" i="36"/>
  <c r="K66" i="35"/>
  <c r="L66" i="35"/>
  <c r="K141" i="35"/>
  <c r="I142" i="35"/>
  <c r="J142" i="35"/>
  <c r="H67" i="35"/>
  <c r="I67" i="35"/>
  <c r="J67" i="35"/>
  <c r="H142" i="35"/>
  <c r="B145" i="35"/>
  <c r="C149" i="35"/>
  <c r="C70" i="35"/>
  <c r="L141" i="35"/>
  <c r="K59" i="31"/>
  <c r="H60" i="31"/>
  <c r="I60" i="31"/>
  <c r="J60" i="31"/>
  <c r="B63" i="31"/>
  <c r="C65" i="31"/>
  <c r="L59" i="31"/>
  <c r="L166" i="30"/>
  <c r="K166" i="30"/>
  <c r="K62" i="30"/>
  <c r="H167" i="30"/>
  <c r="H63" i="30"/>
  <c r="I63" i="30"/>
  <c r="J167" i="30"/>
  <c r="I167" i="30"/>
  <c r="J63" i="30"/>
  <c r="B170" i="30"/>
  <c r="C175" i="30"/>
  <c r="C66" i="30"/>
  <c r="L62" i="30"/>
  <c r="L60" i="29"/>
  <c r="J61" i="29"/>
  <c r="I61" i="29"/>
  <c r="H61" i="29"/>
  <c r="K60" i="29"/>
  <c r="C64" i="29"/>
  <c r="L64" i="28"/>
  <c r="H65" i="28"/>
  <c r="I65" i="28"/>
  <c r="J65" i="28"/>
  <c r="C68" i="28"/>
  <c r="K64" i="28"/>
  <c r="C67" i="27"/>
  <c r="B65" i="27"/>
  <c r="L60" i="26"/>
  <c r="H61" i="26"/>
  <c r="J61" i="26"/>
  <c r="I61" i="26"/>
  <c r="C64" i="26"/>
  <c r="K60" i="26"/>
  <c r="K62" i="25"/>
  <c r="H63" i="25"/>
  <c r="I63" i="25"/>
  <c r="J63" i="25"/>
  <c r="C66" i="25"/>
  <c r="L62" i="25"/>
  <c r="L58" i="24"/>
  <c r="J59" i="24"/>
  <c r="H59" i="24"/>
  <c r="I59" i="24"/>
  <c r="B62" i="24"/>
  <c r="C66" i="24"/>
  <c r="K58" i="24"/>
  <c r="L60" i="23"/>
  <c r="K152" i="23"/>
  <c r="H61" i="23"/>
  <c r="H153" i="23"/>
  <c r="I61" i="23"/>
  <c r="J153" i="23"/>
  <c r="J61" i="23"/>
  <c r="I153" i="23"/>
  <c r="K60" i="23"/>
  <c r="C64" i="23"/>
  <c r="C161" i="23"/>
  <c r="B156" i="23"/>
  <c r="L152" i="23"/>
  <c r="K55" i="19"/>
  <c r="H56" i="19"/>
  <c r="J56" i="19"/>
  <c r="I56" i="19"/>
  <c r="L55" i="19"/>
  <c r="B59" i="19"/>
  <c r="J55" i="18"/>
  <c r="B57" i="18"/>
  <c r="C101" i="18"/>
  <c r="C156" i="18"/>
  <c r="K48" i="13"/>
  <c r="C57" i="15"/>
  <c r="K54" i="14"/>
  <c r="J55" i="14"/>
  <c r="I55" i="14"/>
  <c r="H55" i="14"/>
  <c r="C58" i="14"/>
  <c r="B172" i="14"/>
  <c r="L54" i="14"/>
  <c r="H49" i="13"/>
  <c r="J49" i="13"/>
  <c r="I49" i="13"/>
  <c r="B52" i="13"/>
  <c r="C55" i="13"/>
  <c r="L48" i="13"/>
  <c r="L92" i="2"/>
  <c r="K92" i="2"/>
  <c r="B95" i="2"/>
  <c r="H93" i="2"/>
  <c r="J93" i="2"/>
  <c r="I93" i="2"/>
  <c r="N62" i="31"/>
  <c r="E155" i="23"/>
  <c r="N63" i="29"/>
  <c r="E95" i="2"/>
  <c r="F169" i="30"/>
  <c r="F57" i="14"/>
  <c r="E67" i="28"/>
  <c r="E61" i="24"/>
  <c r="N65" i="25"/>
  <c r="F144" i="35"/>
  <c r="N63" i="26"/>
  <c r="E63" i="23"/>
  <c r="M61" i="24"/>
  <c r="M69" i="35"/>
  <c r="E144" i="35"/>
  <c r="M155" i="23"/>
  <c r="E67" i="36"/>
  <c r="F62" i="31"/>
  <c r="N95" i="2"/>
  <c r="G63" i="29"/>
  <c r="F95" i="2"/>
  <c r="M67" i="36"/>
  <c r="F69" i="35"/>
  <c r="M169" i="30"/>
  <c r="M144" i="35"/>
  <c r="M57" i="14"/>
  <c r="E51" i="13"/>
  <c r="N61" i="24"/>
  <c r="F51" i="13"/>
  <c r="M65" i="25"/>
  <c r="M56" i="15"/>
  <c r="G58" i="19"/>
  <c r="E65" i="30"/>
  <c r="G62" i="31"/>
  <c r="N169" i="30"/>
  <c r="N57" i="18"/>
  <c r="G57" i="18"/>
  <c r="G144" i="35"/>
  <c r="F65" i="30"/>
  <c r="E69" i="35"/>
  <c r="M51" i="13"/>
  <c r="F56" i="15"/>
  <c r="G63" i="26"/>
  <c r="M95" i="2"/>
  <c r="G169" i="30"/>
  <c r="E56" i="15"/>
  <c r="N67" i="28"/>
  <c r="M65" i="30"/>
  <c r="E58" i="19"/>
  <c r="F63" i="29"/>
  <c r="G56" i="15"/>
  <c r="F155" i="23"/>
  <c r="G67" i="36"/>
  <c r="M57" i="18"/>
  <c r="N56" i="15"/>
  <c r="F67" i="28"/>
  <c r="F63" i="23"/>
  <c r="E63" i="29"/>
  <c r="E169" i="30"/>
  <c r="N67" i="36"/>
  <c r="F61" i="24"/>
  <c r="F65" i="25"/>
  <c r="F58" i="19"/>
  <c r="F63" i="26"/>
  <c r="E57" i="14"/>
  <c r="N155" i="23"/>
  <c r="N63" i="23"/>
  <c r="G65" i="25"/>
  <c r="N58" i="19"/>
  <c r="N65" i="30"/>
  <c r="G67" i="28"/>
  <c r="N57" i="14"/>
  <c r="G65" i="30"/>
  <c r="N69" i="35"/>
  <c r="E62" i="31"/>
  <c r="M67" i="28"/>
  <c r="E65" i="25"/>
  <c r="M63" i="23"/>
  <c r="M58" i="19"/>
  <c r="G63" i="23"/>
  <c r="N51" i="13"/>
  <c r="G61" i="24"/>
  <c r="G57" i="14"/>
  <c r="G51" i="13"/>
  <c r="F67" i="36"/>
  <c r="M63" i="29"/>
  <c r="M63" i="26"/>
  <c r="N144" i="35"/>
  <c r="G155" i="23"/>
  <c r="G95" i="2"/>
  <c r="M62" i="31"/>
  <c r="E63" i="26"/>
  <c r="G69" i="35"/>
  <c r="R42" i="14" l="1"/>
  <c r="P43" i="14"/>
  <c r="Q43" i="14"/>
  <c r="R154" i="23"/>
  <c r="P155" i="23"/>
  <c r="Q155" i="23"/>
  <c r="S155" i="23"/>
  <c r="S156" i="23"/>
  <c r="S57" i="14"/>
  <c r="L54" i="15"/>
  <c r="I55" i="15"/>
  <c r="H55" i="15"/>
  <c r="J55" i="15"/>
  <c r="K54" i="15"/>
  <c r="B57" i="15"/>
  <c r="L65" i="36"/>
  <c r="I66" i="36"/>
  <c r="J66" i="36"/>
  <c r="H66" i="36"/>
  <c r="C150" i="36"/>
  <c r="B69" i="36"/>
  <c r="C74" i="36"/>
  <c r="K65" i="36"/>
  <c r="L142" i="35"/>
  <c r="L67" i="35"/>
  <c r="I68" i="35"/>
  <c r="J68" i="35"/>
  <c r="H143" i="35"/>
  <c r="I143" i="35"/>
  <c r="H68" i="35"/>
  <c r="J143" i="35"/>
  <c r="B146" i="35"/>
  <c r="K142" i="35"/>
  <c r="C71" i="35"/>
  <c r="K67" i="35"/>
  <c r="C150" i="35"/>
  <c r="L60" i="31"/>
  <c r="L167" i="30"/>
  <c r="I61" i="31"/>
  <c r="J61" i="31"/>
  <c r="H61" i="31"/>
  <c r="C66" i="31"/>
  <c r="B64" i="31"/>
  <c r="K60" i="31"/>
  <c r="K63" i="30"/>
  <c r="J64" i="30"/>
  <c r="H64" i="30"/>
  <c r="I64" i="30"/>
  <c r="H168" i="30"/>
  <c r="I168" i="30"/>
  <c r="J168" i="30"/>
  <c r="C67" i="30"/>
  <c r="B171" i="30"/>
  <c r="L63" i="30"/>
  <c r="C176" i="30"/>
  <c r="K167" i="30"/>
  <c r="K61" i="29"/>
  <c r="I62" i="29"/>
  <c r="H62" i="29"/>
  <c r="J62" i="29"/>
  <c r="L61" i="29"/>
  <c r="C65" i="29"/>
  <c r="K65" i="28"/>
  <c r="H66" i="28"/>
  <c r="I66" i="28"/>
  <c r="J66" i="28"/>
  <c r="C69" i="28"/>
  <c r="L65" i="28"/>
  <c r="B66" i="27"/>
  <c r="C68" i="27"/>
  <c r="L61" i="26"/>
  <c r="H62" i="26"/>
  <c r="I62" i="26"/>
  <c r="J62" i="26"/>
  <c r="K61" i="26"/>
  <c r="C65" i="26"/>
  <c r="L63" i="25"/>
  <c r="J64" i="25"/>
  <c r="H64" i="25"/>
  <c r="I64" i="25"/>
  <c r="C67" i="25"/>
  <c r="K63" i="25"/>
  <c r="K59" i="24"/>
  <c r="I60" i="24"/>
  <c r="J60" i="24"/>
  <c r="H60" i="24"/>
  <c r="B63" i="24"/>
  <c r="L59" i="24"/>
  <c r="C67" i="24"/>
  <c r="K153" i="23"/>
  <c r="K61" i="23"/>
  <c r="J154" i="23"/>
  <c r="I154" i="23"/>
  <c r="H62" i="23"/>
  <c r="H154" i="23"/>
  <c r="I62" i="23"/>
  <c r="J62" i="23"/>
  <c r="C65" i="23"/>
  <c r="C162" i="23"/>
  <c r="L153" i="23"/>
  <c r="B157" i="23"/>
  <c r="L61" i="23"/>
  <c r="K56" i="19"/>
  <c r="L56" i="19"/>
  <c r="H57" i="19"/>
  <c r="J57" i="19"/>
  <c r="I57" i="19"/>
  <c r="B60" i="19"/>
  <c r="J56" i="18"/>
  <c r="B58" i="18"/>
  <c r="C102" i="18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16" i="18" s="1"/>
  <c r="C117" i="18" s="1"/>
  <c r="C118" i="18" s="1"/>
  <c r="C119" i="18" s="1"/>
  <c r="C120" i="18" s="1"/>
  <c r="C121" i="18" s="1"/>
  <c r="C122" i="18" s="1"/>
  <c r="C123" i="18" s="1"/>
  <c r="C124" i="18" s="1"/>
  <c r="C125" i="18" s="1"/>
  <c r="C157" i="18"/>
  <c r="K55" i="14"/>
  <c r="C58" i="15"/>
  <c r="I56" i="14"/>
  <c r="H56" i="14"/>
  <c r="J56" i="14"/>
  <c r="B173" i="14"/>
  <c r="L55" i="14"/>
  <c r="C59" i="14"/>
  <c r="K49" i="13"/>
  <c r="I50" i="13"/>
  <c r="H50" i="13"/>
  <c r="J50" i="13"/>
  <c r="C56" i="13"/>
  <c r="L49" i="13"/>
  <c r="B53" i="13"/>
  <c r="K93" i="2"/>
  <c r="L93" i="2"/>
  <c r="B96" i="2"/>
  <c r="H94" i="2"/>
  <c r="I94" i="2"/>
  <c r="J94" i="2"/>
  <c r="F63" i="31"/>
  <c r="F145" i="35"/>
  <c r="G145" i="35"/>
  <c r="N64" i="23"/>
  <c r="E57" i="15"/>
  <c r="E58" i="14"/>
  <c r="E66" i="25"/>
  <c r="N57" i="15"/>
  <c r="N170" i="30"/>
  <c r="E70" i="35"/>
  <c r="M70" i="35"/>
  <c r="G64" i="29"/>
  <c r="F64" i="26"/>
  <c r="E59" i="19"/>
  <c r="G64" i="23"/>
  <c r="N68" i="36"/>
  <c r="G68" i="36"/>
  <c r="E64" i="29"/>
  <c r="E63" i="31"/>
  <c r="G58" i="18"/>
  <c r="M63" i="31"/>
  <c r="M66" i="30"/>
  <c r="E145" i="35"/>
  <c r="F70" i="35"/>
  <c r="G57" i="15"/>
  <c r="F62" i="24"/>
  <c r="F57" i="15"/>
  <c r="M64" i="29"/>
  <c r="E64" i="23"/>
  <c r="N70" i="35"/>
  <c r="M68" i="28"/>
  <c r="N66" i="25"/>
  <c r="F68" i="28"/>
  <c r="F58" i="14"/>
  <c r="G170" i="30"/>
  <c r="M57" i="15"/>
  <c r="M59" i="19"/>
  <c r="G52" i="13"/>
  <c r="M52" i="13"/>
  <c r="G64" i="26"/>
  <c r="G68" i="28"/>
  <c r="G66" i="30"/>
  <c r="M58" i="18"/>
  <c r="N62" i="24"/>
  <c r="E64" i="26"/>
  <c r="E68" i="28"/>
  <c r="M58" i="14"/>
  <c r="N64" i="29"/>
  <c r="N58" i="14"/>
  <c r="G62" i="24"/>
  <c r="E68" i="36"/>
  <c r="M145" i="35"/>
  <c r="F68" i="36"/>
  <c r="F170" i="30"/>
  <c r="G66" i="25"/>
  <c r="N59" i="19"/>
  <c r="G58" i="14"/>
  <c r="M62" i="24"/>
  <c r="M66" i="25"/>
  <c r="N68" i="28"/>
  <c r="F64" i="29"/>
  <c r="M68" i="36"/>
  <c r="N63" i="31"/>
  <c r="E62" i="24"/>
  <c r="M64" i="26"/>
  <c r="G70" i="35"/>
  <c r="E170" i="30"/>
  <c r="N145" i="35"/>
  <c r="M64" i="23"/>
  <c r="F66" i="25"/>
  <c r="N52" i="13"/>
  <c r="F64" i="23"/>
  <c r="E52" i="13"/>
  <c r="N64" i="26"/>
  <c r="F52" i="13"/>
  <c r="F59" i="19"/>
  <c r="E66" i="30"/>
  <c r="G63" i="31"/>
  <c r="G59" i="19"/>
  <c r="N66" i="30"/>
  <c r="M170" i="30"/>
  <c r="F66" i="30"/>
  <c r="N58" i="18"/>
  <c r="Q44" i="14" l="1"/>
  <c r="P44" i="14"/>
  <c r="R43" i="14"/>
  <c r="R155" i="23"/>
  <c r="S157" i="23"/>
  <c r="S58" i="14"/>
  <c r="K55" i="15"/>
  <c r="L55" i="15"/>
  <c r="I56" i="15"/>
  <c r="H56" i="15"/>
  <c r="J56" i="15"/>
  <c r="B58" i="15"/>
  <c r="L66" i="36"/>
  <c r="I67" i="36"/>
  <c r="H67" i="36"/>
  <c r="J67" i="36"/>
  <c r="C75" i="36"/>
  <c r="C151" i="36"/>
  <c r="K66" i="36"/>
  <c r="B70" i="36"/>
  <c r="K68" i="35"/>
  <c r="L68" i="35"/>
  <c r="K143" i="35"/>
  <c r="J69" i="35"/>
  <c r="I144" i="35"/>
  <c r="H69" i="35"/>
  <c r="J144" i="35"/>
  <c r="I69" i="35"/>
  <c r="H144" i="35"/>
  <c r="C72" i="35"/>
  <c r="C151" i="35"/>
  <c r="B147" i="35"/>
  <c r="L143" i="35"/>
  <c r="K61" i="31"/>
  <c r="H62" i="31"/>
  <c r="I62" i="31"/>
  <c r="J62" i="31"/>
  <c r="C67" i="31"/>
  <c r="B65" i="31"/>
  <c r="L61" i="31"/>
  <c r="L64" i="30"/>
  <c r="L168" i="30"/>
  <c r="H169" i="30"/>
  <c r="J65" i="30"/>
  <c r="J169" i="30"/>
  <c r="H65" i="30"/>
  <c r="I169" i="30"/>
  <c r="I65" i="30"/>
  <c r="B172" i="30"/>
  <c r="C68" i="30"/>
  <c r="K168" i="30"/>
  <c r="K64" i="30"/>
  <c r="C177" i="30"/>
  <c r="K62" i="29"/>
  <c r="I63" i="29"/>
  <c r="J63" i="29"/>
  <c r="H63" i="29"/>
  <c r="L62" i="29"/>
  <c r="C66" i="29"/>
  <c r="L66" i="28"/>
  <c r="H67" i="28"/>
  <c r="J67" i="28"/>
  <c r="I67" i="28"/>
  <c r="C70" i="28"/>
  <c r="K66" i="28"/>
  <c r="B67" i="27"/>
  <c r="L62" i="26"/>
  <c r="C69" i="27"/>
  <c r="J63" i="26"/>
  <c r="I63" i="26"/>
  <c r="H63" i="26"/>
  <c r="K62" i="26"/>
  <c r="C66" i="26"/>
  <c r="L64" i="25"/>
  <c r="H65" i="25"/>
  <c r="I65" i="25"/>
  <c r="J65" i="25"/>
  <c r="K64" i="25"/>
  <c r="C68" i="25"/>
  <c r="L60" i="24"/>
  <c r="I61" i="24"/>
  <c r="J61" i="24"/>
  <c r="H61" i="24"/>
  <c r="B64" i="24"/>
  <c r="C68" i="24"/>
  <c r="K60" i="24"/>
  <c r="L154" i="23"/>
  <c r="L62" i="23"/>
  <c r="I63" i="23"/>
  <c r="J155" i="23"/>
  <c r="J63" i="23"/>
  <c r="H63" i="23"/>
  <c r="C163" i="23"/>
  <c r="B158" i="23"/>
  <c r="C66" i="23"/>
  <c r="K154" i="23"/>
  <c r="K62" i="23"/>
  <c r="K57" i="19"/>
  <c r="H58" i="19"/>
  <c r="I58" i="19"/>
  <c r="J58" i="19"/>
  <c r="B61" i="19"/>
  <c r="L57" i="19"/>
  <c r="J57" i="18"/>
  <c r="B59" i="18"/>
  <c r="C158" i="18"/>
  <c r="C59" i="15"/>
  <c r="L56" i="14"/>
  <c r="H57" i="14"/>
  <c r="I57" i="14"/>
  <c r="J57" i="14"/>
  <c r="C60" i="14"/>
  <c r="K56" i="14"/>
  <c r="B174" i="14"/>
  <c r="L50" i="13"/>
  <c r="J51" i="13"/>
  <c r="H51" i="13"/>
  <c r="I51" i="13"/>
  <c r="C57" i="13"/>
  <c r="B54" i="13"/>
  <c r="K50" i="13"/>
  <c r="L94" i="2"/>
  <c r="B97" i="2"/>
  <c r="J95" i="2"/>
  <c r="K94" i="2"/>
  <c r="N69" i="36"/>
  <c r="G69" i="28"/>
  <c r="M63" i="24"/>
  <c r="M64" i="31"/>
  <c r="G65" i="23"/>
  <c r="G71" i="35"/>
  <c r="M146" i="35"/>
  <c r="N69" i="28"/>
  <c r="N65" i="29"/>
  <c r="E71" i="35"/>
  <c r="M67" i="30"/>
  <c r="M59" i="14"/>
  <c r="M65" i="29"/>
  <c r="F58" i="15"/>
  <c r="E53" i="13"/>
  <c r="G63" i="24"/>
  <c r="G64" i="31"/>
  <c r="N65" i="23"/>
  <c r="G67" i="25"/>
  <c r="F65" i="23"/>
  <c r="N67" i="30"/>
  <c r="G171" i="30"/>
  <c r="G67" i="30"/>
  <c r="G58" i="15"/>
  <c r="F60" i="19"/>
  <c r="M69" i="36"/>
  <c r="N64" i="31"/>
  <c r="E65" i="29"/>
  <c r="G59" i="18"/>
  <c r="F64" i="31"/>
  <c r="F63" i="24"/>
  <c r="F59" i="14"/>
  <c r="F53" i="13"/>
  <c r="F65" i="26"/>
  <c r="N63" i="24"/>
  <c r="E59" i="14"/>
  <c r="G53" i="13"/>
  <c r="E171" i="30"/>
  <c r="G59" i="14"/>
  <c r="M60" i="19"/>
  <c r="E60" i="19"/>
  <c r="E65" i="23"/>
  <c r="M67" i="25"/>
  <c r="F71" i="35"/>
  <c r="G65" i="26"/>
  <c r="G146" i="35"/>
  <c r="M53" i="13"/>
  <c r="E58" i="15"/>
  <c r="M171" i="30"/>
  <c r="E146" i="35"/>
  <c r="M65" i="26"/>
  <c r="N71" i="35"/>
  <c r="G60" i="19"/>
  <c r="F146" i="35"/>
  <c r="N59" i="18"/>
  <c r="N65" i="26"/>
  <c r="E69" i="36"/>
  <c r="E63" i="24"/>
  <c r="M65" i="23"/>
  <c r="F65" i="29"/>
  <c r="F171" i="30"/>
  <c r="E69" i="28"/>
  <c r="F69" i="36"/>
  <c r="F67" i="30"/>
  <c r="E64" i="31"/>
  <c r="M58" i="15"/>
  <c r="N59" i="14"/>
  <c r="M71" i="35"/>
  <c r="G65" i="29"/>
  <c r="N60" i="19"/>
  <c r="G69" i="36"/>
  <c r="E67" i="30"/>
  <c r="N67" i="25"/>
  <c r="F69" i="28"/>
  <c r="N53" i="13"/>
  <c r="N146" i="35"/>
  <c r="M69" i="28"/>
  <c r="F67" i="25"/>
  <c r="E65" i="26"/>
  <c r="N171" i="30"/>
  <c r="E67" i="25"/>
  <c r="M59" i="18"/>
  <c r="N58" i="15"/>
  <c r="R44" i="14" l="1"/>
  <c r="S59" i="14"/>
  <c r="P45" i="14"/>
  <c r="Q45" i="14"/>
  <c r="K56" i="15"/>
  <c r="I57" i="15"/>
  <c r="H57" i="15"/>
  <c r="J57" i="15"/>
  <c r="L56" i="15"/>
  <c r="B59" i="15"/>
  <c r="K67" i="36"/>
  <c r="I68" i="36"/>
  <c r="J68" i="36"/>
  <c r="H68" i="36"/>
  <c r="B71" i="36"/>
  <c r="C76" i="36"/>
  <c r="L67" i="36"/>
  <c r="C152" i="36"/>
  <c r="K144" i="35"/>
  <c r="K69" i="35"/>
  <c r="L144" i="35"/>
  <c r="H70" i="35"/>
  <c r="I70" i="35"/>
  <c r="H145" i="35"/>
  <c r="J70" i="35"/>
  <c r="I145" i="35"/>
  <c r="J145" i="35"/>
  <c r="B148" i="35"/>
  <c r="C152" i="35"/>
  <c r="L69" i="35"/>
  <c r="C73" i="35"/>
  <c r="L62" i="31"/>
  <c r="I63" i="31"/>
  <c r="J63" i="31"/>
  <c r="H63" i="31"/>
  <c r="C68" i="31"/>
  <c r="B66" i="31"/>
  <c r="K62" i="31"/>
  <c r="L65" i="30"/>
  <c r="L169" i="30"/>
  <c r="I66" i="30"/>
  <c r="I170" i="30"/>
  <c r="J66" i="30"/>
  <c r="J170" i="30"/>
  <c r="H66" i="30"/>
  <c r="H170" i="30"/>
  <c r="B173" i="30"/>
  <c r="C178" i="30"/>
  <c r="C69" i="30"/>
  <c r="K65" i="30"/>
  <c r="K169" i="30"/>
  <c r="K63" i="29"/>
  <c r="H64" i="29"/>
  <c r="I64" i="29"/>
  <c r="J64" i="29"/>
  <c r="C67" i="29"/>
  <c r="L63" i="29"/>
  <c r="L67" i="28"/>
  <c r="J68" i="28"/>
  <c r="H68" i="28"/>
  <c r="I68" i="28"/>
  <c r="K67" i="28"/>
  <c r="C71" i="28"/>
  <c r="B68" i="27"/>
  <c r="C70" i="27"/>
  <c r="L63" i="26"/>
  <c r="J64" i="26"/>
  <c r="I64" i="26"/>
  <c r="H64" i="26"/>
  <c r="C67" i="26"/>
  <c r="K63" i="26"/>
  <c r="L65" i="25"/>
  <c r="I66" i="25"/>
  <c r="J66" i="25"/>
  <c r="H66" i="25"/>
  <c r="C69" i="25"/>
  <c r="K65" i="25"/>
  <c r="K61" i="24"/>
  <c r="I62" i="24"/>
  <c r="H62" i="24"/>
  <c r="J62" i="24"/>
  <c r="C69" i="24"/>
  <c r="B65" i="24"/>
  <c r="L61" i="24"/>
  <c r="K63" i="23"/>
  <c r="H64" i="23"/>
  <c r="I64" i="23"/>
  <c r="J64" i="23"/>
  <c r="L63" i="23"/>
  <c r="C164" i="23"/>
  <c r="B159" i="23"/>
  <c r="C67" i="23"/>
  <c r="K58" i="19"/>
  <c r="H59" i="19"/>
  <c r="J59" i="19"/>
  <c r="I59" i="19"/>
  <c r="C107" i="19"/>
  <c r="B62" i="19"/>
  <c r="L58" i="19"/>
  <c r="J58" i="18"/>
  <c r="B60" i="18"/>
  <c r="C159" i="18"/>
  <c r="C60" i="15"/>
  <c r="K57" i="14"/>
  <c r="J58" i="14"/>
  <c r="H58" i="14"/>
  <c r="I58" i="14"/>
  <c r="C61" i="14"/>
  <c r="B175" i="14"/>
  <c r="L57" i="14"/>
  <c r="K51" i="13"/>
  <c r="I52" i="13"/>
  <c r="H52" i="13"/>
  <c r="J52" i="13"/>
  <c r="C58" i="13"/>
  <c r="L51" i="13"/>
  <c r="B55" i="13"/>
  <c r="B98" i="2"/>
  <c r="G66" i="29"/>
  <c r="M147" i="35"/>
  <c r="M54" i="13"/>
  <c r="E66" i="23"/>
  <c r="N72" i="35"/>
  <c r="G70" i="36"/>
  <c r="E147" i="35"/>
  <c r="N70" i="28"/>
  <c r="E70" i="28"/>
  <c r="G70" i="28"/>
  <c r="G72" i="35"/>
  <c r="N68" i="25"/>
  <c r="E70" i="36"/>
  <c r="F68" i="25"/>
  <c r="E64" i="24"/>
  <c r="G64" i="24"/>
  <c r="G59" i="15"/>
  <c r="G61" i="19"/>
  <c r="N68" i="30"/>
  <c r="M66" i="26"/>
  <c r="E65" i="31"/>
  <c r="N61" i="19"/>
  <c r="N66" i="26"/>
  <c r="F72" i="35"/>
  <c r="F54" i="13"/>
  <c r="E66" i="26"/>
  <c r="E68" i="30"/>
  <c r="F64" i="24"/>
  <c r="N59" i="15"/>
  <c r="M64" i="24"/>
  <c r="M68" i="25"/>
  <c r="F66" i="23"/>
  <c r="N172" i="30"/>
  <c r="F65" i="31"/>
  <c r="G68" i="30"/>
  <c r="M66" i="23"/>
  <c r="M60" i="14"/>
  <c r="M65" i="31"/>
  <c r="F70" i="36"/>
  <c r="M60" i="18"/>
  <c r="N147" i="35"/>
  <c r="M70" i="36"/>
  <c r="F70" i="28"/>
  <c r="G54" i="13"/>
  <c r="N60" i="18"/>
  <c r="G60" i="18"/>
  <c r="E68" i="25"/>
  <c r="F66" i="26"/>
  <c r="E66" i="29"/>
  <c r="F66" i="29"/>
  <c r="E172" i="30"/>
  <c r="N66" i="29"/>
  <c r="G60" i="14"/>
  <c r="G66" i="26"/>
  <c r="N70" i="36"/>
  <c r="G68" i="25"/>
  <c r="G172" i="30"/>
  <c r="M68" i="30"/>
  <c r="N65" i="31"/>
  <c r="F68" i="30"/>
  <c r="E72" i="35"/>
  <c r="M66" i="29"/>
  <c r="F172" i="30"/>
  <c r="F60" i="14"/>
  <c r="M70" i="28"/>
  <c r="N66" i="23"/>
  <c r="M72" i="35"/>
  <c r="F61" i="19"/>
  <c r="E54" i="13"/>
  <c r="G66" i="23"/>
  <c r="E61" i="19"/>
  <c r="M172" i="30"/>
  <c r="E60" i="14"/>
  <c r="N54" i="13"/>
  <c r="E59" i="15"/>
  <c r="G147" i="35"/>
  <c r="G65" i="31"/>
  <c r="F147" i="35"/>
  <c r="N64" i="24"/>
  <c r="M61" i="19"/>
  <c r="F59" i="15"/>
  <c r="M59" i="15"/>
  <c r="N60" i="14"/>
  <c r="S60" i="14" l="1"/>
  <c r="R45" i="14"/>
  <c r="Q46" i="14"/>
  <c r="P46" i="14"/>
  <c r="K57" i="15"/>
  <c r="I58" i="15"/>
  <c r="H58" i="15"/>
  <c r="J58" i="15"/>
  <c r="L57" i="15"/>
  <c r="B60" i="15"/>
  <c r="K68" i="36"/>
  <c r="H69" i="36"/>
  <c r="I69" i="36"/>
  <c r="J69" i="36"/>
  <c r="C77" i="36"/>
  <c r="L68" i="36"/>
  <c r="C153" i="36"/>
  <c r="B72" i="36"/>
  <c r="K145" i="35"/>
  <c r="L70" i="35"/>
  <c r="I146" i="35"/>
  <c r="J146" i="35"/>
  <c r="H71" i="35"/>
  <c r="I71" i="35"/>
  <c r="J71" i="35"/>
  <c r="H146" i="35"/>
  <c r="K70" i="35"/>
  <c r="B149" i="35"/>
  <c r="C153" i="35"/>
  <c r="L145" i="35"/>
  <c r="C74" i="35"/>
  <c r="K63" i="31"/>
  <c r="I64" i="31"/>
  <c r="J64" i="31"/>
  <c r="H64" i="31"/>
  <c r="B67" i="31"/>
  <c r="C69" i="31"/>
  <c r="L63" i="31"/>
  <c r="L66" i="30"/>
  <c r="K170" i="30"/>
  <c r="H171" i="30"/>
  <c r="J67" i="30"/>
  <c r="H67" i="30"/>
  <c r="I67" i="30"/>
  <c r="I171" i="30"/>
  <c r="J171" i="30"/>
  <c r="B174" i="30"/>
  <c r="C179" i="30"/>
  <c r="K66" i="30"/>
  <c r="C70" i="30"/>
  <c r="L170" i="30"/>
  <c r="K64" i="29"/>
  <c r="J65" i="29"/>
  <c r="H65" i="29"/>
  <c r="I65" i="29"/>
  <c r="C68" i="29"/>
  <c r="L64" i="29"/>
  <c r="L68" i="28"/>
  <c r="H69" i="28"/>
  <c r="I69" i="28"/>
  <c r="J69" i="28"/>
  <c r="C72" i="28"/>
  <c r="K68" i="28"/>
  <c r="C71" i="27"/>
  <c r="B69" i="27"/>
  <c r="K64" i="26"/>
  <c r="I65" i="26"/>
  <c r="J65" i="26"/>
  <c r="H65" i="26"/>
  <c r="L64" i="26"/>
  <c r="C68" i="26"/>
  <c r="K66" i="25"/>
  <c r="I67" i="25"/>
  <c r="J67" i="25"/>
  <c r="H67" i="25"/>
  <c r="C70" i="25"/>
  <c r="L66" i="25"/>
  <c r="K62" i="24"/>
  <c r="I63" i="24"/>
  <c r="J63" i="24"/>
  <c r="H63" i="24"/>
  <c r="B66" i="24"/>
  <c r="C70" i="24"/>
  <c r="L62" i="24"/>
  <c r="L64" i="23"/>
  <c r="K64" i="23"/>
  <c r="I65" i="23"/>
  <c r="H65" i="23"/>
  <c r="J65" i="23"/>
  <c r="C68" i="23"/>
  <c r="C165" i="23"/>
  <c r="B160" i="23"/>
  <c r="K59" i="19"/>
  <c r="I60" i="19"/>
  <c r="H60" i="19"/>
  <c r="J60" i="19"/>
  <c r="B63" i="19"/>
  <c r="C108" i="19"/>
  <c r="L59" i="19"/>
  <c r="J59" i="18"/>
  <c r="B61" i="18"/>
  <c r="C160" i="18"/>
  <c r="L58" i="14"/>
  <c r="C61" i="15"/>
  <c r="H59" i="14"/>
  <c r="J59" i="14"/>
  <c r="I59" i="14"/>
  <c r="C62" i="14"/>
  <c r="B176" i="14"/>
  <c r="K58" i="14"/>
  <c r="L52" i="13"/>
  <c r="J53" i="13"/>
  <c r="H53" i="13"/>
  <c r="I53" i="13"/>
  <c r="C59" i="13"/>
  <c r="B56" i="13"/>
  <c r="K52" i="13"/>
  <c r="B99" i="2"/>
  <c r="F67" i="26"/>
  <c r="E173" i="30"/>
  <c r="G62" i="19"/>
  <c r="N60" i="15"/>
  <c r="G69" i="25"/>
  <c r="G65" i="24"/>
  <c r="E55" i="13"/>
  <c r="F55" i="13"/>
  <c r="G60" i="15"/>
  <c r="M61" i="14"/>
  <c r="M60" i="15"/>
  <c r="F67" i="29"/>
  <c r="N61" i="14"/>
  <c r="M62" i="19"/>
  <c r="N67" i="23"/>
  <c r="N148" i="35"/>
  <c r="G61" i="14"/>
  <c r="F73" i="35"/>
  <c r="F65" i="24"/>
  <c r="M148" i="35"/>
  <c r="E67" i="29"/>
  <c r="M73" i="35"/>
  <c r="M61" i="18"/>
  <c r="G99" i="2"/>
  <c r="M55" i="13"/>
  <c r="N67" i="26"/>
  <c r="N73" i="35"/>
  <c r="F60" i="15"/>
  <c r="G67" i="29"/>
  <c r="F61" i="14"/>
  <c r="F173" i="30"/>
  <c r="G67" i="26"/>
  <c r="G173" i="30"/>
  <c r="N71" i="28"/>
  <c r="G67" i="23"/>
  <c r="M69" i="25"/>
  <c r="N67" i="29"/>
  <c r="M67" i="26"/>
  <c r="E71" i="28"/>
  <c r="N69" i="30"/>
  <c r="E67" i="26"/>
  <c r="E60" i="15"/>
  <c r="N62" i="19"/>
  <c r="N61" i="18"/>
  <c r="E159" i="23"/>
  <c r="E67" i="23"/>
  <c r="G61" i="18"/>
  <c r="M69" i="30"/>
  <c r="E62" i="19"/>
  <c r="N173" i="30"/>
  <c r="M67" i="23"/>
  <c r="F69" i="30"/>
  <c r="G73" i="35"/>
  <c r="N159" i="23"/>
  <c r="G71" i="36"/>
  <c r="G159" i="23"/>
  <c r="F66" i="31"/>
  <c r="E148" i="35"/>
  <c r="E69" i="30"/>
  <c r="E61" i="14"/>
  <c r="E99" i="2"/>
  <c r="E65" i="24"/>
  <c r="M173" i="30"/>
  <c r="N99" i="2"/>
  <c r="N55" i="13"/>
  <c r="F69" i="25"/>
  <c r="M67" i="29"/>
  <c r="N71" i="36"/>
  <c r="F159" i="23"/>
  <c r="M66" i="31"/>
  <c r="G69" i="30"/>
  <c r="M71" i="28"/>
  <c r="F71" i="36"/>
  <c r="F67" i="23"/>
  <c r="G148" i="35"/>
  <c r="E73" i="35"/>
  <c r="M65" i="24"/>
  <c r="F62" i="19"/>
  <c r="F71" i="28"/>
  <c r="E69" i="25"/>
  <c r="G71" i="28"/>
  <c r="N65" i="24"/>
  <c r="E66" i="31"/>
  <c r="N66" i="31"/>
  <c r="F148" i="35"/>
  <c r="E71" i="36"/>
  <c r="F99" i="2"/>
  <c r="N69" i="25"/>
  <c r="M71" i="36"/>
  <c r="M99" i="2"/>
  <c r="G55" i="13"/>
  <c r="M159" i="23"/>
  <c r="G66" i="31"/>
  <c r="J158" i="23" l="1"/>
  <c r="I158" i="23"/>
  <c r="H158" i="23"/>
  <c r="Q159" i="23"/>
  <c r="P159" i="23"/>
  <c r="S61" i="14"/>
  <c r="Q47" i="14"/>
  <c r="P47" i="14"/>
  <c r="R46" i="14"/>
  <c r="J98" i="2"/>
  <c r="K58" i="15"/>
  <c r="I59" i="15"/>
  <c r="H59" i="15"/>
  <c r="J59" i="15"/>
  <c r="L58" i="15"/>
  <c r="B61" i="15"/>
  <c r="L69" i="36"/>
  <c r="J70" i="36"/>
  <c r="H70" i="36"/>
  <c r="I70" i="36"/>
  <c r="C154" i="36"/>
  <c r="B73" i="36"/>
  <c r="K69" i="36"/>
  <c r="C78" i="36"/>
  <c r="L71" i="35"/>
  <c r="K146" i="35"/>
  <c r="H72" i="35"/>
  <c r="I72" i="35"/>
  <c r="J147" i="35"/>
  <c r="J72" i="35"/>
  <c r="H147" i="35"/>
  <c r="I147" i="35"/>
  <c r="L146" i="35"/>
  <c r="B150" i="35"/>
  <c r="C75" i="35"/>
  <c r="C154" i="35"/>
  <c r="K71" i="35"/>
  <c r="K64" i="31"/>
  <c r="L67" i="30"/>
  <c r="I65" i="31"/>
  <c r="J65" i="31"/>
  <c r="H65" i="31"/>
  <c r="C70" i="31"/>
  <c r="B68" i="31"/>
  <c r="L64" i="31"/>
  <c r="L171" i="30"/>
  <c r="J68" i="30"/>
  <c r="H68" i="30"/>
  <c r="I68" i="30"/>
  <c r="J172" i="30"/>
  <c r="I172" i="30"/>
  <c r="H172" i="30"/>
  <c r="B175" i="30"/>
  <c r="K67" i="30"/>
  <c r="C71" i="30"/>
  <c r="C180" i="30"/>
  <c r="K171" i="30"/>
  <c r="K65" i="29"/>
  <c r="H66" i="29"/>
  <c r="J66" i="29"/>
  <c r="I66" i="29"/>
  <c r="C69" i="29"/>
  <c r="L65" i="29"/>
  <c r="L69" i="28"/>
  <c r="J70" i="28"/>
  <c r="H70" i="28"/>
  <c r="I70" i="28"/>
  <c r="K69" i="28"/>
  <c r="C73" i="28"/>
  <c r="B70" i="27"/>
  <c r="C72" i="27"/>
  <c r="K65" i="26"/>
  <c r="I66" i="26"/>
  <c r="J66" i="26"/>
  <c r="H66" i="26"/>
  <c r="C69" i="26"/>
  <c r="L65" i="26"/>
  <c r="K67" i="25"/>
  <c r="H68" i="25"/>
  <c r="I68" i="25"/>
  <c r="J68" i="25"/>
  <c r="C71" i="25"/>
  <c r="L67" i="25"/>
  <c r="L63" i="24"/>
  <c r="I64" i="24"/>
  <c r="J64" i="24"/>
  <c r="H64" i="24"/>
  <c r="C71" i="24"/>
  <c r="B67" i="24"/>
  <c r="K63" i="24"/>
  <c r="K65" i="23"/>
  <c r="J66" i="23"/>
  <c r="H66" i="23"/>
  <c r="I66" i="23"/>
  <c r="C69" i="23"/>
  <c r="C166" i="23"/>
  <c r="B161" i="23"/>
  <c r="L65" i="23"/>
  <c r="K60" i="19"/>
  <c r="J61" i="19"/>
  <c r="I61" i="19"/>
  <c r="H61" i="19"/>
  <c r="B64" i="19"/>
  <c r="C109" i="19"/>
  <c r="C110" i="19" s="1"/>
  <c r="L60" i="19"/>
  <c r="J60" i="18"/>
  <c r="B62" i="18"/>
  <c r="C161" i="18"/>
  <c r="C62" i="15"/>
  <c r="L53" i="13"/>
  <c r="L59" i="14"/>
  <c r="J60" i="14"/>
  <c r="I60" i="14"/>
  <c r="H60" i="14"/>
  <c r="B177" i="14"/>
  <c r="C63" i="14"/>
  <c r="K59" i="14"/>
  <c r="K53" i="13"/>
  <c r="J54" i="13"/>
  <c r="I54" i="13"/>
  <c r="H54" i="13"/>
  <c r="C60" i="13"/>
  <c r="B57" i="13"/>
  <c r="B100" i="2"/>
  <c r="N67" i="31"/>
  <c r="G68" i="26"/>
  <c r="F68" i="23"/>
  <c r="G149" i="35"/>
  <c r="E68" i="26"/>
  <c r="M74" i="35"/>
  <c r="F68" i="29"/>
  <c r="E97" i="2"/>
  <c r="M100" i="2"/>
  <c r="M96" i="2"/>
  <c r="N68" i="26"/>
  <c r="G68" i="29"/>
  <c r="M97" i="2"/>
  <c r="N74" i="35"/>
  <c r="F56" i="13"/>
  <c r="N63" i="19"/>
  <c r="N70" i="30"/>
  <c r="F100" i="2"/>
  <c r="G72" i="28"/>
  <c r="N72" i="28"/>
  <c r="E100" i="2"/>
  <c r="M56" i="13"/>
  <c r="N70" i="25"/>
  <c r="G67" i="31"/>
  <c r="E68" i="29"/>
  <c r="F174" i="30"/>
  <c r="N61" i="15"/>
  <c r="G62" i="18"/>
  <c r="N62" i="14"/>
  <c r="E62" i="14"/>
  <c r="F67" i="31"/>
  <c r="N96" i="2"/>
  <c r="G160" i="23"/>
  <c r="G68" i="23"/>
  <c r="G100" i="2"/>
  <c r="M160" i="23"/>
  <c r="G66" i="24"/>
  <c r="E72" i="36"/>
  <c r="G56" i="13"/>
  <c r="F63" i="19"/>
  <c r="E74" i="35"/>
  <c r="M72" i="28"/>
  <c r="N174" i="30"/>
  <c r="F72" i="28"/>
  <c r="M62" i="18"/>
  <c r="E149" i="35"/>
  <c r="E66" i="24"/>
  <c r="M68" i="26"/>
  <c r="N100" i="2"/>
  <c r="M63" i="19"/>
  <c r="M68" i="23"/>
  <c r="N98" i="2"/>
  <c r="E70" i="25"/>
  <c r="G62" i="14"/>
  <c r="F160" i="23"/>
  <c r="N62" i="18"/>
  <c r="F149" i="35"/>
  <c r="E61" i="15"/>
  <c r="E56" i="13"/>
  <c r="N68" i="23"/>
  <c r="F61" i="15"/>
  <c r="M62" i="14"/>
  <c r="G63" i="19"/>
  <c r="N149" i="35"/>
  <c r="F96" i="2"/>
  <c r="N68" i="29"/>
  <c r="M149" i="35"/>
  <c r="M70" i="25"/>
  <c r="E63" i="19"/>
  <c r="N160" i="23"/>
  <c r="M66" i="24"/>
  <c r="E160" i="23"/>
  <c r="N66" i="24"/>
  <c r="F68" i="26"/>
  <c r="F72" i="36"/>
  <c r="G61" i="15"/>
  <c r="M98" i="2"/>
  <c r="E70" i="30"/>
  <c r="F98" i="2"/>
  <c r="M70" i="30"/>
  <c r="G174" i="30"/>
  <c r="N56" i="13"/>
  <c r="M174" i="30"/>
  <c r="G72" i="36"/>
  <c r="F70" i="25"/>
  <c r="N97" i="2"/>
  <c r="F97" i="2"/>
  <c r="M67" i="31"/>
  <c r="M61" i="15"/>
  <c r="M72" i="36"/>
  <c r="F62" i="14"/>
  <c r="E68" i="23"/>
  <c r="F66" i="24"/>
  <c r="G74" i="35"/>
  <c r="F70" i="30"/>
  <c r="E174" i="30"/>
  <c r="E67" i="31"/>
  <c r="E98" i="2"/>
  <c r="G70" i="30"/>
  <c r="E72" i="28"/>
  <c r="N72" i="36"/>
  <c r="M68" i="29"/>
  <c r="F74" i="35"/>
  <c r="G70" i="25"/>
  <c r="E96" i="2"/>
  <c r="L158" i="23" l="1"/>
  <c r="K158" i="23"/>
  <c r="R159" i="23"/>
  <c r="P158" i="23"/>
  <c r="Q158" i="23"/>
  <c r="P160" i="23"/>
  <c r="Q160" i="23"/>
  <c r="P156" i="23"/>
  <c r="P157" i="23"/>
  <c r="Q157" i="23"/>
  <c r="Q156" i="23"/>
  <c r="S62" i="14"/>
  <c r="R47" i="14"/>
  <c r="P48" i="14"/>
  <c r="Q48" i="14"/>
  <c r="H95" i="2"/>
  <c r="I95" i="2"/>
  <c r="I97" i="2"/>
  <c r="I98" i="2"/>
  <c r="H97" i="2"/>
  <c r="H98" i="2"/>
  <c r="H96" i="2"/>
  <c r="I96" i="2"/>
  <c r="K59" i="15"/>
  <c r="I60" i="15"/>
  <c r="H60" i="15"/>
  <c r="J60" i="15"/>
  <c r="L59" i="15"/>
  <c r="B62" i="15"/>
  <c r="H155" i="23"/>
  <c r="I155" i="23"/>
  <c r="K70" i="36"/>
  <c r="H71" i="36"/>
  <c r="I71" i="36"/>
  <c r="J71" i="36"/>
  <c r="B74" i="36"/>
  <c r="C79" i="36"/>
  <c r="L70" i="36"/>
  <c r="K72" i="35"/>
  <c r="K147" i="35"/>
  <c r="H148" i="35"/>
  <c r="J73" i="35"/>
  <c r="I148" i="35"/>
  <c r="I73" i="35"/>
  <c r="H73" i="35"/>
  <c r="J148" i="35"/>
  <c r="B151" i="35"/>
  <c r="L147" i="35"/>
  <c r="C155" i="35"/>
  <c r="C76" i="35"/>
  <c r="L72" i="35"/>
  <c r="K65" i="31"/>
  <c r="H66" i="31"/>
  <c r="I66" i="31"/>
  <c r="J66" i="31"/>
  <c r="K172" i="30"/>
  <c r="C71" i="31"/>
  <c r="B69" i="31"/>
  <c r="L65" i="31"/>
  <c r="L68" i="30"/>
  <c r="I69" i="30"/>
  <c r="J173" i="30"/>
  <c r="J69" i="30"/>
  <c r="H173" i="30"/>
  <c r="H69" i="30"/>
  <c r="I173" i="30"/>
  <c r="B176" i="30"/>
  <c r="L172" i="30"/>
  <c r="C72" i="30"/>
  <c r="K68" i="30"/>
  <c r="C181" i="30"/>
  <c r="L66" i="29"/>
  <c r="J67" i="29"/>
  <c r="I67" i="29"/>
  <c r="H67" i="29"/>
  <c r="K66" i="29"/>
  <c r="C70" i="29"/>
  <c r="L70" i="28"/>
  <c r="H71" i="28"/>
  <c r="I71" i="28"/>
  <c r="J71" i="28"/>
  <c r="K70" i="28"/>
  <c r="C74" i="28"/>
  <c r="B71" i="27"/>
  <c r="C73" i="27"/>
  <c r="K66" i="26"/>
  <c r="I67" i="26"/>
  <c r="H67" i="26"/>
  <c r="J67" i="26"/>
  <c r="L66" i="26"/>
  <c r="C70" i="26"/>
  <c r="L68" i="25"/>
  <c r="H69" i="25"/>
  <c r="I69" i="25"/>
  <c r="J69" i="25"/>
  <c r="C72" i="25"/>
  <c r="K68" i="25"/>
  <c r="L64" i="24"/>
  <c r="I65" i="24"/>
  <c r="H65" i="24"/>
  <c r="J65" i="24"/>
  <c r="C72" i="24"/>
  <c r="B68" i="24"/>
  <c r="K64" i="24"/>
  <c r="L66" i="23"/>
  <c r="I67" i="23"/>
  <c r="J159" i="23"/>
  <c r="J67" i="23"/>
  <c r="I159" i="23"/>
  <c r="H159" i="23"/>
  <c r="H67" i="23"/>
  <c r="K66" i="23"/>
  <c r="C70" i="23"/>
  <c r="C167" i="23"/>
  <c r="B162" i="23"/>
  <c r="K61" i="19"/>
  <c r="I62" i="19"/>
  <c r="H62" i="19"/>
  <c r="J62" i="19"/>
  <c r="B65" i="19"/>
  <c r="L61" i="19"/>
  <c r="J61" i="18"/>
  <c r="B63" i="18"/>
  <c r="C162" i="18"/>
  <c r="K60" i="14"/>
  <c r="C63" i="15"/>
  <c r="J61" i="14"/>
  <c r="I61" i="14"/>
  <c r="H61" i="14"/>
  <c r="C64" i="14"/>
  <c r="L60" i="14"/>
  <c r="B178" i="14"/>
  <c r="K54" i="13"/>
  <c r="L54" i="13"/>
  <c r="J55" i="13"/>
  <c r="I55" i="13"/>
  <c r="H55" i="13"/>
  <c r="C61" i="13"/>
  <c r="B58" i="13"/>
  <c r="B101" i="2"/>
  <c r="H99" i="2"/>
  <c r="J99" i="2"/>
  <c r="I99" i="2"/>
  <c r="F69" i="29"/>
  <c r="N101" i="2"/>
  <c r="E175" i="30"/>
  <c r="E73" i="36"/>
  <c r="F69" i="26"/>
  <c r="G101" i="2"/>
  <c r="E75" i="35"/>
  <c r="M63" i="18"/>
  <c r="N63" i="18"/>
  <c r="N73" i="28"/>
  <c r="M57" i="13"/>
  <c r="F71" i="25"/>
  <c r="F73" i="28"/>
  <c r="F69" i="23"/>
  <c r="M73" i="28"/>
  <c r="F71" i="30"/>
  <c r="G150" i="35"/>
  <c r="E67" i="24"/>
  <c r="M69" i="23"/>
  <c r="G68" i="31"/>
  <c r="E150" i="35"/>
  <c r="N62" i="15"/>
  <c r="N71" i="30"/>
  <c r="N57" i="13"/>
  <c r="M63" i="14"/>
  <c r="M150" i="35"/>
  <c r="G69" i="29"/>
  <c r="E68" i="31"/>
  <c r="F63" i="18"/>
  <c r="M71" i="25"/>
  <c r="N161" i="23"/>
  <c r="M68" i="31"/>
  <c r="F63" i="14"/>
  <c r="N63" i="14"/>
  <c r="M73" i="36"/>
  <c r="M161" i="23"/>
  <c r="M67" i="24"/>
  <c r="F68" i="31"/>
  <c r="N69" i="26"/>
  <c r="E71" i="30"/>
  <c r="G63" i="14"/>
  <c r="N64" i="19"/>
  <c r="N69" i="23"/>
  <c r="E69" i="26"/>
  <c r="M175" i="30"/>
  <c r="G64" i="19"/>
  <c r="G63" i="18"/>
  <c r="E101" i="2"/>
  <c r="N67" i="24"/>
  <c r="G67" i="24"/>
  <c r="G71" i="25"/>
  <c r="G69" i="26"/>
  <c r="G73" i="36"/>
  <c r="M69" i="29"/>
  <c r="E73" i="28"/>
  <c r="F67" i="24"/>
  <c r="F150" i="35"/>
  <c r="F57" i="13"/>
  <c r="E69" i="23"/>
  <c r="M71" i="30"/>
  <c r="E63" i="18"/>
  <c r="G73" i="28"/>
  <c r="N69" i="29"/>
  <c r="M101" i="2"/>
  <c r="G75" i="35"/>
  <c r="E69" i="29"/>
  <c r="M75" i="35"/>
  <c r="F161" i="23"/>
  <c r="G69" i="23"/>
  <c r="G71" i="30"/>
  <c r="N71" i="25"/>
  <c r="F101" i="2"/>
  <c r="N175" i="30"/>
  <c r="G57" i="13"/>
  <c r="N68" i="31"/>
  <c r="G175" i="30"/>
  <c r="E62" i="15"/>
  <c r="E161" i="23"/>
  <c r="F75" i="35"/>
  <c r="F73" i="36"/>
  <c r="F62" i="15"/>
  <c r="E57" i="13"/>
  <c r="N150" i="35"/>
  <c r="N75" i="35"/>
  <c r="E64" i="19"/>
  <c r="M69" i="26"/>
  <c r="G62" i="15"/>
  <c r="M64" i="19"/>
  <c r="G161" i="23"/>
  <c r="N73" i="36"/>
  <c r="E63" i="14"/>
  <c r="F64" i="19"/>
  <c r="F175" i="30"/>
  <c r="M62" i="15"/>
  <c r="E71" i="25"/>
  <c r="R156" i="23" l="1"/>
  <c r="P161" i="23"/>
  <c r="Q161" i="23"/>
  <c r="R158" i="23"/>
  <c r="R160" i="23"/>
  <c r="R157" i="23"/>
  <c r="S63" i="14"/>
  <c r="R48" i="14"/>
  <c r="P49" i="14"/>
  <c r="Q49" i="14"/>
  <c r="K98" i="2"/>
  <c r="K97" i="2"/>
  <c r="L96" i="2"/>
  <c r="L95" i="2"/>
  <c r="K96" i="2"/>
  <c r="L98" i="2"/>
  <c r="L97" i="2"/>
  <c r="K95" i="2"/>
  <c r="K60" i="15"/>
  <c r="I61" i="15"/>
  <c r="H61" i="15"/>
  <c r="J61" i="15"/>
  <c r="L60" i="15"/>
  <c r="B63" i="15"/>
  <c r="K155" i="23"/>
  <c r="L155" i="23"/>
  <c r="L71" i="36"/>
  <c r="I72" i="36"/>
  <c r="J72" i="36"/>
  <c r="H72" i="36"/>
  <c r="K73" i="35"/>
  <c r="C80" i="36"/>
  <c r="B75" i="36"/>
  <c r="K71" i="36"/>
  <c r="L148" i="35"/>
  <c r="I74" i="35"/>
  <c r="I149" i="35"/>
  <c r="H74" i="35"/>
  <c r="J149" i="35"/>
  <c r="J74" i="35"/>
  <c r="H149" i="35"/>
  <c r="L73" i="35"/>
  <c r="B152" i="35"/>
  <c r="C77" i="35"/>
  <c r="C156" i="35"/>
  <c r="C157" i="35" s="1"/>
  <c r="K148" i="35"/>
  <c r="L173" i="30"/>
  <c r="K66" i="31"/>
  <c r="J67" i="31"/>
  <c r="I67" i="31"/>
  <c r="H67" i="31"/>
  <c r="C72" i="31"/>
  <c r="B70" i="31"/>
  <c r="L66" i="31"/>
  <c r="K69" i="30"/>
  <c r="J70" i="30"/>
  <c r="H174" i="30"/>
  <c r="I174" i="30"/>
  <c r="H70" i="30"/>
  <c r="I70" i="30"/>
  <c r="J174" i="30"/>
  <c r="B177" i="30"/>
  <c r="C73" i="30"/>
  <c r="C182" i="30"/>
  <c r="K173" i="30"/>
  <c r="L69" i="30"/>
  <c r="K67" i="29"/>
  <c r="H68" i="29"/>
  <c r="I68" i="29"/>
  <c r="J68" i="29"/>
  <c r="L67" i="29"/>
  <c r="C71" i="29"/>
  <c r="L71" i="28"/>
  <c r="I72" i="28"/>
  <c r="H72" i="28"/>
  <c r="J72" i="28"/>
  <c r="C75" i="28"/>
  <c r="K71" i="28"/>
  <c r="C74" i="27"/>
  <c r="C75" i="27" s="1"/>
  <c r="B72" i="27"/>
  <c r="K67" i="26"/>
  <c r="H68" i="26"/>
  <c r="I68" i="26"/>
  <c r="J68" i="26"/>
  <c r="L67" i="26"/>
  <c r="C71" i="26"/>
  <c r="L69" i="25"/>
  <c r="H70" i="25"/>
  <c r="I70" i="25"/>
  <c r="J70" i="25"/>
  <c r="C73" i="25"/>
  <c r="K69" i="25"/>
  <c r="L65" i="24"/>
  <c r="J66" i="24"/>
  <c r="I66" i="24"/>
  <c r="H66" i="24"/>
  <c r="C73" i="24"/>
  <c r="B69" i="24"/>
  <c r="K65" i="24"/>
  <c r="K159" i="23"/>
  <c r="K67" i="23"/>
  <c r="H160" i="23"/>
  <c r="I68" i="23"/>
  <c r="I160" i="23"/>
  <c r="J160" i="23"/>
  <c r="H68" i="23"/>
  <c r="J68" i="23"/>
  <c r="C168" i="23"/>
  <c r="L67" i="23"/>
  <c r="C71" i="23"/>
  <c r="B163" i="23"/>
  <c r="L159" i="23"/>
  <c r="K62" i="19"/>
  <c r="J63" i="19"/>
  <c r="H63" i="19"/>
  <c r="I63" i="19"/>
  <c r="B66" i="19"/>
  <c r="L62" i="19"/>
  <c r="J62" i="18"/>
  <c r="B64" i="18"/>
  <c r="C163" i="18"/>
  <c r="C64" i="15"/>
  <c r="L61" i="14"/>
  <c r="J62" i="14"/>
  <c r="H62" i="14"/>
  <c r="I62" i="14"/>
  <c r="K61" i="14"/>
  <c r="B179" i="14"/>
  <c r="C65" i="14"/>
  <c r="L55" i="13"/>
  <c r="J56" i="13"/>
  <c r="H56" i="13"/>
  <c r="I56" i="13"/>
  <c r="C62" i="13"/>
  <c r="K55" i="13"/>
  <c r="B59" i="13"/>
  <c r="L99" i="2"/>
  <c r="B102" i="2"/>
  <c r="H100" i="2"/>
  <c r="J100" i="2"/>
  <c r="I100" i="2"/>
  <c r="K99" i="2"/>
  <c r="E162" i="23"/>
  <c r="M74" i="36"/>
  <c r="F65" i="19"/>
  <c r="M102" i="2"/>
  <c r="G162" i="23"/>
  <c r="G70" i="26"/>
  <c r="E64" i="18"/>
  <c r="F72" i="25"/>
  <c r="M65" i="19"/>
  <c r="E58" i="13"/>
  <c r="G69" i="31"/>
  <c r="M176" i="30"/>
  <c r="G64" i="14"/>
  <c r="E74" i="36"/>
  <c r="E76" i="35"/>
  <c r="M76" i="35"/>
  <c r="E102" i="2"/>
  <c r="M72" i="30"/>
  <c r="N70" i="29"/>
  <c r="E68" i="24"/>
  <c r="M162" i="23"/>
  <c r="E151" i="35"/>
  <c r="G76" i="35"/>
  <c r="N65" i="19"/>
  <c r="N68" i="24"/>
  <c r="E63" i="15"/>
  <c r="N74" i="36"/>
  <c r="N72" i="25"/>
  <c r="G58" i="13"/>
  <c r="E70" i="26"/>
  <c r="E72" i="25"/>
  <c r="M64" i="18"/>
  <c r="N151" i="35"/>
  <c r="M58" i="13"/>
  <c r="M70" i="29"/>
  <c r="G70" i="23"/>
  <c r="G65" i="19"/>
  <c r="G74" i="36"/>
  <c r="E72" i="30"/>
  <c r="G72" i="30"/>
  <c r="N69" i="31"/>
  <c r="N74" i="28"/>
  <c r="N58" i="13"/>
  <c r="F63" i="15"/>
  <c r="N63" i="15"/>
  <c r="M69" i="31"/>
  <c r="G68" i="24"/>
  <c r="E74" i="28"/>
  <c r="G74" i="28"/>
  <c r="F176" i="30"/>
  <c r="E70" i="29"/>
  <c r="F74" i="28"/>
  <c r="E64" i="14"/>
  <c r="M74" i="28"/>
  <c r="N176" i="30"/>
  <c r="M70" i="23"/>
  <c r="G63" i="15"/>
  <c r="F102" i="2"/>
  <c r="F69" i="31"/>
  <c r="G72" i="25"/>
  <c r="F72" i="30"/>
  <c r="F64" i="18"/>
  <c r="N162" i="23"/>
  <c r="F76" i="35"/>
  <c r="M72" i="25"/>
  <c r="N70" i="23"/>
  <c r="N72" i="30"/>
  <c r="G151" i="35"/>
  <c r="M70" i="26"/>
  <c r="F70" i="23"/>
  <c r="F74" i="36"/>
  <c r="E65" i="19"/>
  <c r="E69" i="31"/>
  <c r="M151" i="35"/>
  <c r="N102" i="2"/>
  <c r="F68" i="24"/>
  <c r="N76" i="35"/>
  <c r="M63" i="15"/>
  <c r="F58" i="13"/>
  <c r="G70" i="29"/>
  <c r="M68" i="24"/>
  <c r="N64" i="18"/>
  <c r="G64" i="18"/>
  <c r="F162" i="23"/>
  <c r="G176" i="30"/>
  <c r="N64" i="14"/>
  <c r="F151" i="35"/>
  <c r="F64" i="14"/>
  <c r="E70" i="23"/>
  <c r="G102" i="2"/>
  <c r="N70" i="26"/>
  <c r="G157" i="35"/>
  <c r="F70" i="26"/>
  <c r="F70" i="29"/>
  <c r="M64" i="14"/>
  <c r="E176" i="30"/>
  <c r="Q162" i="23" l="1"/>
  <c r="P162" i="23"/>
  <c r="R161" i="23"/>
  <c r="J63" i="18"/>
  <c r="H63" i="18"/>
  <c r="I63" i="18"/>
  <c r="S64" i="14"/>
  <c r="Q50" i="14"/>
  <c r="P50" i="14"/>
  <c r="R49" i="14"/>
  <c r="K61" i="15"/>
  <c r="I62" i="15"/>
  <c r="H62" i="15"/>
  <c r="J62" i="15"/>
  <c r="L61" i="15"/>
  <c r="B64" i="15"/>
  <c r="J157" i="35"/>
  <c r="L72" i="36"/>
  <c r="H73" i="36"/>
  <c r="J73" i="36"/>
  <c r="I73" i="36"/>
  <c r="B76" i="36"/>
  <c r="C81" i="36"/>
  <c r="K72" i="36"/>
  <c r="K149" i="35"/>
  <c r="L149" i="35"/>
  <c r="K74" i="35"/>
  <c r="H75" i="35"/>
  <c r="I150" i="35"/>
  <c r="I75" i="35"/>
  <c r="J150" i="35"/>
  <c r="J75" i="35"/>
  <c r="H150" i="35"/>
  <c r="L74" i="35"/>
  <c r="B153" i="35"/>
  <c r="C78" i="35"/>
  <c r="K67" i="31"/>
  <c r="I68" i="31"/>
  <c r="J68" i="31"/>
  <c r="H68" i="31"/>
  <c r="C73" i="31"/>
  <c r="L70" i="30"/>
  <c r="B71" i="31"/>
  <c r="L67" i="31"/>
  <c r="K70" i="30"/>
  <c r="L174" i="30"/>
  <c r="I71" i="30"/>
  <c r="I175" i="30"/>
  <c r="J71" i="30"/>
  <c r="J175" i="30"/>
  <c r="H71" i="30"/>
  <c r="H175" i="30"/>
  <c r="B178" i="30"/>
  <c r="L68" i="29"/>
  <c r="C74" i="30"/>
  <c r="C183" i="30"/>
  <c r="K174" i="30"/>
  <c r="J69" i="29"/>
  <c r="H69" i="29"/>
  <c r="I69" i="29"/>
  <c r="K68" i="29"/>
  <c r="C72" i="29"/>
  <c r="K72" i="28"/>
  <c r="I73" i="28"/>
  <c r="H73" i="28"/>
  <c r="J73" i="28"/>
  <c r="L72" i="28"/>
  <c r="C76" i="28"/>
  <c r="B73" i="27"/>
  <c r="L68" i="26"/>
  <c r="I69" i="26"/>
  <c r="J69" i="26"/>
  <c r="H69" i="26"/>
  <c r="K68" i="26"/>
  <c r="C72" i="26"/>
  <c r="L70" i="25"/>
  <c r="H71" i="25"/>
  <c r="I71" i="25"/>
  <c r="J71" i="25"/>
  <c r="C74" i="25"/>
  <c r="K70" i="25"/>
  <c r="K66" i="24"/>
  <c r="J67" i="24"/>
  <c r="H67" i="24"/>
  <c r="I67" i="24"/>
  <c r="B70" i="24"/>
  <c r="L66" i="24"/>
  <c r="C74" i="24"/>
  <c r="L68" i="23"/>
  <c r="L160" i="23"/>
  <c r="J69" i="23"/>
  <c r="H161" i="23"/>
  <c r="H69" i="23"/>
  <c r="I69" i="23"/>
  <c r="I161" i="23"/>
  <c r="J161" i="23"/>
  <c r="C72" i="23"/>
  <c r="K160" i="23"/>
  <c r="K68" i="23"/>
  <c r="B164" i="23"/>
  <c r="C169" i="23"/>
  <c r="L63" i="19"/>
  <c r="J64" i="19"/>
  <c r="I64" i="19"/>
  <c r="H64" i="19"/>
  <c r="B67" i="19"/>
  <c r="K63" i="19"/>
  <c r="B65" i="18"/>
  <c r="C164" i="18"/>
  <c r="L62" i="14"/>
  <c r="C65" i="15"/>
  <c r="H63" i="14"/>
  <c r="J63" i="14"/>
  <c r="I63" i="14"/>
  <c r="B180" i="14"/>
  <c r="K62" i="14"/>
  <c r="L56" i="13"/>
  <c r="K56" i="13"/>
  <c r="J57" i="13"/>
  <c r="H57" i="13"/>
  <c r="I57" i="13"/>
  <c r="C63" i="13"/>
  <c r="B60" i="13"/>
  <c r="L100" i="2"/>
  <c r="B103" i="2"/>
  <c r="H101" i="2"/>
  <c r="J101" i="2"/>
  <c r="I101" i="2"/>
  <c r="K100" i="2"/>
  <c r="F73" i="30"/>
  <c r="G71" i="23"/>
  <c r="E152" i="35"/>
  <c r="F73" i="25"/>
  <c r="G73" i="30"/>
  <c r="M152" i="35"/>
  <c r="M65" i="14"/>
  <c r="G71" i="29"/>
  <c r="M70" i="31"/>
  <c r="N152" i="35"/>
  <c r="G65" i="14"/>
  <c r="F177" i="30"/>
  <c r="G152" i="35"/>
  <c r="F65" i="14"/>
  <c r="N163" i="23"/>
  <c r="M71" i="29"/>
  <c r="F69" i="24"/>
  <c r="E66" i="19"/>
  <c r="N71" i="23"/>
  <c r="G69" i="24"/>
  <c r="F75" i="28"/>
  <c r="E71" i="29"/>
  <c r="E59" i="13"/>
  <c r="E103" i="2"/>
  <c r="G59" i="13"/>
  <c r="F70" i="31"/>
  <c r="N75" i="28"/>
  <c r="M65" i="18"/>
  <c r="N73" i="25"/>
  <c r="E64" i="15"/>
  <c r="E69" i="24"/>
  <c r="N70" i="31"/>
  <c r="N59" i="13"/>
  <c r="F75" i="36"/>
  <c r="F71" i="26"/>
  <c r="M71" i="26"/>
  <c r="G163" i="23"/>
  <c r="E73" i="25"/>
  <c r="F66" i="19"/>
  <c r="G103" i="2"/>
  <c r="N177" i="30"/>
  <c r="M64" i="15"/>
  <c r="N71" i="26"/>
  <c r="N103" i="2"/>
  <c r="N77" i="35"/>
  <c r="F71" i="23"/>
  <c r="F59" i="13"/>
  <c r="M73" i="25"/>
  <c r="G65" i="18"/>
  <c r="F152" i="35"/>
  <c r="N66" i="19"/>
  <c r="G71" i="26"/>
  <c r="M71" i="23"/>
  <c r="F163" i="23"/>
  <c r="N64" i="15"/>
  <c r="N75" i="36"/>
  <c r="E75" i="28"/>
  <c r="F71" i="29"/>
  <c r="M177" i="30"/>
  <c r="G75" i="28"/>
  <c r="G73" i="25"/>
  <c r="G66" i="19"/>
  <c r="F65" i="18"/>
  <c r="E65" i="14"/>
  <c r="G75" i="36"/>
  <c r="E75" i="36"/>
  <c r="M103" i="2"/>
  <c r="E163" i="23"/>
  <c r="E70" i="31"/>
  <c r="M59" i="13"/>
  <c r="N69" i="24"/>
  <c r="N65" i="14"/>
  <c r="E71" i="26"/>
  <c r="E73" i="30"/>
  <c r="F64" i="15"/>
  <c r="M75" i="28"/>
  <c r="N73" i="30"/>
  <c r="G177" i="30"/>
  <c r="N65" i="18"/>
  <c r="F77" i="35"/>
  <c r="N71" i="29"/>
  <c r="E177" i="30"/>
  <c r="M163" i="23"/>
  <c r="M66" i="19"/>
  <c r="E77" i="35"/>
  <c r="M73" i="30"/>
  <c r="G70" i="31"/>
  <c r="M75" i="36"/>
  <c r="M77" i="35"/>
  <c r="E71" i="23"/>
  <c r="G64" i="15"/>
  <c r="E65" i="18"/>
  <c r="M69" i="24"/>
  <c r="G77" i="35"/>
  <c r="F103" i="2"/>
  <c r="R162" i="23" l="1"/>
  <c r="Q163" i="23"/>
  <c r="P163" i="23"/>
  <c r="K63" i="18"/>
  <c r="I64" i="18"/>
  <c r="H64" i="18"/>
  <c r="J64" i="18"/>
  <c r="L63" i="18"/>
  <c r="S65" i="14"/>
  <c r="R50" i="14"/>
  <c r="Q51" i="14"/>
  <c r="P51" i="14"/>
  <c r="K62" i="15"/>
  <c r="I63" i="15"/>
  <c r="H63" i="15"/>
  <c r="J63" i="15"/>
  <c r="L62" i="15"/>
  <c r="B65" i="15"/>
  <c r="L73" i="36"/>
  <c r="J74" i="36"/>
  <c r="H74" i="36"/>
  <c r="I74" i="36"/>
  <c r="K73" i="36"/>
  <c r="C82" i="36"/>
  <c r="B77" i="36"/>
  <c r="K75" i="35"/>
  <c r="L150" i="35"/>
  <c r="H151" i="35"/>
  <c r="I76" i="35"/>
  <c r="H76" i="35"/>
  <c r="I151" i="35"/>
  <c r="J151" i="35"/>
  <c r="J76" i="35"/>
  <c r="B154" i="35"/>
  <c r="K150" i="35"/>
  <c r="C79" i="35"/>
  <c r="L75" i="35"/>
  <c r="K175" i="30"/>
  <c r="K71" i="30"/>
  <c r="L68" i="31"/>
  <c r="I69" i="31"/>
  <c r="H69" i="31"/>
  <c r="J69" i="31"/>
  <c r="C74" i="31"/>
  <c r="B72" i="31"/>
  <c r="K68" i="31"/>
  <c r="I72" i="30"/>
  <c r="I176" i="30"/>
  <c r="J72" i="30"/>
  <c r="J176" i="30"/>
  <c r="H72" i="30"/>
  <c r="H176" i="30"/>
  <c r="C184" i="30"/>
  <c r="B179" i="30"/>
  <c r="L69" i="29"/>
  <c r="C75" i="30"/>
  <c r="L175" i="30"/>
  <c r="L71" i="30"/>
  <c r="I70" i="29"/>
  <c r="J70" i="29"/>
  <c r="H70" i="29"/>
  <c r="C73" i="29"/>
  <c r="K69" i="29"/>
  <c r="K73" i="28"/>
  <c r="H74" i="28"/>
  <c r="I74" i="28"/>
  <c r="J74" i="28"/>
  <c r="L73" i="28"/>
  <c r="C77" i="28"/>
  <c r="B74" i="27"/>
  <c r="K69" i="26"/>
  <c r="I70" i="26"/>
  <c r="J70" i="26"/>
  <c r="H70" i="26"/>
  <c r="C73" i="26"/>
  <c r="L69" i="26"/>
  <c r="L71" i="25"/>
  <c r="H72" i="25"/>
  <c r="I72" i="25"/>
  <c r="J72" i="25"/>
  <c r="C75" i="25"/>
  <c r="K71" i="25"/>
  <c r="L67" i="24"/>
  <c r="H68" i="24"/>
  <c r="I68" i="24"/>
  <c r="J68" i="24"/>
  <c r="C75" i="24"/>
  <c r="K67" i="24"/>
  <c r="B71" i="24"/>
  <c r="K69" i="23"/>
  <c r="K161" i="23"/>
  <c r="I162" i="23"/>
  <c r="H162" i="23"/>
  <c r="H70" i="23"/>
  <c r="J70" i="23"/>
  <c r="J162" i="23"/>
  <c r="I70" i="23"/>
  <c r="C73" i="23"/>
  <c r="B165" i="23"/>
  <c r="C170" i="23"/>
  <c r="L161" i="23"/>
  <c r="L69" i="23"/>
  <c r="K64" i="19"/>
  <c r="J65" i="19"/>
  <c r="H65" i="19"/>
  <c r="I65" i="19"/>
  <c r="B68" i="19"/>
  <c r="C113" i="19"/>
  <c r="L64" i="19"/>
  <c r="B66" i="18"/>
  <c r="C165" i="18"/>
  <c r="C66" i="15"/>
  <c r="L63" i="14"/>
  <c r="J64" i="14"/>
  <c r="I64" i="14"/>
  <c r="H64" i="14"/>
  <c r="B181" i="14"/>
  <c r="K63" i="14"/>
  <c r="K57" i="13"/>
  <c r="H58" i="13"/>
  <c r="I58" i="13"/>
  <c r="J58" i="13"/>
  <c r="B61" i="13"/>
  <c r="C64" i="13"/>
  <c r="L57" i="13"/>
  <c r="L101" i="2"/>
  <c r="K101" i="2"/>
  <c r="B104" i="2"/>
  <c r="H102" i="2"/>
  <c r="J102" i="2"/>
  <c r="I102" i="2"/>
  <c r="N104" i="2"/>
  <c r="F74" i="30"/>
  <c r="G153" i="35"/>
  <c r="G104" i="2"/>
  <c r="N72" i="29"/>
  <c r="M67" i="19"/>
  <c r="N71" i="31"/>
  <c r="E65" i="15"/>
  <c r="M76" i="36"/>
  <c r="G72" i="23"/>
  <c r="N74" i="30"/>
  <c r="M164" i="23"/>
  <c r="E71" i="31"/>
  <c r="N65" i="15"/>
  <c r="F60" i="13"/>
  <c r="N153" i="35"/>
  <c r="F76" i="36"/>
  <c r="M72" i="23"/>
  <c r="F71" i="31"/>
  <c r="F178" i="30"/>
  <c r="E153" i="35"/>
  <c r="G60" i="13"/>
  <c r="G72" i="29"/>
  <c r="G74" i="30"/>
  <c r="M104" i="2"/>
  <c r="N78" i="35"/>
  <c r="E78" i="35"/>
  <c r="F164" i="23"/>
  <c r="N66" i="18"/>
  <c r="G72" i="26"/>
  <c r="E104" i="2"/>
  <c r="G76" i="28"/>
  <c r="M153" i="35"/>
  <c r="G178" i="30"/>
  <c r="F104" i="2"/>
  <c r="E72" i="23"/>
  <c r="E70" i="24"/>
  <c r="F74" i="25"/>
  <c r="G67" i="19"/>
  <c r="M65" i="15"/>
  <c r="M66" i="18"/>
  <c r="G164" i="23"/>
  <c r="N72" i="26"/>
  <c r="E72" i="26"/>
  <c r="N76" i="36"/>
  <c r="M74" i="25"/>
  <c r="M70" i="24"/>
  <c r="M178" i="30"/>
  <c r="N72" i="23"/>
  <c r="M60" i="13"/>
  <c r="G76" i="36"/>
  <c r="G71" i="31"/>
  <c r="N76" i="28"/>
  <c r="M76" i="28"/>
  <c r="E67" i="19"/>
  <c r="M74" i="30"/>
  <c r="N67" i="19"/>
  <c r="M72" i="29"/>
  <c r="E74" i="25"/>
  <c r="N70" i="24"/>
  <c r="G66" i="18"/>
  <c r="E178" i="30"/>
  <c r="N60" i="13"/>
  <c r="F72" i="26"/>
  <c r="E76" i="28"/>
  <c r="F67" i="19"/>
  <c r="G65" i="15"/>
  <c r="N74" i="25"/>
  <c r="E74" i="30"/>
  <c r="N178" i="30"/>
  <c r="F153" i="35"/>
  <c r="F72" i="29"/>
  <c r="E164" i="23"/>
  <c r="F76" i="28"/>
  <c r="E76" i="36"/>
  <c r="E60" i="13"/>
  <c r="F65" i="15"/>
  <c r="N164" i="23"/>
  <c r="E72" i="29"/>
  <c r="G74" i="25"/>
  <c r="M72" i="26"/>
  <c r="G70" i="24"/>
  <c r="F78" i="35"/>
  <c r="F70" i="24"/>
  <c r="M78" i="35"/>
  <c r="F72" i="23"/>
  <c r="M71" i="31"/>
  <c r="G78" i="35"/>
  <c r="R163" i="23" l="1"/>
  <c r="Q164" i="23"/>
  <c r="P164" i="23"/>
  <c r="K64" i="18"/>
  <c r="L64" i="18"/>
  <c r="Q52" i="14"/>
  <c r="P52" i="14"/>
  <c r="R51" i="14"/>
  <c r="J65" i="18"/>
  <c r="K63" i="15"/>
  <c r="L63" i="15"/>
  <c r="I64" i="15"/>
  <c r="H64" i="15"/>
  <c r="J64" i="15"/>
  <c r="B66" i="15"/>
  <c r="L74" i="36"/>
  <c r="H75" i="36"/>
  <c r="J75" i="36"/>
  <c r="I75" i="36"/>
  <c r="C83" i="36"/>
  <c r="K74" i="36"/>
  <c r="B78" i="36"/>
  <c r="K151" i="35"/>
  <c r="L76" i="35"/>
  <c r="J77" i="35"/>
  <c r="J152" i="35"/>
  <c r="H77" i="35"/>
  <c r="H152" i="35"/>
  <c r="I77" i="35"/>
  <c r="I152" i="35"/>
  <c r="C80" i="35"/>
  <c r="B155" i="35"/>
  <c r="L151" i="35"/>
  <c r="K76" i="35"/>
  <c r="K70" i="29"/>
  <c r="L69" i="31"/>
  <c r="K176" i="30"/>
  <c r="H70" i="31"/>
  <c r="I70" i="31"/>
  <c r="J70" i="31"/>
  <c r="C75" i="31"/>
  <c r="K72" i="30"/>
  <c r="B73" i="31"/>
  <c r="K69" i="31"/>
  <c r="H73" i="30"/>
  <c r="I177" i="30"/>
  <c r="I73" i="30"/>
  <c r="J177" i="30"/>
  <c r="J73" i="30"/>
  <c r="H177" i="30"/>
  <c r="B180" i="30"/>
  <c r="C185" i="30"/>
  <c r="L176" i="30"/>
  <c r="C76" i="30"/>
  <c r="L72" i="30"/>
  <c r="J71" i="29"/>
  <c r="H71" i="29"/>
  <c r="I71" i="29"/>
  <c r="C74" i="29"/>
  <c r="L70" i="29"/>
  <c r="L74" i="28"/>
  <c r="I75" i="28"/>
  <c r="J75" i="28"/>
  <c r="H75" i="28"/>
  <c r="K74" i="28"/>
  <c r="C78" i="28"/>
  <c r="B75" i="27"/>
  <c r="K70" i="26"/>
  <c r="L72" i="25"/>
  <c r="I71" i="26"/>
  <c r="H71" i="26"/>
  <c r="J71" i="26"/>
  <c r="L70" i="26"/>
  <c r="C74" i="26"/>
  <c r="I73" i="25"/>
  <c r="J73" i="25"/>
  <c r="H73" i="25"/>
  <c r="C76" i="25"/>
  <c r="K72" i="25"/>
  <c r="L68" i="24"/>
  <c r="H69" i="24"/>
  <c r="I69" i="24"/>
  <c r="J69" i="24"/>
  <c r="B72" i="24"/>
  <c r="K68" i="24"/>
  <c r="C76" i="24"/>
  <c r="K162" i="23"/>
  <c r="K70" i="23"/>
  <c r="H163" i="23"/>
  <c r="I71" i="23"/>
  <c r="I163" i="23"/>
  <c r="J71" i="23"/>
  <c r="J163" i="23"/>
  <c r="H71" i="23"/>
  <c r="C171" i="23"/>
  <c r="L162" i="23"/>
  <c r="C74" i="23"/>
  <c r="L70" i="23"/>
  <c r="B166" i="23"/>
  <c r="L65" i="19"/>
  <c r="I66" i="19"/>
  <c r="J66" i="19"/>
  <c r="H66" i="19"/>
  <c r="B69" i="19"/>
  <c r="C114" i="19"/>
  <c r="C115" i="19" s="1"/>
  <c r="K65" i="19"/>
  <c r="B67" i="18"/>
  <c r="C166" i="18"/>
  <c r="C67" i="15"/>
  <c r="C68" i="15" s="1"/>
  <c r="K64" i="14"/>
  <c r="J65" i="14"/>
  <c r="L64" i="14"/>
  <c r="B182" i="14"/>
  <c r="K58" i="13"/>
  <c r="I59" i="13"/>
  <c r="H59" i="13"/>
  <c r="J59" i="13"/>
  <c r="C65" i="13"/>
  <c r="B62" i="13"/>
  <c r="L58" i="13"/>
  <c r="L102" i="2"/>
  <c r="K102" i="2"/>
  <c r="B105" i="2"/>
  <c r="H103" i="2"/>
  <c r="J103" i="2"/>
  <c r="I103" i="2"/>
  <c r="F77" i="36"/>
  <c r="M66" i="15"/>
  <c r="M67" i="18"/>
  <c r="M73" i="26"/>
  <c r="G73" i="29"/>
  <c r="F71" i="24"/>
  <c r="N68" i="19"/>
  <c r="M71" i="24"/>
  <c r="M72" i="31"/>
  <c r="N73" i="29"/>
  <c r="G61" i="13"/>
  <c r="N77" i="28"/>
  <c r="E66" i="15"/>
  <c r="N79" i="35"/>
  <c r="F66" i="15"/>
  <c r="E73" i="29"/>
  <c r="E77" i="36"/>
  <c r="G154" i="35"/>
  <c r="G73" i="23"/>
  <c r="F79" i="35"/>
  <c r="G72" i="31"/>
  <c r="G73" i="26"/>
  <c r="N71" i="24"/>
  <c r="M77" i="28"/>
  <c r="F73" i="26"/>
  <c r="G77" i="36"/>
  <c r="M105" i="2"/>
  <c r="E73" i="26"/>
  <c r="G79" i="35"/>
  <c r="F105" i="2"/>
  <c r="N165" i="23"/>
  <c r="E75" i="25"/>
  <c r="F73" i="23"/>
  <c r="N179" i="30"/>
  <c r="G67" i="18"/>
  <c r="F72" i="31"/>
  <c r="M77" i="36"/>
  <c r="G68" i="19"/>
  <c r="M154" i="35"/>
  <c r="N75" i="30"/>
  <c r="M68" i="19"/>
  <c r="G71" i="24"/>
  <c r="N66" i="15"/>
  <c r="N67" i="18"/>
  <c r="E73" i="23"/>
  <c r="M75" i="25"/>
  <c r="F68" i="19"/>
  <c r="E165" i="23"/>
  <c r="F179" i="30"/>
  <c r="M179" i="30"/>
  <c r="G77" i="28"/>
  <c r="N73" i="23"/>
  <c r="M165" i="23"/>
  <c r="M79" i="35"/>
  <c r="F75" i="30"/>
  <c r="G66" i="15"/>
  <c r="F165" i="23"/>
  <c r="E61" i="13"/>
  <c r="M75" i="30"/>
  <c r="N73" i="26"/>
  <c r="E79" i="35"/>
  <c r="E154" i="35"/>
  <c r="F154" i="35"/>
  <c r="M61" i="13"/>
  <c r="G179" i="30"/>
  <c r="E72" i="31"/>
  <c r="G75" i="30"/>
  <c r="N61" i="13"/>
  <c r="E71" i="24"/>
  <c r="F73" i="29"/>
  <c r="E75" i="30"/>
  <c r="F77" i="28"/>
  <c r="E68" i="19"/>
  <c r="N77" i="36"/>
  <c r="N154" i="35"/>
  <c r="E105" i="2"/>
  <c r="N72" i="31"/>
  <c r="G75" i="25"/>
  <c r="E179" i="30"/>
  <c r="G105" i="2"/>
  <c r="N75" i="25"/>
  <c r="M73" i="29"/>
  <c r="F61" i="13"/>
  <c r="F75" i="25"/>
  <c r="E77" i="28"/>
  <c r="M73" i="23"/>
  <c r="G165" i="23"/>
  <c r="N105" i="2"/>
  <c r="R164" i="23" l="1"/>
  <c r="P165" i="23"/>
  <c r="Q165" i="23"/>
  <c r="R52" i="14"/>
  <c r="P53" i="14"/>
  <c r="Q53" i="14"/>
  <c r="K64" i="15"/>
  <c r="I65" i="15"/>
  <c r="H65" i="15"/>
  <c r="J65" i="15"/>
  <c r="L64" i="15"/>
  <c r="B67" i="15"/>
  <c r="L75" i="36"/>
  <c r="H76" i="36"/>
  <c r="I76" i="36"/>
  <c r="J76" i="36"/>
  <c r="B79" i="36"/>
  <c r="C84" i="36"/>
  <c r="K75" i="36"/>
  <c r="L152" i="35"/>
  <c r="K77" i="35"/>
  <c r="H78" i="35"/>
  <c r="H153" i="35"/>
  <c r="I78" i="35"/>
  <c r="J153" i="35"/>
  <c r="J78" i="35"/>
  <c r="I153" i="35"/>
  <c r="C160" i="35"/>
  <c r="B156" i="35"/>
  <c r="L77" i="35"/>
  <c r="C81" i="35"/>
  <c r="K152" i="35"/>
  <c r="K70" i="31"/>
  <c r="J71" i="31"/>
  <c r="I71" i="31"/>
  <c r="H71" i="31"/>
  <c r="C76" i="31"/>
  <c r="B74" i="31"/>
  <c r="L70" i="31"/>
  <c r="L177" i="30"/>
  <c r="K73" i="30"/>
  <c r="K177" i="30"/>
  <c r="H74" i="30"/>
  <c r="J178" i="30"/>
  <c r="I74" i="30"/>
  <c r="J74" i="30"/>
  <c r="H178" i="30"/>
  <c r="I178" i="30"/>
  <c r="B181" i="30"/>
  <c r="L71" i="29"/>
  <c r="C186" i="30"/>
  <c r="C77" i="30"/>
  <c r="L73" i="30"/>
  <c r="K71" i="29"/>
  <c r="I72" i="29"/>
  <c r="H72" i="29"/>
  <c r="J72" i="29"/>
  <c r="C75" i="29"/>
  <c r="K75" i="28"/>
  <c r="I76" i="28"/>
  <c r="H76" i="28"/>
  <c r="J76" i="28"/>
  <c r="C79" i="28"/>
  <c r="C80" i="28" s="1"/>
  <c r="L75" i="28"/>
  <c r="C78" i="27"/>
  <c r="B76" i="27"/>
  <c r="K71" i="26"/>
  <c r="H72" i="26"/>
  <c r="I72" i="26"/>
  <c r="J72" i="26"/>
  <c r="L71" i="26"/>
  <c r="C75" i="26"/>
  <c r="K73" i="25"/>
  <c r="I74" i="25"/>
  <c r="J74" i="25"/>
  <c r="H74" i="25"/>
  <c r="C77" i="25"/>
  <c r="L73" i="25"/>
  <c r="L69" i="24"/>
  <c r="I70" i="24"/>
  <c r="H70" i="24"/>
  <c r="J70" i="24"/>
  <c r="C77" i="24"/>
  <c r="B73" i="24"/>
  <c r="K69" i="24"/>
  <c r="K71" i="23"/>
  <c r="L163" i="23"/>
  <c r="H72" i="23"/>
  <c r="I72" i="23"/>
  <c r="H164" i="23"/>
  <c r="I164" i="23"/>
  <c r="J72" i="23"/>
  <c r="J164" i="23"/>
  <c r="L71" i="23"/>
  <c r="C172" i="23"/>
  <c r="K163" i="23"/>
  <c r="C75" i="23"/>
  <c r="B167" i="23"/>
  <c r="C116" i="19"/>
  <c r="K66" i="19"/>
  <c r="H67" i="19"/>
  <c r="I67" i="19"/>
  <c r="J67" i="19"/>
  <c r="B70" i="19"/>
  <c r="L66" i="19"/>
  <c r="J66" i="18"/>
  <c r="B68" i="18"/>
  <c r="C167" i="18"/>
  <c r="B183" i="14"/>
  <c r="K59" i="13"/>
  <c r="H60" i="13"/>
  <c r="J60" i="13"/>
  <c r="I60" i="13"/>
  <c r="B63" i="13"/>
  <c r="C66" i="13"/>
  <c r="L59" i="13"/>
  <c r="L103" i="2"/>
  <c r="K103" i="2"/>
  <c r="B106" i="2"/>
  <c r="H104" i="2"/>
  <c r="J104" i="2"/>
  <c r="I104" i="2"/>
  <c r="F73" i="31"/>
  <c r="E166" i="23"/>
  <c r="G180" i="30"/>
  <c r="M166" i="23"/>
  <c r="M72" i="24"/>
  <c r="M76" i="30"/>
  <c r="M80" i="35"/>
  <c r="N72" i="24"/>
  <c r="G74" i="26"/>
  <c r="N68" i="18"/>
  <c r="E72" i="24"/>
  <c r="E80" i="35"/>
  <c r="E74" i="26"/>
  <c r="N76" i="30"/>
  <c r="F80" i="35"/>
  <c r="N69" i="19"/>
  <c r="E74" i="29"/>
  <c r="M74" i="29"/>
  <c r="G106" i="2"/>
  <c r="E76" i="25"/>
  <c r="F67" i="15"/>
  <c r="M62" i="13"/>
  <c r="G76" i="27"/>
  <c r="E78" i="36"/>
  <c r="F78" i="28"/>
  <c r="E69" i="19"/>
  <c r="M180" i="30"/>
  <c r="F166" i="23"/>
  <c r="N78" i="28"/>
  <c r="E76" i="30"/>
  <c r="G67" i="15"/>
  <c r="N155" i="35"/>
  <c r="E106" i="2"/>
  <c r="G73" i="31"/>
  <c r="M78" i="36"/>
  <c r="E67" i="15"/>
  <c r="M74" i="23"/>
  <c r="M67" i="15"/>
  <c r="M74" i="26"/>
  <c r="N74" i="29"/>
  <c r="G74" i="29"/>
  <c r="G80" i="28"/>
  <c r="N78" i="36"/>
  <c r="G72" i="24"/>
  <c r="E180" i="30"/>
  <c r="F69" i="19"/>
  <c r="N180" i="30"/>
  <c r="F76" i="25"/>
  <c r="F76" i="30"/>
  <c r="G78" i="28"/>
  <c r="N62" i="13"/>
  <c r="F74" i="29"/>
  <c r="M68" i="18"/>
  <c r="G74" i="23"/>
  <c r="N76" i="25"/>
  <c r="G78" i="36"/>
  <c r="M106" i="2"/>
  <c r="G76" i="30"/>
  <c r="N67" i="15"/>
  <c r="E78" i="28"/>
  <c r="M73" i="31"/>
  <c r="G155" i="35"/>
  <c r="F74" i="23"/>
  <c r="M78" i="28"/>
  <c r="N166" i="23"/>
  <c r="G76" i="25"/>
  <c r="G80" i="35"/>
  <c r="F106" i="2"/>
  <c r="N106" i="2"/>
  <c r="F74" i="26"/>
  <c r="M69" i="19"/>
  <c r="N74" i="23"/>
  <c r="N73" i="31"/>
  <c r="E155" i="35"/>
  <c r="M155" i="35"/>
  <c r="F72" i="24"/>
  <c r="F180" i="30"/>
  <c r="G69" i="19"/>
  <c r="G166" i="23"/>
  <c r="E62" i="13"/>
  <c r="G62" i="13"/>
  <c r="M76" i="25"/>
  <c r="E73" i="31"/>
  <c r="G68" i="18"/>
  <c r="N74" i="26"/>
  <c r="F78" i="36"/>
  <c r="N80" i="35"/>
  <c r="E74" i="23"/>
  <c r="F62" i="13"/>
  <c r="F155" i="35"/>
  <c r="Q166" i="23" l="1"/>
  <c r="P166" i="23"/>
  <c r="R165" i="23"/>
  <c r="P54" i="14"/>
  <c r="Q54" i="14"/>
  <c r="R53" i="14"/>
  <c r="J67" i="18"/>
  <c r="K65" i="15"/>
  <c r="I66" i="15"/>
  <c r="H66" i="15"/>
  <c r="J66" i="15"/>
  <c r="L65" i="15"/>
  <c r="B68" i="15"/>
  <c r="J80" i="28"/>
  <c r="L76" i="36"/>
  <c r="H77" i="36"/>
  <c r="J77" i="36"/>
  <c r="I77" i="36"/>
  <c r="K76" i="36"/>
  <c r="B80" i="36"/>
  <c r="K153" i="35"/>
  <c r="K78" i="35"/>
  <c r="H79" i="35"/>
  <c r="I154" i="35"/>
  <c r="H154" i="35"/>
  <c r="I79" i="35"/>
  <c r="J154" i="35"/>
  <c r="J79" i="35"/>
  <c r="L153" i="35"/>
  <c r="B157" i="35"/>
  <c r="C82" i="35"/>
  <c r="C161" i="35"/>
  <c r="L78" i="35"/>
  <c r="K71" i="31"/>
  <c r="H72" i="31"/>
  <c r="I72" i="31"/>
  <c r="J72" i="31"/>
  <c r="C77" i="31"/>
  <c r="B75" i="31"/>
  <c r="L71" i="31"/>
  <c r="K178" i="30"/>
  <c r="L178" i="30"/>
  <c r="L74" i="30"/>
  <c r="H75" i="30"/>
  <c r="I75" i="30"/>
  <c r="I179" i="30"/>
  <c r="J179" i="30"/>
  <c r="J75" i="30"/>
  <c r="H179" i="30"/>
  <c r="B182" i="30"/>
  <c r="C187" i="30"/>
  <c r="C78" i="30"/>
  <c r="K74" i="30"/>
  <c r="K72" i="29"/>
  <c r="I73" i="29"/>
  <c r="J73" i="29"/>
  <c r="H73" i="29"/>
  <c r="C76" i="29"/>
  <c r="L72" i="29"/>
  <c r="K76" i="28"/>
  <c r="I77" i="28"/>
  <c r="H77" i="28"/>
  <c r="J77" i="28"/>
  <c r="L76" i="28"/>
  <c r="B77" i="27"/>
  <c r="C79" i="27"/>
  <c r="L72" i="26"/>
  <c r="I73" i="26"/>
  <c r="H73" i="26"/>
  <c r="J73" i="26"/>
  <c r="K72" i="26"/>
  <c r="C76" i="26"/>
  <c r="K74" i="25"/>
  <c r="J75" i="25"/>
  <c r="H75" i="25"/>
  <c r="I75" i="25"/>
  <c r="C78" i="25"/>
  <c r="L74" i="25"/>
  <c r="L70" i="24"/>
  <c r="H71" i="24"/>
  <c r="I71" i="24"/>
  <c r="J71" i="24"/>
  <c r="B74" i="24"/>
  <c r="K70" i="24"/>
  <c r="C78" i="24"/>
  <c r="K164" i="23"/>
  <c r="L72" i="23"/>
  <c r="J165" i="23"/>
  <c r="I73" i="23"/>
  <c r="J73" i="23"/>
  <c r="H165" i="23"/>
  <c r="H73" i="23"/>
  <c r="I165" i="23"/>
  <c r="B168" i="23"/>
  <c r="C173" i="23"/>
  <c r="L164" i="23"/>
  <c r="C76" i="23"/>
  <c r="K72" i="23"/>
  <c r="C117" i="19"/>
  <c r="K67" i="19"/>
  <c r="I68" i="19"/>
  <c r="H68" i="19"/>
  <c r="J68" i="19"/>
  <c r="B71" i="19"/>
  <c r="L67" i="19"/>
  <c r="B69" i="18"/>
  <c r="C168" i="18"/>
  <c r="B184" i="14"/>
  <c r="C70" i="14"/>
  <c r="K60" i="13"/>
  <c r="J61" i="13"/>
  <c r="H61" i="13"/>
  <c r="I61" i="13"/>
  <c r="B64" i="13"/>
  <c r="C67" i="13"/>
  <c r="L60" i="13"/>
  <c r="L104" i="2"/>
  <c r="K104" i="2"/>
  <c r="B107" i="2"/>
  <c r="H105" i="2"/>
  <c r="J105" i="2"/>
  <c r="I105" i="2"/>
  <c r="M73" i="24"/>
  <c r="N77" i="30"/>
  <c r="E79" i="36"/>
  <c r="M75" i="26"/>
  <c r="M79" i="28"/>
  <c r="N75" i="29"/>
  <c r="F75" i="26"/>
  <c r="G79" i="36"/>
  <c r="F63" i="13"/>
  <c r="G69" i="18"/>
  <c r="M75" i="23"/>
  <c r="G75" i="26"/>
  <c r="G68" i="15"/>
  <c r="M75" i="29"/>
  <c r="G167" i="23"/>
  <c r="M167" i="23"/>
  <c r="F79" i="28"/>
  <c r="N75" i="26"/>
  <c r="F74" i="31"/>
  <c r="F75" i="29"/>
  <c r="F77" i="25"/>
  <c r="E167" i="23"/>
  <c r="E79" i="28"/>
  <c r="N79" i="28"/>
  <c r="G79" i="28"/>
  <c r="E107" i="2"/>
  <c r="G63" i="13"/>
  <c r="N69" i="18"/>
  <c r="M68" i="15"/>
  <c r="E73" i="24"/>
  <c r="F75" i="23"/>
  <c r="M107" i="2"/>
  <c r="G81" i="35"/>
  <c r="E75" i="29"/>
  <c r="M156" i="35"/>
  <c r="N68" i="15"/>
  <c r="F107" i="2"/>
  <c r="F81" i="35"/>
  <c r="E63" i="13"/>
  <c r="G77" i="27"/>
  <c r="G74" i="31"/>
  <c r="E181" i="30"/>
  <c r="G73" i="24"/>
  <c r="M181" i="30"/>
  <c r="E75" i="23"/>
  <c r="E77" i="30"/>
  <c r="E77" i="25"/>
  <c r="N63" i="13"/>
  <c r="N70" i="19"/>
  <c r="F77" i="30"/>
  <c r="M81" i="35"/>
  <c r="N75" i="23"/>
  <c r="G107" i="2"/>
  <c r="F167" i="23"/>
  <c r="G77" i="30"/>
  <c r="G156" i="35"/>
  <c r="E156" i="35"/>
  <c r="G75" i="29"/>
  <c r="N77" i="25"/>
  <c r="F181" i="30"/>
  <c r="E68" i="15"/>
  <c r="G75" i="23"/>
  <c r="F79" i="36"/>
  <c r="N167" i="23"/>
  <c r="E81" i="35"/>
  <c r="M69" i="18"/>
  <c r="N181" i="30"/>
  <c r="N79" i="36"/>
  <c r="N73" i="24"/>
  <c r="M63" i="13"/>
  <c r="G181" i="30"/>
  <c r="F73" i="24"/>
  <c r="F70" i="19"/>
  <c r="M79" i="36"/>
  <c r="N107" i="2"/>
  <c r="F156" i="35"/>
  <c r="E75" i="26"/>
  <c r="M70" i="19"/>
  <c r="M77" i="30"/>
  <c r="F68" i="15"/>
  <c r="N74" i="31"/>
  <c r="G77" i="25"/>
  <c r="M77" i="25"/>
  <c r="E70" i="19"/>
  <c r="N156" i="35"/>
  <c r="M74" i="31"/>
  <c r="N81" i="35"/>
  <c r="G70" i="19"/>
  <c r="E74" i="31"/>
  <c r="R166" i="23" l="1"/>
  <c r="P167" i="23"/>
  <c r="Q167" i="23"/>
  <c r="Q55" i="14"/>
  <c r="P55" i="14"/>
  <c r="R54" i="14"/>
  <c r="J68" i="18"/>
  <c r="K66" i="15"/>
  <c r="I67" i="15"/>
  <c r="H67" i="15"/>
  <c r="J67" i="15"/>
  <c r="L66" i="15"/>
  <c r="B69" i="15"/>
  <c r="J76" i="27"/>
  <c r="L77" i="36"/>
  <c r="H78" i="36"/>
  <c r="J78" i="36"/>
  <c r="I78" i="36"/>
  <c r="B81" i="36"/>
  <c r="K77" i="36"/>
  <c r="K154" i="35"/>
  <c r="K79" i="35"/>
  <c r="H80" i="35"/>
  <c r="I80" i="35"/>
  <c r="H155" i="35"/>
  <c r="J80" i="35"/>
  <c r="J155" i="35"/>
  <c r="I155" i="35"/>
  <c r="L154" i="35"/>
  <c r="B158" i="35"/>
  <c r="C83" i="35"/>
  <c r="C162" i="35"/>
  <c r="L79" i="35"/>
  <c r="K72" i="31"/>
  <c r="J73" i="31"/>
  <c r="H73" i="31"/>
  <c r="I73" i="31"/>
  <c r="C78" i="31"/>
  <c r="B76" i="31"/>
  <c r="L72" i="31"/>
  <c r="L75" i="30"/>
  <c r="L179" i="30"/>
  <c r="H76" i="30"/>
  <c r="J76" i="30"/>
  <c r="I76" i="30"/>
  <c r="H180" i="30"/>
  <c r="I180" i="30"/>
  <c r="J180" i="30"/>
  <c r="C79" i="30"/>
  <c r="K179" i="30"/>
  <c r="B183" i="30"/>
  <c r="C188" i="30"/>
  <c r="K75" i="30"/>
  <c r="L73" i="29"/>
  <c r="I74" i="29"/>
  <c r="H74" i="29"/>
  <c r="J74" i="29"/>
  <c r="C77" i="29"/>
  <c r="K73" i="29"/>
  <c r="K77" i="28"/>
  <c r="H78" i="28"/>
  <c r="I78" i="28"/>
  <c r="J78" i="28"/>
  <c r="L77" i="28"/>
  <c r="B78" i="27"/>
  <c r="O77" i="27" s="1"/>
  <c r="C80" i="27"/>
  <c r="K73" i="26"/>
  <c r="I74" i="26"/>
  <c r="J74" i="26"/>
  <c r="H74" i="26"/>
  <c r="L73" i="26"/>
  <c r="C77" i="26"/>
  <c r="K75" i="25"/>
  <c r="H76" i="25"/>
  <c r="I76" i="25"/>
  <c r="J76" i="25"/>
  <c r="L75" i="25"/>
  <c r="C79" i="25"/>
  <c r="K71" i="24"/>
  <c r="J72" i="24"/>
  <c r="I72" i="24"/>
  <c r="H72" i="24"/>
  <c r="B75" i="24"/>
  <c r="C79" i="24"/>
  <c r="L71" i="24"/>
  <c r="K73" i="23"/>
  <c r="K165" i="23"/>
  <c r="L73" i="23"/>
  <c r="I166" i="23"/>
  <c r="J166" i="23"/>
  <c r="H74" i="23"/>
  <c r="I74" i="23"/>
  <c r="J74" i="23"/>
  <c r="H166" i="23"/>
  <c r="C77" i="23"/>
  <c r="B169" i="23"/>
  <c r="L165" i="23"/>
  <c r="C174" i="23"/>
  <c r="C118" i="19"/>
  <c r="L68" i="19"/>
  <c r="H69" i="19"/>
  <c r="I69" i="19"/>
  <c r="J69" i="19"/>
  <c r="B72" i="19"/>
  <c r="K68" i="19"/>
  <c r="B70" i="18"/>
  <c r="C169" i="18"/>
  <c r="B185" i="14"/>
  <c r="C71" i="14"/>
  <c r="L61" i="13"/>
  <c r="J62" i="13"/>
  <c r="H62" i="13"/>
  <c r="I62" i="13"/>
  <c r="B65" i="13"/>
  <c r="C68" i="13"/>
  <c r="K61" i="13"/>
  <c r="L105" i="2"/>
  <c r="K105" i="2"/>
  <c r="B108" i="2"/>
  <c r="H106" i="2"/>
  <c r="J106" i="2"/>
  <c r="I106" i="2"/>
  <c r="G182" i="30"/>
  <c r="G82" i="35"/>
  <c r="E76" i="26"/>
  <c r="G70" i="18"/>
  <c r="E76" i="29"/>
  <c r="G75" i="31"/>
  <c r="E182" i="30"/>
  <c r="F70" i="14"/>
  <c r="M78" i="30"/>
  <c r="G74" i="24"/>
  <c r="N182" i="30"/>
  <c r="E71" i="19"/>
  <c r="G69" i="15"/>
  <c r="G78" i="25"/>
  <c r="F80" i="36"/>
  <c r="F64" i="13"/>
  <c r="E75" i="31"/>
  <c r="E78" i="30"/>
  <c r="N64" i="13"/>
  <c r="M78" i="25"/>
  <c r="F76" i="29"/>
  <c r="M76" i="26"/>
  <c r="N80" i="36"/>
  <c r="G76" i="29"/>
  <c r="F76" i="23"/>
  <c r="G64" i="13"/>
  <c r="F82" i="35"/>
  <c r="N168" i="23"/>
  <c r="N76" i="23"/>
  <c r="E168" i="23"/>
  <c r="F75" i="31"/>
  <c r="N71" i="19"/>
  <c r="N82" i="35"/>
  <c r="G78" i="30"/>
  <c r="N75" i="31"/>
  <c r="N70" i="14"/>
  <c r="N70" i="18"/>
  <c r="F76" i="26"/>
  <c r="G108" i="2"/>
  <c r="F168" i="23"/>
  <c r="F182" i="30"/>
  <c r="F108" i="2"/>
  <c r="E80" i="36"/>
  <c r="N78" i="30"/>
  <c r="N108" i="2"/>
  <c r="G70" i="14"/>
  <c r="M75" i="31"/>
  <c r="M82" i="35"/>
  <c r="G80" i="36"/>
  <c r="G168" i="23"/>
  <c r="F74" i="24"/>
  <c r="E76" i="23"/>
  <c r="M168" i="23"/>
  <c r="M70" i="18"/>
  <c r="N69" i="15"/>
  <c r="F78" i="30"/>
  <c r="M71" i="19"/>
  <c r="G71" i="19"/>
  <c r="E74" i="24"/>
  <c r="F69" i="15"/>
  <c r="E64" i="13"/>
  <c r="G76" i="23"/>
  <c r="N78" i="25"/>
  <c r="M182" i="30"/>
  <c r="N76" i="26"/>
  <c r="M74" i="24"/>
  <c r="N76" i="29"/>
  <c r="F71" i="19"/>
  <c r="E70" i="14"/>
  <c r="G76" i="26"/>
  <c r="E82" i="35"/>
  <c r="E108" i="2"/>
  <c r="E69" i="15"/>
  <c r="E78" i="25"/>
  <c r="M70" i="14"/>
  <c r="F78" i="25"/>
  <c r="N74" i="24"/>
  <c r="M76" i="29"/>
  <c r="M64" i="13"/>
  <c r="M69" i="15"/>
  <c r="M108" i="2"/>
  <c r="M80" i="36"/>
  <c r="M76" i="23"/>
  <c r="R167" i="23" l="1"/>
  <c r="P168" i="23"/>
  <c r="Q168" i="23"/>
  <c r="S70" i="14"/>
  <c r="P56" i="14"/>
  <c r="Q56" i="14"/>
  <c r="R55" i="14"/>
  <c r="K67" i="15"/>
  <c r="I68" i="15"/>
  <c r="H68" i="15"/>
  <c r="J68" i="15"/>
  <c r="L67" i="15"/>
  <c r="B70" i="15"/>
  <c r="O75" i="27"/>
  <c r="O76" i="27"/>
  <c r="J69" i="18"/>
  <c r="J69" i="14"/>
  <c r="C71" i="15"/>
  <c r="L78" i="36"/>
  <c r="H79" i="36"/>
  <c r="J79" i="36"/>
  <c r="I79" i="36"/>
  <c r="B82" i="36"/>
  <c r="K78" i="36"/>
  <c r="L80" i="35"/>
  <c r="K155" i="35"/>
  <c r="J81" i="35"/>
  <c r="J156" i="35"/>
  <c r="H81" i="35"/>
  <c r="I81" i="35"/>
  <c r="C84" i="35"/>
  <c r="K80" i="35"/>
  <c r="B159" i="35"/>
  <c r="L155" i="35"/>
  <c r="C163" i="35"/>
  <c r="L73" i="31"/>
  <c r="H74" i="31"/>
  <c r="I74" i="31"/>
  <c r="J74" i="31"/>
  <c r="C79" i="31"/>
  <c r="B77" i="31"/>
  <c r="K73" i="31"/>
  <c r="K180" i="30"/>
  <c r="L76" i="30"/>
  <c r="J181" i="30"/>
  <c r="H77" i="30"/>
  <c r="I181" i="30"/>
  <c r="I77" i="30"/>
  <c r="H181" i="30"/>
  <c r="J77" i="30"/>
  <c r="C80" i="30"/>
  <c r="C189" i="30"/>
  <c r="B184" i="30"/>
  <c r="L180" i="30"/>
  <c r="K76" i="30"/>
  <c r="K74" i="29"/>
  <c r="H75" i="29"/>
  <c r="J75" i="29"/>
  <c r="I75" i="29"/>
  <c r="L74" i="29"/>
  <c r="C78" i="29"/>
  <c r="L78" i="28"/>
  <c r="K78" i="28"/>
  <c r="B79" i="27"/>
  <c r="C81" i="27"/>
  <c r="K74" i="26"/>
  <c r="H75" i="26"/>
  <c r="I75" i="26"/>
  <c r="J75" i="26"/>
  <c r="C78" i="26"/>
  <c r="L74" i="26"/>
  <c r="L76" i="25"/>
  <c r="I77" i="25"/>
  <c r="J77" i="25"/>
  <c r="H77" i="25"/>
  <c r="C80" i="25"/>
  <c r="K76" i="25"/>
  <c r="K72" i="24"/>
  <c r="H73" i="24"/>
  <c r="J73" i="24"/>
  <c r="I73" i="24"/>
  <c r="B76" i="24"/>
  <c r="C80" i="24"/>
  <c r="L72" i="24"/>
  <c r="K166" i="23"/>
  <c r="L74" i="23"/>
  <c r="K74" i="23"/>
  <c r="J167" i="23"/>
  <c r="H75" i="23"/>
  <c r="I167" i="23"/>
  <c r="I75" i="23"/>
  <c r="J75" i="23"/>
  <c r="H167" i="23"/>
  <c r="C78" i="23"/>
  <c r="B170" i="23"/>
  <c r="C175" i="23"/>
  <c r="L166" i="23"/>
  <c r="C119" i="19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K69" i="19"/>
  <c r="H70" i="19"/>
  <c r="I70" i="19"/>
  <c r="J70" i="19"/>
  <c r="B73" i="19"/>
  <c r="L69" i="19"/>
  <c r="B71" i="18"/>
  <c r="C170" i="18"/>
  <c r="I65" i="14"/>
  <c r="H65" i="14"/>
  <c r="C72" i="14"/>
  <c r="B186" i="14"/>
  <c r="L62" i="13"/>
  <c r="I63" i="13"/>
  <c r="J63" i="13"/>
  <c r="H63" i="13"/>
  <c r="B66" i="13"/>
  <c r="C69" i="13"/>
  <c r="K62" i="13"/>
  <c r="L106" i="2"/>
  <c r="K106" i="2"/>
  <c r="B109" i="2"/>
  <c r="H107" i="2"/>
  <c r="I107" i="2"/>
  <c r="J107" i="2"/>
  <c r="E75" i="24"/>
  <c r="N70" i="15"/>
  <c r="E71" i="14"/>
  <c r="F77" i="26"/>
  <c r="E67" i="14"/>
  <c r="E72" i="19"/>
  <c r="E69" i="14"/>
  <c r="E77" i="29"/>
  <c r="F65" i="13"/>
  <c r="E109" i="2"/>
  <c r="M71" i="14"/>
  <c r="M65" i="13"/>
  <c r="N79" i="25"/>
  <c r="N67" i="14"/>
  <c r="G77" i="23"/>
  <c r="G75" i="24"/>
  <c r="N81" i="36"/>
  <c r="G70" i="15"/>
  <c r="N77" i="29"/>
  <c r="M69" i="14"/>
  <c r="N68" i="14"/>
  <c r="M77" i="29"/>
  <c r="G76" i="31"/>
  <c r="F83" i="35"/>
  <c r="E169" i="23"/>
  <c r="E70" i="15"/>
  <c r="F81" i="36"/>
  <c r="M81" i="36"/>
  <c r="G183" i="30"/>
  <c r="N109" i="2"/>
  <c r="G77" i="29"/>
  <c r="N77" i="23"/>
  <c r="F109" i="2"/>
  <c r="M68" i="14"/>
  <c r="F70" i="15"/>
  <c r="F68" i="14"/>
  <c r="M70" i="15"/>
  <c r="N183" i="30"/>
  <c r="G81" i="36"/>
  <c r="M83" i="35"/>
  <c r="N76" i="31"/>
  <c r="N65" i="13"/>
  <c r="G72" i="19"/>
  <c r="E79" i="30"/>
  <c r="F76" i="31"/>
  <c r="M183" i="30"/>
  <c r="F79" i="25"/>
  <c r="F69" i="14"/>
  <c r="F72" i="19"/>
  <c r="F67" i="14"/>
  <c r="M79" i="25"/>
  <c r="F169" i="23"/>
  <c r="M76" i="31"/>
  <c r="G79" i="25"/>
  <c r="M71" i="18"/>
  <c r="N71" i="14"/>
  <c r="E68" i="14"/>
  <c r="M75" i="24"/>
  <c r="M79" i="30"/>
  <c r="E65" i="13"/>
  <c r="E183" i="30"/>
  <c r="F71" i="14"/>
  <c r="N79" i="30"/>
  <c r="N75" i="24"/>
  <c r="G71" i="14"/>
  <c r="F77" i="29"/>
  <c r="F75" i="24"/>
  <c r="E76" i="31"/>
  <c r="M72" i="19"/>
  <c r="G109" i="2"/>
  <c r="G79" i="30"/>
  <c r="M77" i="26"/>
  <c r="G83" i="35"/>
  <c r="M67" i="14"/>
  <c r="G71" i="18"/>
  <c r="E77" i="23"/>
  <c r="N69" i="14"/>
  <c r="N77" i="26"/>
  <c r="N71" i="18"/>
  <c r="F79" i="30"/>
  <c r="F77" i="23"/>
  <c r="N169" i="23"/>
  <c r="E81" i="36"/>
  <c r="N72" i="19"/>
  <c r="N83" i="35"/>
  <c r="M109" i="2"/>
  <c r="E83" i="35"/>
  <c r="G77" i="26"/>
  <c r="G65" i="13"/>
  <c r="G169" i="23"/>
  <c r="F183" i="30"/>
  <c r="M169" i="23"/>
  <c r="M77" i="23"/>
  <c r="E79" i="25"/>
  <c r="E77" i="26"/>
  <c r="P169" i="23" l="1"/>
  <c r="Q169" i="23"/>
  <c r="R168" i="23"/>
  <c r="S71" i="14"/>
  <c r="R56" i="14"/>
  <c r="Q57" i="14"/>
  <c r="P57" i="14"/>
  <c r="C136" i="19"/>
  <c r="C137" i="19" s="1"/>
  <c r="C138" i="19" s="1"/>
  <c r="C132" i="19"/>
  <c r="K68" i="15"/>
  <c r="I69" i="15"/>
  <c r="H69" i="15"/>
  <c r="J69" i="15"/>
  <c r="L68" i="15"/>
  <c r="B71" i="15"/>
  <c r="H68" i="14"/>
  <c r="H69" i="14"/>
  <c r="I67" i="14"/>
  <c r="I68" i="14"/>
  <c r="I69" i="14"/>
  <c r="I66" i="14"/>
  <c r="H66" i="14"/>
  <c r="H67" i="14"/>
  <c r="C72" i="15"/>
  <c r="L79" i="36"/>
  <c r="H80" i="36"/>
  <c r="I80" i="36"/>
  <c r="J80" i="36"/>
  <c r="K79" i="36"/>
  <c r="B83" i="36"/>
  <c r="L81" i="35"/>
  <c r="I82" i="35"/>
  <c r="J82" i="35"/>
  <c r="H82" i="35"/>
  <c r="C164" i="35"/>
  <c r="C85" i="35"/>
  <c r="K81" i="35"/>
  <c r="B160" i="35"/>
  <c r="K74" i="31"/>
  <c r="L77" i="30"/>
  <c r="I75" i="31"/>
  <c r="J75" i="31"/>
  <c r="H75" i="31"/>
  <c r="C80" i="31"/>
  <c r="B78" i="31"/>
  <c r="L74" i="31"/>
  <c r="L181" i="30"/>
  <c r="J78" i="30"/>
  <c r="H182" i="30"/>
  <c r="J182" i="30"/>
  <c r="I182" i="30"/>
  <c r="I78" i="30"/>
  <c r="H78" i="30"/>
  <c r="K181" i="30"/>
  <c r="B185" i="30"/>
  <c r="C81" i="30"/>
  <c r="C190" i="30"/>
  <c r="K77" i="30"/>
  <c r="K75" i="29"/>
  <c r="I76" i="29"/>
  <c r="J76" i="29"/>
  <c r="H76" i="29"/>
  <c r="L75" i="29"/>
  <c r="C79" i="29"/>
  <c r="C83" i="28"/>
  <c r="L75" i="26"/>
  <c r="C82" i="27"/>
  <c r="B80" i="27"/>
  <c r="H76" i="26"/>
  <c r="I76" i="26"/>
  <c r="J76" i="26"/>
  <c r="K75" i="26"/>
  <c r="C79" i="26"/>
  <c r="K77" i="25"/>
  <c r="I78" i="25"/>
  <c r="J78" i="25"/>
  <c r="H78" i="25"/>
  <c r="C81" i="25"/>
  <c r="L77" i="25"/>
  <c r="K73" i="24"/>
  <c r="I74" i="24"/>
  <c r="J74" i="24"/>
  <c r="H74" i="24"/>
  <c r="C81" i="24"/>
  <c r="B77" i="24"/>
  <c r="L73" i="24"/>
  <c r="L75" i="23"/>
  <c r="L167" i="23"/>
  <c r="J76" i="23"/>
  <c r="J168" i="23"/>
  <c r="H76" i="23"/>
  <c r="H168" i="23"/>
  <c r="I76" i="23"/>
  <c r="I168" i="23"/>
  <c r="K167" i="23"/>
  <c r="C79" i="23"/>
  <c r="B171" i="23"/>
  <c r="C176" i="23"/>
  <c r="K75" i="23"/>
  <c r="K70" i="19"/>
  <c r="I71" i="19"/>
  <c r="J71" i="19"/>
  <c r="H71" i="19"/>
  <c r="B74" i="19"/>
  <c r="L70" i="19"/>
  <c r="J70" i="18"/>
  <c r="B72" i="18"/>
  <c r="C171" i="18"/>
  <c r="K65" i="14"/>
  <c r="L65" i="14"/>
  <c r="H70" i="14"/>
  <c r="J70" i="14"/>
  <c r="I70" i="14"/>
  <c r="B187" i="14"/>
  <c r="C73" i="14"/>
  <c r="L63" i="13"/>
  <c r="H64" i="13"/>
  <c r="J64" i="13"/>
  <c r="I64" i="13"/>
  <c r="B67" i="13"/>
  <c r="K63" i="13"/>
  <c r="C70" i="13"/>
  <c r="K107" i="2"/>
  <c r="L107" i="2"/>
  <c r="B110" i="2"/>
  <c r="H108" i="2"/>
  <c r="J108" i="2"/>
  <c r="I108" i="2"/>
  <c r="E78" i="29"/>
  <c r="G78" i="29"/>
  <c r="N80" i="30"/>
  <c r="G82" i="36"/>
  <c r="G77" i="31"/>
  <c r="M78" i="23"/>
  <c r="G170" i="23"/>
  <c r="F71" i="15"/>
  <c r="F78" i="29"/>
  <c r="M66" i="13"/>
  <c r="N184" i="30"/>
  <c r="N78" i="23"/>
  <c r="F66" i="13"/>
  <c r="E71" i="15"/>
  <c r="G73" i="19"/>
  <c r="N71" i="15"/>
  <c r="M84" i="35"/>
  <c r="N78" i="26"/>
  <c r="E78" i="23"/>
  <c r="F80" i="30"/>
  <c r="G80" i="30"/>
  <c r="N66" i="13"/>
  <c r="E82" i="36"/>
  <c r="F73" i="19"/>
  <c r="E110" i="2"/>
  <c r="M76" i="24"/>
  <c r="F170" i="23"/>
  <c r="N77" i="31"/>
  <c r="E80" i="25"/>
  <c r="M78" i="29"/>
  <c r="G76" i="24"/>
  <c r="G78" i="26"/>
  <c r="F76" i="24"/>
  <c r="G78" i="23"/>
  <c r="N73" i="19"/>
  <c r="M72" i="18"/>
  <c r="F84" i="35"/>
  <c r="M73" i="19"/>
  <c r="G110" i="2"/>
  <c r="M184" i="30"/>
  <c r="G72" i="14"/>
  <c r="F78" i="23"/>
  <c r="N76" i="24"/>
  <c r="N78" i="29"/>
  <c r="E184" i="30"/>
  <c r="N80" i="25"/>
  <c r="E73" i="19"/>
  <c r="N72" i="18"/>
  <c r="E78" i="26"/>
  <c r="G66" i="13"/>
  <c r="N170" i="23"/>
  <c r="F110" i="2"/>
  <c r="G80" i="25"/>
  <c r="E80" i="30"/>
  <c r="M72" i="14"/>
  <c r="F78" i="26"/>
  <c r="F82" i="36"/>
  <c r="M110" i="2"/>
  <c r="E77" i="31"/>
  <c r="N82" i="36"/>
  <c r="E72" i="14"/>
  <c r="M71" i="15"/>
  <c r="M78" i="26"/>
  <c r="F77" i="31"/>
  <c r="E170" i="23"/>
  <c r="M80" i="25"/>
  <c r="F72" i="14"/>
  <c r="M77" i="31"/>
  <c r="F184" i="30"/>
  <c r="E76" i="24"/>
  <c r="M80" i="30"/>
  <c r="N72" i="14"/>
  <c r="N84" i="35"/>
  <c r="E84" i="35"/>
  <c r="G84" i="35"/>
  <c r="G184" i="30"/>
  <c r="G72" i="18"/>
  <c r="E66" i="13"/>
  <c r="M170" i="23"/>
  <c r="M82" i="36"/>
  <c r="N110" i="2"/>
  <c r="G71" i="15"/>
  <c r="F80" i="25"/>
  <c r="P170" i="23" l="1"/>
  <c r="Q170" i="23"/>
  <c r="R169" i="23"/>
  <c r="S72" i="14"/>
  <c r="R57" i="14"/>
  <c r="P58" i="14"/>
  <c r="Q58" i="14"/>
  <c r="C142" i="19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C187" i="19" s="1"/>
  <c r="C188" i="19" s="1"/>
  <c r="C139" i="19"/>
  <c r="K69" i="15"/>
  <c r="I70" i="15"/>
  <c r="H70" i="15"/>
  <c r="J70" i="15"/>
  <c r="L69" i="15"/>
  <c r="B72" i="15"/>
  <c r="L67" i="14"/>
  <c r="K69" i="14"/>
  <c r="K68" i="14"/>
  <c r="K66" i="14"/>
  <c r="K67" i="14"/>
  <c r="L66" i="14"/>
  <c r="L69" i="14"/>
  <c r="L68" i="14"/>
  <c r="C73" i="15"/>
  <c r="L80" i="36"/>
  <c r="H81" i="36"/>
  <c r="I81" i="36"/>
  <c r="J81" i="36"/>
  <c r="K80" i="36"/>
  <c r="B84" i="36"/>
  <c r="L82" i="35"/>
  <c r="K82" i="35"/>
  <c r="J83" i="35"/>
  <c r="H83" i="35"/>
  <c r="I83" i="35"/>
  <c r="C165" i="35"/>
  <c r="B161" i="35"/>
  <c r="L75" i="31"/>
  <c r="J76" i="31"/>
  <c r="H76" i="31"/>
  <c r="I76" i="31"/>
  <c r="C81" i="31"/>
  <c r="K75" i="31"/>
  <c r="B79" i="31"/>
  <c r="K78" i="30"/>
  <c r="L182" i="30"/>
  <c r="H79" i="30"/>
  <c r="I183" i="30"/>
  <c r="I79" i="30"/>
  <c r="J183" i="30"/>
  <c r="J79" i="30"/>
  <c r="H183" i="30"/>
  <c r="C82" i="30"/>
  <c r="B186" i="30"/>
  <c r="L78" i="30"/>
  <c r="C191" i="30"/>
  <c r="K182" i="30"/>
  <c r="L76" i="29"/>
  <c r="I77" i="29"/>
  <c r="J77" i="29"/>
  <c r="H77" i="29"/>
  <c r="C80" i="29"/>
  <c r="K76" i="29"/>
  <c r="C84" i="28"/>
  <c r="C83" i="27"/>
  <c r="B81" i="27"/>
  <c r="L76" i="26"/>
  <c r="I77" i="26"/>
  <c r="H77" i="26"/>
  <c r="J77" i="26"/>
  <c r="K76" i="26"/>
  <c r="C80" i="26"/>
  <c r="K78" i="25"/>
  <c r="I79" i="25"/>
  <c r="J79" i="25"/>
  <c r="H79" i="25"/>
  <c r="C82" i="25"/>
  <c r="L78" i="25"/>
  <c r="L74" i="24"/>
  <c r="I75" i="24"/>
  <c r="H75" i="24"/>
  <c r="J75" i="24"/>
  <c r="K74" i="24"/>
  <c r="B78" i="24"/>
  <c r="C82" i="24"/>
  <c r="L76" i="23"/>
  <c r="L168" i="23"/>
  <c r="J169" i="23"/>
  <c r="I169" i="23"/>
  <c r="H77" i="23"/>
  <c r="J77" i="23"/>
  <c r="H169" i="23"/>
  <c r="I77" i="23"/>
  <c r="B172" i="23"/>
  <c r="C80" i="23"/>
  <c r="K168" i="23"/>
  <c r="K76" i="23"/>
  <c r="C177" i="23"/>
  <c r="L71" i="19"/>
  <c r="K71" i="19"/>
  <c r="H72" i="19"/>
  <c r="I72" i="19"/>
  <c r="J72" i="19"/>
  <c r="B75" i="19"/>
  <c r="C189" i="19"/>
  <c r="J71" i="18"/>
  <c r="B73" i="18"/>
  <c r="C172" i="18"/>
  <c r="L70" i="14"/>
  <c r="I71" i="14"/>
  <c r="H71" i="14"/>
  <c r="J71" i="14"/>
  <c r="B188" i="14"/>
  <c r="K70" i="14"/>
  <c r="C74" i="14"/>
  <c r="K64" i="13"/>
  <c r="H65" i="13"/>
  <c r="J65" i="13"/>
  <c r="I65" i="13"/>
  <c r="C71" i="13"/>
  <c r="B68" i="13"/>
  <c r="L64" i="13"/>
  <c r="L108" i="2"/>
  <c r="K108" i="2"/>
  <c r="B111" i="2"/>
  <c r="H109" i="2"/>
  <c r="J109" i="2"/>
  <c r="I109" i="2"/>
  <c r="F79" i="26"/>
  <c r="M72" i="15"/>
  <c r="F81" i="30"/>
  <c r="M185" i="30"/>
  <c r="G74" i="19"/>
  <c r="G72" i="15"/>
  <c r="F171" i="23"/>
  <c r="M73" i="14"/>
  <c r="G73" i="18"/>
  <c r="E77" i="24"/>
  <c r="M81" i="30"/>
  <c r="G79" i="26"/>
  <c r="F83" i="36"/>
  <c r="N171" i="23"/>
  <c r="M79" i="26"/>
  <c r="M78" i="31"/>
  <c r="N78" i="31"/>
  <c r="E79" i="29"/>
  <c r="F160" i="35"/>
  <c r="F72" i="15"/>
  <c r="G83" i="36"/>
  <c r="G171" i="23"/>
  <c r="E74" i="19"/>
  <c r="G67" i="13"/>
  <c r="G79" i="29"/>
  <c r="F77" i="24"/>
  <c r="F67" i="13"/>
  <c r="M83" i="36"/>
  <c r="E160" i="35"/>
  <c r="E111" i="2"/>
  <c r="M73" i="18"/>
  <c r="E83" i="36"/>
  <c r="M160" i="35"/>
  <c r="M171" i="23"/>
  <c r="N85" i="35"/>
  <c r="E79" i="23"/>
  <c r="F79" i="23"/>
  <c r="N67" i="13"/>
  <c r="F78" i="31"/>
  <c r="F185" i="30"/>
  <c r="M111" i="2"/>
  <c r="N81" i="30"/>
  <c r="N73" i="18"/>
  <c r="M85" i="35"/>
  <c r="G160" i="35"/>
  <c r="E81" i="25"/>
  <c r="N185" i="30"/>
  <c r="G77" i="24"/>
  <c r="G78" i="31"/>
  <c r="G73" i="14"/>
  <c r="E81" i="30"/>
  <c r="E78" i="31"/>
  <c r="E73" i="14"/>
  <c r="E85" i="35"/>
  <c r="N72" i="15"/>
  <c r="G81" i="30"/>
  <c r="N79" i="29"/>
  <c r="N160" i="35"/>
  <c r="N77" i="24"/>
  <c r="M74" i="19"/>
  <c r="E171" i="23"/>
  <c r="M77" i="24"/>
  <c r="N79" i="23"/>
  <c r="G85" i="35"/>
  <c r="E67" i="13"/>
  <c r="N73" i="14"/>
  <c r="E72" i="15"/>
  <c r="N79" i="26"/>
  <c r="G79" i="23"/>
  <c r="G185" i="30"/>
  <c r="M67" i="13"/>
  <c r="F111" i="2"/>
  <c r="G111" i="2"/>
  <c r="N74" i="19"/>
  <c r="M81" i="25"/>
  <c r="M79" i="29"/>
  <c r="M79" i="23"/>
  <c r="E79" i="26"/>
  <c r="F81" i="25"/>
  <c r="N81" i="25"/>
  <c r="F79" i="29"/>
  <c r="F73" i="14"/>
  <c r="F74" i="19"/>
  <c r="N83" i="36"/>
  <c r="E185" i="30"/>
  <c r="F85" i="35"/>
  <c r="N111" i="2"/>
  <c r="G81" i="25"/>
  <c r="P171" i="23" l="1"/>
  <c r="Q171" i="23"/>
  <c r="R170" i="23"/>
  <c r="S73" i="14"/>
  <c r="R58" i="14"/>
  <c r="Q59" i="14"/>
  <c r="P59" i="14"/>
  <c r="K70" i="15"/>
  <c r="I71" i="15"/>
  <c r="H71" i="15"/>
  <c r="J71" i="15"/>
  <c r="L70" i="15"/>
  <c r="B73" i="15"/>
  <c r="L81" i="36"/>
  <c r="H82" i="36"/>
  <c r="I82" i="36"/>
  <c r="J82" i="36"/>
  <c r="K81" i="36"/>
  <c r="B85" i="36"/>
  <c r="J159" i="35"/>
  <c r="L83" i="35"/>
  <c r="I84" i="35"/>
  <c r="J84" i="35"/>
  <c r="J85" i="35"/>
  <c r="H84" i="35"/>
  <c r="B162" i="35"/>
  <c r="C166" i="35"/>
  <c r="K83" i="35"/>
  <c r="L76" i="31"/>
  <c r="I77" i="31"/>
  <c r="J77" i="31"/>
  <c r="H77" i="31"/>
  <c r="C82" i="31"/>
  <c r="B80" i="31"/>
  <c r="K76" i="31"/>
  <c r="L79" i="30"/>
  <c r="L183" i="30"/>
  <c r="J80" i="30"/>
  <c r="H184" i="30"/>
  <c r="I184" i="30"/>
  <c r="H80" i="30"/>
  <c r="J184" i="30"/>
  <c r="I80" i="30"/>
  <c r="C83" i="30"/>
  <c r="K183" i="30"/>
  <c r="B187" i="30"/>
  <c r="C192" i="30"/>
  <c r="K79" i="30"/>
  <c r="L77" i="29"/>
  <c r="I78" i="29"/>
  <c r="J78" i="29"/>
  <c r="H78" i="29"/>
  <c r="C81" i="29"/>
  <c r="K77" i="29"/>
  <c r="C85" i="28"/>
  <c r="K77" i="26"/>
  <c r="C84" i="27"/>
  <c r="B82" i="27"/>
  <c r="I78" i="26"/>
  <c r="J78" i="26"/>
  <c r="H78" i="26"/>
  <c r="L77" i="26"/>
  <c r="C81" i="26"/>
  <c r="K79" i="25"/>
  <c r="H80" i="25"/>
  <c r="J80" i="25"/>
  <c r="I80" i="25"/>
  <c r="C83" i="25"/>
  <c r="L79" i="25"/>
  <c r="L75" i="24"/>
  <c r="J76" i="24"/>
  <c r="I76" i="24"/>
  <c r="H76" i="24"/>
  <c r="B79" i="24"/>
  <c r="C83" i="24"/>
  <c r="K75" i="24"/>
  <c r="L169" i="23"/>
  <c r="K77" i="23"/>
  <c r="H170" i="23"/>
  <c r="I78" i="23"/>
  <c r="I170" i="23"/>
  <c r="H78" i="23"/>
  <c r="J78" i="23"/>
  <c r="J170" i="23"/>
  <c r="C81" i="23"/>
  <c r="B173" i="23"/>
  <c r="L77" i="23"/>
  <c r="C178" i="23"/>
  <c r="K169" i="23"/>
  <c r="L72" i="19"/>
  <c r="I73" i="19"/>
  <c r="H73" i="19"/>
  <c r="J73" i="19"/>
  <c r="C190" i="19"/>
  <c r="B76" i="19"/>
  <c r="K72" i="19"/>
  <c r="J72" i="18"/>
  <c r="B74" i="18"/>
  <c r="C173" i="18"/>
  <c r="K71" i="14"/>
  <c r="J72" i="14"/>
  <c r="H72" i="14"/>
  <c r="I72" i="14"/>
  <c r="B189" i="14"/>
  <c r="C75" i="14"/>
  <c r="L71" i="14"/>
  <c r="K65" i="13"/>
  <c r="I66" i="13"/>
  <c r="H66" i="13"/>
  <c r="J66" i="13"/>
  <c r="B69" i="13"/>
  <c r="C72" i="13"/>
  <c r="L65" i="13"/>
  <c r="K109" i="2"/>
  <c r="L109" i="2"/>
  <c r="B112" i="2"/>
  <c r="H110" i="2"/>
  <c r="J110" i="2"/>
  <c r="I110" i="2"/>
  <c r="N80" i="26"/>
  <c r="G80" i="29"/>
  <c r="G68" i="13"/>
  <c r="G112" i="2"/>
  <c r="N80" i="23"/>
  <c r="E186" i="30"/>
  <c r="G84" i="36"/>
  <c r="N161" i="35"/>
  <c r="M161" i="35"/>
  <c r="E73" i="15"/>
  <c r="M172" i="23"/>
  <c r="N159" i="35"/>
  <c r="M75" i="19"/>
  <c r="F73" i="15"/>
  <c r="F75" i="19"/>
  <c r="G82" i="25"/>
  <c r="G74" i="14"/>
  <c r="F82" i="25"/>
  <c r="G75" i="19"/>
  <c r="G79" i="31"/>
  <c r="M82" i="30"/>
  <c r="E159" i="35"/>
  <c r="F80" i="29"/>
  <c r="F82" i="30"/>
  <c r="F157" i="35"/>
  <c r="E75" i="19"/>
  <c r="M74" i="14"/>
  <c r="N158" i="35"/>
  <c r="E80" i="29"/>
  <c r="E82" i="30"/>
  <c r="G80" i="26"/>
  <c r="E161" i="35"/>
  <c r="M80" i="23"/>
  <c r="E172" i="23"/>
  <c r="F74" i="14"/>
  <c r="N79" i="31"/>
  <c r="F84" i="36"/>
  <c r="N80" i="29"/>
  <c r="G73" i="15"/>
  <c r="F68" i="13"/>
  <c r="M79" i="31"/>
  <c r="M157" i="35"/>
  <c r="F161" i="35"/>
  <c r="G74" i="18"/>
  <c r="E84" i="36"/>
  <c r="N74" i="14"/>
  <c r="N112" i="2"/>
  <c r="F78" i="24"/>
  <c r="F186" i="30"/>
  <c r="M84" i="36"/>
  <c r="N75" i="19"/>
  <c r="E158" i="35"/>
  <c r="F172" i="23"/>
  <c r="M158" i="35"/>
  <c r="M73" i="15"/>
  <c r="F159" i="35"/>
  <c r="N172" i="23"/>
  <c r="G172" i="23"/>
  <c r="M80" i="29"/>
  <c r="M78" i="24"/>
  <c r="E74" i="14"/>
  <c r="E78" i="24"/>
  <c r="N84" i="36"/>
  <c r="F158" i="35"/>
  <c r="E80" i="26"/>
  <c r="N78" i="24"/>
  <c r="M112" i="2"/>
  <c r="F80" i="23"/>
  <c r="N73" i="15"/>
  <c r="M82" i="25"/>
  <c r="N74" i="18"/>
  <c r="M74" i="18"/>
  <c r="E68" i="13"/>
  <c r="E80" i="23"/>
  <c r="N157" i="35"/>
  <c r="N82" i="25"/>
  <c r="M159" i="35"/>
  <c r="F79" i="31"/>
  <c r="M68" i="13"/>
  <c r="N82" i="30"/>
  <c r="F112" i="2"/>
  <c r="N186" i="30"/>
  <c r="M186" i="30"/>
  <c r="G78" i="24"/>
  <c r="F80" i="26"/>
  <c r="E157" i="35"/>
  <c r="E79" i="31"/>
  <c r="E112" i="2"/>
  <c r="N68" i="13"/>
  <c r="G161" i="35"/>
  <c r="G82" i="30"/>
  <c r="G80" i="23"/>
  <c r="G186" i="30"/>
  <c r="M80" i="26"/>
  <c r="E82" i="25"/>
  <c r="P172" i="23" l="1"/>
  <c r="Q172" i="23"/>
  <c r="R171" i="23"/>
  <c r="S74" i="14"/>
  <c r="P60" i="14"/>
  <c r="Q60" i="14"/>
  <c r="R59" i="14"/>
  <c r="K71" i="15"/>
  <c r="I72" i="15"/>
  <c r="H72" i="15"/>
  <c r="J72" i="15"/>
  <c r="L71" i="15"/>
  <c r="B74" i="15"/>
  <c r="L82" i="36"/>
  <c r="H83" i="36"/>
  <c r="I83" i="36"/>
  <c r="J83" i="36"/>
  <c r="K82" i="36"/>
  <c r="B86" i="36"/>
  <c r="H156" i="35"/>
  <c r="I157" i="35"/>
  <c r="H158" i="35"/>
  <c r="H159" i="35"/>
  <c r="I158" i="35"/>
  <c r="I159" i="35"/>
  <c r="H157" i="35"/>
  <c r="I156" i="35"/>
  <c r="K84" i="35"/>
  <c r="H160" i="35"/>
  <c r="I160" i="35"/>
  <c r="J160" i="35"/>
  <c r="C167" i="35"/>
  <c r="L84" i="35"/>
  <c r="B163" i="35"/>
  <c r="L77" i="31"/>
  <c r="H78" i="31"/>
  <c r="J78" i="31"/>
  <c r="I78" i="31"/>
  <c r="C83" i="31"/>
  <c r="K77" i="31"/>
  <c r="B81" i="31"/>
  <c r="K184" i="30"/>
  <c r="K80" i="30"/>
  <c r="J185" i="30"/>
  <c r="J81" i="30"/>
  <c r="H185" i="30"/>
  <c r="H81" i="30"/>
  <c r="I185" i="30"/>
  <c r="I81" i="30"/>
  <c r="C84" i="30"/>
  <c r="B188" i="30"/>
  <c r="L80" i="30"/>
  <c r="L184" i="30"/>
  <c r="C193" i="30"/>
  <c r="L78" i="29"/>
  <c r="H79" i="29"/>
  <c r="J79" i="29"/>
  <c r="I79" i="29"/>
  <c r="C82" i="29"/>
  <c r="K78" i="29"/>
  <c r="C86" i="28"/>
  <c r="C85" i="27"/>
  <c r="B83" i="27"/>
  <c r="K78" i="26"/>
  <c r="H79" i="26"/>
  <c r="I79" i="26"/>
  <c r="J79" i="26"/>
  <c r="C82" i="26"/>
  <c r="L78" i="26"/>
  <c r="L80" i="25"/>
  <c r="I81" i="25"/>
  <c r="J81" i="25"/>
  <c r="H81" i="25"/>
  <c r="C84" i="25"/>
  <c r="K80" i="25"/>
  <c r="K76" i="24"/>
  <c r="I77" i="24"/>
  <c r="J77" i="24"/>
  <c r="H77" i="24"/>
  <c r="B80" i="24"/>
  <c r="C84" i="24"/>
  <c r="L76" i="24"/>
  <c r="K170" i="23"/>
  <c r="K78" i="23"/>
  <c r="I171" i="23"/>
  <c r="H171" i="23"/>
  <c r="J79" i="23"/>
  <c r="J171" i="23"/>
  <c r="H79" i="23"/>
  <c r="I79" i="23"/>
  <c r="C179" i="23"/>
  <c r="L170" i="23"/>
  <c r="C82" i="23"/>
  <c r="B174" i="23"/>
  <c r="L78" i="23"/>
  <c r="K73" i="19"/>
  <c r="L73" i="19"/>
  <c r="I74" i="19"/>
  <c r="J74" i="19"/>
  <c r="H74" i="19"/>
  <c r="C191" i="19"/>
  <c r="B77" i="19"/>
  <c r="J73" i="18"/>
  <c r="B75" i="18"/>
  <c r="C174" i="18"/>
  <c r="L72" i="14"/>
  <c r="K72" i="14"/>
  <c r="I73" i="14"/>
  <c r="J73" i="14"/>
  <c r="H73" i="14"/>
  <c r="B190" i="14"/>
  <c r="K66" i="13"/>
  <c r="H67" i="13"/>
  <c r="I67" i="13"/>
  <c r="J67" i="13"/>
  <c r="B70" i="13"/>
  <c r="C73" i="13"/>
  <c r="L66" i="13"/>
  <c r="L110" i="2"/>
  <c r="B113" i="2"/>
  <c r="H111" i="2"/>
  <c r="J111" i="2"/>
  <c r="I111" i="2"/>
  <c r="K110" i="2"/>
  <c r="N162" i="35"/>
  <c r="F81" i="26"/>
  <c r="F81" i="23"/>
  <c r="N75" i="14"/>
  <c r="F75" i="14"/>
  <c r="F83" i="30"/>
  <c r="N187" i="30"/>
  <c r="F85" i="36"/>
  <c r="F162" i="35"/>
  <c r="G69" i="13"/>
  <c r="F187" i="30"/>
  <c r="N81" i="23"/>
  <c r="M75" i="18"/>
  <c r="F76" i="19"/>
  <c r="N87" i="36"/>
  <c r="G80" i="31"/>
  <c r="F80" i="31"/>
  <c r="E75" i="14"/>
  <c r="M173" i="23"/>
  <c r="G81" i="29"/>
  <c r="M79" i="24"/>
  <c r="M86" i="36"/>
  <c r="E83" i="30"/>
  <c r="G83" i="25"/>
  <c r="M75" i="14"/>
  <c r="E173" i="23"/>
  <c r="M69" i="13"/>
  <c r="E80" i="31"/>
  <c r="N80" i="31"/>
  <c r="M87" i="36"/>
  <c r="G75" i="14"/>
  <c r="N83" i="30"/>
  <c r="F173" i="23"/>
  <c r="M162" i="35"/>
  <c r="M83" i="30"/>
  <c r="M113" i="2"/>
  <c r="E81" i="29"/>
  <c r="M187" i="30"/>
  <c r="N83" i="25"/>
  <c r="E69" i="13"/>
  <c r="E76" i="19"/>
  <c r="E86" i="36"/>
  <c r="N79" i="24"/>
  <c r="G74" i="15"/>
  <c r="G79" i="24"/>
  <c r="F83" i="25"/>
  <c r="N69" i="13"/>
  <c r="F69" i="13"/>
  <c r="E87" i="36"/>
  <c r="N85" i="36"/>
  <c r="N81" i="29"/>
  <c r="N173" i="23"/>
  <c r="F81" i="29"/>
  <c r="N113" i="2"/>
  <c r="G113" i="2"/>
  <c r="N81" i="26"/>
  <c r="N86" i="36"/>
  <c r="M85" i="36"/>
  <c r="F113" i="2"/>
  <c r="G81" i="26"/>
  <c r="M83" i="25"/>
  <c r="E113" i="2"/>
  <c r="G83" i="30"/>
  <c r="F87" i="36"/>
  <c r="M81" i="29"/>
  <c r="E81" i="23"/>
  <c r="G187" i="30"/>
  <c r="F86" i="36"/>
  <c r="M80" i="31"/>
  <c r="G173" i="23"/>
  <c r="E162" i="35"/>
  <c r="E85" i="36"/>
  <c r="N75" i="18"/>
  <c r="G75" i="18"/>
  <c r="M81" i="23"/>
  <c r="E81" i="26"/>
  <c r="M81" i="26"/>
  <c r="E83" i="25"/>
  <c r="M76" i="19"/>
  <c r="N76" i="19"/>
  <c r="F79" i="24"/>
  <c r="G76" i="19"/>
  <c r="E79" i="24"/>
  <c r="E187" i="30"/>
  <c r="G162" i="35"/>
  <c r="G81" i="23"/>
  <c r="P173" i="23" l="1"/>
  <c r="Q173" i="23"/>
  <c r="R172" i="23"/>
  <c r="S75" i="14"/>
  <c r="R60" i="14"/>
  <c r="K72" i="15"/>
  <c r="J73" i="15"/>
  <c r="L72" i="15"/>
  <c r="B75" i="15"/>
  <c r="H86" i="36"/>
  <c r="H87" i="36"/>
  <c r="H85" i="36"/>
  <c r="I86" i="36"/>
  <c r="I87" i="36"/>
  <c r="I85" i="36"/>
  <c r="K156" i="35"/>
  <c r="L83" i="36"/>
  <c r="K157" i="35"/>
  <c r="I84" i="36"/>
  <c r="H84" i="36"/>
  <c r="J84" i="36"/>
  <c r="K83" i="36"/>
  <c r="L159" i="35"/>
  <c r="B87" i="36"/>
  <c r="K158" i="35"/>
  <c r="L157" i="35"/>
  <c r="L156" i="35"/>
  <c r="L158" i="35"/>
  <c r="K159" i="35"/>
  <c r="K160" i="35"/>
  <c r="I161" i="35"/>
  <c r="H161" i="35"/>
  <c r="J161" i="35"/>
  <c r="C168" i="35"/>
  <c r="L160" i="35"/>
  <c r="B164" i="35"/>
  <c r="K78" i="31"/>
  <c r="I79" i="31"/>
  <c r="H79" i="31"/>
  <c r="J79" i="31"/>
  <c r="C84" i="31"/>
  <c r="B82" i="31"/>
  <c r="L78" i="31"/>
  <c r="L185" i="30"/>
  <c r="L81" i="30"/>
  <c r="H82" i="30"/>
  <c r="I82" i="30"/>
  <c r="J82" i="30"/>
  <c r="H186" i="30"/>
  <c r="J186" i="30"/>
  <c r="I186" i="30"/>
  <c r="B189" i="30"/>
  <c r="K81" i="30"/>
  <c r="K185" i="30"/>
  <c r="C194" i="30"/>
  <c r="C85" i="30"/>
  <c r="L79" i="29"/>
  <c r="H80" i="29"/>
  <c r="I80" i="29"/>
  <c r="J80" i="29"/>
  <c r="C83" i="29"/>
  <c r="K79" i="29"/>
  <c r="C87" i="28"/>
  <c r="L79" i="26"/>
  <c r="C86" i="27"/>
  <c r="B84" i="27"/>
  <c r="I80" i="26"/>
  <c r="J80" i="26"/>
  <c r="H80" i="26"/>
  <c r="K79" i="26"/>
  <c r="C83" i="26"/>
  <c r="L81" i="25"/>
  <c r="I82" i="25"/>
  <c r="J82" i="25"/>
  <c r="H82" i="25"/>
  <c r="C85" i="25"/>
  <c r="K81" i="25"/>
  <c r="K77" i="24"/>
  <c r="I78" i="24"/>
  <c r="H78" i="24"/>
  <c r="J78" i="24"/>
  <c r="C85" i="24"/>
  <c r="B81" i="24"/>
  <c r="L77" i="24"/>
  <c r="L171" i="23"/>
  <c r="K79" i="23"/>
  <c r="J172" i="23"/>
  <c r="J80" i="23"/>
  <c r="I172" i="23"/>
  <c r="H80" i="23"/>
  <c r="H172" i="23"/>
  <c r="I80" i="23"/>
  <c r="C83" i="23"/>
  <c r="L79" i="23"/>
  <c r="B175" i="23"/>
  <c r="K171" i="23"/>
  <c r="C180" i="23"/>
  <c r="K74" i="19"/>
  <c r="H75" i="19"/>
  <c r="J75" i="19"/>
  <c r="I75" i="19"/>
  <c r="C192" i="19"/>
  <c r="B78" i="19"/>
  <c r="L74" i="19"/>
  <c r="J74" i="18"/>
  <c r="B76" i="18"/>
  <c r="C175" i="18"/>
  <c r="K73" i="14"/>
  <c r="H74" i="14"/>
  <c r="I74" i="14"/>
  <c r="J74" i="14"/>
  <c r="B191" i="14"/>
  <c r="L73" i="14"/>
  <c r="L67" i="13"/>
  <c r="H68" i="13"/>
  <c r="J68" i="13"/>
  <c r="I68" i="13"/>
  <c r="C74" i="13"/>
  <c r="B71" i="13"/>
  <c r="K67" i="13"/>
  <c r="L111" i="2"/>
  <c r="K111" i="2"/>
  <c r="B114" i="2"/>
  <c r="H112" i="2"/>
  <c r="J112" i="2"/>
  <c r="I112" i="2"/>
  <c r="F70" i="13"/>
  <c r="N82" i="29"/>
  <c r="G82" i="23"/>
  <c r="M84" i="30"/>
  <c r="M84" i="25"/>
  <c r="G81" i="31"/>
  <c r="E80" i="24"/>
  <c r="M82" i="23"/>
  <c r="E188" i="30"/>
  <c r="G76" i="18"/>
  <c r="N84" i="25"/>
  <c r="E174" i="23"/>
  <c r="F82" i="29"/>
  <c r="N174" i="23"/>
  <c r="F174" i="23"/>
  <c r="N81" i="31"/>
  <c r="E82" i="23"/>
  <c r="N114" i="2"/>
  <c r="M80" i="24"/>
  <c r="N82" i="23"/>
  <c r="M163" i="35"/>
  <c r="N76" i="18"/>
  <c r="F84" i="30"/>
  <c r="N80" i="24"/>
  <c r="G80" i="24"/>
  <c r="M76" i="18"/>
  <c r="M81" i="31"/>
  <c r="F82" i="23"/>
  <c r="N188" i="30"/>
  <c r="G82" i="26"/>
  <c r="M77" i="19"/>
  <c r="E82" i="29"/>
  <c r="F80" i="24"/>
  <c r="G82" i="29"/>
  <c r="E70" i="13"/>
  <c r="E84" i="25"/>
  <c r="G174" i="23"/>
  <c r="M188" i="30"/>
  <c r="N77" i="19"/>
  <c r="E163" i="35"/>
  <c r="M114" i="2"/>
  <c r="E81" i="31"/>
  <c r="G75" i="15"/>
  <c r="G77" i="19"/>
  <c r="N163" i="35"/>
  <c r="F77" i="19"/>
  <c r="F84" i="25"/>
  <c r="G84" i="25"/>
  <c r="F81" i="31"/>
  <c r="E114" i="2"/>
  <c r="F114" i="2"/>
  <c r="M82" i="26"/>
  <c r="N82" i="26"/>
  <c r="M70" i="13"/>
  <c r="M174" i="23"/>
  <c r="F188" i="30"/>
  <c r="G70" i="13"/>
  <c r="E84" i="30"/>
  <c r="N84" i="30"/>
  <c r="E82" i="26"/>
  <c r="F163" i="35"/>
  <c r="N70" i="13"/>
  <c r="G188" i="30"/>
  <c r="F82" i="26"/>
  <c r="G163" i="35"/>
  <c r="M82" i="29"/>
  <c r="G114" i="2"/>
  <c r="E77" i="19"/>
  <c r="G84" i="30"/>
  <c r="P174" i="23" l="1"/>
  <c r="Q174" i="23"/>
  <c r="R173" i="23"/>
  <c r="J74" i="15"/>
  <c r="B76" i="15"/>
  <c r="C77" i="15"/>
  <c r="K87" i="36"/>
  <c r="K86" i="36"/>
  <c r="K85" i="36"/>
  <c r="L85" i="36"/>
  <c r="L87" i="36"/>
  <c r="L86" i="36"/>
  <c r="K84" i="36"/>
  <c r="L84" i="36"/>
  <c r="B88" i="36"/>
  <c r="K161" i="35"/>
  <c r="H162" i="35"/>
  <c r="J162" i="35"/>
  <c r="I162" i="35"/>
  <c r="L161" i="35"/>
  <c r="C169" i="35"/>
  <c r="B165" i="35"/>
  <c r="L79" i="31"/>
  <c r="J80" i="31"/>
  <c r="H80" i="31"/>
  <c r="I80" i="31"/>
  <c r="C85" i="31"/>
  <c r="B83" i="31"/>
  <c r="K79" i="31"/>
  <c r="L82" i="30"/>
  <c r="L186" i="30"/>
  <c r="H187" i="30"/>
  <c r="J83" i="30"/>
  <c r="I83" i="30"/>
  <c r="I187" i="30"/>
  <c r="H83" i="30"/>
  <c r="J187" i="30"/>
  <c r="C195" i="30"/>
  <c r="K186" i="30"/>
  <c r="B190" i="30"/>
  <c r="C86" i="30"/>
  <c r="K82" i="30"/>
  <c r="K80" i="29"/>
  <c r="H81" i="29"/>
  <c r="I81" i="29"/>
  <c r="J81" i="29"/>
  <c r="C84" i="29"/>
  <c r="L80" i="29"/>
  <c r="C88" i="28"/>
  <c r="C87" i="27"/>
  <c r="B85" i="27"/>
  <c r="K80" i="26"/>
  <c r="H81" i="26"/>
  <c r="J81" i="26"/>
  <c r="I81" i="26"/>
  <c r="L80" i="26"/>
  <c r="C84" i="26"/>
  <c r="L82" i="25"/>
  <c r="I83" i="25"/>
  <c r="J83" i="25"/>
  <c r="H83" i="25"/>
  <c r="C86" i="25"/>
  <c r="K82" i="25"/>
  <c r="L78" i="24"/>
  <c r="J79" i="24"/>
  <c r="I79" i="24"/>
  <c r="H79" i="24"/>
  <c r="B82" i="24"/>
  <c r="K78" i="24"/>
  <c r="C86" i="24"/>
  <c r="K172" i="23"/>
  <c r="L80" i="23"/>
  <c r="H173" i="23"/>
  <c r="J81" i="23"/>
  <c r="J173" i="23"/>
  <c r="I81" i="23"/>
  <c r="I173" i="23"/>
  <c r="H81" i="23"/>
  <c r="B176" i="23"/>
  <c r="K80" i="23"/>
  <c r="C84" i="23"/>
  <c r="L172" i="23"/>
  <c r="C181" i="23"/>
  <c r="K75" i="19"/>
  <c r="I76" i="19"/>
  <c r="J76" i="19"/>
  <c r="H76" i="19"/>
  <c r="C193" i="19"/>
  <c r="L75" i="19"/>
  <c r="B79" i="19"/>
  <c r="J75" i="18"/>
  <c r="B77" i="18"/>
  <c r="C176" i="18"/>
  <c r="L68" i="13"/>
  <c r="L74" i="14"/>
  <c r="J75" i="14"/>
  <c r="B192" i="14"/>
  <c r="K74" i="14"/>
  <c r="I69" i="13"/>
  <c r="H69" i="13"/>
  <c r="J69" i="13"/>
  <c r="C75" i="13"/>
  <c r="B72" i="13"/>
  <c r="K68" i="13"/>
  <c r="L112" i="2"/>
  <c r="K112" i="2"/>
  <c r="B115" i="2"/>
  <c r="H113" i="2"/>
  <c r="J113" i="2"/>
  <c r="I113" i="2"/>
  <c r="N81" i="24"/>
  <c r="F85" i="30"/>
  <c r="G77" i="18"/>
  <c r="N83" i="23"/>
  <c r="F83" i="29"/>
  <c r="E82" i="31"/>
  <c r="N77" i="18"/>
  <c r="F189" i="30"/>
  <c r="N83" i="29"/>
  <c r="N175" i="23"/>
  <c r="G175" i="23"/>
  <c r="F81" i="24"/>
  <c r="F164" i="35"/>
  <c r="F71" i="13"/>
  <c r="G82" i="31"/>
  <c r="G71" i="13"/>
  <c r="M71" i="13"/>
  <c r="E115" i="2"/>
  <c r="F82" i="31"/>
  <c r="G81" i="24"/>
  <c r="G85" i="30"/>
  <c r="E81" i="24"/>
  <c r="M189" i="30"/>
  <c r="E83" i="29"/>
  <c r="N115" i="2"/>
  <c r="N189" i="30"/>
  <c r="M85" i="25"/>
  <c r="G164" i="35"/>
  <c r="M83" i="29"/>
  <c r="E71" i="13"/>
  <c r="M83" i="23"/>
  <c r="E83" i="23"/>
  <c r="G85" i="25"/>
  <c r="M164" i="35"/>
  <c r="E85" i="25"/>
  <c r="N83" i="26"/>
  <c r="E175" i="23"/>
  <c r="M78" i="19"/>
  <c r="M175" i="23"/>
  <c r="N78" i="19"/>
  <c r="G83" i="26"/>
  <c r="F83" i="23"/>
  <c r="E85" i="30"/>
  <c r="G76" i="15"/>
  <c r="M85" i="30"/>
  <c r="G189" i="30"/>
  <c r="M82" i="31"/>
  <c r="E78" i="19"/>
  <c r="N82" i="31"/>
  <c r="F85" i="25"/>
  <c r="E164" i="35"/>
  <c r="N85" i="30"/>
  <c r="F78" i="19"/>
  <c r="N164" i="35"/>
  <c r="G115" i="2"/>
  <c r="M115" i="2"/>
  <c r="M83" i="26"/>
  <c r="F175" i="23"/>
  <c r="M81" i="24"/>
  <c r="F115" i="2"/>
  <c r="F83" i="26"/>
  <c r="E189" i="30"/>
  <c r="N71" i="13"/>
  <c r="G83" i="29"/>
  <c r="M77" i="18"/>
  <c r="G78" i="19"/>
  <c r="E83" i="26"/>
  <c r="G83" i="23"/>
  <c r="N85" i="25"/>
  <c r="R174" i="23" l="1"/>
  <c r="P175" i="23"/>
  <c r="Q175" i="23"/>
  <c r="J75" i="15"/>
  <c r="O76" i="15"/>
  <c r="B77" i="15"/>
  <c r="C78" i="15"/>
  <c r="B89" i="36"/>
  <c r="L162" i="35"/>
  <c r="H163" i="35"/>
  <c r="I163" i="35"/>
  <c r="J163" i="35"/>
  <c r="B166" i="35"/>
  <c r="K162" i="35"/>
  <c r="C170" i="35"/>
  <c r="L80" i="31"/>
  <c r="H81" i="31"/>
  <c r="I81" i="31"/>
  <c r="J81" i="31"/>
  <c r="C86" i="31"/>
  <c r="B84" i="31"/>
  <c r="K80" i="31"/>
  <c r="L83" i="30"/>
  <c r="L187" i="30"/>
  <c r="H84" i="30"/>
  <c r="I188" i="30"/>
  <c r="J84" i="30"/>
  <c r="H188" i="30"/>
  <c r="I84" i="30"/>
  <c r="J188" i="30"/>
  <c r="B191" i="30"/>
  <c r="K83" i="30"/>
  <c r="C196" i="30"/>
  <c r="C87" i="30"/>
  <c r="K187" i="30"/>
  <c r="L81" i="29"/>
  <c r="H82" i="29"/>
  <c r="I82" i="29"/>
  <c r="J82" i="29"/>
  <c r="K81" i="29"/>
  <c r="C85" i="29"/>
  <c r="C89" i="28"/>
  <c r="C88" i="27"/>
  <c r="B86" i="27"/>
  <c r="L81" i="26"/>
  <c r="I82" i="26"/>
  <c r="J82" i="26"/>
  <c r="H82" i="26"/>
  <c r="K81" i="26"/>
  <c r="C85" i="26"/>
  <c r="L83" i="25"/>
  <c r="I84" i="25"/>
  <c r="J84" i="25"/>
  <c r="H84" i="25"/>
  <c r="C87" i="25"/>
  <c r="K83" i="25"/>
  <c r="K79" i="24"/>
  <c r="I80" i="24"/>
  <c r="J80" i="24"/>
  <c r="H80" i="24"/>
  <c r="C87" i="24"/>
  <c r="L79" i="24"/>
  <c r="B83" i="24"/>
  <c r="K81" i="23"/>
  <c r="K173" i="23"/>
  <c r="J174" i="23"/>
  <c r="H174" i="23"/>
  <c r="J82" i="23"/>
  <c r="H82" i="23"/>
  <c r="I82" i="23"/>
  <c r="I174" i="23"/>
  <c r="B177" i="23"/>
  <c r="C85" i="23"/>
  <c r="C182" i="23"/>
  <c r="L173" i="23"/>
  <c r="L81" i="23"/>
  <c r="L76" i="19"/>
  <c r="I77" i="19"/>
  <c r="J77" i="19"/>
  <c r="H77" i="19"/>
  <c r="B80" i="19"/>
  <c r="K76" i="19"/>
  <c r="C194" i="19"/>
  <c r="J76" i="18"/>
  <c r="B78" i="18"/>
  <c r="C177" i="18"/>
  <c r="B193" i="14"/>
  <c r="C79" i="14"/>
  <c r="L69" i="13"/>
  <c r="I70" i="13"/>
  <c r="H70" i="13"/>
  <c r="J70" i="13"/>
  <c r="B73" i="13"/>
  <c r="C76" i="13"/>
  <c r="K69" i="13"/>
  <c r="L113" i="2"/>
  <c r="K113" i="2"/>
  <c r="B116" i="2"/>
  <c r="H114" i="2"/>
  <c r="J114" i="2"/>
  <c r="I114" i="2"/>
  <c r="M86" i="30"/>
  <c r="G84" i="26"/>
  <c r="E86" i="30"/>
  <c r="N78" i="18"/>
  <c r="F190" i="30"/>
  <c r="G83" i="31"/>
  <c r="M72" i="13"/>
  <c r="M83" i="31"/>
  <c r="G86" i="25"/>
  <c r="F86" i="25"/>
  <c r="N72" i="13"/>
  <c r="E82" i="24"/>
  <c r="F116" i="2"/>
  <c r="N84" i="23"/>
  <c r="E83" i="31"/>
  <c r="N84" i="29"/>
  <c r="M86" i="25"/>
  <c r="E116" i="2"/>
  <c r="E86" i="25"/>
  <c r="M77" i="15"/>
  <c r="G190" i="30"/>
  <c r="N165" i="35"/>
  <c r="N190" i="30"/>
  <c r="G176" i="23"/>
  <c r="E176" i="23"/>
  <c r="G165" i="35"/>
  <c r="G84" i="23"/>
  <c r="N116" i="2"/>
  <c r="E84" i="23"/>
  <c r="M84" i="23"/>
  <c r="F84" i="29"/>
  <c r="M82" i="24"/>
  <c r="N86" i="25"/>
  <c r="F86" i="30"/>
  <c r="M84" i="26"/>
  <c r="F84" i="23"/>
  <c r="G79" i="19"/>
  <c r="M79" i="19"/>
  <c r="E165" i="35"/>
  <c r="F82" i="24"/>
  <c r="G78" i="18"/>
  <c r="N84" i="26"/>
  <c r="N77" i="15"/>
  <c r="M190" i="30"/>
  <c r="F84" i="26"/>
  <c r="E84" i="29"/>
  <c r="M165" i="35"/>
  <c r="M78" i="18"/>
  <c r="F77" i="15"/>
  <c r="N86" i="30"/>
  <c r="F72" i="13"/>
  <c r="N82" i="24"/>
  <c r="E72" i="13"/>
  <c r="G77" i="15"/>
  <c r="N176" i="23"/>
  <c r="E77" i="15"/>
  <c r="E84" i="26"/>
  <c r="G82" i="24"/>
  <c r="G86" i="30"/>
  <c r="M116" i="2"/>
  <c r="M176" i="23"/>
  <c r="N83" i="31"/>
  <c r="G72" i="13"/>
  <c r="E79" i="19"/>
  <c r="M84" i="29"/>
  <c r="N79" i="19"/>
  <c r="F176" i="23"/>
  <c r="E190" i="30"/>
  <c r="F83" i="31"/>
  <c r="F79" i="19"/>
  <c r="G116" i="2"/>
  <c r="F165" i="35"/>
  <c r="G84" i="29"/>
  <c r="R175" i="23" l="1"/>
  <c r="P176" i="23"/>
  <c r="Q176" i="23"/>
  <c r="O74" i="15"/>
  <c r="O75" i="15"/>
  <c r="P64" i="14"/>
  <c r="Q64" i="14"/>
  <c r="J76" i="15"/>
  <c r="B78" i="15"/>
  <c r="C79" i="15"/>
  <c r="B90" i="36"/>
  <c r="L163" i="35"/>
  <c r="H164" i="35"/>
  <c r="I164" i="35"/>
  <c r="J164" i="35"/>
  <c r="C171" i="35"/>
  <c r="K163" i="35"/>
  <c r="B167" i="35"/>
  <c r="L81" i="31"/>
  <c r="J82" i="31"/>
  <c r="I82" i="31"/>
  <c r="H82" i="31"/>
  <c r="C87" i="31"/>
  <c r="B85" i="31"/>
  <c r="K81" i="31"/>
  <c r="L84" i="30"/>
  <c r="K188" i="30"/>
  <c r="H85" i="30"/>
  <c r="J85" i="30"/>
  <c r="I85" i="30"/>
  <c r="H189" i="30"/>
  <c r="I189" i="30"/>
  <c r="J189" i="30"/>
  <c r="B192" i="30"/>
  <c r="C88" i="30"/>
  <c r="C197" i="30"/>
  <c r="L188" i="30"/>
  <c r="K84" i="30"/>
  <c r="L82" i="29"/>
  <c r="H83" i="29"/>
  <c r="J83" i="29"/>
  <c r="I83" i="29"/>
  <c r="K82" i="29"/>
  <c r="C86" i="29"/>
  <c r="C90" i="28"/>
  <c r="C89" i="27"/>
  <c r="B87" i="27"/>
  <c r="K82" i="26"/>
  <c r="H83" i="26"/>
  <c r="I83" i="26"/>
  <c r="J83" i="26"/>
  <c r="C86" i="26"/>
  <c r="L82" i="26"/>
  <c r="K84" i="25"/>
  <c r="I85" i="25"/>
  <c r="J85" i="25"/>
  <c r="H85" i="25"/>
  <c r="C88" i="25"/>
  <c r="L84" i="25"/>
  <c r="K80" i="24"/>
  <c r="I81" i="24"/>
  <c r="H81" i="24"/>
  <c r="J81" i="24"/>
  <c r="B84" i="24"/>
  <c r="L80" i="24"/>
  <c r="C88" i="24"/>
  <c r="L174" i="23"/>
  <c r="L82" i="23"/>
  <c r="H83" i="23"/>
  <c r="I175" i="23"/>
  <c r="I83" i="23"/>
  <c r="J175" i="23"/>
  <c r="J83" i="23"/>
  <c r="H175" i="23"/>
  <c r="C183" i="23"/>
  <c r="K174" i="23"/>
  <c r="B178" i="23"/>
  <c r="C86" i="23"/>
  <c r="K82" i="23"/>
  <c r="L77" i="19"/>
  <c r="H78" i="19"/>
  <c r="I78" i="19"/>
  <c r="J78" i="19"/>
  <c r="C195" i="19"/>
  <c r="K77" i="19"/>
  <c r="B81" i="19"/>
  <c r="J77" i="18"/>
  <c r="B79" i="18"/>
  <c r="C178" i="18"/>
  <c r="B194" i="14"/>
  <c r="C80" i="14"/>
  <c r="L70" i="13"/>
  <c r="J71" i="13"/>
  <c r="I71" i="13"/>
  <c r="H71" i="13"/>
  <c r="C77" i="13"/>
  <c r="B74" i="13"/>
  <c r="K70" i="13"/>
  <c r="L114" i="2"/>
  <c r="K114" i="2"/>
  <c r="B117" i="2"/>
  <c r="H115" i="2"/>
  <c r="J115" i="2"/>
  <c r="I115" i="2"/>
  <c r="G87" i="30"/>
  <c r="N74" i="15"/>
  <c r="N75" i="15"/>
  <c r="N79" i="14"/>
  <c r="G73" i="13"/>
  <c r="E79" i="14"/>
  <c r="F85" i="29"/>
  <c r="G80" i="19"/>
  <c r="M79" i="18"/>
  <c r="N177" i="23"/>
  <c r="F117" i="2"/>
  <c r="E85" i="23"/>
  <c r="F85" i="23"/>
  <c r="M79" i="14"/>
  <c r="E83" i="24"/>
  <c r="N83" i="24"/>
  <c r="N191" i="30"/>
  <c r="E117" i="2"/>
  <c r="M84" i="31"/>
  <c r="M85" i="29"/>
  <c r="F85" i="26"/>
  <c r="E85" i="29"/>
  <c r="F74" i="15"/>
  <c r="N73" i="13"/>
  <c r="G79" i="14"/>
  <c r="G84" i="31"/>
  <c r="G117" i="2"/>
  <c r="F78" i="15"/>
  <c r="E75" i="15"/>
  <c r="N84" i="31"/>
  <c r="E74" i="15"/>
  <c r="F80" i="19"/>
  <c r="E177" i="23"/>
  <c r="N85" i="23"/>
  <c r="N79" i="18"/>
  <c r="M85" i="26"/>
  <c r="M191" i="30"/>
  <c r="F79" i="14"/>
  <c r="M85" i="23"/>
  <c r="F191" i="30"/>
  <c r="G85" i="23"/>
  <c r="G87" i="25"/>
  <c r="G78" i="15"/>
  <c r="F87" i="30"/>
  <c r="N78" i="15"/>
  <c r="E78" i="15"/>
  <c r="M166" i="35"/>
  <c r="E84" i="31"/>
  <c r="M87" i="25"/>
  <c r="M73" i="13"/>
  <c r="E76" i="15"/>
  <c r="F84" i="31"/>
  <c r="N166" i="35"/>
  <c r="N87" i="30"/>
  <c r="N87" i="25"/>
  <c r="E73" i="13"/>
  <c r="M87" i="30"/>
  <c r="F166" i="35"/>
  <c r="E191" i="30"/>
  <c r="E80" i="19"/>
  <c r="M80" i="19"/>
  <c r="E87" i="25"/>
  <c r="M83" i="24"/>
  <c r="F87" i="25"/>
  <c r="G83" i="24"/>
  <c r="M74" i="15"/>
  <c r="N76" i="15"/>
  <c r="E87" i="30"/>
  <c r="G85" i="29"/>
  <c r="F75" i="15"/>
  <c r="G166" i="35"/>
  <c r="N85" i="26"/>
  <c r="E166" i="35"/>
  <c r="M117" i="2"/>
  <c r="F83" i="24"/>
  <c r="G85" i="26"/>
  <c r="M177" i="23"/>
  <c r="G177" i="23"/>
  <c r="F76" i="15"/>
  <c r="N85" i="29"/>
  <c r="N80" i="19"/>
  <c r="E85" i="26"/>
  <c r="N117" i="2"/>
  <c r="M75" i="15"/>
  <c r="F177" i="23"/>
  <c r="G79" i="18"/>
  <c r="F73" i="13"/>
  <c r="M76" i="15"/>
  <c r="M78" i="15"/>
  <c r="G191" i="30"/>
  <c r="R176" i="23" l="1"/>
  <c r="P177" i="23"/>
  <c r="Q177" i="23"/>
  <c r="S79" i="14"/>
  <c r="P65" i="14"/>
  <c r="Q65" i="14"/>
  <c r="P62" i="14"/>
  <c r="P63" i="14"/>
  <c r="Q63" i="14"/>
  <c r="Q62" i="14"/>
  <c r="Q61" i="14"/>
  <c r="P61" i="14"/>
  <c r="R64" i="14"/>
  <c r="H74" i="15"/>
  <c r="H75" i="15"/>
  <c r="H76" i="15"/>
  <c r="I75" i="15"/>
  <c r="I76" i="15"/>
  <c r="I74" i="15"/>
  <c r="I73" i="15"/>
  <c r="H73" i="15"/>
  <c r="I77" i="15"/>
  <c r="H77" i="15"/>
  <c r="J77" i="15"/>
  <c r="B79" i="15"/>
  <c r="J78" i="14"/>
  <c r="H78" i="14"/>
  <c r="I78" i="14"/>
  <c r="C80" i="15"/>
  <c r="B91" i="36"/>
  <c r="L164" i="35"/>
  <c r="I165" i="35"/>
  <c r="J165" i="35"/>
  <c r="H165" i="35"/>
  <c r="B168" i="35"/>
  <c r="K164" i="35"/>
  <c r="C172" i="35"/>
  <c r="K82" i="31"/>
  <c r="L82" i="31"/>
  <c r="J83" i="31"/>
  <c r="H83" i="31"/>
  <c r="I83" i="31"/>
  <c r="B86" i="31"/>
  <c r="C88" i="31"/>
  <c r="K189" i="30"/>
  <c r="L85" i="30"/>
  <c r="H86" i="30"/>
  <c r="I86" i="30"/>
  <c r="H190" i="30"/>
  <c r="J86" i="30"/>
  <c r="J190" i="30"/>
  <c r="I190" i="30"/>
  <c r="C198" i="30"/>
  <c r="B193" i="30"/>
  <c r="L189" i="30"/>
  <c r="C89" i="30"/>
  <c r="K85" i="30"/>
  <c r="K83" i="29"/>
  <c r="H84" i="29"/>
  <c r="I84" i="29"/>
  <c r="J84" i="29"/>
  <c r="C87" i="29"/>
  <c r="L83" i="29"/>
  <c r="C91" i="28"/>
  <c r="L83" i="26"/>
  <c r="C90" i="27"/>
  <c r="B88" i="27"/>
  <c r="H84" i="26"/>
  <c r="I84" i="26"/>
  <c r="J84" i="26"/>
  <c r="K83" i="26"/>
  <c r="C87" i="26"/>
  <c r="L85" i="25"/>
  <c r="I86" i="25"/>
  <c r="J86" i="25"/>
  <c r="H86" i="25"/>
  <c r="C89" i="25"/>
  <c r="K85" i="25"/>
  <c r="K81" i="24"/>
  <c r="I82" i="24"/>
  <c r="H82" i="24"/>
  <c r="J82" i="24"/>
  <c r="L81" i="24"/>
  <c r="C89" i="24"/>
  <c r="B85" i="24"/>
  <c r="L83" i="23"/>
  <c r="L175" i="23"/>
  <c r="H176" i="23"/>
  <c r="I84" i="23"/>
  <c r="I176" i="23"/>
  <c r="J176" i="23"/>
  <c r="J84" i="23"/>
  <c r="H84" i="23"/>
  <c r="C184" i="23"/>
  <c r="K83" i="23"/>
  <c r="C87" i="23"/>
  <c r="B179" i="23"/>
  <c r="K175" i="23"/>
  <c r="L78" i="19"/>
  <c r="J79" i="19"/>
  <c r="H79" i="19"/>
  <c r="I79" i="19"/>
  <c r="C196" i="19"/>
  <c r="B82" i="19"/>
  <c r="K78" i="19"/>
  <c r="J78" i="18"/>
  <c r="B80" i="18"/>
  <c r="C179" i="18"/>
  <c r="B195" i="14"/>
  <c r="C81" i="14"/>
  <c r="L71" i="13"/>
  <c r="J72" i="13"/>
  <c r="I72" i="13"/>
  <c r="H72" i="13"/>
  <c r="K71" i="13"/>
  <c r="B75" i="13"/>
  <c r="C78" i="13"/>
  <c r="L115" i="2"/>
  <c r="K115" i="2"/>
  <c r="B118" i="2"/>
  <c r="H116" i="2"/>
  <c r="J116" i="2"/>
  <c r="I116" i="2"/>
  <c r="E79" i="15"/>
  <c r="N80" i="18"/>
  <c r="G74" i="13"/>
  <c r="M79" i="15"/>
  <c r="N192" i="30"/>
  <c r="N79" i="15"/>
  <c r="G80" i="14"/>
  <c r="F85" i="31"/>
  <c r="M81" i="19"/>
  <c r="G88" i="30"/>
  <c r="F90" i="36"/>
  <c r="F118" i="2"/>
  <c r="M80" i="18"/>
  <c r="G80" i="18"/>
  <c r="E84" i="24"/>
  <c r="E74" i="13"/>
  <c r="M167" i="35"/>
  <c r="M88" i="30"/>
  <c r="F81" i="19"/>
  <c r="N81" i="19"/>
  <c r="G167" i="35"/>
  <c r="F84" i="24"/>
  <c r="N178" i="23"/>
  <c r="E167" i="35"/>
  <c r="M88" i="25"/>
  <c r="E88" i="30"/>
  <c r="E90" i="36"/>
  <c r="G81" i="19"/>
  <c r="G178" i="23"/>
  <c r="G86" i="26"/>
  <c r="E88" i="25"/>
  <c r="G86" i="23"/>
  <c r="G90" i="36"/>
  <c r="N88" i="30"/>
  <c r="F88" i="25"/>
  <c r="E81" i="19"/>
  <c r="E86" i="29"/>
  <c r="M86" i="23"/>
  <c r="M84" i="24"/>
  <c r="E192" i="30"/>
  <c r="N85" i="31"/>
  <c r="F192" i="30"/>
  <c r="N74" i="13"/>
  <c r="M90" i="36"/>
  <c r="N86" i="29"/>
  <c r="E178" i="23"/>
  <c r="F74" i="13"/>
  <c r="N86" i="26"/>
  <c r="F178" i="23"/>
  <c r="N90" i="36"/>
  <c r="G79" i="15"/>
  <c r="G85" i="31"/>
  <c r="M86" i="26"/>
  <c r="N118" i="2"/>
  <c r="G88" i="25"/>
  <c r="M85" i="31"/>
  <c r="N86" i="23"/>
  <c r="M178" i="23"/>
  <c r="E86" i="23"/>
  <c r="G84" i="24"/>
  <c r="E80" i="14"/>
  <c r="M86" i="29"/>
  <c r="E118" i="2"/>
  <c r="G86" i="29"/>
  <c r="M80" i="14"/>
  <c r="F86" i="29"/>
  <c r="N88" i="25"/>
  <c r="G118" i="2"/>
  <c r="N80" i="14"/>
  <c r="N84" i="24"/>
  <c r="F167" i="35"/>
  <c r="F88" i="30"/>
  <c r="F86" i="26"/>
  <c r="M74" i="13"/>
  <c r="F80" i="14"/>
  <c r="F79" i="15"/>
  <c r="F86" i="23"/>
  <c r="G192" i="30"/>
  <c r="M118" i="2"/>
  <c r="E85" i="31"/>
  <c r="M192" i="30"/>
  <c r="N167" i="35"/>
  <c r="E86" i="26"/>
  <c r="R177" i="23" l="1"/>
  <c r="Q178" i="23"/>
  <c r="P178" i="23"/>
  <c r="S80" i="14"/>
  <c r="R65" i="14"/>
  <c r="R61" i="14"/>
  <c r="R63" i="14"/>
  <c r="R62" i="14"/>
  <c r="Q66" i="14"/>
  <c r="P66" i="14"/>
  <c r="L73" i="15"/>
  <c r="K75" i="15"/>
  <c r="L74" i="15"/>
  <c r="K76" i="15"/>
  <c r="K73" i="15"/>
  <c r="L76" i="15"/>
  <c r="L75" i="15"/>
  <c r="K74" i="15"/>
  <c r="K77" i="15"/>
  <c r="L77" i="15"/>
  <c r="I78" i="15"/>
  <c r="H78" i="15"/>
  <c r="J78" i="15"/>
  <c r="B80" i="15"/>
  <c r="L78" i="14"/>
  <c r="K78" i="14"/>
  <c r="I75" i="14"/>
  <c r="H75" i="14"/>
  <c r="C81" i="15"/>
  <c r="H89" i="36"/>
  <c r="I89" i="36"/>
  <c r="J89" i="36"/>
  <c r="B92" i="36"/>
  <c r="K165" i="35"/>
  <c r="H166" i="35"/>
  <c r="I166" i="35"/>
  <c r="J166" i="35"/>
  <c r="L165" i="35"/>
  <c r="C173" i="35"/>
  <c r="B169" i="35"/>
  <c r="L83" i="31"/>
  <c r="I84" i="31"/>
  <c r="J84" i="31"/>
  <c r="H84" i="31"/>
  <c r="B87" i="31"/>
  <c r="C89" i="31"/>
  <c r="K83" i="31"/>
  <c r="K190" i="30"/>
  <c r="L86" i="30"/>
  <c r="H87" i="30"/>
  <c r="J191" i="30"/>
  <c r="I87" i="30"/>
  <c r="H191" i="30"/>
  <c r="J87" i="30"/>
  <c r="I191" i="30"/>
  <c r="L190" i="30"/>
  <c r="B194" i="30"/>
  <c r="C199" i="30"/>
  <c r="C90" i="30"/>
  <c r="K86" i="30"/>
  <c r="L84" i="29"/>
  <c r="H85" i="29"/>
  <c r="I85" i="29"/>
  <c r="J85" i="29"/>
  <c r="K84" i="29"/>
  <c r="C88" i="29"/>
  <c r="C92" i="28"/>
  <c r="C91" i="27"/>
  <c r="B89" i="27"/>
  <c r="L84" i="26"/>
  <c r="I85" i="26"/>
  <c r="H85" i="26"/>
  <c r="J85" i="26"/>
  <c r="K84" i="26"/>
  <c r="C88" i="26"/>
  <c r="K86" i="25"/>
  <c r="H87" i="25"/>
  <c r="J87" i="25"/>
  <c r="I87" i="25"/>
  <c r="C90" i="25"/>
  <c r="L86" i="25"/>
  <c r="K82" i="24"/>
  <c r="H83" i="24"/>
  <c r="I83" i="24"/>
  <c r="J83" i="24"/>
  <c r="B86" i="24"/>
  <c r="C90" i="24"/>
  <c r="L82" i="24"/>
  <c r="L176" i="23"/>
  <c r="K84" i="23"/>
  <c r="H85" i="23"/>
  <c r="I177" i="23"/>
  <c r="I85" i="23"/>
  <c r="H177" i="23"/>
  <c r="J177" i="23"/>
  <c r="J85" i="23"/>
  <c r="C88" i="23"/>
  <c r="L84" i="23"/>
  <c r="K176" i="23"/>
  <c r="B180" i="23"/>
  <c r="C185" i="23"/>
  <c r="L79" i="19"/>
  <c r="I80" i="19"/>
  <c r="J80" i="19"/>
  <c r="H80" i="19"/>
  <c r="C197" i="19"/>
  <c r="B83" i="19"/>
  <c r="K79" i="19"/>
  <c r="J79" i="18"/>
  <c r="B81" i="18"/>
  <c r="C180" i="18"/>
  <c r="K72" i="13"/>
  <c r="I79" i="14"/>
  <c r="H79" i="14"/>
  <c r="J79" i="14"/>
  <c r="B196" i="14"/>
  <c r="C82" i="14"/>
  <c r="H73" i="13"/>
  <c r="I73" i="13"/>
  <c r="J73" i="13"/>
  <c r="B76" i="13"/>
  <c r="L72" i="13"/>
  <c r="C79" i="13"/>
  <c r="L116" i="2"/>
  <c r="B119" i="2"/>
  <c r="H117" i="2"/>
  <c r="J117" i="2"/>
  <c r="I117" i="2"/>
  <c r="K116" i="2"/>
  <c r="F82" i="19"/>
  <c r="E91" i="36"/>
  <c r="M179" i="23"/>
  <c r="F85" i="24"/>
  <c r="E87" i="23"/>
  <c r="M87" i="26"/>
  <c r="F179" i="23"/>
  <c r="G87" i="23"/>
  <c r="G89" i="25"/>
  <c r="N87" i="23"/>
  <c r="E87" i="29"/>
  <c r="F91" i="36"/>
  <c r="G193" i="30"/>
  <c r="E179" i="23"/>
  <c r="E75" i="13"/>
  <c r="F80" i="15"/>
  <c r="G86" i="31"/>
  <c r="E87" i="26"/>
  <c r="M193" i="30"/>
  <c r="M82" i="19"/>
  <c r="N87" i="26"/>
  <c r="G119" i="2"/>
  <c r="M80" i="15"/>
  <c r="G168" i="35"/>
  <c r="F75" i="13"/>
  <c r="E193" i="30"/>
  <c r="M75" i="13"/>
  <c r="N82" i="19"/>
  <c r="N168" i="35"/>
  <c r="M87" i="29"/>
  <c r="G179" i="23"/>
  <c r="G82" i="19"/>
  <c r="M81" i="18"/>
  <c r="F89" i="25"/>
  <c r="E168" i="35"/>
  <c r="M86" i="31"/>
  <c r="F119" i="2"/>
  <c r="M119" i="2"/>
  <c r="G89" i="30"/>
  <c r="N89" i="30"/>
  <c r="F168" i="35"/>
  <c r="E85" i="24"/>
  <c r="G87" i="26"/>
  <c r="G81" i="14"/>
  <c r="N193" i="30"/>
  <c r="G91" i="36"/>
  <c r="N119" i="2"/>
  <c r="M91" i="36"/>
  <c r="E119" i="2"/>
  <c r="M89" i="25"/>
  <c r="N75" i="13"/>
  <c r="F87" i="23"/>
  <c r="N91" i="36"/>
  <c r="G80" i="15"/>
  <c r="E80" i="15"/>
  <c r="N179" i="23"/>
  <c r="F193" i="30"/>
  <c r="M168" i="35"/>
  <c r="N86" i="31"/>
  <c r="E89" i="25"/>
  <c r="F89" i="30"/>
  <c r="F81" i="14"/>
  <c r="F87" i="26"/>
  <c r="M89" i="30"/>
  <c r="G81" i="18"/>
  <c r="N89" i="25"/>
  <c r="E82" i="19"/>
  <c r="N81" i="18"/>
  <c r="G85" i="24"/>
  <c r="E89" i="30"/>
  <c r="M87" i="23"/>
  <c r="G75" i="13"/>
  <c r="N81" i="14"/>
  <c r="M85" i="24"/>
  <c r="N85" i="24"/>
  <c r="E86" i="31"/>
  <c r="N87" i="29"/>
  <c r="G87" i="29"/>
  <c r="E81" i="14"/>
  <c r="M81" i="14"/>
  <c r="N80" i="15"/>
  <c r="F86" i="31"/>
  <c r="F87" i="29"/>
  <c r="R178" i="23" l="1"/>
  <c r="P179" i="23"/>
  <c r="Q179" i="23"/>
  <c r="R66" i="14"/>
  <c r="S81" i="14"/>
  <c r="Q67" i="14"/>
  <c r="P67" i="14"/>
  <c r="I79" i="15"/>
  <c r="H79" i="15"/>
  <c r="J79" i="15"/>
  <c r="K78" i="15"/>
  <c r="L78" i="15"/>
  <c r="B81" i="15"/>
  <c r="K75" i="14"/>
  <c r="L75" i="14"/>
  <c r="C82" i="15"/>
  <c r="L89" i="36"/>
  <c r="K89" i="36"/>
  <c r="J90" i="36"/>
  <c r="H90" i="36"/>
  <c r="I90" i="36"/>
  <c r="B93" i="36"/>
  <c r="L166" i="35"/>
  <c r="H167" i="35"/>
  <c r="I167" i="35"/>
  <c r="J167" i="35"/>
  <c r="B170" i="35"/>
  <c r="K166" i="35"/>
  <c r="C174" i="35"/>
  <c r="K84" i="31"/>
  <c r="I85" i="31"/>
  <c r="J85" i="31"/>
  <c r="H85" i="31"/>
  <c r="B88" i="31"/>
  <c r="C90" i="31"/>
  <c r="L84" i="31"/>
  <c r="L191" i="30"/>
  <c r="L87" i="30"/>
  <c r="I88" i="30"/>
  <c r="J88" i="30"/>
  <c r="H192" i="30"/>
  <c r="J192" i="30"/>
  <c r="I192" i="30"/>
  <c r="H88" i="30"/>
  <c r="B195" i="30"/>
  <c r="C200" i="30"/>
  <c r="C91" i="30"/>
  <c r="K191" i="30"/>
  <c r="K87" i="30"/>
  <c r="L85" i="29"/>
  <c r="H86" i="29"/>
  <c r="I86" i="29"/>
  <c r="J86" i="29"/>
  <c r="K85" i="29"/>
  <c r="C89" i="29"/>
  <c r="C93" i="28"/>
  <c r="K85" i="26"/>
  <c r="C92" i="27"/>
  <c r="B90" i="27"/>
  <c r="I86" i="26"/>
  <c r="J86" i="26"/>
  <c r="H86" i="26"/>
  <c r="L85" i="26"/>
  <c r="C89" i="26"/>
  <c r="K87" i="25"/>
  <c r="I88" i="25"/>
  <c r="J88" i="25"/>
  <c r="H88" i="25"/>
  <c r="C91" i="25"/>
  <c r="L87" i="25"/>
  <c r="L83" i="24"/>
  <c r="H84" i="24"/>
  <c r="I84" i="24"/>
  <c r="J84" i="24"/>
  <c r="C91" i="24"/>
  <c r="K83" i="24"/>
  <c r="B87" i="24"/>
  <c r="L177" i="23"/>
  <c r="L85" i="23"/>
  <c r="I178" i="23"/>
  <c r="I86" i="23"/>
  <c r="J178" i="23"/>
  <c r="H178" i="23"/>
  <c r="J86" i="23"/>
  <c r="H86" i="23"/>
  <c r="K85" i="23"/>
  <c r="B181" i="23"/>
  <c r="C89" i="23"/>
  <c r="C186" i="23"/>
  <c r="K177" i="23"/>
  <c r="L80" i="19"/>
  <c r="I81" i="19"/>
  <c r="J81" i="19"/>
  <c r="H81" i="19"/>
  <c r="K80" i="19"/>
  <c r="B84" i="19"/>
  <c r="C198" i="19"/>
  <c r="J80" i="18"/>
  <c r="B82" i="18"/>
  <c r="C181" i="18"/>
  <c r="K79" i="14"/>
  <c r="I80" i="14"/>
  <c r="J80" i="14"/>
  <c r="H80" i="14"/>
  <c r="B197" i="14"/>
  <c r="C83" i="14"/>
  <c r="L79" i="14"/>
  <c r="L73" i="13"/>
  <c r="H74" i="13"/>
  <c r="J74" i="13"/>
  <c r="I74" i="13"/>
  <c r="B77" i="13"/>
  <c r="C80" i="13"/>
  <c r="K73" i="13"/>
  <c r="L117" i="2"/>
  <c r="K117" i="2"/>
  <c r="B120" i="2"/>
  <c r="H118" i="2"/>
  <c r="J118" i="2"/>
  <c r="I118" i="2"/>
  <c r="G82" i="14"/>
  <c r="M82" i="14"/>
  <c r="F120" i="2"/>
  <c r="E88" i="23"/>
  <c r="E169" i="35"/>
  <c r="G92" i="36"/>
  <c r="E120" i="2"/>
  <c r="M90" i="30"/>
  <c r="F81" i="15"/>
  <c r="F88" i="23"/>
  <c r="F87" i="31"/>
  <c r="G82" i="18"/>
  <c r="M86" i="24"/>
  <c r="N90" i="25"/>
  <c r="F88" i="29"/>
  <c r="E82" i="14"/>
  <c r="G180" i="23"/>
  <c r="E86" i="24"/>
  <c r="M87" i="31"/>
  <c r="M194" i="30"/>
  <c r="N90" i="30"/>
  <c r="N87" i="31"/>
  <c r="E88" i="26"/>
  <c r="E83" i="19"/>
  <c r="E92" i="36"/>
  <c r="N86" i="24"/>
  <c r="E180" i="23"/>
  <c r="F180" i="23"/>
  <c r="F82" i="14"/>
  <c r="M180" i="23"/>
  <c r="E76" i="13"/>
  <c r="N76" i="13"/>
  <c r="E194" i="30"/>
  <c r="M83" i="19"/>
  <c r="M92" i="36"/>
  <c r="M169" i="35"/>
  <c r="G88" i="23"/>
  <c r="G87" i="31"/>
  <c r="N82" i="18"/>
  <c r="M88" i="23"/>
  <c r="F88" i="26"/>
  <c r="M90" i="25"/>
  <c r="F90" i="30"/>
  <c r="E81" i="15"/>
  <c r="F92" i="36"/>
  <c r="N81" i="15"/>
  <c r="E87" i="31"/>
  <c r="G90" i="25"/>
  <c r="F76" i="13"/>
  <c r="E90" i="30"/>
  <c r="G88" i="29"/>
  <c r="F83" i="19"/>
  <c r="N88" i="29"/>
  <c r="N169" i="35"/>
  <c r="N92" i="36"/>
  <c r="M76" i="13"/>
  <c r="N180" i="23"/>
  <c r="G86" i="24"/>
  <c r="G194" i="30"/>
  <c r="G83" i="19"/>
  <c r="N120" i="2"/>
  <c r="E88" i="29"/>
  <c r="F169" i="35"/>
  <c r="G81" i="15"/>
  <c r="N194" i="30"/>
  <c r="N83" i="19"/>
  <c r="M81" i="15"/>
  <c r="N88" i="23"/>
  <c r="N88" i="26"/>
  <c r="M88" i="29"/>
  <c r="G76" i="13"/>
  <c r="G90" i="30"/>
  <c r="G88" i="26"/>
  <c r="F90" i="25"/>
  <c r="M120" i="2"/>
  <c r="G120" i="2"/>
  <c r="M88" i="26"/>
  <c r="E90" i="25"/>
  <c r="M82" i="18"/>
  <c r="F86" i="24"/>
  <c r="G169" i="35"/>
  <c r="N82" i="14"/>
  <c r="F194" i="30"/>
  <c r="P180" i="23" l="1"/>
  <c r="Q180" i="23"/>
  <c r="R179" i="23"/>
  <c r="S82" i="14"/>
  <c r="R67" i="14"/>
  <c r="Q68" i="14"/>
  <c r="P68" i="14"/>
  <c r="K79" i="15"/>
  <c r="I80" i="15"/>
  <c r="H80" i="15"/>
  <c r="J80" i="15"/>
  <c r="L79" i="15"/>
  <c r="B82" i="15"/>
  <c r="C83" i="15"/>
  <c r="K90" i="36"/>
  <c r="J91" i="36"/>
  <c r="H91" i="36"/>
  <c r="I91" i="36"/>
  <c r="B94" i="36"/>
  <c r="L90" i="36"/>
  <c r="L167" i="35"/>
  <c r="J168" i="35"/>
  <c r="H168" i="35"/>
  <c r="I168" i="35"/>
  <c r="C175" i="35"/>
  <c r="K167" i="35"/>
  <c r="B171" i="35"/>
  <c r="L85" i="31"/>
  <c r="H86" i="31"/>
  <c r="J86" i="31"/>
  <c r="I86" i="31"/>
  <c r="C91" i="31"/>
  <c r="B89" i="31"/>
  <c r="K85" i="31"/>
  <c r="K88" i="30"/>
  <c r="K192" i="30"/>
  <c r="H89" i="30"/>
  <c r="I89" i="30"/>
  <c r="J89" i="30"/>
  <c r="J193" i="30"/>
  <c r="H193" i="30"/>
  <c r="I193" i="30"/>
  <c r="B196" i="30"/>
  <c r="L192" i="30"/>
  <c r="C92" i="30"/>
  <c r="C201" i="30"/>
  <c r="L88" i="30"/>
  <c r="L86" i="29"/>
  <c r="J87" i="29"/>
  <c r="H87" i="29"/>
  <c r="I87" i="29"/>
  <c r="C90" i="29"/>
  <c r="K86" i="29"/>
  <c r="C94" i="28"/>
  <c r="C93" i="27"/>
  <c r="B91" i="27"/>
  <c r="K86" i="26"/>
  <c r="H87" i="26"/>
  <c r="I87" i="26"/>
  <c r="J87" i="26"/>
  <c r="C90" i="26"/>
  <c r="L86" i="26"/>
  <c r="L88" i="25"/>
  <c r="I89" i="25"/>
  <c r="H89" i="25"/>
  <c r="J89" i="25"/>
  <c r="C92" i="25"/>
  <c r="K88" i="25"/>
  <c r="L84" i="24"/>
  <c r="H85" i="24"/>
  <c r="I85" i="24"/>
  <c r="J85" i="24"/>
  <c r="B88" i="24"/>
  <c r="K84" i="24"/>
  <c r="C92" i="24"/>
  <c r="L178" i="23"/>
  <c r="L86" i="23"/>
  <c r="J179" i="23"/>
  <c r="I87" i="23"/>
  <c r="J87" i="23"/>
  <c r="I179" i="23"/>
  <c r="H87" i="23"/>
  <c r="H179" i="23"/>
  <c r="B182" i="23"/>
  <c r="C90" i="23"/>
  <c r="K86" i="23"/>
  <c r="C187" i="23"/>
  <c r="K178" i="23"/>
  <c r="K81" i="19"/>
  <c r="I82" i="19"/>
  <c r="H82" i="19"/>
  <c r="J82" i="19"/>
  <c r="C199" i="19"/>
  <c r="B85" i="19"/>
  <c r="L81" i="19"/>
  <c r="J81" i="18"/>
  <c r="B83" i="18"/>
  <c r="C182" i="18"/>
  <c r="K80" i="14"/>
  <c r="J81" i="14"/>
  <c r="H81" i="14"/>
  <c r="I81" i="14"/>
  <c r="B198" i="14"/>
  <c r="L80" i="14"/>
  <c r="C84" i="14"/>
  <c r="K74" i="13"/>
  <c r="J75" i="13"/>
  <c r="I75" i="13"/>
  <c r="H75" i="13"/>
  <c r="C81" i="13"/>
  <c r="L74" i="13"/>
  <c r="B78" i="13"/>
  <c r="L118" i="2"/>
  <c r="K118" i="2"/>
  <c r="B121" i="2"/>
  <c r="H119" i="2"/>
  <c r="J119" i="2"/>
  <c r="I119" i="2"/>
  <c r="G89" i="26"/>
  <c r="G89" i="23"/>
  <c r="E170" i="35"/>
  <c r="F170" i="35"/>
  <c r="N83" i="18"/>
  <c r="F83" i="14"/>
  <c r="F89" i="23"/>
  <c r="E84" i="19"/>
  <c r="F89" i="29"/>
  <c r="N91" i="30"/>
  <c r="F88" i="31"/>
  <c r="F84" i="19"/>
  <c r="G83" i="18"/>
  <c r="E89" i="29"/>
  <c r="M121" i="2"/>
  <c r="G195" i="30"/>
  <c r="F195" i="30"/>
  <c r="N84" i="19"/>
  <c r="M83" i="14"/>
  <c r="M91" i="25"/>
  <c r="N181" i="23"/>
  <c r="F89" i="26"/>
  <c r="E77" i="13"/>
  <c r="G77" i="13"/>
  <c r="G88" i="31"/>
  <c r="M84" i="19"/>
  <c r="M89" i="29"/>
  <c r="G91" i="25"/>
  <c r="G87" i="24"/>
  <c r="F121" i="2"/>
  <c r="G93" i="36"/>
  <c r="N82" i="15"/>
  <c r="M83" i="18"/>
  <c r="N170" i="35"/>
  <c r="E93" i="36"/>
  <c r="E82" i="15"/>
  <c r="E83" i="14"/>
  <c r="F93" i="36"/>
  <c r="F77" i="13"/>
  <c r="E181" i="23"/>
  <c r="M93" i="36"/>
  <c r="M87" i="24"/>
  <c r="E89" i="23"/>
  <c r="M77" i="13"/>
  <c r="E91" i="25"/>
  <c r="M195" i="30"/>
  <c r="G121" i="2"/>
  <c r="E88" i="31"/>
  <c r="M88" i="31"/>
  <c r="E89" i="26"/>
  <c r="E91" i="30"/>
  <c r="G82" i="15"/>
  <c r="N195" i="30"/>
  <c r="N89" i="26"/>
  <c r="G84" i="19"/>
  <c r="N121" i="2"/>
  <c r="G181" i="23"/>
  <c r="N87" i="24"/>
  <c r="M82" i="15"/>
  <c r="M181" i="23"/>
  <c r="E87" i="24"/>
  <c r="M91" i="30"/>
  <c r="N83" i="14"/>
  <c r="E121" i="2"/>
  <c r="M170" i="35"/>
  <c r="F181" i="23"/>
  <c r="M89" i="23"/>
  <c r="N91" i="25"/>
  <c r="G89" i="29"/>
  <c r="F82" i="15"/>
  <c r="E195" i="30"/>
  <c r="G83" i="14"/>
  <c r="F91" i="25"/>
  <c r="N93" i="36"/>
  <c r="F87" i="24"/>
  <c r="F91" i="30"/>
  <c r="N88" i="31"/>
  <c r="M89" i="26"/>
  <c r="G170" i="35"/>
  <c r="N89" i="29"/>
  <c r="N89" i="23"/>
  <c r="N77" i="13"/>
  <c r="G91" i="30"/>
  <c r="P181" i="23" l="1"/>
  <c r="Q181" i="23"/>
  <c r="R180" i="23"/>
  <c r="S83" i="14"/>
  <c r="Q69" i="14"/>
  <c r="P69" i="14"/>
  <c r="R68" i="14"/>
  <c r="K80" i="15"/>
  <c r="I81" i="15"/>
  <c r="H81" i="15"/>
  <c r="J81" i="15"/>
  <c r="L80" i="15"/>
  <c r="B83" i="15"/>
  <c r="C84" i="15"/>
  <c r="L91" i="36"/>
  <c r="H92" i="36"/>
  <c r="I92" i="36"/>
  <c r="J92" i="36"/>
  <c r="K91" i="36"/>
  <c r="B95" i="36"/>
  <c r="L168" i="35"/>
  <c r="J169" i="35"/>
  <c r="I169" i="35"/>
  <c r="H169" i="35"/>
  <c r="B172" i="35"/>
  <c r="K168" i="35"/>
  <c r="C176" i="35"/>
  <c r="K86" i="31"/>
  <c r="J87" i="31"/>
  <c r="H87" i="31"/>
  <c r="I87" i="31"/>
  <c r="C92" i="31"/>
  <c r="L86" i="31"/>
  <c r="B90" i="31"/>
  <c r="L193" i="30"/>
  <c r="L89" i="30"/>
  <c r="L87" i="29"/>
  <c r="H194" i="30"/>
  <c r="I90" i="30"/>
  <c r="J90" i="30"/>
  <c r="I194" i="30"/>
  <c r="H90" i="30"/>
  <c r="J194" i="30"/>
  <c r="B197" i="30"/>
  <c r="K193" i="30"/>
  <c r="C93" i="30"/>
  <c r="C202" i="30"/>
  <c r="K89" i="30"/>
  <c r="H88" i="29"/>
  <c r="I88" i="29"/>
  <c r="J88" i="29"/>
  <c r="K87" i="29"/>
  <c r="C91" i="29"/>
  <c r="C95" i="28"/>
  <c r="C94" i="27"/>
  <c r="B92" i="27"/>
  <c r="L87" i="26"/>
  <c r="H88" i="26"/>
  <c r="I88" i="26"/>
  <c r="J88" i="26"/>
  <c r="K87" i="26"/>
  <c r="C91" i="26"/>
  <c r="L89" i="25"/>
  <c r="H90" i="25"/>
  <c r="I90" i="25"/>
  <c r="J90" i="25"/>
  <c r="C93" i="25"/>
  <c r="K89" i="25"/>
  <c r="L85" i="24"/>
  <c r="I86" i="24"/>
  <c r="J86" i="24"/>
  <c r="H86" i="24"/>
  <c r="K85" i="24"/>
  <c r="C93" i="24"/>
  <c r="B89" i="24"/>
  <c r="K179" i="23"/>
  <c r="L87" i="23"/>
  <c r="I88" i="23"/>
  <c r="H180" i="23"/>
  <c r="I180" i="23"/>
  <c r="J88" i="23"/>
  <c r="J180" i="23"/>
  <c r="H88" i="23"/>
  <c r="C91" i="23"/>
  <c r="B183" i="23"/>
  <c r="C188" i="23"/>
  <c r="K87" i="23"/>
  <c r="L179" i="23"/>
  <c r="L82" i="19"/>
  <c r="H83" i="19"/>
  <c r="J83" i="19"/>
  <c r="I83" i="19"/>
  <c r="C200" i="19"/>
  <c r="B86" i="19"/>
  <c r="K82" i="19"/>
  <c r="J82" i="18"/>
  <c r="B84" i="18"/>
  <c r="C183" i="18"/>
  <c r="L81" i="14"/>
  <c r="I82" i="14"/>
  <c r="J82" i="14"/>
  <c r="H82" i="14"/>
  <c r="B199" i="14"/>
  <c r="K81" i="14"/>
  <c r="C85" i="14"/>
  <c r="K75" i="13"/>
  <c r="H76" i="13"/>
  <c r="I76" i="13"/>
  <c r="J76" i="13"/>
  <c r="C82" i="13"/>
  <c r="B79" i="13"/>
  <c r="L75" i="13"/>
  <c r="L119" i="2"/>
  <c r="K119" i="2"/>
  <c r="B122" i="2"/>
  <c r="H120" i="2"/>
  <c r="J120" i="2"/>
  <c r="I120" i="2"/>
  <c r="M89" i="31"/>
  <c r="F196" i="30"/>
  <c r="G86" i="19"/>
  <c r="M94" i="36"/>
  <c r="N88" i="24"/>
  <c r="G196" i="30"/>
  <c r="G122" i="2"/>
  <c r="M78" i="13"/>
  <c r="G90" i="26"/>
  <c r="F92" i="30"/>
  <c r="N90" i="29"/>
  <c r="M85" i="19"/>
  <c r="F78" i="13"/>
  <c r="M182" i="23"/>
  <c r="M122" i="2"/>
  <c r="E94" i="36"/>
  <c r="M86" i="19"/>
  <c r="E78" i="13"/>
  <c r="E182" i="23"/>
  <c r="F171" i="35"/>
  <c r="N86" i="19"/>
  <c r="N84" i="18"/>
  <c r="N171" i="35"/>
  <c r="E92" i="30"/>
  <c r="G85" i="19"/>
  <c r="E196" i="30"/>
  <c r="M84" i="18"/>
  <c r="F90" i="29"/>
  <c r="G78" i="13"/>
  <c r="E88" i="24"/>
  <c r="G84" i="18"/>
  <c r="N90" i="26"/>
  <c r="F85" i="19"/>
  <c r="M90" i="23"/>
  <c r="N89" i="31"/>
  <c r="N83" i="15"/>
  <c r="F88" i="24"/>
  <c r="F182" i="23"/>
  <c r="M88" i="24"/>
  <c r="G94" i="36"/>
  <c r="E86" i="19"/>
  <c r="G171" i="35"/>
  <c r="M84" i="14"/>
  <c r="M90" i="29"/>
  <c r="E90" i="23"/>
  <c r="N196" i="30"/>
  <c r="E84" i="14"/>
  <c r="G182" i="23"/>
  <c r="E122" i="2"/>
  <c r="N85" i="19"/>
  <c r="E90" i="26"/>
  <c r="G84" i="14"/>
  <c r="M92" i="30"/>
  <c r="N92" i="30"/>
  <c r="G90" i="29"/>
  <c r="M171" i="35"/>
  <c r="N84" i="14"/>
  <c r="N94" i="36"/>
  <c r="F92" i="25"/>
  <c r="E92" i="25"/>
  <c r="G88" i="24"/>
  <c r="M90" i="26"/>
  <c r="F84" i="14"/>
  <c r="M196" i="30"/>
  <c r="N90" i="23"/>
  <c r="E171" i="35"/>
  <c r="G83" i="15"/>
  <c r="E89" i="31"/>
  <c r="F89" i="31"/>
  <c r="F122" i="2"/>
  <c r="E90" i="29"/>
  <c r="F90" i="26"/>
  <c r="F94" i="36"/>
  <c r="N92" i="25"/>
  <c r="M92" i="25"/>
  <c r="G89" i="31"/>
  <c r="E85" i="19"/>
  <c r="N78" i="13"/>
  <c r="G92" i="25"/>
  <c r="F83" i="15"/>
  <c r="N182" i="23"/>
  <c r="N122" i="2"/>
  <c r="G90" i="23"/>
  <c r="F90" i="23"/>
  <c r="G92" i="30"/>
  <c r="M83" i="15"/>
  <c r="E83" i="15"/>
  <c r="F86" i="19"/>
  <c r="P182" i="23" l="1"/>
  <c r="Q182" i="23"/>
  <c r="R181" i="23"/>
  <c r="S84" i="14"/>
  <c r="R69" i="14"/>
  <c r="Q70" i="14"/>
  <c r="P70" i="14"/>
  <c r="K81" i="15"/>
  <c r="I82" i="15"/>
  <c r="H82" i="15"/>
  <c r="J82" i="15"/>
  <c r="L81" i="15"/>
  <c r="B84" i="15"/>
  <c r="C85" i="15"/>
  <c r="K92" i="36"/>
  <c r="I93" i="36"/>
  <c r="J93" i="36"/>
  <c r="H93" i="36"/>
  <c r="B96" i="36"/>
  <c r="L92" i="36"/>
  <c r="K169" i="35"/>
  <c r="I170" i="35"/>
  <c r="H170" i="35"/>
  <c r="J170" i="35"/>
  <c r="B173" i="35"/>
  <c r="C177" i="35"/>
  <c r="L169" i="35"/>
  <c r="L90" i="30"/>
  <c r="L87" i="31"/>
  <c r="J88" i="31"/>
  <c r="H88" i="31"/>
  <c r="I88" i="31"/>
  <c r="C93" i="31"/>
  <c r="B91" i="31"/>
  <c r="K87" i="31"/>
  <c r="L194" i="30"/>
  <c r="I91" i="30"/>
  <c r="J195" i="30"/>
  <c r="J91" i="30"/>
  <c r="H195" i="30"/>
  <c r="I195" i="30"/>
  <c r="H91" i="30"/>
  <c r="B198" i="30"/>
  <c r="K90" i="30"/>
  <c r="C203" i="30"/>
  <c r="C94" i="30"/>
  <c r="K194" i="30"/>
  <c r="L88" i="29"/>
  <c r="H89" i="29"/>
  <c r="I89" i="29"/>
  <c r="J89" i="29"/>
  <c r="K88" i="29"/>
  <c r="C92" i="29"/>
  <c r="C96" i="28"/>
  <c r="L88" i="26"/>
  <c r="C95" i="27"/>
  <c r="B93" i="27"/>
  <c r="I89" i="26"/>
  <c r="H89" i="26"/>
  <c r="J89" i="26"/>
  <c r="K88" i="26"/>
  <c r="C92" i="26"/>
  <c r="L90" i="25"/>
  <c r="H91" i="25"/>
  <c r="I91" i="25"/>
  <c r="J91" i="25"/>
  <c r="C94" i="25"/>
  <c r="K90" i="25"/>
  <c r="K86" i="24"/>
  <c r="I87" i="24"/>
  <c r="H87" i="24"/>
  <c r="J87" i="24"/>
  <c r="B90" i="24"/>
  <c r="C94" i="24"/>
  <c r="L86" i="24"/>
  <c r="L180" i="23"/>
  <c r="K88" i="23"/>
  <c r="H89" i="23"/>
  <c r="I181" i="23"/>
  <c r="J181" i="23"/>
  <c r="I89" i="23"/>
  <c r="H181" i="23"/>
  <c r="J89" i="23"/>
  <c r="K180" i="23"/>
  <c r="L88" i="23"/>
  <c r="C189" i="23"/>
  <c r="B184" i="23"/>
  <c r="C92" i="23"/>
  <c r="K83" i="19"/>
  <c r="H84" i="19"/>
  <c r="J84" i="19"/>
  <c r="I84" i="19"/>
  <c r="C201" i="19"/>
  <c r="L83" i="19"/>
  <c r="B87" i="19"/>
  <c r="J83" i="18"/>
  <c r="B85" i="18"/>
  <c r="C184" i="18"/>
  <c r="K82" i="14"/>
  <c r="J83" i="14"/>
  <c r="I83" i="14"/>
  <c r="H83" i="14"/>
  <c r="C86" i="14"/>
  <c r="B200" i="14"/>
  <c r="L82" i="14"/>
  <c r="L76" i="13"/>
  <c r="J77" i="13"/>
  <c r="H77" i="13"/>
  <c r="I77" i="13"/>
  <c r="C83" i="13"/>
  <c r="B80" i="13"/>
  <c r="K76" i="13"/>
  <c r="L120" i="2"/>
  <c r="K120" i="2"/>
  <c r="B123" i="2"/>
  <c r="H121" i="2"/>
  <c r="J121" i="2"/>
  <c r="I121" i="2"/>
  <c r="M91" i="26"/>
  <c r="G89" i="24"/>
  <c r="G172" i="35"/>
  <c r="E93" i="30"/>
  <c r="M79" i="13"/>
  <c r="E172" i="35"/>
  <c r="E91" i="26"/>
  <c r="M90" i="31"/>
  <c r="M87" i="19"/>
  <c r="F93" i="30"/>
  <c r="G87" i="19"/>
  <c r="F123" i="2"/>
  <c r="F93" i="25"/>
  <c r="M84" i="15"/>
  <c r="M85" i="14"/>
  <c r="F91" i="23"/>
  <c r="N79" i="13"/>
  <c r="F95" i="36"/>
  <c r="E89" i="24"/>
  <c r="N85" i="14"/>
  <c r="E84" i="15"/>
  <c r="E85" i="14"/>
  <c r="E183" i="23"/>
  <c r="M89" i="24"/>
  <c r="E93" i="25"/>
  <c r="M183" i="23"/>
  <c r="N85" i="18"/>
  <c r="M91" i="23"/>
  <c r="N197" i="30"/>
  <c r="N123" i="2"/>
  <c r="G85" i="18"/>
  <c r="F79" i="13"/>
  <c r="E91" i="29"/>
  <c r="G93" i="25"/>
  <c r="M197" i="30"/>
  <c r="M85" i="18"/>
  <c r="N91" i="26"/>
  <c r="G79" i="13"/>
  <c r="F87" i="19"/>
  <c r="N93" i="25"/>
  <c r="G123" i="2"/>
  <c r="F89" i="24"/>
  <c r="M172" i="35"/>
  <c r="G91" i="26"/>
  <c r="M123" i="2"/>
  <c r="N89" i="24"/>
  <c r="F84" i="15"/>
  <c r="E79" i="13"/>
  <c r="G90" i="31"/>
  <c r="N84" i="15"/>
  <c r="M93" i="30"/>
  <c r="G95" i="36"/>
  <c r="G91" i="23"/>
  <c r="E123" i="2"/>
  <c r="F172" i="35"/>
  <c r="N87" i="19"/>
  <c r="M91" i="29"/>
  <c r="G85" i="14"/>
  <c r="N91" i="29"/>
  <c r="M93" i="25"/>
  <c r="F197" i="30"/>
  <c r="E95" i="36"/>
  <c r="G93" i="30"/>
  <c r="N93" i="30"/>
  <c r="N91" i="23"/>
  <c r="F183" i="23"/>
  <c r="F91" i="29"/>
  <c r="N90" i="31"/>
  <c r="N172" i="35"/>
  <c r="G197" i="30"/>
  <c r="N95" i="36"/>
  <c r="G84" i="15"/>
  <c r="E90" i="31"/>
  <c r="E91" i="23"/>
  <c r="M95" i="36"/>
  <c r="F90" i="31"/>
  <c r="F91" i="26"/>
  <c r="G91" i="29"/>
  <c r="F85" i="14"/>
  <c r="N183" i="23"/>
  <c r="E87" i="19"/>
  <c r="G183" i="23"/>
  <c r="E197" i="30"/>
  <c r="Q183" i="23" l="1"/>
  <c r="P183" i="23"/>
  <c r="R182" i="23"/>
  <c r="S85" i="14"/>
  <c r="R70" i="14"/>
  <c r="P71" i="14"/>
  <c r="Q71" i="14"/>
  <c r="J86" i="19"/>
  <c r="K82" i="15"/>
  <c r="I83" i="15"/>
  <c r="H83" i="15"/>
  <c r="J83" i="15"/>
  <c r="L82" i="15"/>
  <c r="B85" i="15"/>
  <c r="C86" i="15"/>
  <c r="K93" i="36"/>
  <c r="I94" i="36"/>
  <c r="H94" i="36"/>
  <c r="J94" i="36"/>
  <c r="B97" i="36"/>
  <c r="L93" i="36"/>
  <c r="K170" i="35"/>
  <c r="H171" i="35"/>
  <c r="I171" i="35"/>
  <c r="J171" i="35"/>
  <c r="C178" i="35"/>
  <c r="L170" i="35"/>
  <c r="B174" i="35"/>
  <c r="L88" i="31"/>
  <c r="I89" i="31"/>
  <c r="J89" i="31"/>
  <c r="H89" i="31"/>
  <c r="L195" i="30"/>
  <c r="C94" i="31"/>
  <c r="B92" i="31"/>
  <c r="K88" i="31"/>
  <c r="K91" i="30"/>
  <c r="I92" i="30"/>
  <c r="J196" i="30"/>
  <c r="I196" i="30"/>
  <c r="J92" i="30"/>
  <c r="H196" i="30"/>
  <c r="H92" i="30"/>
  <c r="B199" i="30"/>
  <c r="C204" i="30"/>
  <c r="C95" i="30"/>
  <c r="K195" i="30"/>
  <c r="L91" i="30"/>
  <c r="L89" i="29"/>
  <c r="I90" i="29"/>
  <c r="H90" i="29"/>
  <c r="J90" i="29"/>
  <c r="K89" i="29"/>
  <c r="C93" i="29"/>
  <c r="C97" i="28"/>
  <c r="C96" i="27"/>
  <c r="K89" i="26"/>
  <c r="B94" i="27"/>
  <c r="I90" i="26"/>
  <c r="J90" i="26"/>
  <c r="H90" i="26"/>
  <c r="L89" i="26"/>
  <c r="C93" i="26"/>
  <c r="L91" i="25"/>
  <c r="J92" i="25"/>
  <c r="H92" i="25"/>
  <c r="I92" i="25"/>
  <c r="C95" i="25"/>
  <c r="K91" i="25"/>
  <c r="K87" i="24"/>
  <c r="J88" i="24"/>
  <c r="H88" i="24"/>
  <c r="I88" i="24"/>
  <c r="C95" i="24"/>
  <c r="L87" i="24"/>
  <c r="B91" i="24"/>
  <c r="L181" i="23"/>
  <c r="K89" i="23"/>
  <c r="H90" i="23"/>
  <c r="I182" i="23"/>
  <c r="I90" i="23"/>
  <c r="J182" i="23"/>
  <c r="J90" i="23"/>
  <c r="H182" i="23"/>
  <c r="C190" i="23"/>
  <c r="B185" i="23"/>
  <c r="C93" i="23"/>
  <c r="K181" i="23"/>
  <c r="L89" i="23"/>
  <c r="L84" i="19"/>
  <c r="J85" i="19"/>
  <c r="C202" i="19"/>
  <c r="B88" i="19"/>
  <c r="K84" i="19"/>
  <c r="J84" i="18"/>
  <c r="B86" i="18"/>
  <c r="C185" i="18"/>
  <c r="K83" i="14"/>
  <c r="I84" i="14"/>
  <c r="J84" i="14"/>
  <c r="H84" i="14"/>
  <c r="B201" i="14"/>
  <c r="L83" i="14"/>
  <c r="C87" i="14"/>
  <c r="L77" i="13"/>
  <c r="H78" i="13"/>
  <c r="I78" i="13"/>
  <c r="J78" i="13"/>
  <c r="B81" i="13"/>
  <c r="C84" i="13"/>
  <c r="K77" i="13"/>
  <c r="L121" i="2"/>
  <c r="K121" i="2"/>
  <c r="B124" i="2"/>
  <c r="H122" i="2"/>
  <c r="J122" i="2"/>
  <c r="I122" i="2"/>
  <c r="G94" i="25"/>
  <c r="M91" i="31"/>
  <c r="E88" i="19"/>
  <c r="G92" i="29"/>
  <c r="E173" i="35"/>
  <c r="N88" i="19"/>
  <c r="N92" i="29"/>
  <c r="G92" i="26"/>
  <c r="G184" i="23"/>
  <c r="N92" i="26"/>
  <c r="N173" i="35"/>
  <c r="E184" i="23"/>
  <c r="N92" i="23"/>
  <c r="N86" i="18"/>
  <c r="M184" i="23"/>
  <c r="E94" i="30"/>
  <c r="F198" i="30"/>
  <c r="F96" i="36"/>
  <c r="E92" i="26"/>
  <c r="N90" i="24"/>
  <c r="F92" i="26"/>
  <c r="G80" i="13"/>
  <c r="M92" i="26"/>
  <c r="M94" i="25"/>
  <c r="M80" i="13"/>
  <c r="E86" i="14"/>
  <c r="G92" i="23"/>
  <c r="G88" i="19"/>
  <c r="G94" i="30"/>
  <c r="G86" i="14"/>
  <c r="F173" i="35"/>
  <c r="N124" i="2"/>
  <c r="G124" i="2"/>
  <c r="M92" i="23"/>
  <c r="N86" i="14"/>
  <c r="G173" i="35"/>
  <c r="M94" i="30"/>
  <c r="N85" i="15"/>
  <c r="F92" i="29"/>
  <c r="G85" i="15"/>
  <c r="M88" i="19"/>
  <c r="F91" i="31"/>
  <c r="F184" i="23"/>
  <c r="F85" i="15"/>
  <c r="N184" i="23"/>
  <c r="F80" i="13"/>
  <c r="E198" i="30"/>
  <c r="F124" i="2"/>
  <c r="E90" i="24"/>
  <c r="M86" i="18"/>
  <c r="F88" i="19"/>
  <c r="N80" i="13"/>
  <c r="E94" i="25"/>
  <c r="G198" i="30"/>
  <c r="M90" i="24"/>
  <c r="M85" i="15"/>
  <c r="M86" i="14"/>
  <c r="N94" i="25"/>
  <c r="E124" i="2"/>
  <c r="N94" i="30"/>
  <c r="E92" i="29"/>
  <c r="M96" i="36"/>
  <c r="F86" i="14"/>
  <c r="G90" i="24"/>
  <c r="E85" i="15"/>
  <c r="M173" i="35"/>
  <c r="F94" i="25"/>
  <c r="F92" i="23"/>
  <c r="E80" i="13"/>
  <c r="G91" i="31"/>
  <c r="E91" i="31"/>
  <c r="M198" i="30"/>
  <c r="N91" i="31"/>
  <c r="F90" i="24"/>
  <c r="N96" i="36"/>
  <c r="E96" i="36"/>
  <c r="G86" i="18"/>
  <c r="E92" i="23"/>
  <c r="M92" i="29"/>
  <c r="N198" i="30"/>
  <c r="G96" i="36"/>
  <c r="F94" i="30"/>
  <c r="M124" i="2"/>
  <c r="Q184" i="23" l="1"/>
  <c r="P184" i="23"/>
  <c r="R183" i="23"/>
  <c r="S86" i="14"/>
  <c r="Q72" i="14"/>
  <c r="P72" i="14"/>
  <c r="R71" i="14"/>
  <c r="H87" i="19"/>
  <c r="I87" i="19"/>
  <c r="J87" i="19"/>
  <c r="K83" i="15"/>
  <c r="L83" i="15"/>
  <c r="I84" i="15"/>
  <c r="H84" i="15"/>
  <c r="J84" i="15"/>
  <c r="B86" i="15"/>
  <c r="C87" i="15"/>
  <c r="L94" i="36"/>
  <c r="I95" i="36"/>
  <c r="J95" i="36"/>
  <c r="H95" i="36"/>
  <c r="B98" i="36"/>
  <c r="K94" i="36"/>
  <c r="L171" i="35"/>
  <c r="H172" i="35"/>
  <c r="J172" i="35"/>
  <c r="I172" i="35"/>
  <c r="K171" i="35"/>
  <c r="C179" i="35"/>
  <c r="B175" i="35"/>
  <c r="L89" i="31"/>
  <c r="H90" i="31"/>
  <c r="I90" i="31"/>
  <c r="J90" i="31"/>
  <c r="K196" i="30"/>
  <c r="C95" i="31"/>
  <c r="B93" i="31"/>
  <c r="K89" i="31"/>
  <c r="K92" i="30"/>
  <c r="H93" i="30"/>
  <c r="I93" i="30"/>
  <c r="J93" i="30"/>
  <c r="I197" i="30"/>
  <c r="H197" i="30"/>
  <c r="J197" i="30"/>
  <c r="B200" i="30"/>
  <c r="K90" i="29"/>
  <c r="C96" i="30"/>
  <c r="L196" i="30"/>
  <c r="C205" i="30"/>
  <c r="L92" i="30"/>
  <c r="H91" i="29"/>
  <c r="J91" i="29"/>
  <c r="I91" i="29"/>
  <c r="C94" i="29"/>
  <c r="L90" i="29"/>
  <c r="C98" i="28"/>
  <c r="K90" i="26"/>
  <c r="C97" i="27"/>
  <c r="B95" i="27"/>
  <c r="H91" i="26"/>
  <c r="I91" i="26"/>
  <c r="J91" i="26"/>
  <c r="C94" i="26"/>
  <c r="L90" i="26"/>
  <c r="K92" i="25"/>
  <c r="I93" i="25"/>
  <c r="H93" i="25"/>
  <c r="J93" i="25"/>
  <c r="C96" i="25"/>
  <c r="L92" i="25"/>
  <c r="L88" i="24"/>
  <c r="H89" i="24"/>
  <c r="I89" i="24"/>
  <c r="J89" i="24"/>
  <c r="B92" i="24"/>
  <c r="K88" i="24"/>
  <c r="C96" i="24"/>
  <c r="K182" i="23"/>
  <c r="L90" i="23"/>
  <c r="H183" i="23"/>
  <c r="H91" i="23"/>
  <c r="I183" i="23"/>
  <c r="I91" i="23"/>
  <c r="J183" i="23"/>
  <c r="J91" i="23"/>
  <c r="C94" i="23"/>
  <c r="L182" i="23"/>
  <c r="K90" i="23"/>
  <c r="C191" i="23"/>
  <c r="B186" i="23"/>
  <c r="B89" i="19"/>
  <c r="C203" i="19"/>
  <c r="J85" i="18"/>
  <c r="B87" i="18"/>
  <c r="C186" i="18"/>
  <c r="K84" i="14"/>
  <c r="H85" i="14"/>
  <c r="I85" i="14"/>
  <c r="J85" i="14"/>
  <c r="B202" i="14"/>
  <c r="C88" i="14"/>
  <c r="L84" i="14"/>
  <c r="L78" i="13"/>
  <c r="H79" i="13"/>
  <c r="I79" i="13"/>
  <c r="J79" i="13"/>
  <c r="C85" i="13"/>
  <c r="B82" i="13"/>
  <c r="K78" i="13"/>
  <c r="L122" i="2"/>
  <c r="K122" i="2"/>
  <c r="B125" i="2"/>
  <c r="H123" i="2"/>
  <c r="J123" i="2"/>
  <c r="I123" i="2"/>
  <c r="M185" i="23"/>
  <c r="F199" i="30"/>
  <c r="F87" i="14"/>
  <c r="F95" i="30"/>
  <c r="F92" i="31"/>
  <c r="G89" i="19"/>
  <c r="G174" i="35"/>
  <c r="G86" i="15"/>
  <c r="F86" i="15"/>
  <c r="N87" i="18"/>
  <c r="M93" i="23"/>
  <c r="M95" i="25"/>
  <c r="N185" i="23"/>
  <c r="G87" i="18"/>
  <c r="E97" i="36"/>
  <c r="M93" i="29"/>
  <c r="F185" i="23"/>
  <c r="F93" i="29"/>
  <c r="N125" i="2"/>
  <c r="F89" i="19"/>
  <c r="E86" i="15"/>
  <c r="G95" i="30"/>
  <c r="N92" i="31"/>
  <c r="N93" i="23"/>
  <c r="E93" i="26"/>
  <c r="F81" i="13"/>
  <c r="F125" i="2"/>
  <c r="E199" i="30"/>
  <c r="E93" i="23"/>
  <c r="G93" i="26"/>
  <c r="M125" i="2"/>
  <c r="N97" i="36"/>
  <c r="G93" i="23"/>
  <c r="N95" i="25"/>
  <c r="F97" i="36"/>
  <c r="M93" i="26"/>
  <c r="M97" i="36"/>
  <c r="G87" i="14"/>
  <c r="N93" i="26"/>
  <c r="N87" i="14"/>
  <c r="M81" i="13"/>
  <c r="F174" i="35"/>
  <c r="E95" i="25"/>
  <c r="E125" i="2"/>
  <c r="E89" i="19"/>
  <c r="G91" i="24"/>
  <c r="M89" i="19"/>
  <c r="G81" i="13"/>
  <c r="E95" i="30"/>
  <c r="M174" i="35"/>
  <c r="N91" i="24"/>
  <c r="N89" i="19"/>
  <c r="G95" i="25"/>
  <c r="N81" i="13"/>
  <c r="F95" i="25"/>
  <c r="G97" i="36"/>
  <c r="M91" i="24"/>
  <c r="F93" i="26"/>
  <c r="M199" i="30"/>
  <c r="E174" i="35"/>
  <c r="E93" i="29"/>
  <c r="G93" i="29"/>
  <c r="G199" i="30"/>
  <c r="M92" i="31"/>
  <c r="M87" i="18"/>
  <c r="F91" i="24"/>
  <c r="N95" i="30"/>
  <c r="N93" i="29"/>
  <c r="E81" i="13"/>
  <c r="E87" i="14"/>
  <c r="G185" i="23"/>
  <c r="E185" i="23"/>
  <c r="E92" i="31"/>
  <c r="M95" i="30"/>
  <c r="N86" i="15"/>
  <c r="E91" i="24"/>
  <c r="M87" i="14"/>
  <c r="G125" i="2"/>
  <c r="N174" i="35"/>
  <c r="G92" i="31"/>
  <c r="N199" i="30"/>
  <c r="M86" i="15"/>
  <c r="F93" i="23"/>
  <c r="Q185" i="23" l="1"/>
  <c r="P185" i="23"/>
  <c r="R184" i="23"/>
  <c r="S87" i="14"/>
  <c r="Q73" i="14"/>
  <c r="P73" i="14"/>
  <c r="R72" i="14"/>
  <c r="L87" i="19"/>
  <c r="H88" i="19"/>
  <c r="I88" i="19"/>
  <c r="J88" i="19"/>
  <c r="K87" i="19"/>
  <c r="K84" i="15"/>
  <c r="I85" i="15"/>
  <c r="H85" i="15"/>
  <c r="J85" i="15"/>
  <c r="L84" i="15"/>
  <c r="B87" i="15"/>
  <c r="C88" i="15"/>
  <c r="K95" i="36"/>
  <c r="I96" i="36"/>
  <c r="H96" i="36"/>
  <c r="J96" i="36"/>
  <c r="L95" i="36"/>
  <c r="B99" i="36"/>
  <c r="L172" i="35"/>
  <c r="I173" i="35"/>
  <c r="J173" i="35"/>
  <c r="H173" i="35"/>
  <c r="K172" i="35"/>
  <c r="C180" i="35"/>
  <c r="B176" i="35"/>
  <c r="K197" i="30"/>
  <c r="K90" i="31"/>
  <c r="H91" i="31"/>
  <c r="I91" i="31"/>
  <c r="J91" i="31"/>
  <c r="C96" i="31"/>
  <c r="B94" i="31"/>
  <c r="L90" i="31"/>
  <c r="L93" i="30"/>
  <c r="L197" i="30"/>
  <c r="J198" i="30"/>
  <c r="I94" i="30"/>
  <c r="H198" i="30"/>
  <c r="J94" i="30"/>
  <c r="I198" i="30"/>
  <c r="H94" i="30"/>
  <c r="B201" i="30"/>
  <c r="C206" i="30"/>
  <c r="C97" i="30"/>
  <c r="K93" i="30"/>
  <c r="L91" i="29"/>
  <c r="H92" i="29"/>
  <c r="I92" i="29"/>
  <c r="J92" i="29"/>
  <c r="C95" i="29"/>
  <c r="K91" i="29"/>
  <c r="C99" i="28"/>
  <c r="C98" i="27"/>
  <c r="L91" i="26"/>
  <c r="B96" i="27"/>
  <c r="H92" i="26"/>
  <c r="I92" i="26"/>
  <c r="J92" i="26"/>
  <c r="K91" i="26"/>
  <c r="C95" i="26"/>
  <c r="K93" i="25"/>
  <c r="H94" i="25"/>
  <c r="I94" i="25"/>
  <c r="J94" i="25"/>
  <c r="L93" i="25"/>
  <c r="C97" i="25"/>
  <c r="L89" i="24"/>
  <c r="J90" i="24"/>
  <c r="I90" i="24"/>
  <c r="H90" i="24"/>
  <c r="K89" i="24"/>
  <c r="C97" i="24"/>
  <c r="B93" i="24"/>
  <c r="L91" i="23"/>
  <c r="L183" i="23"/>
  <c r="I184" i="23"/>
  <c r="J92" i="23"/>
  <c r="J184" i="23"/>
  <c r="H92" i="23"/>
  <c r="I92" i="23"/>
  <c r="H184" i="23"/>
  <c r="B187" i="23"/>
  <c r="C192" i="23"/>
  <c r="K91" i="23"/>
  <c r="C95" i="23"/>
  <c r="K183" i="23"/>
  <c r="B90" i="19"/>
  <c r="C204" i="19"/>
  <c r="J86" i="18"/>
  <c r="B88" i="18"/>
  <c r="C187" i="18"/>
  <c r="L85" i="14"/>
  <c r="K85" i="14"/>
  <c r="H86" i="14"/>
  <c r="J86" i="14"/>
  <c r="I86" i="14"/>
  <c r="B203" i="14"/>
  <c r="C89" i="14"/>
  <c r="L79" i="13"/>
  <c r="J80" i="13"/>
  <c r="H80" i="13"/>
  <c r="I80" i="13"/>
  <c r="B83" i="13"/>
  <c r="C86" i="13"/>
  <c r="K79" i="13"/>
  <c r="L123" i="2"/>
  <c r="K123" i="2"/>
  <c r="B126" i="2"/>
  <c r="H124" i="2"/>
  <c r="J124" i="2"/>
  <c r="I124" i="2"/>
  <c r="E96" i="30"/>
  <c r="F87" i="15"/>
  <c r="N87" i="15"/>
  <c r="N96" i="25"/>
  <c r="M87" i="15"/>
  <c r="M94" i="23"/>
  <c r="G96" i="30"/>
  <c r="N92" i="24"/>
  <c r="E94" i="23"/>
  <c r="G96" i="25"/>
  <c r="M94" i="26"/>
  <c r="E98" i="36"/>
  <c r="N200" i="30"/>
  <c r="E92" i="24"/>
  <c r="G94" i="23"/>
  <c r="E96" i="25"/>
  <c r="F82" i="13"/>
  <c r="F96" i="25"/>
  <c r="E90" i="19"/>
  <c r="M175" i="35"/>
  <c r="F200" i="30"/>
  <c r="G98" i="36"/>
  <c r="G88" i="14"/>
  <c r="E175" i="35"/>
  <c r="G82" i="13"/>
  <c r="N96" i="30"/>
  <c r="E93" i="31"/>
  <c r="F98" i="36"/>
  <c r="E94" i="26"/>
  <c r="F175" i="35"/>
  <c r="G200" i="30"/>
  <c r="N82" i="13"/>
  <c r="F90" i="19"/>
  <c r="M88" i="18"/>
  <c r="G88" i="18"/>
  <c r="E94" i="29"/>
  <c r="F94" i="26"/>
  <c r="E200" i="30"/>
  <c r="M82" i="13"/>
  <c r="F96" i="30"/>
  <c r="N98" i="36"/>
  <c r="G175" i="35"/>
  <c r="G90" i="19"/>
  <c r="F94" i="29"/>
  <c r="E82" i="13"/>
  <c r="M98" i="36"/>
  <c r="N94" i="29"/>
  <c r="M88" i="14"/>
  <c r="F93" i="31"/>
  <c r="G94" i="26"/>
  <c r="F92" i="24"/>
  <c r="E88" i="14"/>
  <c r="M96" i="25"/>
  <c r="N90" i="19"/>
  <c r="M93" i="31"/>
  <c r="N186" i="23"/>
  <c r="G94" i="29"/>
  <c r="N94" i="26"/>
  <c r="E186" i="23"/>
  <c r="M94" i="29"/>
  <c r="M186" i="23"/>
  <c r="N175" i="35"/>
  <c r="G93" i="31"/>
  <c r="N88" i="14"/>
  <c r="N93" i="31"/>
  <c r="G92" i="24"/>
  <c r="F94" i="23"/>
  <c r="G87" i="15"/>
  <c r="M200" i="30"/>
  <c r="N88" i="18"/>
  <c r="E87" i="15"/>
  <c r="M96" i="30"/>
  <c r="F186" i="23"/>
  <c r="N94" i="23"/>
  <c r="M92" i="24"/>
  <c r="F88" i="14"/>
  <c r="G186" i="23"/>
  <c r="M90" i="19"/>
  <c r="R185" i="23" l="1"/>
  <c r="P186" i="23"/>
  <c r="Q186" i="23"/>
  <c r="S88" i="14"/>
  <c r="P74" i="14"/>
  <c r="Q74" i="14"/>
  <c r="R73" i="14"/>
  <c r="K88" i="19"/>
  <c r="H89" i="19"/>
  <c r="I89" i="19"/>
  <c r="J89" i="19"/>
  <c r="L88" i="19"/>
  <c r="K85" i="15"/>
  <c r="I86" i="15"/>
  <c r="H86" i="15"/>
  <c r="J86" i="15"/>
  <c r="L85" i="15"/>
  <c r="B88" i="15"/>
  <c r="C89" i="15"/>
  <c r="K96" i="36"/>
  <c r="I97" i="36"/>
  <c r="J97" i="36"/>
  <c r="H97" i="36"/>
  <c r="L96" i="36"/>
  <c r="B100" i="36"/>
  <c r="L173" i="35"/>
  <c r="H174" i="35"/>
  <c r="I174" i="35"/>
  <c r="J174" i="35"/>
  <c r="C181" i="35"/>
  <c r="B177" i="35"/>
  <c r="K173" i="35"/>
  <c r="K94" i="30"/>
  <c r="K91" i="31"/>
  <c r="H92" i="31"/>
  <c r="I92" i="31"/>
  <c r="J92" i="31"/>
  <c r="C97" i="31"/>
  <c r="B95" i="31"/>
  <c r="L91" i="31"/>
  <c r="L198" i="30"/>
  <c r="J199" i="30"/>
  <c r="H95" i="30"/>
  <c r="I95" i="30"/>
  <c r="H199" i="30"/>
  <c r="J95" i="30"/>
  <c r="I199" i="30"/>
  <c r="C98" i="30"/>
  <c r="B202" i="30"/>
  <c r="C207" i="30"/>
  <c r="K198" i="30"/>
  <c r="L94" i="30"/>
  <c r="K92" i="29"/>
  <c r="H93" i="29"/>
  <c r="I93" i="29"/>
  <c r="J93" i="29"/>
  <c r="C96" i="29"/>
  <c r="L92" i="29"/>
  <c r="C100" i="28"/>
  <c r="L92" i="26"/>
  <c r="C99" i="27"/>
  <c r="B97" i="27"/>
  <c r="I93" i="26"/>
  <c r="H93" i="26"/>
  <c r="J93" i="26"/>
  <c r="K92" i="26"/>
  <c r="C96" i="26"/>
  <c r="L94" i="25"/>
  <c r="H95" i="25"/>
  <c r="I95" i="25"/>
  <c r="J95" i="25"/>
  <c r="K94" i="25"/>
  <c r="C98" i="25"/>
  <c r="L90" i="24"/>
  <c r="H91" i="24"/>
  <c r="I91" i="24"/>
  <c r="J91" i="24"/>
  <c r="B94" i="24"/>
  <c r="K90" i="24"/>
  <c r="C98" i="24"/>
  <c r="L92" i="23"/>
  <c r="L184" i="23"/>
  <c r="H185" i="23"/>
  <c r="H93" i="23"/>
  <c r="I93" i="23"/>
  <c r="J93" i="23"/>
  <c r="J185" i="23"/>
  <c r="I185" i="23"/>
  <c r="C193" i="23"/>
  <c r="C96" i="23"/>
  <c r="B188" i="23"/>
  <c r="K184" i="23"/>
  <c r="K92" i="23"/>
  <c r="B91" i="19"/>
  <c r="C205" i="19"/>
  <c r="J87" i="18"/>
  <c r="B89" i="18"/>
  <c r="C188" i="18"/>
  <c r="L80" i="13"/>
  <c r="L86" i="14"/>
  <c r="H87" i="14"/>
  <c r="J87" i="14"/>
  <c r="I87" i="14"/>
  <c r="C90" i="14"/>
  <c r="K86" i="14"/>
  <c r="B204" i="14"/>
  <c r="K80" i="13"/>
  <c r="J81" i="13"/>
  <c r="I81" i="13"/>
  <c r="H81" i="13"/>
  <c r="B84" i="13"/>
  <c r="C87" i="13"/>
  <c r="L124" i="2"/>
  <c r="B127" i="2"/>
  <c r="J125" i="2"/>
  <c r="K124" i="2"/>
  <c r="M83" i="13"/>
  <c r="E93" i="24"/>
  <c r="N93" i="24"/>
  <c r="M187" i="23"/>
  <c r="E88" i="15"/>
  <c r="M97" i="25"/>
  <c r="N95" i="29"/>
  <c r="G99" i="36"/>
  <c r="N95" i="26"/>
  <c r="G97" i="30"/>
  <c r="F97" i="30"/>
  <c r="N201" i="30"/>
  <c r="G89" i="18"/>
  <c r="N88" i="15"/>
  <c r="F201" i="30"/>
  <c r="M95" i="23"/>
  <c r="M95" i="29"/>
  <c r="G93" i="24"/>
  <c r="F88" i="15"/>
  <c r="E95" i="26"/>
  <c r="F176" i="35"/>
  <c r="N89" i="18"/>
  <c r="E95" i="23"/>
  <c r="F187" i="23"/>
  <c r="F95" i="23"/>
  <c r="G89" i="14"/>
  <c r="G88" i="15"/>
  <c r="E83" i="13"/>
  <c r="G95" i="29"/>
  <c r="F94" i="31"/>
  <c r="M201" i="30"/>
  <c r="N89" i="14"/>
  <c r="F89" i="14"/>
  <c r="G201" i="30"/>
  <c r="E176" i="35"/>
  <c r="G83" i="13"/>
  <c r="N99" i="36"/>
  <c r="N187" i="23"/>
  <c r="N97" i="30"/>
  <c r="F83" i="13"/>
  <c r="E97" i="25"/>
  <c r="M93" i="24"/>
  <c r="F93" i="24"/>
  <c r="E97" i="30"/>
  <c r="G95" i="26"/>
  <c r="N94" i="31"/>
  <c r="M99" i="36"/>
  <c r="E95" i="29"/>
  <c r="G94" i="31"/>
  <c r="M88" i="15"/>
  <c r="N97" i="25"/>
  <c r="E94" i="31"/>
  <c r="N83" i="13"/>
  <c r="E89" i="14"/>
  <c r="E99" i="36"/>
  <c r="F97" i="25"/>
  <c r="E201" i="30"/>
  <c r="F95" i="26"/>
  <c r="M89" i="14"/>
  <c r="G97" i="25"/>
  <c r="G95" i="23"/>
  <c r="M94" i="31"/>
  <c r="M89" i="18"/>
  <c r="N95" i="23"/>
  <c r="G176" i="35"/>
  <c r="N176" i="35"/>
  <c r="M95" i="26"/>
  <c r="F95" i="29"/>
  <c r="E187" i="23"/>
  <c r="M176" i="35"/>
  <c r="F99" i="36"/>
  <c r="G187" i="23"/>
  <c r="M97" i="30"/>
  <c r="R186" i="23" l="1"/>
  <c r="Q187" i="23"/>
  <c r="P187" i="23"/>
  <c r="S89" i="14"/>
  <c r="P75" i="14"/>
  <c r="Q75" i="14"/>
  <c r="R74" i="14"/>
  <c r="L89" i="19"/>
  <c r="K89" i="19"/>
  <c r="K86" i="15"/>
  <c r="I87" i="15"/>
  <c r="H87" i="15"/>
  <c r="J87" i="15"/>
  <c r="L86" i="15"/>
  <c r="B89" i="15"/>
  <c r="C90" i="15"/>
  <c r="K97" i="36"/>
  <c r="H98" i="36"/>
  <c r="I98" i="36"/>
  <c r="J98" i="36"/>
  <c r="L97" i="36"/>
  <c r="B101" i="36"/>
  <c r="K174" i="35"/>
  <c r="J175" i="35"/>
  <c r="H175" i="35"/>
  <c r="I175" i="35"/>
  <c r="C182" i="35"/>
  <c r="B178" i="35"/>
  <c r="L174" i="35"/>
  <c r="I85" i="19"/>
  <c r="H85" i="19"/>
  <c r="K92" i="31"/>
  <c r="I93" i="31"/>
  <c r="H93" i="31"/>
  <c r="J93" i="31"/>
  <c r="C98" i="31"/>
  <c r="B96" i="31"/>
  <c r="L92" i="31"/>
  <c r="L199" i="30"/>
  <c r="K95" i="30"/>
  <c r="J200" i="30"/>
  <c r="J96" i="30"/>
  <c r="H96" i="30"/>
  <c r="H200" i="30"/>
  <c r="I96" i="30"/>
  <c r="I200" i="30"/>
  <c r="C99" i="30"/>
  <c r="L93" i="29"/>
  <c r="B203" i="30"/>
  <c r="K199" i="30"/>
  <c r="C208" i="30"/>
  <c r="L95" i="30"/>
  <c r="H94" i="29"/>
  <c r="I94" i="29"/>
  <c r="J94" i="29"/>
  <c r="K93" i="29"/>
  <c r="C97" i="29"/>
  <c r="C101" i="28"/>
  <c r="K93" i="26"/>
  <c r="C100" i="27"/>
  <c r="B98" i="27"/>
  <c r="I94" i="26"/>
  <c r="J94" i="26"/>
  <c r="H94" i="26"/>
  <c r="L93" i="26"/>
  <c r="C97" i="26"/>
  <c r="L95" i="25"/>
  <c r="J96" i="25"/>
  <c r="I96" i="25"/>
  <c r="H96" i="25"/>
  <c r="K95" i="25"/>
  <c r="C99" i="25"/>
  <c r="L91" i="24"/>
  <c r="H92" i="24"/>
  <c r="I92" i="24"/>
  <c r="J92" i="24"/>
  <c r="B95" i="24"/>
  <c r="C99" i="24"/>
  <c r="K91" i="24"/>
  <c r="K93" i="23"/>
  <c r="K185" i="23"/>
  <c r="H94" i="23"/>
  <c r="J186" i="23"/>
  <c r="I94" i="23"/>
  <c r="H186" i="23"/>
  <c r="J94" i="23"/>
  <c r="I186" i="23"/>
  <c r="C194" i="23"/>
  <c r="L185" i="23"/>
  <c r="C97" i="23"/>
  <c r="B189" i="23"/>
  <c r="L93" i="23"/>
  <c r="B92" i="19"/>
  <c r="C206" i="19"/>
  <c r="J88" i="18"/>
  <c r="B90" i="18"/>
  <c r="C189" i="18"/>
  <c r="L87" i="14"/>
  <c r="K81" i="13"/>
  <c r="I88" i="14"/>
  <c r="J88" i="14"/>
  <c r="H88" i="14"/>
  <c r="B205" i="14"/>
  <c r="C91" i="14"/>
  <c r="K87" i="14"/>
  <c r="L81" i="13"/>
  <c r="I82" i="13"/>
  <c r="H82" i="13"/>
  <c r="J82" i="13"/>
  <c r="B85" i="13"/>
  <c r="C88" i="13"/>
  <c r="B128" i="2"/>
  <c r="G98" i="30"/>
  <c r="G96" i="26"/>
  <c r="N89" i="15"/>
  <c r="G89" i="15"/>
  <c r="E96" i="23"/>
  <c r="N91" i="19"/>
  <c r="E90" i="14"/>
  <c r="E100" i="36"/>
  <c r="M94" i="24"/>
  <c r="F94" i="24"/>
  <c r="F188" i="23"/>
  <c r="E98" i="30"/>
  <c r="G90" i="14"/>
  <c r="F96" i="26"/>
  <c r="E84" i="13"/>
  <c r="F100" i="36"/>
  <c r="M188" i="23"/>
  <c r="M95" i="31"/>
  <c r="G91" i="19"/>
  <c r="G96" i="23"/>
  <c r="N100" i="36"/>
  <c r="G100" i="36"/>
  <c r="F96" i="29"/>
  <c r="G188" i="23"/>
  <c r="F89" i="15"/>
  <c r="M100" i="36"/>
  <c r="N90" i="18"/>
  <c r="M96" i="29"/>
  <c r="M90" i="18"/>
  <c r="E188" i="23"/>
  <c r="F96" i="23"/>
  <c r="E94" i="24"/>
  <c r="E89" i="15"/>
  <c r="M98" i="25"/>
  <c r="F90" i="14"/>
  <c r="M96" i="26"/>
  <c r="G94" i="24"/>
  <c r="M96" i="23"/>
  <c r="N95" i="31"/>
  <c r="E96" i="26"/>
  <c r="N94" i="24"/>
  <c r="G96" i="29"/>
  <c r="G202" i="30"/>
  <c r="M177" i="35"/>
  <c r="N202" i="30"/>
  <c r="N177" i="35"/>
  <c r="F98" i="30"/>
  <c r="N90" i="14"/>
  <c r="E96" i="29"/>
  <c r="E98" i="25"/>
  <c r="M84" i="13"/>
  <c r="E177" i="35"/>
  <c r="N98" i="30"/>
  <c r="N96" i="23"/>
  <c r="N96" i="26"/>
  <c r="M90" i="14"/>
  <c r="F95" i="31"/>
  <c r="G90" i="18"/>
  <c r="N84" i="13"/>
  <c r="E202" i="30"/>
  <c r="M202" i="30"/>
  <c r="M98" i="30"/>
  <c r="N96" i="29"/>
  <c r="G177" i="35"/>
  <c r="N188" i="23"/>
  <c r="G84" i="13"/>
  <c r="G95" i="31"/>
  <c r="F98" i="25"/>
  <c r="M91" i="19"/>
  <c r="G98" i="25"/>
  <c r="E91" i="19"/>
  <c r="F84" i="13"/>
  <c r="E95" i="31"/>
  <c r="F202" i="30"/>
  <c r="M89" i="15"/>
  <c r="F91" i="19"/>
  <c r="F177" i="35"/>
  <c r="N98" i="25"/>
  <c r="R187" i="23" l="1"/>
  <c r="P188" i="23"/>
  <c r="Q188" i="23"/>
  <c r="S90" i="14"/>
  <c r="P76" i="14"/>
  <c r="Q76" i="14"/>
  <c r="R75" i="14"/>
  <c r="H90" i="19"/>
  <c r="J90" i="19"/>
  <c r="I90" i="19"/>
  <c r="L87" i="15"/>
  <c r="I88" i="15"/>
  <c r="H88" i="15"/>
  <c r="J88" i="15"/>
  <c r="K87" i="15"/>
  <c r="B90" i="15"/>
  <c r="H86" i="19"/>
  <c r="I86" i="19"/>
  <c r="C91" i="15"/>
  <c r="K98" i="36"/>
  <c r="J99" i="36"/>
  <c r="H99" i="36"/>
  <c r="I99" i="36"/>
  <c r="B102" i="36"/>
  <c r="L98" i="36"/>
  <c r="L175" i="35"/>
  <c r="J176" i="35"/>
  <c r="H176" i="35"/>
  <c r="I176" i="35"/>
  <c r="C183" i="35"/>
  <c r="B179" i="35"/>
  <c r="K175" i="35"/>
  <c r="L85" i="19"/>
  <c r="K85" i="19"/>
  <c r="L93" i="31"/>
  <c r="H94" i="31"/>
  <c r="J94" i="31"/>
  <c r="I94" i="31"/>
  <c r="C99" i="31"/>
  <c r="B97" i="31"/>
  <c r="K93" i="31"/>
  <c r="L200" i="30"/>
  <c r="L96" i="30"/>
  <c r="J201" i="30"/>
  <c r="J97" i="30"/>
  <c r="H97" i="30"/>
  <c r="I201" i="30"/>
  <c r="I97" i="30"/>
  <c r="H201" i="30"/>
  <c r="C100" i="30"/>
  <c r="B204" i="30"/>
  <c r="L94" i="29"/>
  <c r="K200" i="30"/>
  <c r="K96" i="30"/>
  <c r="C209" i="30"/>
  <c r="H95" i="29"/>
  <c r="I95" i="29"/>
  <c r="J95" i="29"/>
  <c r="K94" i="29"/>
  <c r="C98" i="29"/>
  <c r="C102" i="28"/>
  <c r="C101" i="27"/>
  <c r="K94" i="26"/>
  <c r="B99" i="27"/>
  <c r="H95" i="26"/>
  <c r="I95" i="26"/>
  <c r="J95" i="26"/>
  <c r="C98" i="26"/>
  <c r="L94" i="26"/>
  <c r="L96" i="25"/>
  <c r="I97" i="25"/>
  <c r="H97" i="25"/>
  <c r="J97" i="25"/>
  <c r="C100" i="25"/>
  <c r="K96" i="25"/>
  <c r="L92" i="24"/>
  <c r="I93" i="24"/>
  <c r="J93" i="24"/>
  <c r="H93" i="24"/>
  <c r="B96" i="24"/>
  <c r="C100" i="24"/>
  <c r="K92" i="24"/>
  <c r="L186" i="23"/>
  <c r="L94" i="23"/>
  <c r="J187" i="23"/>
  <c r="I187" i="23"/>
  <c r="H95" i="23"/>
  <c r="J95" i="23"/>
  <c r="H187" i="23"/>
  <c r="I95" i="23"/>
  <c r="B190" i="23"/>
  <c r="K186" i="23"/>
  <c r="C195" i="23"/>
  <c r="C98" i="23"/>
  <c r="K94" i="23"/>
  <c r="C207" i="19"/>
  <c r="B93" i="19"/>
  <c r="J89" i="18"/>
  <c r="B91" i="18"/>
  <c r="C190" i="18"/>
  <c r="K88" i="14"/>
  <c r="I89" i="14"/>
  <c r="H89" i="14"/>
  <c r="J89" i="14"/>
  <c r="B206" i="14"/>
  <c r="C92" i="14"/>
  <c r="L88" i="14"/>
  <c r="K82" i="13"/>
  <c r="J83" i="13"/>
  <c r="I83" i="13"/>
  <c r="H83" i="13"/>
  <c r="B86" i="13"/>
  <c r="C89" i="13"/>
  <c r="L82" i="13"/>
  <c r="B129" i="2"/>
  <c r="E101" i="36"/>
  <c r="F95" i="24"/>
  <c r="E97" i="29"/>
  <c r="N92" i="19"/>
  <c r="N97" i="29"/>
  <c r="G97" i="23"/>
  <c r="N90" i="15"/>
  <c r="N129" i="2"/>
  <c r="M203" i="30"/>
  <c r="N189" i="23"/>
  <c r="E92" i="19"/>
  <c r="F96" i="31"/>
  <c r="N99" i="25"/>
  <c r="E203" i="30"/>
  <c r="E129" i="2"/>
  <c r="G85" i="13"/>
  <c r="G99" i="30"/>
  <c r="N95" i="24"/>
  <c r="G91" i="18"/>
  <c r="E99" i="30"/>
  <c r="F99" i="25"/>
  <c r="F91" i="14"/>
  <c r="F203" i="30"/>
  <c r="G99" i="25"/>
  <c r="G92" i="19"/>
  <c r="N91" i="14"/>
  <c r="E97" i="26"/>
  <c r="G101" i="36"/>
  <c r="M101" i="36"/>
  <c r="M129" i="2"/>
  <c r="M96" i="31"/>
  <c r="F92" i="19"/>
  <c r="M91" i="14"/>
  <c r="M91" i="18"/>
  <c r="N97" i="26"/>
  <c r="E90" i="15"/>
  <c r="M97" i="26"/>
  <c r="M97" i="23"/>
  <c r="F129" i="2"/>
  <c r="N91" i="18"/>
  <c r="M99" i="30"/>
  <c r="G90" i="15"/>
  <c r="N99" i="30"/>
  <c r="E95" i="24"/>
  <c r="F97" i="29"/>
  <c r="F97" i="26"/>
  <c r="N101" i="36"/>
  <c r="G96" i="31"/>
  <c r="F101" i="36"/>
  <c r="N178" i="35"/>
  <c r="F85" i="13"/>
  <c r="G95" i="24"/>
  <c r="G129" i="2"/>
  <c r="E91" i="14"/>
  <c r="E178" i="35"/>
  <c r="M178" i="35"/>
  <c r="M85" i="13"/>
  <c r="M97" i="29"/>
  <c r="E96" i="31"/>
  <c r="G189" i="23"/>
  <c r="M189" i="23"/>
  <c r="M99" i="25"/>
  <c r="N203" i="30"/>
  <c r="M95" i="24"/>
  <c r="G178" i="35"/>
  <c r="M90" i="15"/>
  <c r="G97" i="29"/>
  <c r="N96" i="31"/>
  <c r="F189" i="23"/>
  <c r="F99" i="30"/>
  <c r="E97" i="23"/>
  <c r="G97" i="26"/>
  <c r="E85" i="13"/>
  <c r="F90" i="15"/>
  <c r="N85" i="13"/>
  <c r="E99" i="25"/>
  <c r="E189" i="23"/>
  <c r="M92" i="19"/>
  <c r="F97" i="23"/>
  <c r="G203" i="30"/>
  <c r="G91" i="14"/>
  <c r="N97" i="23"/>
  <c r="F178" i="35"/>
  <c r="Q189" i="23" l="1"/>
  <c r="P189" i="23"/>
  <c r="R188" i="23"/>
  <c r="S91" i="14"/>
  <c r="Q77" i="14"/>
  <c r="P77" i="14"/>
  <c r="R76" i="14"/>
  <c r="L90" i="19"/>
  <c r="K90" i="19"/>
  <c r="J128" i="2"/>
  <c r="K88" i="15"/>
  <c r="I89" i="15"/>
  <c r="H89" i="15"/>
  <c r="J89" i="15"/>
  <c r="L88" i="15"/>
  <c r="B91" i="15"/>
  <c r="K86" i="19"/>
  <c r="L86" i="19"/>
  <c r="C92" i="15"/>
  <c r="L99" i="36"/>
  <c r="I100" i="36"/>
  <c r="H100" i="36"/>
  <c r="J100" i="36"/>
  <c r="B103" i="36"/>
  <c r="K99" i="36"/>
  <c r="L176" i="35"/>
  <c r="I177" i="35"/>
  <c r="J177" i="35"/>
  <c r="H177" i="35"/>
  <c r="C184" i="35"/>
  <c r="B180" i="35"/>
  <c r="K176" i="35"/>
  <c r="K94" i="31"/>
  <c r="H95" i="31"/>
  <c r="I95" i="31"/>
  <c r="J95" i="31"/>
  <c r="C100" i="31"/>
  <c r="L94" i="31"/>
  <c r="B98" i="31"/>
  <c r="K201" i="30"/>
  <c r="L97" i="30"/>
  <c r="I202" i="30"/>
  <c r="I98" i="30"/>
  <c r="J98" i="30"/>
  <c r="J202" i="30"/>
  <c r="H202" i="30"/>
  <c r="H98" i="30"/>
  <c r="B205" i="30"/>
  <c r="L201" i="30"/>
  <c r="C210" i="30"/>
  <c r="C101" i="30"/>
  <c r="K97" i="30"/>
  <c r="L95" i="29"/>
  <c r="J96" i="29"/>
  <c r="H96" i="29"/>
  <c r="I96" i="29"/>
  <c r="K95" i="29"/>
  <c r="C99" i="29"/>
  <c r="C103" i="28"/>
  <c r="L95" i="26"/>
  <c r="C102" i="27"/>
  <c r="B100" i="27"/>
  <c r="H96" i="26"/>
  <c r="I96" i="26"/>
  <c r="J96" i="26"/>
  <c r="K95" i="26"/>
  <c r="C99" i="26"/>
  <c r="K97" i="25"/>
  <c r="H98" i="25"/>
  <c r="I98" i="25"/>
  <c r="J98" i="25"/>
  <c r="L97" i="25"/>
  <c r="C101" i="25"/>
  <c r="K93" i="24"/>
  <c r="J94" i="24"/>
  <c r="I94" i="24"/>
  <c r="H94" i="24"/>
  <c r="C101" i="24"/>
  <c r="B97" i="24"/>
  <c r="L93" i="24"/>
  <c r="L95" i="23"/>
  <c r="K187" i="23"/>
  <c r="H188" i="23"/>
  <c r="J96" i="23"/>
  <c r="H96" i="23"/>
  <c r="I188" i="23"/>
  <c r="I96" i="23"/>
  <c r="J188" i="23"/>
  <c r="C196" i="23"/>
  <c r="B191" i="23"/>
  <c r="C99" i="23"/>
  <c r="K95" i="23"/>
  <c r="L187" i="23"/>
  <c r="I91" i="19"/>
  <c r="J91" i="19"/>
  <c r="H91" i="19"/>
  <c r="C208" i="19"/>
  <c r="B94" i="19"/>
  <c r="J90" i="18"/>
  <c r="B92" i="18"/>
  <c r="C191" i="18"/>
  <c r="K83" i="13"/>
  <c r="K89" i="14"/>
  <c r="J90" i="14"/>
  <c r="H90" i="14"/>
  <c r="I90" i="14"/>
  <c r="L89" i="14"/>
  <c r="B207" i="14"/>
  <c r="C93" i="14"/>
  <c r="J84" i="13"/>
  <c r="H84" i="13"/>
  <c r="I84" i="13"/>
  <c r="B87" i="13"/>
  <c r="L83" i="13"/>
  <c r="C90" i="13"/>
  <c r="B130" i="2"/>
  <c r="M130" i="2"/>
  <c r="N97" i="31"/>
  <c r="G100" i="30"/>
  <c r="M179" i="35"/>
  <c r="G102" i="36"/>
  <c r="F86" i="13"/>
  <c r="N130" i="2"/>
  <c r="F98" i="23"/>
  <c r="F97" i="31"/>
  <c r="E91" i="15"/>
  <c r="F179" i="35"/>
  <c r="F204" i="30"/>
  <c r="E128" i="2"/>
  <c r="G100" i="25"/>
  <c r="F127" i="2"/>
  <c r="E96" i="24"/>
  <c r="E100" i="25"/>
  <c r="M128" i="2"/>
  <c r="M98" i="29"/>
  <c r="F92" i="14"/>
  <c r="E98" i="26"/>
  <c r="G91" i="15"/>
  <c r="N92" i="18"/>
  <c r="M127" i="2"/>
  <c r="F126" i="2"/>
  <c r="G98" i="26"/>
  <c r="N126" i="2"/>
  <c r="N179" i="35"/>
  <c r="N98" i="23"/>
  <c r="G98" i="23"/>
  <c r="M91" i="15"/>
  <c r="E190" i="23"/>
  <c r="G92" i="14"/>
  <c r="E98" i="29"/>
  <c r="E130" i="2"/>
  <c r="N127" i="2"/>
  <c r="E126" i="2"/>
  <c r="E98" i="23"/>
  <c r="N86" i="13"/>
  <c r="F98" i="26"/>
  <c r="N128" i="2"/>
  <c r="G96" i="24"/>
  <c r="E127" i="2"/>
  <c r="F100" i="25"/>
  <c r="F128" i="2"/>
  <c r="M96" i="24"/>
  <c r="F100" i="30"/>
  <c r="G97" i="31"/>
  <c r="M92" i="14"/>
  <c r="M102" i="36"/>
  <c r="E92" i="14"/>
  <c r="G179" i="35"/>
  <c r="M98" i="26"/>
  <c r="N93" i="19"/>
  <c r="E86" i="13"/>
  <c r="G92" i="18"/>
  <c r="M204" i="30"/>
  <c r="N204" i="30"/>
  <c r="E179" i="35"/>
  <c r="F96" i="24"/>
  <c r="M126" i="2"/>
  <c r="N98" i="29"/>
  <c r="F190" i="23"/>
  <c r="M97" i="31"/>
  <c r="G86" i="13"/>
  <c r="F130" i="2"/>
  <c r="E97" i="31"/>
  <c r="G93" i="19"/>
  <c r="M98" i="23"/>
  <c r="M92" i="18"/>
  <c r="G190" i="23"/>
  <c r="N91" i="15"/>
  <c r="G130" i="2"/>
  <c r="N98" i="26"/>
  <c r="F98" i="29"/>
  <c r="M100" i="25"/>
  <c r="N190" i="23"/>
  <c r="M100" i="30"/>
  <c r="N92" i="14"/>
  <c r="E100" i="30"/>
  <c r="E93" i="19"/>
  <c r="E204" i="30"/>
  <c r="F91" i="15"/>
  <c r="F102" i="36"/>
  <c r="M86" i="13"/>
  <c r="M190" i="23"/>
  <c r="G98" i="29"/>
  <c r="N102" i="36"/>
  <c r="M93" i="19"/>
  <c r="N100" i="30"/>
  <c r="F93" i="19"/>
  <c r="G204" i="30"/>
  <c r="E102" i="36"/>
  <c r="N100" i="25"/>
  <c r="N96" i="24"/>
  <c r="Q190" i="23" l="1"/>
  <c r="P190" i="23"/>
  <c r="R189" i="23"/>
  <c r="S92" i="14"/>
  <c r="R77" i="14"/>
  <c r="P78" i="14"/>
  <c r="Q78" i="14"/>
  <c r="H125" i="2"/>
  <c r="H126" i="2"/>
  <c r="H127" i="2"/>
  <c r="H128" i="2"/>
  <c r="I127" i="2"/>
  <c r="I128" i="2"/>
  <c r="I126" i="2"/>
  <c r="I125" i="2"/>
  <c r="K89" i="15"/>
  <c r="I90" i="15"/>
  <c r="H90" i="15"/>
  <c r="J90" i="15"/>
  <c r="L89" i="15"/>
  <c r="B92" i="15"/>
  <c r="C93" i="15"/>
  <c r="K100" i="36"/>
  <c r="I101" i="36"/>
  <c r="J101" i="36"/>
  <c r="H101" i="36"/>
  <c r="L100" i="36"/>
  <c r="B104" i="36"/>
  <c r="L177" i="35"/>
  <c r="H178" i="35"/>
  <c r="I178" i="35"/>
  <c r="J178" i="35"/>
  <c r="C185" i="35"/>
  <c r="K177" i="35"/>
  <c r="B181" i="35"/>
  <c r="K95" i="31"/>
  <c r="J96" i="31"/>
  <c r="H96" i="31"/>
  <c r="I96" i="31"/>
  <c r="C101" i="31"/>
  <c r="B99" i="31"/>
  <c r="L95" i="31"/>
  <c r="K98" i="30"/>
  <c r="K202" i="30"/>
  <c r="H99" i="30"/>
  <c r="H203" i="30"/>
  <c r="J99" i="30"/>
  <c r="I99" i="30"/>
  <c r="I203" i="30"/>
  <c r="J203" i="30"/>
  <c r="B206" i="30"/>
  <c r="C211" i="30"/>
  <c r="L98" i="30"/>
  <c r="C102" i="30"/>
  <c r="L202" i="30"/>
  <c r="L96" i="29"/>
  <c r="H97" i="29"/>
  <c r="I97" i="29"/>
  <c r="J97" i="29"/>
  <c r="K96" i="29"/>
  <c r="C100" i="29"/>
  <c r="C104" i="28"/>
  <c r="C103" i="27"/>
  <c r="L96" i="26"/>
  <c r="B101" i="27"/>
  <c r="H97" i="26"/>
  <c r="I97" i="26"/>
  <c r="J97" i="26"/>
  <c r="K96" i="26"/>
  <c r="C100" i="26"/>
  <c r="L98" i="25"/>
  <c r="I99" i="25"/>
  <c r="J99" i="25"/>
  <c r="H99" i="25"/>
  <c r="K98" i="25"/>
  <c r="C102" i="25"/>
  <c r="K94" i="24"/>
  <c r="I95" i="24"/>
  <c r="J95" i="24"/>
  <c r="H95" i="24"/>
  <c r="B98" i="24"/>
  <c r="L94" i="24"/>
  <c r="C102" i="24"/>
  <c r="L96" i="23"/>
  <c r="L188" i="23"/>
  <c r="I189" i="23"/>
  <c r="I97" i="23"/>
  <c r="J97" i="23"/>
  <c r="H97" i="23"/>
  <c r="J189" i="23"/>
  <c r="H189" i="23"/>
  <c r="C100" i="23"/>
  <c r="B192" i="23"/>
  <c r="C197" i="23"/>
  <c r="K96" i="23"/>
  <c r="K188" i="23"/>
  <c r="K91" i="19"/>
  <c r="I92" i="19"/>
  <c r="J92" i="19"/>
  <c r="H92" i="19"/>
  <c r="C209" i="19"/>
  <c r="B95" i="19"/>
  <c r="L91" i="19"/>
  <c r="J91" i="18"/>
  <c r="B93" i="18"/>
  <c r="C192" i="18"/>
  <c r="L90" i="14"/>
  <c r="J91" i="14"/>
  <c r="I91" i="14"/>
  <c r="H91" i="14"/>
  <c r="B208" i="14"/>
  <c r="K90" i="14"/>
  <c r="C94" i="14"/>
  <c r="L84" i="13"/>
  <c r="K84" i="13"/>
  <c r="H85" i="13"/>
  <c r="I85" i="13"/>
  <c r="J85" i="13"/>
  <c r="C91" i="13"/>
  <c r="B88" i="13"/>
  <c r="B131" i="2"/>
  <c r="H129" i="2"/>
  <c r="J129" i="2"/>
  <c r="I129" i="2"/>
  <c r="N101" i="25"/>
  <c r="N205" i="30"/>
  <c r="F87" i="13"/>
  <c r="F94" i="19"/>
  <c r="N101" i="30"/>
  <c r="M99" i="26"/>
  <c r="M205" i="30"/>
  <c r="G95" i="19"/>
  <c r="N99" i="23"/>
  <c r="M95" i="19"/>
  <c r="N95" i="19"/>
  <c r="F103" i="36"/>
  <c r="F99" i="23"/>
  <c r="E191" i="23"/>
  <c r="G94" i="19"/>
  <c r="M101" i="25"/>
  <c r="M92" i="15"/>
  <c r="N180" i="35"/>
  <c r="G99" i="26"/>
  <c r="N99" i="26"/>
  <c r="E99" i="23"/>
  <c r="F131" i="2"/>
  <c r="E94" i="19"/>
  <c r="G93" i="14"/>
  <c r="M97" i="24"/>
  <c r="G131" i="2"/>
  <c r="F92" i="15"/>
  <c r="F205" i="30"/>
  <c r="E103" i="36"/>
  <c r="G101" i="25"/>
  <c r="F99" i="29"/>
  <c r="M93" i="18"/>
  <c r="N93" i="14"/>
  <c r="N98" i="31"/>
  <c r="N94" i="19"/>
  <c r="N103" i="36"/>
  <c r="M87" i="13"/>
  <c r="M99" i="23"/>
  <c r="G99" i="23"/>
  <c r="F180" i="35"/>
  <c r="M191" i="23"/>
  <c r="F191" i="23"/>
  <c r="M101" i="30"/>
  <c r="M131" i="2"/>
  <c r="G93" i="18"/>
  <c r="G191" i="23"/>
  <c r="G87" i="13"/>
  <c r="N191" i="23"/>
  <c r="E97" i="24"/>
  <c r="M94" i="19"/>
  <c r="E93" i="14"/>
  <c r="M98" i="31"/>
  <c r="E92" i="15"/>
  <c r="M93" i="14"/>
  <c r="G103" i="36"/>
  <c r="M99" i="29"/>
  <c r="N87" i="13"/>
  <c r="E99" i="29"/>
  <c r="E98" i="31"/>
  <c r="G101" i="30"/>
  <c r="F101" i="30"/>
  <c r="F93" i="14"/>
  <c r="G99" i="29"/>
  <c r="G98" i="31"/>
  <c r="N99" i="29"/>
  <c r="G97" i="24"/>
  <c r="E99" i="26"/>
  <c r="M180" i="35"/>
  <c r="E87" i="13"/>
  <c r="M103" i="36"/>
  <c r="F101" i="25"/>
  <c r="N93" i="18"/>
  <c r="E205" i="30"/>
  <c r="G180" i="35"/>
  <c r="G205" i="30"/>
  <c r="N131" i="2"/>
  <c r="G92" i="15"/>
  <c r="F95" i="19"/>
  <c r="E131" i="2"/>
  <c r="E180" i="35"/>
  <c r="N97" i="24"/>
  <c r="F99" i="26"/>
  <c r="E95" i="19"/>
  <c r="E101" i="30"/>
  <c r="N92" i="15"/>
  <c r="F97" i="24"/>
  <c r="E101" i="25"/>
  <c r="F98" i="31"/>
  <c r="R190" i="23" l="1"/>
  <c r="Q191" i="23"/>
  <c r="P191" i="23"/>
  <c r="S93" i="14"/>
  <c r="P79" i="14"/>
  <c r="Q79" i="14"/>
  <c r="R78" i="14"/>
  <c r="P131" i="2"/>
  <c r="Q131" i="2"/>
  <c r="L127" i="2"/>
  <c r="K126" i="2"/>
  <c r="K128" i="2"/>
  <c r="K125" i="2"/>
  <c r="L126" i="2"/>
  <c r="L128" i="2"/>
  <c r="K127" i="2"/>
  <c r="L125" i="2"/>
  <c r="K90" i="15"/>
  <c r="I91" i="15"/>
  <c r="H91" i="15"/>
  <c r="J91" i="15"/>
  <c r="L90" i="15"/>
  <c r="B93" i="15"/>
  <c r="C94" i="15"/>
  <c r="K101" i="36"/>
  <c r="J102" i="36"/>
  <c r="H102" i="36"/>
  <c r="I102" i="36"/>
  <c r="B105" i="36"/>
  <c r="L101" i="36"/>
  <c r="K178" i="35"/>
  <c r="H179" i="35"/>
  <c r="I179" i="35"/>
  <c r="J179" i="35"/>
  <c r="C186" i="35"/>
  <c r="B182" i="35"/>
  <c r="L178" i="35"/>
  <c r="L96" i="31"/>
  <c r="I97" i="31"/>
  <c r="H97" i="31"/>
  <c r="J97" i="31"/>
  <c r="C102" i="31"/>
  <c r="B100" i="31"/>
  <c r="K96" i="31"/>
  <c r="K99" i="30"/>
  <c r="K203" i="30"/>
  <c r="H204" i="30"/>
  <c r="I204" i="30"/>
  <c r="H100" i="30"/>
  <c r="I100" i="30"/>
  <c r="J100" i="30"/>
  <c r="J204" i="30"/>
  <c r="B207" i="30"/>
  <c r="C212" i="30"/>
  <c r="C103" i="30"/>
  <c r="L99" i="30"/>
  <c r="L203" i="30"/>
  <c r="L97" i="29"/>
  <c r="I98" i="29"/>
  <c r="J98" i="29"/>
  <c r="H98" i="29"/>
  <c r="K97" i="29"/>
  <c r="C101" i="29"/>
  <c r="C105" i="28"/>
  <c r="C104" i="27"/>
  <c r="B102" i="27"/>
  <c r="K97" i="26"/>
  <c r="I98" i="26"/>
  <c r="J98" i="26"/>
  <c r="H98" i="26"/>
  <c r="C101" i="26"/>
  <c r="L97" i="26"/>
  <c r="L99" i="25"/>
  <c r="J100" i="25"/>
  <c r="I100" i="25"/>
  <c r="H100" i="25"/>
  <c r="C103" i="25"/>
  <c r="K99" i="25"/>
  <c r="K95" i="24"/>
  <c r="I96" i="24"/>
  <c r="J96" i="24"/>
  <c r="H96" i="24"/>
  <c r="B99" i="24"/>
  <c r="C103" i="24"/>
  <c r="L95" i="24"/>
  <c r="K189" i="23"/>
  <c r="K97" i="23"/>
  <c r="J190" i="23"/>
  <c r="I190" i="23"/>
  <c r="J98" i="23"/>
  <c r="H98" i="23"/>
  <c r="H190" i="23"/>
  <c r="I98" i="23"/>
  <c r="B193" i="23"/>
  <c r="C198" i="23"/>
  <c r="L97" i="23"/>
  <c r="C101" i="23"/>
  <c r="L189" i="23"/>
  <c r="L92" i="19"/>
  <c r="J93" i="19"/>
  <c r="I93" i="19"/>
  <c r="H93" i="19"/>
  <c r="C210" i="19"/>
  <c r="K92" i="19"/>
  <c r="B96" i="19"/>
  <c r="J92" i="18"/>
  <c r="B94" i="18"/>
  <c r="C193" i="18"/>
  <c r="K91" i="14"/>
  <c r="I92" i="14"/>
  <c r="H92" i="14"/>
  <c r="J92" i="14"/>
  <c r="C95" i="14"/>
  <c r="L91" i="14"/>
  <c r="B209" i="14"/>
  <c r="K85" i="13"/>
  <c r="I86" i="13"/>
  <c r="H86" i="13"/>
  <c r="J86" i="13"/>
  <c r="B89" i="13"/>
  <c r="C92" i="13"/>
  <c r="L85" i="13"/>
  <c r="K129" i="2"/>
  <c r="L129" i="2"/>
  <c r="B132" i="2"/>
  <c r="H130" i="2"/>
  <c r="J130" i="2"/>
  <c r="I130" i="2"/>
  <c r="G104" i="36"/>
  <c r="E99" i="31"/>
  <c r="F100" i="29"/>
  <c r="F104" i="36"/>
  <c r="G94" i="14"/>
  <c r="G100" i="29"/>
  <c r="N100" i="23"/>
  <c r="E88" i="13"/>
  <c r="E181" i="35"/>
  <c r="G181" i="35"/>
  <c r="M100" i="29"/>
  <c r="E102" i="30"/>
  <c r="N98" i="24"/>
  <c r="E98" i="24"/>
  <c r="G99" i="31"/>
  <c r="G88" i="13"/>
  <c r="N102" i="30"/>
  <c r="F206" i="30"/>
  <c r="G94" i="18"/>
  <c r="M94" i="18"/>
  <c r="M100" i="26"/>
  <c r="E104" i="36"/>
  <c r="F100" i="26"/>
  <c r="G102" i="25"/>
  <c r="G100" i="26"/>
  <c r="E100" i="26"/>
  <c r="G98" i="24"/>
  <c r="E192" i="23"/>
  <c r="N206" i="30"/>
  <c r="N181" i="35"/>
  <c r="G102" i="30"/>
  <c r="F102" i="30"/>
  <c r="M96" i="19"/>
  <c r="G96" i="19"/>
  <c r="F98" i="24"/>
  <c r="E100" i="23"/>
  <c r="F99" i="31"/>
  <c r="M88" i="13"/>
  <c r="F88" i="13"/>
  <c r="G206" i="30"/>
  <c r="M192" i="23"/>
  <c r="M206" i="30"/>
  <c r="E96" i="19"/>
  <c r="N192" i="23"/>
  <c r="M98" i="24"/>
  <c r="M181" i="35"/>
  <c r="N88" i="13"/>
  <c r="N99" i="31"/>
  <c r="N94" i="14"/>
  <c r="N102" i="25"/>
  <c r="N94" i="18"/>
  <c r="M102" i="30"/>
  <c r="M102" i="25"/>
  <c r="F100" i="23"/>
  <c r="M100" i="23"/>
  <c r="F93" i="15"/>
  <c r="E102" i="25"/>
  <c r="N100" i="29"/>
  <c r="E93" i="15"/>
  <c r="M99" i="31"/>
  <c r="G192" i="23"/>
  <c r="N104" i="36"/>
  <c r="G93" i="15"/>
  <c r="N93" i="15"/>
  <c r="F94" i="14"/>
  <c r="F102" i="25"/>
  <c r="M104" i="36"/>
  <c r="M94" i="14"/>
  <c r="N100" i="26"/>
  <c r="G100" i="23"/>
  <c r="E206" i="30"/>
  <c r="F181" i="35"/>
  <c r="F96" i="19"/>
  <c r="E100" i="29"/>
  <c r="N96" i="19"/>
  <c r="F192" i="23"/>
  <c r="M93" i="15"/>
  <c r="E94" i="14"/>
  <c r="R191" i="23" l="1"/>
  <c r="P192" i="23"/>
  <c r="Q192" i="23"/>
  <c r="S94" i="14"/>
  <c r="R79" i="14"/>
  <c r="Q80" i="14"/>
  <c r="P80" i="14"/>
  <c r="J95" i="19"/>
  <c r="I95" i="19"/>
  <c r="H95" i="19"/>
  <c r="K91" i="15"/>
  <c r="I92" i="15"/>
  <c r="H92" i="15"/>
  <c r="J92" i="15"/>
  <c r="L91" i="15"/>
  <c r="B94" i="15"/>
  <c r="C95" i="15"/>
  <c r="L102" i="36"/>
  <c r="I103" i="36"/>
  <c r="J103" i="36"/>
  <c r="H103" i="36"/>
  <c r="K102" i="36"/>
  <c r="B106" i="36"/>
  <c r="L179" i="35"/>
  <c r="J180" i="35"/>
  <c r="H180" i="35"/>
  <c r="I180" i="35"/>
  <c r="B183" i="35"/>
  <c r="C187" i="35"/>
  <c r="K179" i="35"/>
  <c r="K97" i="31"/>
  <c r="H98" i="31"/>
  <c r="I98" i="31"/>
  <c r="J98" i="31"/>
  <c r="C103" i="31"/>
  <c r="B101" i="31"/>
  <c r="L97" i="31"/>
  <c r="K100" i="30"/>
  <c r="K204" i="30"/>
  <c r="I205" i="30"/>
  <c r="H101" i="30"/>
  <c r="I101" i="30"/>
  <c r="J101" i="30"/>
  <c r="H205" i="30"/>
  <c r="J205" i="30"/>
  <c r="C213" i="30"/>
  <c r="B208" i="30"/>
  <c r="L100" i="30"/>
  <c r="C104" i="30"/>
  <c r="L204" i="30"/>
  <c r="K98" i="29"/>
  <c r="H99" i="29"/>
  <c r="I99" i="29"/>
  <c r="J99" i="29"/>
  <c r="L98" i="29"/>
  <c r="C102" i="29"/>
  <c r="C106" i="28"/>
  <c r="L98" i="26"/>
  <c r="C105" i="27"/>
  <c r="B103" i="27"/>
  <c r="I99" i="26"/>
  <c r="H99" i="26"/>
  <c r="J99" i="26"/>
  <c r="C102" i="26"/>
  <c r="K98" i="26"/>
  <c r="L100" i="25"/>
  <c r="I101" i="25"/>
  <c r="H101" i="25"/>
  <c r="J101" i="25"/>
  <c r="C104" i="25"/>
  <c r="K100" i="25"/>
  <c r="K96" i="24"/>
  <c r="J97" i="24"/>
  <c r="H97" i="24"/>
  <c r="I97" i="24"/>
  <c r="B100" i="24"/>
  <c r="C104" i="24"/>
  <c r="L96" i="24"/>
  <c r="L98" i="23"/>
  <c r="L190" i="23"/>
  <c r="I99" i="23"/>
  <c r="J99" i="23"/>
  <c r="I191" i="23"/>
  <c r="J191" i="23"/>
  <c r="H99" i="23"/>
  <c r="H191" i="23"/>
  <c r="C199" i="23"/>
  <c r="K190" i="23"/>
  <c r="B194" i="23"/>
  <c r="K98" i="23"/>
  <c r="L93" i="19"/>
  <c r="J94" i="19"/>
  <c r="C211" i="19"/>
  <c r="B97" i="19"/>
  <c r="K93" i="19"/>
  <c r="J93" i="18"/>
  <c r="B95" i="18"/>
  <c r="C194" i="18"/>
  <c r="K92" i="14"/>
  <c r="I93" i="14"/>
  <c r="J93" i="14"/>
  <c r="H93" i="14"/>
  <c r="B210" i="14"/>
  <c r="C96" i="14"/>
  <c r="L92" i="14"/>
  <c r="K86" i="13"/>
  <c r="I87" i="13"/>
  <c r="H87" i="13"/>
  <c r="J87" i="13"/>
  <c r="C93" i="13"/>
  <c r="B90" i="13"/>
  <c r="L86" i="13"/>
  <c r="L130" i="2"/>
  <c r="K130" i="2"/>
  <c r="B133" i="2"/>
  <c r="J131" i="2"/>
  <c r="F100" i="31"/>
  <c r="G101" i="26"/>
  <c r="E103" i="30"/>
  <c r="M100" i="31"/>
  <c r="F103" i="30"/>
  <c r="M95" i="18"/>
  <c r="N101" i="29"/>
  <c r="E100" i="31"/>
  <c r="N100" i="31"/>
  <c r="M207" i="30"/>
  <c r="E89" i="13"/>
  <c r="N103" i="30"/>
  <c r="G105" i="36"/>
  <c r="F99" i="24"/>
  <c r="M101" i="23"/>
  <c r="M103" i="25"/>
  <c r="E105" i="36"/>
  <c r="M94" i="15"/>
  <c r="F89" i="13"/>
  <c r="M101" i="29"/>
  <c r="G100" i="31"/>
  <c r="N94" i="15"/>
  <c r="E193" i="23"/>
  <c r="E101" i="23"/>
  <c r="E101" i="29"/>
  <c r="N207" i="30"/>
  <c r="E97" i="19"/>
  <c r="F94" i="15"/>
  <c r="F101" i="29"/>
  <c r="N101" i="26"/>
  <c r="N103" i="25"/>
  <c r="G97" i="19"/>
  <c r="G89" i="13"/>
  <c r="E103" i="25"/>
  <c r="F182" i="35"/>
  <c r="G182" i="35"/>
  <c r="E207" i="30"/>
  <c r="N99" i="24"/>
  <c r="E94" i="15"/>
  <c r="M89" i="13"/>
  <c r="G103" i="25"/>
  <c r="F101" i="23"/>
  <c r="M99" i="24"/>
  <c r="M182" i="35"/>
  <c r="N193" i="23"/>
  <c r="G95" i="18"/>
  <c r="E101" i="26"/>
  <c r="F207" i="30"/>
  <c r="F193" i="23"/>
  <c r="G101" i="23"/>
  <c r="G95" i="14"/>
  <c r="N101" i="23"/>
  <c r="F95" i="14"/>
  <c r="N95" i="14"/>
  <c r="G103" i="30"/>
  <c r="M95" i="14"/>
  <c r="G207" i="30"/>
  <c r="E99" i="24"/>
  <c r="E182" i="35"/>
  <c r="N89" i="13"/>
  <c r="F101" i="26"/>
  <c r="M101" i="26"/>
  <c r="G101" i="29"/>
  <c r="N182" i="35"/>
  <c r="N95" i="18"/>
  <c r="N97" i="19"/>
  <c r="G193" i="23"/>
  <c r="E95" i="14"/>
  <c r="M193" i="23"/>
  <c r="F105" i="36"/>
  <c r="M97" i="19"/>
  <c r="M105" i="36"/>
  <c r="M103" i="30"/>
  <c r="G99" i="24"/>
  <c r="G94" i="15"/>
  <c r="N105" i="36"/>
  <c r="F103" i="25"/>
  <c r="F97" i="19"/>
  <c r="R192" i="23" l="1"/>
  <c r="S95" i="14"/>
  <c r="R80" i="14"/>
  <c r="Q81" i="14"/>
  <c r="P81" i="14"/>
  <c r="K95" i="19"/>
  <c r="J96" i="19"/>
  <c r="I96" i="19"/>
  <c r="H96" i="19"/>
  <c r="L95" i="19"/>
  <c r="K92" i="15"/>
  <c r="I93" i="15"/>
  <c r="H93" i="15"/>
  <c r="J93" i="15"/>
  <c r="L92" i="15"/>
  <c r="B95" i="15"/>
  <c r="C96" i="15"/>
  <c r="K103" i="36"/>
  <c r="H104" i="36"/>
  <c r="J104" i="36"/>
  <c r="I104" i="36"/>
  <c r="L103" i="36"/>
  <c r="B107" i="36"/>
  <c r="L180" i="35"/>
  <c r="H181" i="35"/>
  <c r="I181" i="35"/>
  <c r="J181" i="35"/>
  <c r="C188" i="35"/>
  <c r="B184" i="35"/>
  <c r="K180" i="35"/>
  <c r="L98" i="31"/>
  <c r="K205" i="30"/>
  <c r="I99" i="31"/>
  <c r="J99" i="31"/>
  <c r="H99" i="31"/>
  <c r="C104" i="31"/>
  <c r="B102" i="31"/>
  <c r="K98" i="31"/>
  <c r="L101" i="30"/>
  <c r="J102" i="30"/>
  <c r="H102" i="30"/>
  <c r="I206" i="30"/>
  <c r="J206" i="30"/>
  <c r="I102" i="30"/>
  <c r="H206" i="30"/>
  <c r="L205" i="30"/>
  <c r="C105" i="30"/>
  <c r="B209" i="30"/>
  <c r="C214" i="30"/>
  <c r="K101" i="30"/>
  <c r="L99" i="29"/>
  <c r="J100" i="29"/>
  <c r="H100" i="29"/>
  <c r="I100" i="29"/>
  <c r="K99" i="29"/>
  <c r="C103" i="29"/>
  <c r="C107" i="28"/>
  <c r="K99" i="26"/>
  <c r="B104" i="27"/>
  <c r="C106" i="27"/>
  <c r="J100" i="26"/>
  <c r="I100" i="26"/>
  <c r="H100" i="26"/>
  <c r="L99" i="26"/>
  <c r="C103" i="26"/>
  <c r="K101" i="25"/>
  <c r="I102" i="25"/>
  <c r="H102" i="25"/>
  <c r="J102" i="25"/>
  <c r="L101" i="25"/>
  <c r="C105" i="25"/>
  <c r="L97" i="24"/>
  <c r="K99" i="23"/>
  <c r="I98" i="24"/>
  <c r="H98" i="24"/>
  <c r="J98" i="24"/>
  <c r="C105" i="24"/>
  <c r="B101" i="24"/>
  <c r="K97" i="24"/>
  <c r="L191" i="23"/>
  <c r="J192" i="23"/>
  <c r="H100" i="23"/>
  <c r="J100" i="23"/>
  <c r="J101" i="23"/>
  <c r="H192" i="23"/>
  <c r="I192" i="23"/>
  <c r="I100" i="23"/>
  <c r="B195" i="23"/>
  <c r="K191" i="23"/>
  <c r="C200" i="23"/>
  <c r="L99" i="23"/>
  <c r="C212" i="19"/>
  <c r="B98" i="19"/>
  <c r="J94" i="18"/>
  <c r="B96" i="18"/>
  <c r="C195" i="18"/>
  <c r="K93" i="14"/>
  <c r="H94" i="14"/>
  <c r="J94" i="14"/>
  <c r="I94" i="14"/>
  <c r="B211" i="14"/>
  <c r="C97" i="14"/>
  <c r="L93" i="14"/>
  <c r="K87" i="13"/>
  <c r="J88" i="13"/>
  <c r="H88" i="13"/>
  <c r="I88" i="13"/>
  <c r="B91" i="13"/>
  <c r="C94" i="13"/>
  <c r="L87" i="13"/>
  <c r="B134" i="2"/>
  <c r="E96" i="14"/>
  <c r="F104" i="30"/>
  <c r="F102" i="29"/>
  <c r="E102" i="29"/>
  <c r="E183" i="35"/>
  <c r="M183" i="35"/>
  <c r="E194" i="23"/>
  <c r="M194" i="23"/>
  <c r="N101" i="31"/>
  <c r="G183" i="35"/>
  <c r="M100" i="24"/>
  <c r="G104" i="30"/>
  <c r="M104" i="30"/>
  <c r="N100" i="24"/>
  <c r="G194" i="23"/>
  <c r="M101" i="31"/>
  <c r="N96" i="14"/>
  <c r="N106" i="36"/>
  <c r="N102" i="26"/>
  <c r="N104" i="30"/>
  <c r="N104" i="25"/>
  <c r="F106" i="36"/>
  <c r="G106" i="36"/>
  <c r="E101" i="31"/>
  <c r="F96" i="14"/>
  <c r="E208" i="30"/>
  <c r="N183" i="35"/>
  <c r="G102" i="29"/>
  <c r="E100" i="24"/>
  <c r="M102" i="26"/>
  <c r="G96" i="18"/>
  <c r="E104" i="30"/>
  <c r="N95" i="15"/>
  <c r="G102" i="26"/>
  <c r="E104" i="25"/>
  <c r="E90" i="13"/>
  <c r="N90" i="13"/>
  <c r="F102" i="26"/>
  <c r="M102" i="29"/>
  <c r="G95" i="15"/>
  <c r="M95" i="15"/>
  <c r="G208" i="30"/>
  <c r="F100" i="24"/>
  <c r="N102" i="29"/>
  <c r="F208" i="30"/>
  <c r="F90" i="13"/>
  <c r="M90" i="13"/>
  <c r="N208" i="30"/>
  <c r="G104" i="25"/>
  <c r="F104" i="25"/>
  <c r="E106" i="36"/>
  <c r="F101" i="31"/>
  <c r="F95" i="15"/>
  <c r="M104" i="25"/>
  <c r="G100" i="24"/>
  <c r="F194" i="23"/>
  <c r="F183" i="35"/>
  <c r="M96" i="14"/>
  <c r="E102" i="26"/>
  <c r="M208" i="30"/>
  <c r="G90" i="13"/>
  <c r="G96" i="14"/>
  <c r="M106" i="36"/>
  <c r="E95" i="15"/>
  <c r="G101" i="31"/>
  <c r="N194" i="23"/>
  <c r="S96" i="14" l="1"/>
  <c r="Q82" i="14"/>
  <c r="P82" i="14"/>
  <c r="R81" i="14"/>
  <c r="K96" i="19"/>
  <c r="L96" i="19"/>
  <c r="K93" i="15"/>
  <c r="I94" i="15"/>
  <c r="H94" i="15"/>
  <c r="J94" i="15"/>
  <c r="L93" i="15"/>
  <c r="B96" i="15"/>
  <c r="C97" i="15"/>
  <c r="K104" i="36"/>
  <c r="H105" i="36"/>
  <c r="J105" i="36"/>
  <c r="I105" i="36"/>
  <c r="B108" i="36"/>
  <c r="L104" i="36"/>
  <c r="K181" i="35"/>
  <c r="H182" i="35"/>
  <c r="I182" i="35"/>
  <c r="J182" i="35"/>
  <c r="C189" i="35"/>
  <c r="B185" i="35"/>
  <c r="L181" i="35"/>
  <c r="K99" i="31"/>
  <c r="H100" i="31"/>
  <c r="I100" i="31"/>
  <c r="J100" i="31"/>
  <c r="C105" i="31"/>
  <c r="B103" i="31"/>
  <c r="L99" i="31"/>
  <c r="L102" i="30"/>
  <c r="L206" i="30"/>
  <c r="J207" i="30"/>
  <c r="H207" i="30"/>
  <c r="J103" i="30"/>
  <c r="H103" i="30"/>
  <c r="I207" i="30"/>
  <c r="I103" i="30"/>
  <c r="B210" i="30"/>
  <c r="K206" i="30"/>
  <c r="C106" i="30"/>
  <c r="C215" i="30"/>
  <c r="K102" i="30"/>
  <c r="L100" i="29"/>
  <c r="I101" i="29"/>
  <c r="H101" i="29"/>
  <c r="J101" i="29"/>
  <c r="K100" i="29"/>
  <c r="C104" i="29"/>
  <c r="C108" i="28"/>
  <c r="K100" i="26"/>
  <c r="C107" i="27"/>
  <c r="B105" i="27"/>
  <c r="I101" i="26"/>
  <c r="J101" i="26"/>
  <c r="H101" i="26"/>
  <c r="L100" i="26"/>
  <c r="C104" i="26"/>
  <c r="K102" i="25"/>
  <c r="H103" i="25"/>
  <c r="J103" i="25"/>
  <c r="I103" i="25"/>
  <c r="L102" i="25"/>
  <c r="C106" i="25"/>
  <c r="K98" i="24"/>
  <c r="H99" i="24"/>
  <c r="I99" i="24"/>
  <c r="J99" i="24"/>
  <c r="B102" i="24"/>
  <c r="C106" i="24"/>
  <c r="L98" i="24"/>
  <c r="K100" i="23"/>
  <c r="K192" i="23"/>
  <c r="H193" i="23"/>
  <c r="H101" i="23"/>
  <c r="I101" i="23"/>
  <c r="I193" i="23"/>
  <c r="J193" i="23"/>
  <c r="C201" i="23"/>
  <c r="L192" i="23"/>
  <c r="B196" i="23"/>
  <c r="L100" i="23"/>
  <c r="C213" i="19"/>
  <c r="B99" i="19"/>
  <c r="J95" i="18"/>
  <c r="B97" i="18"/>
  <c r="C196" i="18"/>
  <c r="L94" i="14"/>
  <c r="H95" i="14"/>
  <c r="I95" i="14"/>
  <c r="J95" i="14"/>
  <c r="C98" i="14"/>
  <c r="B212" i="14"/>
  <c r="K94" i="14"/>
  <c r="L88" i="13"/>
  <c r="J89" i="13"/>
  <c r="H89" i="13"/>
  <c r="I89" i="13"/>
  <c r="C95" i="13"/>
  <c r="B92" i="13"/>
  <c r="K88" i="13"/>
  <c r="B135" i="2"/>
  <c r="N98" i="19"/>
  <c r="E105" i="25"/>
  <c r="N107" i="36"/>
  <c r="G184" i="35"/>
  <c r="G102" i="31"/>
  <c r="E107" i="36"/>
  <c r="E103" i="26"/>
  <c r="G105" i="30"/>
  <c r="E195" i="23"/>
  <c r="E96" i="15"/>
  <c r="N103" i="29"/>
  <c r="F96" i="15"/>
  <c r="M96" i="15"/>
  <c r="E98" i="19"/>
  <c r="G209" i="30"/>
  <c r="G91" i="13"/>
  <c r="F98" i="19"/>
  <c r="N96" i="15"/>
  <c r="G101" i="24"/>
  <c r="G96" i="15"/>
  <c r="F107" i="36"/>
  <c r="E102" i="31"/>
  <c r="M102" i="31"/>
  <c r="N195" i="23"/>
  <c r="N105" i="25"/>
  <c r="E101" i="24"/>
  <c r="M97" i="14"/>
  <c r="F103" i="26"/>
  <c r="N101" i="24"/>
  <c r="N184" i="35"/>
  <c r="M103" i="29"/>
  <c r="G103" i="29"/>
  <c r="G97" i="14"/>
  <c r="G98" i="19"/>
  <c r="F195" i="23"/>
  <c r="F91" i="13"/>
  <c r="E91" i="13"/>
  <c r="N209" i="30"/>
  <c r="F97" i="14"/>
  <c r="G97" i="18"/>
  <c r="E97" i="14"/>
  <c r="F103" i="29"/>
  <c r="M107" i="36"/>
  <c r="M195" i="23"/>
  <c r="M101" i="24"/>
  <c r="M98" i="19"/>
  <c r="E105" i="30"/>
  <c r="M103" i="26"/>
  <c r="G195" i="23"/>
  <c r="M105" i="25"/>
  <c r="N91" i="13"/>
  <c r="M91" i="13"/>
  <c r="G105" i="25"/>
  <c r="F102" i="31"/>
  <c r="F209" i="30"/>
  <c r="N105" i="30"/>
  <c r="N103" i="26"/>
  <c r="G107" i="36"/>
  <c r="F184" i="35"/>
  <c r="M209" i="30"/>
  <c r="F105" i="30"/>
  <c r="E209" i="30"/>
  <c r="F101" i="24"/>
  <c r="E103" i="29"/>
  <c r="G103" i="26"/>
  <c r="F105" i="25"/>
  <c r="M184" i="35"/>
  <c r="M105" i="30"/>
  <c r="E184" i="35"/>
  <c r="N97" i="14"/>
  <c r="N102" i="31"/>
  <c r="J96" i="18" l="1"/>
  <c r="R82" i="14"/>
  <c r="S97" i="14"/>
  <c r="Q83" i="14"/>
  <c r="P83" i="14"/>
  <c r="K94" i="15"/>
  <c r="L94" i="15"/>
  <c r="H95" i="15"/>
  <c r="J95" i="15"/>
  <c r="I95" i="15"/>
  <c r="B97" i="15"/>
  <c r="I97" i="19"/>
  <c r="J97" i="19"/>
  <c r="H97" i="19"/>
  <c r="C98" i="15"/>
  <c r="L105" i="36"/>
  <c r="J106" i="36"/>
  <c r="H106" i="36"/>
  <c r="I106" i="36"/>
  <c r="B109" i="36"/>
  <c r="K105" i="36"/>
  <c r="K182" i="35"/>
  <c r="I183" i="35"/>
  <c r="J183" i="35"/>
  <c r="H183" i="35"/>
  <c r="C190" i="35"/>
  <c r="B186" i="35"/>
  <c r="L182" i="35"/>
  <c r="L100" i="31"/>
  <c r="L207" i="30"/>
  <c r="H101" i="31"/>
  <c r="I101" i="31"/>
  <c r="J101" i="31"/>
  <c r="C106" i="31"/>
  <c r="B104" i="31"/>
  <c r="K100" i="31"/>
  <c r="L103" i="30"/>
  <c r="I104" i="30"/>
  <c r="H208" i="30"/>
  <c r="J104" i="30"/>
  <c r="I208" i="30"/>
  <c r="H104" i="30"/>
  <c r="J208" i="30"/>
  <c r="B211" i="30"/>
  <c r="C107" i="30"/>
  <c r="C216" i="30"/>
  <c r="K103" i="30"/>
  <c r="K207" i="30"/>
  <c r="K101" i="29"/>
  <c r="I102" i="29"/>
  <c r="J102" i="29"/>
  <c r="H102" i="29"/>
  <c r="L101" i="29"/>
  <c r="C105" i="29"/>
  <c r="C109" i="28"/>
  <c r="C108" i="27"/>
  <c r="B106" i="27"/>
  <c r="K101" i="26"/>
  <c r="I102" i="26"/>
  <c r="H102" i="26"/>
  <c r="J102" i="26"/>
  <c r="L101" i="26"/>
  <c r="C105" i="26"/>
  <c r="K103" i="25"/>
  <c r="I104" i="25"/>
  <c r="J104" i="25"/>
  <c r="H104" i="25"/>
  <c r="C107" i="25"/>
  <c r="L103" i="25"/>
  <c r="L99" i="24"/>
  <c r="J100" i="24"/>
  <c r="I100" i="24"/>
  <c r="H100" i="24"/>
  <c r="B103" i="24"/>
  <c r="C107" i="24"/>
  <c r="K99" i="24"/>
  <c r="K193" i="23"/>
  <c r="L101" i="23"/>
  <c r="H194" i="23"/>
  <c r="J194" i="23"/>
  <c r="I194" i="23"/>
  <c r="C202" i="23"/>
  <c r="L193" i="23"/>
  <c r="B197" i="23"/>
  <c r="K101" i="23"/>
  <c r="C214" i="19"/>
  <c r="B100" i="19"/>
  <c r="B98" i="18"/>
  <c r="C197" i="18"/>
  <c r="L95" i="14"/>
  <c r="J96" i="14"/>
  <c r="H96" i="14"/>
  <c r="I96" i="14"/>
  <c r="L89" i="13"/>
  <c r="B213" i="14"/>
  <c r="C99" i="14"/>
  <c r="K95" i="14"/>
  <c r="H90" i="13"/>
  <c r="I90" i="13"/>
  <c r="J90" i="13"/>
  <c r="B93" i="13"/>
  <c r="C96" i="13"/>
  <c r="K89" i="13"/>
  <c r="B136" i="2"/>
  <c r="N99" i="19"/>
  <c r="G104" i="26"/>
  <c r="N104" i="29"/>
  <c r="N97" i="15"/>
  <c r="N108" i="36"/>
  <c r="M106" i="30"/>
  <c r="G102" i="24"/>
  <c r="E106" i="25"/>
  <c r="E104" i="29"/>
  <c r="E196" i="23"/>
  <c r="F99" i="19"/>
  <c r="M102" i="24"/>
  <c r="G104" i="29"/>
  <c r="N104" i="26"/>
  <c r="G106" i="30"/>
  <c r="E106" i="30"/>
  <c r="E185" i="35"/>
  <c r="E108" i="36"/>
  <c r="F104" i="29"/>
  <c r="F92" i="13"/>
  <c r="F196" i="23"/>
  <c r="G108" i="36"/>
  <c r="E98" i="14"/>
  <c r="E92" i="13"/>
  <c r="F103" i="31"/>
  <c r="M108" i="36"/>
  <c r="G196" i="23"/>
  <c r="N196" i="23"/>
  <c r="F102" i="24"/>
  <c r="F104" i="26"/>
  <c r="M104" i="29"/>
  <c r="G185" i="35"/>
  <c r="G92" i="13"/>
  <c r="F97" i="15"/>
  <c r="N103" i="31"/>
  <c r="M196" i="23"/>
  <c r="M98" i="14"/>
  <c r="N92" i="13"/>
  <c r="M97" i="15"/>
  <c r="G136" i="2"/>
  <c r="M99" i="19"/>
  <c r="G103" i="31"/>
  <c r="N185" i="35"/>
  <c r="E104" i="26"/>
  <c r="N102" i="24"/>
  <c r="M185" i="35"/>
  <c r="F106" i="30"/>
  <c r="G99" i="19"/>
  <c r="G97" i="15"/>
  <c r="E97" i="15"/>
  <c r="M92" i="13"/>
  <c r="N210" i="30"/>
  <c r="F210" i="30"/>
  <c r="M103" i="31"/>
  <c r="N106" i="25"/>
  <c r="M210" i="30"/>
  <c r="M104" i="26"/>
  <c r="E102" i="24"/>
  <c r="G210" i="30"/>
  <c r="F98" i="14"/>
  <c r="E136" i="2"/>
  <c r="F185" i="35"/>
  <c r="G98" i="14"/>
  <c r="E99" i="19"/>
  <c r="F106" i="25"/>
  <c r="E210" i="30"/>
  <c r="G98" i="18"/>
  <c r="M106" i="25"/>
  <c r="G106" i="25"/>
  <c r="F108" i="36"/>
  <c r="N106" i="30"/>
  <c r="N136" i="2"/>
  <c r="F136" i="2"/>
  <c r="M136" i="2"/>
  <c r="E103" i="31"/>
  <c r="N98" i="14"/>
  <c r="J97" i="18" l="1"/>
  <c r="S98" i="14"/>
  <c r="R83" i="14"/>
  <c r="Q84" i="14"/>
  <c r="P84" i="14"/>
  <c r="H135" i="2"/>
  <c r="I135" i="2"/>
  <c r="J135" i="2"/>
  <c r="L95" i="15"/>
  <c r="K95" i="15"/>
  <c r="H96" i="15"/>
  <c r="J96" i="15"/>
  <c r="I96" i="15"/>
  <c r="B98" i="15"/>
  <c r="K97" i="19"/>
  <c r="L97" i="19"/>
  <c r="I94" i="19"/>
  <c r="H94" i="19"/>
  <c r="H131" i="2"/>
  <c r="I131" i="2"/>
  <c r="C99" i="15"/>
  <c r="L106" i="36"/>
  <c r="H107" i="36"/>
  <c r="I107" i="36"/>
  <c r="J107" i="36"/>
  <c r="B110" i="36"/>
  <c r="K106" i="36"/>
  <c r="L183" i="35"/>
  <c r="J184" i="35"/>
  <c r="H184" i="35"/>
  <c r="I184" i="35"/>
  <c r="C191" i="35"/>
  <c r="K183" i="35"/>
  <c r="B187" i="35"/>
  <c r="L101" i="31"/>
  <c r="I102" i="31"/>
  <c r="J102" i="31"/>
  <c r="H102" i="31"/>
  <c r="C107" i="31"/>
  <c r="B105" i="31"/>
  <c r="K101" i="31"/>
  <c r="K104" i="30"/>
  <c r="L208" i="30"/>
  <c r="H105" i="30"/>
  <c r="I105" i="30"/>
  <c r="H209" i="30"/>
  <c r="J105" i="30"/>
  <c r="J209" i="30"/>
  <c r="I209" i="30"/>
  <c r="L104" i="30"/>
  <c r="C217" i="30"/>
  <c r="B212" i="30"/>
  <c r="C108" i="30"/>
  <c r="K208" i="30"/>
  <c r="K102" i="29"/>
  <c r="H103" i="29"/>
  <c r="I103" i="29"/>
  <c r="J103" i="29"/>
  <c r="C106" i="29"/>
  <c r="L102" i="29"/>
  <c r="C110" i="28"/>
  <c r="C109" i="27"/>
  <c r="B107" i="27"/>
  <c r="K102" i="26"/>
  <c r="H103" i="26"/>
  <c r="I103" i="26"/>
  <c r="J103" i="26"/>
  <c r="L102" i="26"/>
  <c r="C106" i="26"/>
  <c r="L104" i="25"/>
  <c r="H105" i="25"/>
  <c r="J105" i="25"/>
  <c r="I105" i="25"/>
  <c r="C108" i="25"/>
  <c r="K104" i="25"/>
  <c r="L100" i="24"/>
  <c r="H101" i="24"/>
  <c r="I101" i="24"/>
  <c r="J101" i="24"/>
  <c r="B104" i="24"/>
  <c r="K100" i="24"/>
  <c r="C108" i="24"/>
  <c r="K194" i="23"/>
  <c r="I195" i="23"/>
  <c r="J195" i="23"/>
  <c r="H195" i="23"/>
  <c r="C203" i="23"/>
  <c r="C204" i="23" s="1"/>
  <c r="B198" i="23"/>
  <c r="L194" i="23"/>
  <c r="H98" i="19"/>
  <c r="I98" i="19"/>
  <c r="J98" i="19"/>
  <c r="B101" i="19"/>
  <c r="C215" i="19"/>
  <c r="B99" i="18"/>
  <c r="C198" i="18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L96" i="14"/>
  <c r="J97" i="14"/>
  <c r="H97" i="14"/>
  <c r="I97" i="14"/>
  <c r="C100" i="14"/>
  <c r="B214" i="14"/>
  <c r="K96" i="14"/>
  <c r="L90" i="13"/>
  <c r="K90" i="13"/>
  <c r="I91" i="13"/>
  <c r="J91" i="13"/>
  <c r="H91" i="13"/>
  <c r="B94" i="13"/>
  <c r="C97" i="13"/>
  <c r="B137" i="2"/>
  <c r="N105" i="29"/>
  <c r="N99" i="18"/>
  <c r="M104" i="31"/>
  <c r="E211" i="30"/>
  <c r="M105" i="29"/>
  <c r="F186" i="35"/>
  <c r="F103" i="24"/>
  <c r="M107" i="25"/>
  <c r="N107" i="30"/>
  <c r="N99" i="14"/>
  <c r="G204" i="23"/>
  <c r="N197" i="23"/>
  <c r="N100" i="19"/>
  <c r="F93" i="13"/>
  <c r="E99" i="14"/>
  <c r="M99" i="14"/>
  <c r="N211" i="30"/>
  <c r="E103" i="24"/>
  <c r="E100" i="19"/>
  <c r="G99" i="18"/>
  <c r="E107" i="30"/>
  <c r="G107" i="30"/>
  <c r="E137" i="2"/>
  <c r="N93" i="13"/>
  <c r="F137" i="2"/>
  <c r="G99" i="14"/>
  <c r="M100" i="19"/>
  <c r="M107" i="30"/>
  <c r="G137" i="2"/>
  <c r="N105" i="26"/>
  <c r="E104" i="31"/>
  <c r="F105" i="26"/>
  <c r="E98" i="15"/>
  <c r="M99" i="18"/>
  <c r="F107" i="30"/>
  <c r="G100" i="19"/>
  <c r="E109" i="36"/>
  <c r="M197" i="23"/>
  <c r="M186" i="35"/>
  <c r="M105" i="26"/>
  <c r="N186" i="35"/>
  <c r="F109" i="36"/>
  <c r="N104" i="31"/>
  <c r="G105" i="29"/>
  <c r="M137" i="2"/>
  <c r="G186" i="35"/>
  <c r="G98" i="15"/>
  <c r="N103" i="24"/>
  <c r="G104" i="31"/>
  <c r="F107" i="25"/>
  <c r="G105" i="26"/>
  <c r="F211" i="30"/>
  <c r="F105" i="29"/>
  <c r="F99" i="14"/>
  <c r="N137" i="2"/>
  <c r="G109" i="36"/>
  <c r="N107" i="25"/>
  <c r="E107" i="25"/>
  <c r="M93" i="13"/>
  <c r="G107" i="25"/>
  <c r="F104" i="31"/>
  <c r="E105" i="29"/>
  <c r="M211" i="30"/>
  <c r="N98" i="15"/>
  <c r="F100" i="19"/>
  <c r="E93" i="13"/>
  <c r="G197" i="23"/>
  <c r="G93" i="13"/>
  <c r="F98" i="15"/>
  <c r="G211" i="30"/>
  <c r="F197" i="23"/>
  <c r="M98" i="15"/>
  <c r="N109" i="36"/>
  <c r="M103" i="24"/>
  <c r="E197" i="23"/>
  <c r="M109" i="36"/>
  <c r="G103" i="24"/>
  <c r="E186" i="35"/>
  <c r="E105" i="26"/>
  <c r="J204" i="23" l="1"/>
  <c r="O96" i="18"/>
  <c r="O97" i="18"/>
  <c r="O98" i="18"/>
  <c r="R84" i="14"/>
  <c r="Q85" i="14"/>
  <c r="P85" i="14"/>
  <c r="J98" i="18"/>
  <c r="L135" i="2"/>
  <c r="K135" i="2"/>
  <c r="K96" i="15"/>
  <c r="L96" i="15"/>
  <c r="H97" i="15"/>
  <c r="J97" i="15"/>
  <c r="I97" i="15"/>
  <c r="B99" i="15"/>
  <c r="K94" i="19"/>
  <c r="L94" i="19"/>
  <c r="L131" i="2"/>
  <c r="K131" i="2"/>
  <c r="C100" i="15"/>
  <c r="L107" i="36"/>
  <c r="H108" i="36"/>
  <c r="I108" i="36"/>
  <c r="J108" i="36"/>
  <c r="B111" i="36"/>
  <c r="K107" i="36"/>
  <c r="L184" i="35"/>
  <c r="I185" i="35"/>
  <c r="H185" i="35"/>
  <c r="J185" i="35"/>
  <c r="C192" i="35"/>
  <c r="B188" i="35"/>
  <c r="K184" i="35"/>
  <c r="K102" i="31"/>
  <c r="H103" i="31"/>
  <c r="I103" i="31"/>
  <c r="J103" i="31"/>
  <c r="B106" i="31"/>
  <c r="C108" i="31"/>
  <c r="L102" i="31"/>
  <c r="K105" i="30"/>
  <c r="K209" i="30"/>
  <c r="J106" i="30"/>
  <c r="I210" i="30"/>
  <c r="H106" i="30"/>
  <c r="J210" i="30"/>
  <c r="I106" i="30"/>
  <c r="H210" i="30"/>
  <c r="C109" i="30"/>
  <c r="B213" i="30"/>
  <c r="L209" i="30"/>
  <c r="C218" i="30"/>
  <c r="L105" i="30"/>
  <c r="L103" i="29"/>
  <c r="J104" i="29"/>
  <c r="H104" i="29"/>
  <c r="I104" i="29"/>
  <c r="K103" i="29"/>
  <c r="C107" i="29"/>
  <c r="C111" i="28"/>
  <c r="L103" i="26"/>
  <c r="C110" i="27"/>
  <c r="B108" i="27"/>
  <c r="I104" i="26"/>
  <c r="J104" i="26"/>
  <c r="H104" i="26"/>
  <c r="K103" i="26"/>
  <c r="C107" i="26"/>
  <c r="K105" i="25"/>
  <c r="H106" i="25"/>
  <c r="I106" i="25"/>
  <c r="J106" i="25"/>
  <c r="C109" i="25"/>
  <c r="L105" i="25"/>
  <c r="L101" i="24"/>
  <c r="J102" i="24"/>
  <c r="I102" i="24"/>
  <c r="H102" i="24"/>
  <c r="C109" i="24"/>
  <c r="B105" i="24"/>
  <c r="K101" i="24"/>
  <c r="L195" i="23"/>
  <c r="H196" i="23"/>
  <c r="I196" i="23"/>
  <c r="J196" i="23"/>
  <c r="K195" i="23"/>
  <c r="B199" i="23"/>
  <c r="L98" i="19"/>
  <c r="J99" i="19"/>
  <c r="I99" i="19"/>
  <c r="H99" i="19"/>
  <c r="K98" i="19"/>
  <c r="B102" i="19"/>
  <c r="C216" i="19"/>
  <c r="C217" i="19" s="1"/>
  <c r="B100" i="18"/>
  <c r="L97" i="14"/>
  <c r="J98" i="14"/>
  <c r="H98" i="14"/>
  <c r="I98" i="14"/>
  <c r="C101" i="14"/>
  <c r="K97" i="14"/>
  <c r="B215" i="14"/>
  <c r="K91" i="13"/>
  <c r="I92" i="13"/>
  <c r="H92" i="13"/>
  <c r="J92" i="13"/>
  <c r="C98" i="13"/>
  <c r="B95" i="13"/>
  <c r="L91" i="13"/>
  <c r="B138" i="2"/>
  <c r="H136" i="2"/>
  <c r="I136" i="2"/>
  <c r="J136" i="2"/>
  <c r="N198" i="23"/>
  <c r="F101" i="19"/>
  <c r="F106" i="29"/>
  <c r="M108" i="25"/>
  <c r="N94" i="13"/>
  <c r="G212" i="30"/>
  <c r="M96" i="18"/>
  <c r="G101" i="19"/>
  <c r="N212" i="30"/>
  <c r="N108" i="30"/>
  <c r="M138" i="2"/>
  <c r="F138" i="2"/>
  <c r="F94" i="13"/>
  <c r="N100" i="14"/>
  <c r="M108" i="30"/>
  <c r="E104" i="24"/>
  <c r="M105" i="31"/>
  <c r="G104" i="24"/>
  <c r="N98" i="18"/>
  <c r="F212" i="30"/>
  <c r="G106" i="26"/>
  <c r="M100" i="14"/>
  <c r="E138" i="2"/>
  <c r="E110" i="36"/>
  <c r="E106" i="26"/>
  <c r="E105" i="31"/>
  <c r="N97" i="18"/>
  <c r="E187" i="35"/>
  <c r="G106" i="29"/>
  <c r="G110" i="36"/>
  <c r="N108" i="25"/>
  <c r="M100" i="18"/>
  <c r="E108" i="25"/>
  <c r="M99" i="15"/>
  <c r="G105" i="31"/>
  <c r="N187" i="35"/>
  <c r="F99" i="15"/>
  <c r="F108" i="25"/>
  <c r="G99" i="15"/>
  <c r="F110" i="36"/>
  <c r="M212" i="30"/>
  <c r="G198" i="23"/>
  <c r="F198" i="23"/>
  <c r="E108" i="30"/>
  <c r="N110" i="36"/>
  <c r="N99" i="15"/>
  <c r="N100" i="18"/>
  <c r="N106" i="29"/>
  <c r="M106" i="26"/>
  <c r="G100" i="14"/>
  <c r="N138" i="2"/>
  <c r="G187" i="35"/>
  <c r="M101" i="19"/>
  <c r="G108" i="30"/>
  <c r="N104" i="24"/>
  <c r="N96" i="18"/>
  <c r="E198" i="23"/>
  <c r="E100" i="14"/>
  <c r="E212" i="30"/>
  <c r="F105" i="31"/>
  <c r="G108" i="25"/>
  <c r="F108" i="30"/>
  <c r="M198" i="23"/>
  <c r="G138" i="2"/>
  <c r="F104" i="24"/>
  <c r="N106" i="26"/>
  <c r="M98" i="18"/>
  <c r="N101" i="19"/>
  <c r="E94" i="13"/>
  <c r="M187" i="35"/>
  <c r="N105" i="31"/>
  <c r="G100" i="18"/>
  <c r="E101" i="19"/>
  <c r="M104" i="24"/>
  <c r="G94" i="13"/>
  <c r="E99" i="15"/>
  <c r="M106" i="29"/>
  <c r="F106" i="26"/>
  <c r="F187" i="35"/>
  <c r="M110" i="36"/>
  <c r="F100" i="14"/>
  <c r="M94" i="13"/>
  <c r="E106" i="29"/>
  <c r="M97" i="18"/>
  <c r="R85" i="14" l="1"/>
  <c r="Q86" i="14"/>
  <c r="P86" i="14"/>
  <c r="C218" i="19"/>
  <c r="K97" i="15"/>
  <c r="L97" i="15"/>
  <c r="J98" i="15"/>
  <c r="I98" i="15"/>
  <c r="H98" i="15"/>
  <c r="B100" i="15"/>
  <c r="C101" i="15"/>
  <c r="L108" i="36"/>
  <c r="H109" i="36"/>
  <c r="I109" i="36"/>
  <c r="J109" i="36"/>
  <c r="B112" i="36"/>
  <c r="K108" i="36"/>
  <c r="K185" i="35"/>
  <c r="H186" i="35"/>
  <c r="I186" i="35"/>
  <c r="J186" i="35"/>
  <c r="C193" i="35"/>
  <c r="B189" i="35"/>
  <c r="L185" i="35"/>
  <c r="L103" i="31"/>
  <c r="K210" i="30"/>
  <c r="I104" i="31"/>
  <c r="J104" i="31"/>
  <c r="H104" i="31"/>
  <c r="B107" i="31"/>
  <c r="C109" i="31"/>
  <c r="K103" i="31"/>
  <c r="K106" i="30"/>
  <c r="I107" i="30"/>
  <c r="J211" i="30"/>
  <c r="H211" i="30"/>
  <c r="J107" i="30"/>
  <c r="H107" i="30"/>
  <c r="I211" i="30"/>
  <c r="B214" i="30"/>
  <c r="L106" i="30"/>
  <c r="C219" i="30"/>
  <c r="C110" i="30"/>
  <c r="L210" i="30"/>
  <c r="L104" i="29"/>
  <c r="H105" i="29"/>
  <c r="I105" i="29"/>
  <c r="J105" i="29"/>
  <c r="K104" i="29"/>
  <c r="C108" i="29"/>
  <c r="C112" i="28"/>
  <c r="K104" i="26"/>
  <c r="C111" i="27"/>
  <c r="B109" i="27"/>
  <c r="I105" i="26"/>
  <c r="J105" i="26"/>
  <c r="H105" i="26"/>
  <c r="C108" i="26"/>
  <c r="L104" i="26"/>
  <c r="L106" i="25"/>
  <c r="J107" i="25"/>
  <c r="H107" i="25"/>
  <c r="I107" i="25"/>
  <c r="K106" i="25"/>
  <c r="C110" i="25"/>
  <c r="K102" i="24"/>
  <c r="H103" i="24"/>
  <c r="I103" i="24"/>
  <c r="J103" i="24"/>
  <c r="B106" i="24"/>
  <c r="L102" i="24"/>
  <c r="C110" i="24"/>
  <c r="L196" i="23"/>
  <c r="H197" i="23"/>
  <c r="I197" i="23"/>
  <c r="J197" i="23"/>
  <c r="B200" i="23"/>
  <c r="K196" i="23"/>
  <c r="L99" i="19"/>
  <c r="H100" i="19"/>
  <c r="I100" i="19"/>
  <c r="J100" i="19"/>
  <c r="B103" i="19"/>
  <c r="K99" i="19"/>
  <c r="J99" i="18"/>
  <c r="B101" i="18"/>
  <c r="L98" i="14"/>
  <c r="J99" i="14"/>
  <c r="H99" i="14"/>
  <c r="I99" i="14"/>
  <c r="B216" i="14"/>
  <c r="K98" i="14"/>
  <c r="L92" i="13"/>
  <c r="J93" i="13"/>
  <c r="H93" i="13"/>
  <c r="I93" i="13"/>
  <c r="C99" i="13"/>
  <c r="B96" i="13"/>
  <c r="K92" i="13"/>
  <c r="L136" i="2"/>
  <c r="K136" i="2"/>
  <c r="B139" i="2"/>
  <c r="J137" i="2"/>
  <c r="E106" i="31"/>
  <c r="M100" i="15"/>
  <c r="M105" i="24"/>
  <c r="F102" i="19"/>
  <c r="M188" i="35"/>
  <c r="F100" i="15"/>
  <c r="M213" i="30"/>
  <c r="E95" i="13"/>
  <c r="E102" i="19"/>
  <c r="F95" i="13"/>
  <c r="M101" i="14"/>
  <c r="N102" i="19"/>
  <c r="F111" i="36"/>
  <c r="N105" i="24"/>
  <c r="F188" i="35"/>
  <c r="G199" i="23"/>
  <c r="N213" i="30"/>
  <c r="G95" i="13"/>
  <c r="E111" i="36"/>
  <c r="N199" i="23"/>
  <c r="F107" i="26"/>
  <c r="E139" i="2"/>
  <c r="G107" i="26"/>
  <c r="N109" i="30"/>
  <c r="M106" i="31"/>
  <c r="E199" i="23"/>
  <c r="N109" i="25"/>
  <c r="G188" i="35"/>
  <c r="F107" i="29"/>
  <c r="M109" i="25"/>
  <c r="E188" i="35"/>
  <c r="N188" i="35"/>
  <c r="M101" i="18"/>
  <c r="F106" i="31"/>
  <c r="E213" i="30"/>
  <c r="N101" i="14"/>
  <c r="G107" i="29"/>
  <c r="N101" i="18"/>
  <c r="M107" i="26"/>
  <c r="N106" i="31"/>
  <c r="M109" i="30"/>
  <c r="M139" i="2"/>
  <c r="E109" i="30"/>
  <c r="F109" i="30"/>
  <c r="N111" i="36"/>
  <c r="E101" i="14"/>
  <c r="E109" i="25"/>
  <c r="F199" i="23"/>
  <c r="G111" i="36"/>
  <c r="E107" i="26"/>
  <c r="N100" i="15"/>
  <c r="N95" i="13"/>
  <c r="F139" i="2"/>
  <c r="E107" i="29"/>
  <c r="G109" i="30"/>
  <c r="M102" i="19"/>
  <c r="E100" i="15"/>
  <c r="F101" i="14"/>
  <c r="M199" i="23"/>
  <c r="N107" i="26"/>
  <c r="G101" i="14"/>
  <c r="G139" i="2"/>
  <c r="F213" i="30"/>
  <c r="G109" i="25"/>
  <c r="N107" i="29"/>
  <c r="N139" i="2"/>
  <c r="G102" i="19"/>
  <c r="G100" i="15"/>
  <c r="E105" i="24"/>
  <c r="M111" i="36"/>
  <c r="M107" i="29"/>
  <c r="G101" i="18"/>
  <c r="G106" i="31"/>
  <c r="F109" i="25"/>
  <c r="G213" i="30"/>
  <c r="M95" i="13"/>
  <c r="G105" i="24"/>
  <c r="F105" i="24"/>
  <c r="R86" i="14" l="1"/>
  <c r="P87" i="14"/>
  <c r="Q87" i="14"/>
  <c r="P100" i="15"/>
  <c r="Q100" i="15"/>
  <c r="C219" i="19"/>
  <c r="H138" i="2"/>
  <c r="J138" i="2"/>
  <c r="I138" i="2"/>
  <c r="L98" i="15"/>
  <c r="K98" i="15"/>
  <c r="J99" i="15"/>
  <c r="I99" i="15"/>
  <c r="H99" i="15"/>
  <c r="B101" i="15"/>
  <c r="C102" i="15"/>
  <c r="K109" i="36"/>
  <c r="H110" i="36"/>
  <c r="J110" i="36"/>
  <c r="I110" i="36"/>
  <c r="B113" i="36"/>
  <c r="L109" i="36"/>
  <c r="L186" i="35"/>
  <c r="J187" i="35"/>
  <c r="H187" i="35"/>
  <c r="I187" i="35"/>
  <c r="B190" i="35"/>
  <c r="K186" i="35"/>
  <c r="C194" i="35"/>
  <c r="B140" i="2"/>
  <c r="L211" i="30"/>
  <c r="K104" i="31"/>
  <c r="H105" i="31"/>
  <c r="J105" i="31"/>
  <c r="I105" i="31"/>
  <c r="B108" i="31"/>
  <c r="C110" i="31"/>
  <c r="L104" i="31"/>
  <c r="K107" i="30"/>
  <c r="J212" i="30"/>
  <c r="I108" i="30"/>
  <c r="J108" i="30"/>
  <c r="H212" i="30"/>
  <c r="I212" i="30"/>
  <c r="H108" i="30"/>
  <c r="B215" i="30"/>
  <c r="C220" i="30"/>
  <c r="C111" i="30"/>
  <c r="K211" i="30"/>
  <c r="L107" i="30"/>
  <c r="L105" i="29"/>
  <c r="I106" i="29"/>
  <c r="J106" i="29"/>
  <c r="H106" i="29"/>
  <c r="K105" i="29"/>
  <c r="C109" i="29"/>
  <c r="C113" i="28"/>
  <c r="K105" i="26"/>
  <c r="C112" i="27"/>
  <c r="B110" i="27"/>
  <c r="H106" i="26"/>
  <c r="J106" i="26"/>
  <c r="I106" i="26"/>
  <c r="C109" i="26"/>
  <c r="L105" i="26"/>
  <c r="K107" i="25"/>
  <c r="I108" i="25"/>
  <c r="J108" i="25"/>
  <c r="H108" i="25"/>
  <c r="C111" i="25"/>
  <c r="L107" i="25"/>
  <c r="L103" i="24"/>
  <c r="I104" i="24"/>
  <c r="J104" i="24"/>
  <c r="H104" i="24"/>
  <c r="B107" i="24"/>
  <c r="C111" i="24"/>
  <c r="K103" i="24"/>
  <c r="L197" i="23"/>
  <c r="I198" i="23"/>
  <c r="J198" i="23"/>
  <c r="H198" i="23"/>
  <c r="B201" i="23"/>
  <c r="K197" i="23"/>
  <c r="L100" i="19"/>
  <c r="J101" i="19"/>
  <c r="I101" i="19"/>
  <c r="H101" i="19"/>
  <c r="B104" i="19"/>
  <c r="K100" i="19"/>
  <c r="J100" i="18"/>
  <c r="B102" i="18"/>
  <c r="L99" i="14"/>
  <c r="I100" i="14"/>
  <c r="J100" i="14"/>
  <c r="H100" i="14"/>
  <c r="B217" i="14"/>
  <c r="K99" i="14"/>
  <c r="L93" i="13"/>
  <c r="H94" i="13"/>
  <c r="I94" i="13"/>
  <c r="J94" i="13"/>
  <c r="B97" i="13"/>
  <c r="C100" i="13"/>
  <c r="K93" i="13"/>
  <c r="G108" i="29"/>
  <c r="F110" i="25"/>
  <c r="N112" i="36"/>
  <c r="N108" i="29"/>
  <c r="N200" i="23"/>
  <c r="E214" i="30"/>
  <c r="E101" i="15"/>
  <c r="N214" i="30"/>
  <c r="E96" i="13"/>
  <c r="N101" i="15"/>
  <c r="M103" i="19"/>
  <c r="N110" i="30"/>
  <c r="M104" i="19"/>
  <c r="N189" i="35"/>
  <c r="N102" i="18"/>
  <c r="N110" i="25"/>
  <c r="M106" i="24"/>
  <c r="G108" i="26"/>
  <c r="E108" i="29"/>
  <c r="M110" i="25"/>
  <c r="E107" i="31"/>
  <c r="M200" i="23"/>
  <c r="E110" i="30"/>
  <c r="G110" i="30"/>
  <c r="M112" i="36"/>
  <c r="N140" i="2"/>
  <c r="F104" i="19"/>
  <c r="M140" i="2"/>
  <c r="M101" i="15"/>
  <c r="F200" i="23"/>
  <c r="G96" i="13"/>
  <c r="M110" i="30"/>
  <c r="G110" i="25"/>
  <c r="M96" i="13"/>
  <c r="F110" i="30"/>
  <c r="N96" i="13"/>
  <c r="M108" i="29"/>
  <c r="M108" i="26"/>
  <c r="E140" i="2"/>
  <c r="N106" i="24"/>
  <c r="N107" i="31"/>
  <c r="F108" i="29"/>
  <c r="G102" i="18"/>
  <c r="F108" i="26"/>
  <c r="N108" i="26"/>
  <c r="G112" i="36"/>
  <c r="M102" i="18"/>
  <c r="G140" i="2"/>
  <c r="E189" i="35"/>
  <c r="G189" i="35"/>
  <c r="F107" i="31"/>
  <c r="G214" i="30"/>
  <c r="F112" i="36"/>
  <c r="G101" i="15"/>
  <c r="G107" i="31"/>
  <c r="E110" i="25"/>
  <c r="F189" i="35"/>
  <c r="E200" i="23"/>
  <c r="M189" i="35"/>
  <c r="M214" i="30"/>
  <c r="F103" i="19"/>
  <c r="G103" i="19"/>
  <c r="F214" i="30"/>
  <c r="G104" i="19"/>
  <c r="E103" i="19"/>
  <c r="E112" i="36"/>
  <c r="N104" i="19"/>
  <c r="N103" i="19"/>
  <c r="E104" i="19"/>
  <c r="G106" i="24"/>
  <c r="F140" i="2"/>
  <c r="E108" i="26"/>
  <c r="E106" i="24"/>
  <c r="F96" i="13"/>
  <c r="M107" i="31"/>
  <c r="F106" i="24"/>
  <c r="F101" i="15"/>
  <c r="G200" i="23"/>
  <c r="P88" i="14" l="1"/>
  <c r="Q88" i="14"/>
  <c r="R87" i="14"/>
  <c r="P101" i="15"/>
  <c r="Q101" i="15"/>
  <c r="R100" i="15"/>
  <c r="C220" i="19"/>
  <c r="L138" i="2"/>
  <c r="H139" i="2"/>
  <c r="I139" i="2"/>
  <c r="J139" i="2"/>
  <c r="B141" i="2"/>
  <c r="K138" i="2"/>
  <c r="K99" i="15"/>
  <c r="L99" i="15"/>
  <c r="J100" i="15"/>
  <c r="H100" i="15"/>
  <c r="I100" i="15"/>
  <c r="B102" i="15"/>
  <c r="C103" i="15"/>
  <c r="L110" i="36"/>
  <c r="H111" i="36"/>
  <c r="I111" i="36"/>
  <c r="J111" i="36"/>
  <c r="B114" i="36"/>
  <c r="K110" i="36"/>
  <c r="L187" i="35"/>
  <c r="J188" i="35"/>
  <c r="H188" i="35"/>
  <c r="I188" i="35"/>
  <c r="C195" i="35"/>
  <c r="B191" i="35"/>
  <c r="K187" i="35"/>
  <c r="B142" i="2"/>
  <c r="L212" i="30"/>
  <c r="K108" i="30"/>
  <c r="L105" i="31"/>
  <c r="J106" i="31"/>
  <c r="I106" i="31"/>
  <c r="H106" i="31"/>
  <c r="B109" i="31"/>
  <c r="C111" i="31"/>
  <c r="K105" i="31"/>
  <c r="H109" i="30"/>
  <c r="I109" i="30"/>
  <c r="J109" i="30"/>
  <c r="H213" i="30"/>
  <c r="J213" i="30"/>
  <c r="I213" i="30"/>
  <c r="C221" i="30"/>
  <c r="B216" i="30"/>
  <c r="K212" i="30"/>
  <c r="C112" i="30"/>
  <c r="L108" i="30"/>
  <c r="K106" i="29"/>
  <c r="H107" i="29"/>
  <c r="I107" i="29"/>
  <c r="J107" i="29"/>
  <c r="L106" i="29"/>
  <c r="C110" i="29"/>
  <c r="C114" i="28"/>
  <c r="C113" i="27"/>
  <c r="B111" i="27"/>
  <c r="K106" i="26"/>
  <c r="H107" i="26"/>
  <c r="I107" i="26"/>
  <c r="J107" i="26"/>
  <c r="C110" i="26"/>
  <c r="L106" i="26"/>
  <c r="L108" i="25"/>
  <c r="H109" i="25"/>
  <c r="J109" i="25"/>
  <c r="I109" i="25"/>
  <c r="C112" i="25"/>
  <c r="K108" i="25"/>
  <c r="K104" i="24"/>
  <c r="I105" i="24"/>
  <c r="J105" i="24"/>
  <c r="H105" i="24"/>
  <c r="B108" i="24"/>
  <c r="C112" i="24"/>
  <c r="L104" i="24"/>
  <c r="K198" i="23"/>
  <c r="J199" i="23"/>
  <c r="I199" i="23"/>
  <c r="H199" i="23"/>
  <c r="B202" i="23"/>
  <c r="C207" i="23"/>
  <c r="L198" i="23"/>
  <c r="K101" i="19"/>
  <c r="I102" i="19"/>
  <c r="J102" i="19"/>
  <c r="H102" i="19"/>
  <c r="B105" i="19"/>
  <c r="L101" i="19"/>
  <c r="J101" i="18"/>
  <c r="B103" i="18"/>
  <c r="K100" i="14"/>
  <c r="J101" i="14"/>
  <c r="B218" i="14"/>
  <c r="L100" i="14"/>
  <c r="L94" i="13"/>
  <c r="J95" i="13"/>
  <c r="I95" i="13"/>
  <c r="H95" i="13"/>
  <c r="B98" i="13"/>
  <c r="C101" i="13"/>
  <c r="K94" i="13"/>
  <c r="E215" i="30"/>
  <c r="G190" i="35"/>
  <c r="E107" i="24"/>
  <c r="G108" i="31"/>
  <c r="M201" i="23"/>
  <c r="N141" i="2"/>
  <c r="F111" i="30"/>
  <c r="M111" i="25"/>
  <c r="G111" i="25"/>
  <c r="G109" i="29"/>
  <c r="N109" i="26"/>
  <c r="N142" i="2"/>
  <c r="M141" i="2"/>
  <c r="E109" i="26"/>
  <c r="E108" i="31"/>
  <c r="N201" i="23"/>
  <c r="F97" i="13"/>
  <c r="G107" i="24"/>
  <c r="M142" i="2"/>
  <c r="F113" i="36"/>
  <c r="G113" i="36"/>
  <c r="E201" i="23"/>
  <c r="M113" i="36"/>
  <c r="M109" i="29"/>
  <c r="E190" i="35"/>
  <c r="E105" i="19"/>
  <c r="G102" i="15"/>
  <c r="N97" i="13"/>
  <c r="E111" i="30"/>
  <c r="E113" i="36"/>
  <c r="F107" i="24"/>
  <c r="E102" i="15"/>
  <c r="G215" i="30"/>
  <c r="F111" i="25"/>
  <c r="M215" i="30"/>
  <c r="F142" i="2"/>
  <c r="F102" i="15"/>
  <c r="F190" i="35"/>
  <c r="G142" i="2"/>
  <c r="N111" i="25"/>
  <c r="M107" i="24"/>
  <c r="N109" i="29"/>
  <c r="G201" i="23"/>
  <c r="F141" i="2"/>
  <c r="F109" i="29"/>
  <c r="G105" i="19"/>
  <c r="F215" i="30"/>
  <c r="E109" i="29"/>
  <c r="E97" i="13"/>
  <c r="N113" i="36"/>
  <c r="E142" i="2"/>
  <c r="M111" i="30"/>
  <c r="M103" i="18"/>
  <c r="N111" i="30"/>
  <c r="N107" i="24"/>
  <c r="G103" i="18"/>
  <c r="G97" i="13"/>
  <c r="N108" i="31"/>
  <c r="M190" i="35"/>
  <c r="M109" i="26"/>
  <c r="M108" i="31"/>
  <c r="F109" i="26"/>
  <c r="E141" i="2"/>
  <c r="N103" i="18"/>
  <c r="F105" i="19"/>
  <c r="M97" i="13"/>
  <c r="M102" i="15"/>
  <c r="N105" i="19"/>
  <c r="G111" i="30"/>
  <c r="N190" i="35"/>
  <c r="F201" i="23"/>
  <c r="G109" i="26"/>
  <c r="M105" i="19"/>
  <c r="F108" i="31"/>
  <c r="G141" i="2"/>
  <c r="E111" i="25"/>
  <c r="N215" i="30"/>
  <c r="N102" i="15"/>
  <c r="J104" i="19" l="1"/>
  <c r="I104" i="19"/>
  <c r="H104" i="19"/>
  <c r="P89" i="14"/>
  <c r="Q89" i="14"/>
  <c r="R88" i="14"/>
  <c r="R101" i="15"/>
  <c r="P102" i="15"/>
  <c r="Q102" i="15"/>
  <c r="C221" i="19"/>
  <c r="L139" i="2"/>
  <c r="H140" i="2"/>
  <c r="I140" i="2"/>
  <c r="J140" i="2"/>
  <c r="K139" i="2"/>
  <c r="K100" i="15"/>
  <c r="L100" i="15"/>
  <c r="J101" i="15"/>
  <c r="H101" i="15"/>
  <c r="I101" i="15"/>
  <c r="B103" i="15"/>
  <c r="J141" i="2"/>
  <c r="H141" i="2"/>
  <c r="I141" i="2"/>
  <c r="C104" i="15"/>
  <c r="L111" i="36"/>
  <c r="J112" i="36"/>
  <c r="I112" i="36"/>
  <c r="H112" i="36"/>
  <c r="K111" i="36"/>
  <c r="B115" i="36"/>
  <c r="L188" i="35"/>
  <c r="I189" i="35"/>
  <c r="H189" i="35"/>
  <c r="J189" i="35"/>
  <c r="C196" i="35"/>
  <c r="B192" i="35"/>
  <c r="K188" i="35"/>
  <c r="B143" i="2"/>
  <c r="B144" i="2" s="1"/>
  <c r="L213" i="30"/>
  <c r="K106" i="31"/>
  <c r="H107" i="31"/>
  <c r="J107" i="31"/>
  <c r="I107" i="31"/>
  <c r="B110" i="31"/>
  <c r="C112" i="31"/>
  <c r="L106" i="31"/>
  <c r="K109" i="30"/>
  <c r="J110" i="30"/>
  <c r="H110" i="30"/>
  <c r="I214" i="30"/>
  <c r="H214" i="30"/>
  <c r="I110" i="30"/>
  <c r="J214" i="30"/>
  <c r="C113" i="30"/>
  <c r="C222" i="30"/>
  <c r="K213" i="30"/>
  <c r="B217" i="30"/>
  <c r="L109" i="30"/>
  <c r="L107" i="29"/>
  <c r="J108" i="29"/>
  <c r="H108" i="29"/>
  <c r="I108" i="29"/>
  <c r="K107" i="29"/>
  <c r="C111" i="29"/>
  <c r="C115" i="28"/>
  <c r="L107" i="26"/>
  <c r="B112" i="27"/>
  <c r="C114" i="27"/>
  <c r="J108" i="26"/>
  <c r="I108" i="26"/>
  <c r="H108" i="26"/>
  <c r="K107" i="26"/>
  <c r="C111" i="26"/>
  <c r="K109" i="25"/>
  <c r="H110" i="25"/>
  <c r="I110" i="25"/>
  <c r="J110" i="25"/>
  <c r="C113" i="25"/>
  <c r="L109" i="25"/>
  <c r="K105" i="24"/>
  <c r="H106" i="24"/>
  <c r="I106" i="24"/>
  <c r="J106" i="24"/>
  <c r="C113" i="24"/>
  <c r="B109" i="24"/>
  <c r="L105" i="24"/>
  <c r="K199" i="23"/>
  <c r="H200" i="23"/>
  <c r="J200" i="23"/>
  <c r="I200" i="23"/>
  <c r="B203" i="23"/>
  <c r="C208" i="23"/>
  <c r="L199" i="23"/>
  <c r="K102" i="19"/>
  <c r="J103" i="19"/>
  <c r="B106" i="19"/>
  <c r="L102" i="19"/>
  <c r="J102" i="18"/>
  <c r="B104" i="18"/>
  <c r="B219" i="14"/>
  <c r="C105" i="14"/>
  <c r="K95" i="13"/>
  <c r="H96" i="13"/>
  <c r="I96" i="13"/>
  <c r="J96" i="13"/>
  <c r="L95" i="13"/>
  <c r="C102" i="13"/>
  <c r="B99" i="13"/>
  <c r="F112" i="30"/>
  <c r="G110" i="26"/>
  <c r="M112" i="25"/>
  <c r="M106" i="19"/>
  <c r="N202" i="23"/>
  <c r="F109" i="31"/>
  <c r="G216" i="30"/>
  <c r="N104" i="18"/>
  <c r="G112" i="30"/>
  <c r="G106" i="19"/>
  <c r="N114" i="36"/>
  <c r="G114" i="36"/>
  <c r="F98" i="13"/>
  <c r="N106" i="19"/>
  <c r="M191" i="35"/>
  <c r="G143" i="2"/>
  <c r="G103" i="15"/>
  <c r="G112" i="25"/>
  <c r="M110" i="29"/>
  <c r="E202" i="23"/>
  <c r="G98" i="13"/>
  <c r="F110" i="26"/>
  <c r="E114" i="36"/>
  <c r="E110" i="26"/>
  <c r="E216" i="30"/>
  <c r="F112" i="25"/>
  <c r="E103" i="15"/>
  <c r="M104" i="18"/>
  <c r="M114" i="36"/>
  <c r="E191" i="35"/>
  <c r="N108" i="24"/>
  <c r="M216" i="30"/>
  <c r="G110" i="29"/>
  <c r="E109" i="31"/>
  <c r="F143" i="2"/>
  <c r="N103" i="15"/>
  <c r="F202" i="23"/>
  <c r="N110" i="26"/>
  <c r="M143" i="2"/>
  <c r="E143" i="2"/>
  <c r="F191" i="35"/>
  <c r="E112" i="30"/>
  <c r="N191" i="35"/>
  <c r="M109" i="31"/>
  <c r="M110" i="26"/>
  <c r="E112" i="25"/>
  <c r="G104" i="18"/>
  <c r="N143" i="2"/>
  <c r="G202" i="23"/>
  <c r="M144" i="2"/>
  <c r="M103" i="15"/>
  <c r="M108" i="24"/>
  <c r="G109" i="31"/>
  <c r="F110" i="29"/>
  <c r="N144" i="2"/>
  <c r="G108" i="24"/>
  <c r="F114" i="36"/>
  <c r="F108" i="24"/>
  <c r="M98" i="13"/>
  <c r="N98" i="13"/>
  <c r="N110" i="29"/>
  <c r="G144" i="2"/>
  <c r="N216" i="30"/>
  <c r="M112" i="30"/>
  <c r="G191" i="35"/>
  <c r="E110" i="29"/>
  <c r="E106" i="19"/>
  <c r="N112" i="25"/>
  <c r="F144" i="2"/>
  <c r="M202" i="23"/>
  <c r="F106" i="19"/>
  <c r="N109" i="31"/>
  <c r="E108" i="24"/>
  <c r="F103" i="15"/>
  <c r="F216" i="30"/>
  <c r="E98" i="13"/>
  <c r="N112" i="30"/>
  <c r="E144" i="2"/>
  <c r="K104" i="19" l="1"/>
  <c r="I105" i="19"/>
  <c r="H105" i="19"/>
  <c r="J105" i="19"/>
  <c r="L104" i="19"/>
  <c r="P90" i="14"/>
  <c r="Q90" i="14"/>
  <c r="R89" i="14"/>
  <c r="R102" i="15"/>
  <c r="P103" i="15"/>
  <c r="Q103" i="15"/>
  <c r="C222" i="19"/>
  <c r="L140" i="2"/>
  <c r="K140" i="2"/>
  <c r="L101" i="15"/>
  <c r="J102" i="15"/>
  <c r="I102" i="15"/>
  <c r="H102" i="15"/>
  <c r="B104" i="15"/>
  <c r="K101" i="15"/>
  <c r="L141" i="2"/>
  <c r="K141" i="2"/>
  <c r="C105" i="15"/>
  <c r="K112" i="36"/>
  <c r="I113" i="36"/>
  <c r="J113" i="36"/>
  <c r="H113" i="36"/>
  <c r="L112" i="36"/>
  <c r="B116" i="36"/>
  <c r="K189" i="35"/>
  <c r="H190" i="35"/>
  <c r="I190" i="35"/>
  <c r="J190" i="35"/>
  <c r="B193" i="35"/>
  <c r="L189" i="35"/>
  <c r="C197" i="35"/>
  <c r="J142" i="2"/>
  <c r="H142" i="2"/>
  <c r="I142" i="2"/>
  <c r="J103" i="18"/>
  <c r="L107" i="31"/>
  <c r="I108" i="31"/>
  <c r="H108" i="31"/>
  <c r="J108" i="31"/>
  <c r="C113" i="31"/>
  <c r="B111" i="31"/>
  <c r="K107" i="31"/>
  <c r="L110" i="30"/>
  <c r="K214" i="30"/>
  <c r="I111" i="30"/>
  <c r="J215" i="30"/>
  <c r="H215" i="30"/>
  <c r="J111" i="30"/>
  <c r="I215" i="30"/>
  <c r="H111" i="30"/>
  <c r="B218" i="30"/>
  <c r="C114" i="30"/>
  <c r="L214" i="30"/>
  <c r="C223" i="30"/>
  <c r="K110" i="30"/>
  <c r="L108" i="29"/>
  <c r="H109" i="29"/>
  <c r="I109" i="29"/>
  <c r="J109" i="29"/>
  <c r="K108" i="29"/>
  <c r="C112" i="29"/>
  <c r="C116" i="28"/>
  <c r="C115" i="27"/>
  <c r="B113" i="27"/>
  <c r="K108" i="26"/>
  <c r="I109" i="26"/>
  <c r="J109" i="26"/>
  <c r="H109" i="26"/>
  <c r="L108" i="26"/>
  <c r="C112" i="26"/>
  <c r="L110" i="25"/>
  <c r="H111" i="25"/>
  <c r="J111" i="25"/>
  <c r="I111" i="25"/>
  <c r="K110" i="25"/>
  <c r="C114" i="25"/>
  <c r="L106" i="24"/>
  <c r="I107" i="24"/>
  <c r="J107" i="24"/>
  <c r="H107" i="24"/>
  <c r="B110" i="24"/>
  <c r="C114" i="24"/>
  <c r="K106" i="24"/>
  <c r="L200" i="23"/>
  <c r="H201" i="23"/>
  <c r="I201" i="23"/>
  <c r="J201" i="23"/>
  <c r="C209" i="23"/>
  <c r="B204" i="23"/>
  <c r="K200" i="23"/>
  <c r="B107" i="19"/>
  <c r="B105" i="18"/>
  <c r="B220" i="14"/>
  <c r="C106" i="14"/>
  <c r="L96" i="13"/>
  <c r="J97" i="13"/>
  <c r="I97" i="13"/>
  <c r="H97" i="13"/>
  <c r="C103" i="13"/>
  <c r="B100" i="13"/>
  <c r="K96" i="13"/>
  <c r="H143" i="2"/>
  <c r="J143" i="2"/>
  <c r="I143" i="2"/>
  <c r="B145" i="2"/>
  <c r="G113" i="30"/>
  <c r="E99" i="13"/>
  <c r="G111" i="29"/>
  <c r="E110" i="31"/>
  <c r="G104" i="15"/>
  <c r="F111" i="26"/>
  <c r="N192" i="35"/>
  <c r="N105" i="14"/>
  <c r="G113" i="25"/>
  <c r="G111" i="26"/>
  <c r="N217" i="30"/>
  <c r="M115" i="36"/>
  <c r="F113" i="25"/>
  <c r="F217" i="30"/>
  <c r="M105" i="18"/>
  <c r="G145" i="2"/>
  <c r="N104" i="15"/>
  <c r="N99" i="13"/>
  <c r="M109" i="24"/>
  <c r="M105" i="14"/>
  <c r="N111" i="29"/>
  <c r="N105" i="18"/>
  <c r="G114" i="30"/>
  <c r="M111" i="29"/>
  <c r="M104" i="15"/>
  <c r="E109" i="24"/>
  <c r="G203" i="23"/>
  <c r="F203" i="23"/>
  <c r="F145" i="2"/>
  <c r="E105" i="14"/>
  <c r="F110" i="31"/>
  <c r="M192" i="35"/>
  <c r="N115" i="36"/>
  <c r="G109" i="24"/>
  <c r="F104" i="15"/>
  <c r="N109" i="24"/>
  <c r="M203" i="23"/>
  <c r="M217" i="30"/>
  <c r="E145" i="2"/>
  <c r="F115" i="36"/>
  <c r="M111" i="26"/>
  <c r="G110" i="31"/>
  <c r="F109" i="24"/>
  <c r="G99" i="13"/>
  <c r="G105" i="18"/>
  <c r="M113" i="25"/>
  <c r="M113" i="30"/>
  <c r="N113" i="25"/>
  <c r="E111" i="29"/>
  <c r="E111" i="26"/>
  <c r="E113" i="30"/>
  <c r="F111" i="29"/>
  <c r="F113" i="30"/>
  <c r="N203" i="23"/>
  <c r="F192" i="35"/>
  <c r="G115" i="36"/>
  <c r="M99" i="13"/>
  <c r="N113" i="30"/>
  <c r="G105" i="14"/>
  <c r="E217" i="30"/>
  <c r="E115" i="36"/>
  <c r="N145" i="2"/>
  <c r="F99" i="13"/>
  <c r="F105" i="14"/>
  <c r="N111" i="26"/>
  <c r="N110" i="31"/>
  <c r="G217" i="30"/>
  <c r="M145" i="2"/>
  <c r="G192" i="35"/>
  <c r="E104" i="15"/>
  <c r="M110" i="31"/>
  <c r="E192" i="35"/>
  <c r="E113" i="25"/>
  <c r="E203" i="23"/>
  <c r="K105" i="19" l="1"/>
  <c r="L105" i="19"/>
  <c r="P91" i="14"/>
  <c r="Q91" i="14"/>
  <c r="R90" i="14"/>
  <c r="P104" i="15"/>
  <c r="Q104" i="15"/>
  <c r="R103" i="15"/>
  <c r="C223" i="19"/>
  <c r="K102" i="15"/>
  <c r="L102" i="15"/>
  <c r="J103" i="15"/>
  <c r="H103" i="15"/>
  <c r="I103" i="15"/>
  <c r="B105" i="15"/>
  <c r="H104" i="14"/>
  <c r="J104" i="14"/>
  <c r="I104" i="14"/>
  <c r="C106" i="15"/>
  <c r="L113" i="36"/>
  <c r="I114" i="36"/>
  <c r="J114" i="36"/>
  <c r="H114" i="36"/>
  <c r="B117" i="36"/>
  <c r="K113" i="36"/>
  <c r="K190" i="35"/>
  <c r="H191" i="35"/>
  <c r="J191" i="35"/>
  <c r="I191" i="35"/>
  <c r="C198" i="35"/>
  <c r="B194" i="35"/>
  <c r="L190" i="35"/>
  <c r="K142" i="2"/>
  <c r="L142" i="2"/>
  <c r="J104" i="18"/>
  <c r="K108" i="31"/>
  <c r="J109" i="31"/>
  <c r="H109" i="31"/>
  <c r="I109" i="31"/>
  <c r="B112" i="31"/>
  <c r="C114" i="31"/>
  <c r="L108" i="31"/>
  <c r="L215" i="30"/>
  <c r="L109" i="29"/>
  <c r="L111" i="30"/>
  <c r="I112" i="30"/>
  <c r="J216" i="30"/>
  <c r="J112" i="30"/>
  <c r="H216" i="30"/>
  <c r="I216" i="30"/>
  <c r="J113" i="30"/>
  <c r="J114" i="30"/>
  <c r="H112" i="30"/>
  <c r="B219" i="30"/>
  <c r="K111" i="30"/>
  <c r="C224" i="30"/>
  <c r="K215" i="30"/>
  <c r="I110" i="29"/>
  <c r="J110" i="29"/>
  <c r="H110" i="29"/>
  <c r="K109" i="29"/>
  <c r="C113" i="29"/>
  <c r="C117" i="28"/>
  <c r="C116" i="27"/>
  <c r="B114" i="27"/>
  <c r="K109" i="26"/>
  <c r="H110" i="26"/>
  <c r="I110" i="26"/>
  <c r="J110" i="26"/>
  <c r="C113" i="26"/>
  <c r="L109" i="26"/>
  <c r="K111" i="25"/>
  <c r="I112" i="25"/>
  <c r="H112" i="25"/>
  <c r="J112" i="25"/>
  <c r="L111" i="25"/>
  <c r="C115" i="25"/>
  <c r="K107" i="24"/>
  <c r="L107" i="24"/>
  <c r="I108" i="24"/>
  <c r="J108" i="24"/>
  <c r="H108" i="24"/>
  <c r="B111" i="24"/>
  <c r="C115" i="24"/>
  <c r="L201" i="23"/>
  <c r="J202" i="23"/>
  <c r="I202" i="23"/>
  <c r="H202" i="23"/>
  <c r="B205" i="23"/>
  <c r="C210" i="23"/>
  <c r="K201" i="23"/>
  <c r="B108" i="19"/>
  <c r="B106" i="18"/>
  <c r="K97" i="13"/>
  <c r="B221" i="14"/>
  <c r="C107" i="14"/>
  <c r="I98" i="13"/>
  <c r="H98" i="13"/>
  <c r="J98" i="13"/>
  <c r="C104" i="13"/>
  <c r="L97" i="13"/>
  <c r="B101" i="13"/>
  <c r="K143" i="2"/>
  <c r="J144" i="2"/>
  <c r="H144" i="2"/>
  <c r="I144" i="2"/>
  <c r="L143" i="2"/>
  <c r="B146" i="2"/>
  <c r="G111" i="31"/>
  <c r="F115" i="30"/>
  <c r="G105" i="15"/>
  <c r="F116" i="36"/>
  <c r="N106" i="14"/>
  <c r="G114" i="25"/>
  <c r="G116" i="36"/>
  <c r="N112" i="26"/>
  <c r="M105" i="15"/>
  <c r="E105" i="15"/>
  <c r="N114" i="30"/>
  <c r="F146" i="2"/>
  <c r="M107" i="19"/>
  <c r="F100" i="13"/>
  <c r="F218" i="30"/>
  <c r="E106" i="14"/>
  <c r="E112" i="26"/>
  <c r="G193" i="35"/>
  <c r="F112" i="29"/>
  <c r="E107" i="19"/>
  <c r="F107" i="19"/>
  <c r="F110" i="24"/>
  <c r="M106" i="18"/>
  <c r="N110" i="24"/>
  <c r="F114" i="30"/>
  <c r="G218" i="30"/>
  <c r="N111" i="31"/>
  <c r="F111" i="31"/>
  <c r="G107" i="19"/>
  <c r="M112" i="26"/>
  <c r="N193" i="35"/>
  <c r="F105" i="15"/>
  <c r="N106" i="18"/>
  <c r="E114" i="25"/>
  <c r="E146" i="2"/>
  <c r="E218" i="30"/>
  <c r="N107" i="19"/>
  <c r="F106" i="14"/>
  <c r="E116" i="30"/>
  <c r="N146" i="2"/>
  <c r="M112" i="29"/>
  <c r="M116" i="30"/>
  <c r="G110" i="24"/>
  <c r="E112" i="29"/>
  <c r="M116" i="36"/>
  <c r="M218" i="30"/>
  <c r="N100" i="13"/>
  <c r="E110" i="24"/>
  <c r="G146" i="2"/>
  <c r="G106" i="14"/>
  <c r="F112" i="26"/>
  <c r="M100" i="13"/>
  <c r="M114" i="25"/>
  <c r="E115" i="30"/>
  <c r="N115" i="30"/>
  <c r="E114" i="30"/>
  <c r="F116" i="30"/>
  <c r="M106" i="14"/>
  <c r="N116" i="36"/>
  <c r="N105" i="15"/>
  <c r="N218" i="30"/>
  <c r="E193" i="35"/>
  <c r="N116" i="30"/>
  <c r="E111" i="31"/>
  <c r="M110" i="24"/>
  <c r="N112" i="29"/>
  <c r="G112" i="29"/>
  <c r="G106" i="18"/>
  <c r="M111" i="31"/>
  <c r="E100" i="13"/>
  <c r="F193" i="35"/>
  <c r="M114" i="30"/>
  <c r="M193" i="35"/>
  <c r="G112" i="26"/>
  <c r="N114" i="25"/>
  <c r="M115" i="30"/>
  <c r="E116" i="36"/>
  <c r="M146" i="2"/>
  <c r="F114" i="25"/>
  <c r="G100" i="13"/>
  <c r="P92" i="14" l="1"/>
  <c r="Q92" i="14"/>
  <c r="R91" i="14"/>
  <c r="P105" i="15"/>
  <c r="Q105" i="15"/>
  <c r="R104" i="15"/>
  <c r="I106" i="19"/>
  <c r="H106" i="19"/>
  <c r="J106" i="19"/>
  <c r="C224" i="19"/>
  <c r="K103" i="15"/>
  <c r="L103" i="15"/>
  <c r="J104" i="15"/>
  <c r="H104" i="15"/>
  <c r="I104" i="15"/>
  <c r="B106" i="15"/>
  <c r="L104" i="14"/>
  <c r="K104" i="14"/>
  <c r="C107" i="15"/>
  <c r="L114" i="36"/>
  <c r="H115" i="36"/>
  <c r="I115" i="36"/>
  <c r="J115" i="36"/>
  <c r="B118" i="36"/>
  <c r="K114" i="36"/>
  <c r="L191" i="35"/>
  <c r="J192" i="35"/>
  <c r="H192" i="35"/>
  <c r="I192" i="35"/>
  <c r="C199" i="35"/>
  <c r="B195" i="35"/>
  <c r="K191" i="35"/>
  <c r="I101" i="14"/>
  <c r="H101" i="14"/>
  <c r="J105" i="18"/>
  <c r="L109" i="31"/>
  <c r="H110" i="31"/>
  <c r="I110" i="31"/>
  <c r="J110" i="31"/>
  <c r="B113" i="31"/>
  <c r="C115" i="31"/>
  <c r="K109" i="31"/>
  <c r="K112" i="30"/>
  <c r="K216" i="30"/>
  <c r="H217" i="30"/>
  <c r="J217" i="30"/>
  <c r="H115" i="30"/>
  <c r="H116" i="30"/>
  <c r="I114" i="30"/>
  <c r="H114" i="30"/>
  <c r="I115" i="30"/>
  <c r="I116" i="30"/>
  <c r="I217" i="30"/>
  <c r="H113" i="30"/>
  <c r="I113" i="30"/>
  <c r="C225" i="30"/>
  <c r="L216" i="30"/>
  <c r="B220" i="30"/>
  <c r="L112" i="30"/>
  <c r="L110" i="29"/>
  <c r="H111" i="29"/>
  <c r="J111" i="29"/>
  <c r="I111" i="29"/>
  <c r="C114" i="29"/>
  <c r="K110" i="29"/>
  <c r="C118" i="28"/>
  <c r="C117" i="27"/>
  <c r="B115" i="27"/>
  <c r="L110" i="26"/>
  <c r="K112" i="25"/>
  <c r="H111" i="26"/>
  <c r="I111" i="26"/>
  <c r="J111" i="26"/>
  <c r="K110" i="26"/>
  <c r="C114" i="26"/>
  <c r="I113" i="25"/>
  <c r="J113" i="25"/>
  <c r="H113" i="25"/>
  <c r="C116" i="25"/>
  <c r="L112" i="25"/>
  <c r="K108" i="24"/>
  <c r="H109" i="24"/>
  <c r="J109" i="24"/>
  <c r="I109" i="24"/>
  <c r="B112" i="24"/>
  <c r="C116" i="24"/>
  <c r="L108" i="24"/>
  <c r="K202" i="23"/>
  <c r="J203" i="23"/>
  <c r="B206" i="23"/>
  <c r="C211" i="23"/>
  <c r="L202" i="23"/>
  <c r="B109" i="19"/>
  <c r="B107" i="18"/>
  <c r="H105" i="14"/>
  <c r="I105" i="14"/>
  <c r="J105" i="14"/>
  <c r="B222" i="14"/>
  <c r="C108" i="14"/>
  <c r="K98" i="13"/>
  <c r="J99" i="13"/>
  <c r="H99" i="13"/>
  <c r="I99" i="13"/>
  <c r="C105" i="13"/>
  <c r="B102" i="13"/>
  <c r="L98" i="13"/>
  <c r="L144" i="2"/>
  <c r="J145" i="2"/>
  <c r="I145" i="2"/>
  <c r="H145" i="2"/>
  <c r="K144" i="2"/>
  <c r="B147" i="2"/>
  <c r="N106" i="15"/>
  <c r="G194" i="35"/>
  <c r="G101" i="13"/>
  <c r="F108" i="19"/>
  <c r="N219" i="30"/>
  <c r="G107" i="18"/>
  <c r="M107" i="14"/>
  <c r="G107" i="14"/>
  <c r="M108" i="19"/>
  <c r="F107" i="14"/>
  <c r="N101" i="13"/>
  <c r="F194" i="35"/>
  <c r="E112" i="31"/>
  <c r="G147" i="2"/>
  <c r="G106" i="15"/>
  <c r="F106" i="15"/>
  <c r="M219" i="30"/>
  <c r="N113" i="29"/>
  <c r="M194" i="35"/>
  <c r="N108" i="19"/>
  <c r="F112" i="31"/>
  <c r="M101" i="13"/>
  <c r="F117" i="36"/>
  <c r="M112" i="31"/>
  <c r="M106" i="15"/>
  <c r="E113" i="26"/>
  <c r="G113" i="26"/>
  <c r="G113" i="29"/>
  <c r="N117" i="36"/>
  <c r="N111" i="24"/>
  <c r="N107" i="18"/>
  <c r="N147" i="2"/>
  <c r="G219" i="30"/>
  <c r="G117" i="36"/>
  <c r="E113" i="29"/>
  <c r="F113" i="26"/>
  <c r="M111" i="24"/>
  <c r="M115" i="25"/>
  <c r="N107" i="14"/>
  <c r="F219" i="30"/>
  <c r="M117" i="36"/>
  <c r="G111" i="24"/>
  <c r="N113" i="26"/>
  <c r="M113" i="26"/>
  <c r="E219" i="30"/>
  <c r="E117" i="36"/>
  <c r="F147" i="2"/>
  <c r="E111" i="24"/>
  <c r="F101" i="13"/>
  <c r="G108" i="19"/>
  <c r="F115" i="25"/>
  <c r="G115" i="25"/>
  <c r="M147" i="2"/>
  <c r="E107" i="14"/>
  <c r="N112" i="31"/>
  <c r="N115" i="25"/>
  <c r="F111" i="24"/>
  <c r="G112" i="31"/>
  <c r="E108" i="19"/>
  <c r="N194" i="35"/>
  <c r="M107" i="18"/>
  <c r="F113" i="29"/>
  <c r="E106" i="15"/>
  <c r="E101" i="13"/>
  <c r="E147" i="2"/>
  <c r="E115" i="25"/>
  <c r="M113" i="29"/>
  <c r="E194" i="35"/>
  <c r="P93" i="14" l="1"/>
  <c r="Q93" i="14"/>
  <c r="R92" i="14"/>
  <c r="R105" i="15"/>
  <c r="P106" i="15"/>
  <c r="Q106" i="15"/>
  <c r="K106" i="19"/>
  <c r="L106" i="19"/>
  <c r="H103" i="19"/>
  <c r="I103" i="19"/>
  <c r="C225" i="19"/>
  <c r="L104" i="15"/>
  <c r="J105" i="15"/>
  <c r="I105" i="15"/>
  <c r="H105" i="15"/>
  <c r="B107" i="15"/>
  <c r="K104" i="15"/>
  <c r="C108" i="15"/>
  <c r="L115" i="36"/>
  <c r="H116" i="36"/>
  <c r="J116" i="36"/>
  <c r="I116" i="36"/>
  <c r="K115" i="36"/>
  <c r="B119" i="36"/>
  <c r="L192" i="35"/>
  <c r="I193" i="35"/>
  <c r="H193" i="35"/>
  <c r="J193" i="35"/>
  <c r="C200" i="35"/>
  <c r="B196" i="35"/>
  <c r="K192" i="35"/>
  <c r="L101" i="14"/>
  <c r="K101" i="14"/>
  <c r="L110" i="31"/>
  <c r="L217" i="30"/>
  <c r="I111" i="31"/>
  <c r="J111" i="31"/>
  <c r="H111" i="31"/>
  <c r="L113" i="30"/>
  <c r="B114" i="31"/>
  <c r="L116" i="30"/>
  <c r="C116" i="31"/>
  <c r="L115" i="30"/>
  <c r="K110" i="31"/>
  <c r="L114" i="30"/>
  <c r="I218" i="30"/>
  <c r="J218" i="30"/>
  <c r="H218" i="30"/>
  <c r="K114" i="30"/>
  <c r="K116" i="30"/>
  <c r="B221" i="30"/>
  <c r="K115" i="30"/>
  <c r="K113" i="30"/>
  <c r="C226" i="30"/>
  <c r="K217" i="30"/>
  <c r="K111" i="29"/>
  <c r="H112" i="29"/>
  <c r="I112" i="29"/>
  <c r="J112" i="29"/>
  <c r="C115" i="29"/>
  <c r="L111" i="29"/>
  <c r="C119" i="28"/>
  <c r="C118" i="27"/>
  <c r="B116" i="27"/>
  <c r="L111" i="26"/>
  <c r="I112" i="26"/>
  <c r="J112" i="26"/>
  <c r="H112" i="26"/>
  <c r="K111" i="26"/>
  <c r="C115" i="26"/>
  <c r="K113" i="25"/>
  <c r="H114" i="25"/>
  <c r="J114" i="25"/>
  <c r="I114" i="25"/>
  <c r="C117" i="25"/>
  <c r="L113" i="25"/>
  <c r="L109" i="24"/>
  <c r="H110" i="24"/>
  <c r="I110" i="24"/>
  <c r="J110" i="24"/>
  <c r="C117" i="24"/>
  <c r="B113" i="24"/>
  <c r="K109" i="24"/>
  <c r="B207" i="23"/>
  <c r="C212" i="23"/>
  <c r="H107" i="19"/>
  <c r="I107" i="19"/>
  <c r="J107" i="19"/>
  <c r="B110" i="19"/>
  <c r="J106" i="18"/>
  <c r="B108" i="18"/>
  <c r="L99" i="13"/>
  <c r="L105" i="14"/>
  <c r="I106" i="14"/>
  <c r="J106" i="14"/>
  <c r="H106" i="14"/>
  <c r="B223" i="14"/>
  <c r="C109" i="14"/>
  <c r="K105" i="14"/>
  <c r="J100" i="13"/>
  <c r="I100" i="13"/>
  <c r="H100" i="13"/>
  <c r="B103" i="13"/>
  <c r="K99" i="13"/>
  <c r="C106" i="13"/>
  <c r="K145" i="2"/>
  <c r="J146" i="2"/>
  <c r="I146" i="2"/>
  <c r="H146" i="2"/>
  <c r="L145" i="2"/>
  <c r="B148" i="2"/>
  <c r="N108" i="14"/>
  <c r="M107" i="15"/>
  <c r="M113" i="31"/>
  <c r="E148" i="2"/>
  <c r="M118" i="36"/>
  <c r="E114" i="26"/>
  <c r="E220" i="30"/>
  <c r="G118" i="36"/>
  <c r="E112" i="24"/>
  <c r="G108" i="14"/>
  <c r="F108" i="14"/>
  <c r="G195" i="35"/>
  <c r="G109" i="19"/>
  <c r="F112" i="24"/>
  <c r="N102" i="13"/>
  <c r="N116" i="25"/>
  <c r="M109" i="19"/>
  <c r="M148" i="2"/>
  <c r="N108" i="18"/>
  <c r="N107" i="15"/>
  <c r="N195" i="35"/>
  <c r="N118" i="36"/>
  <c r="G148" i="2"/>
  <c r="G102" i="13"/>
  <c r="G112" i="24"/>
  <c r="M108" i="18"/>
  <c r="F220" i="30"/>
  <c r="M102" i="13"/>
  <c r="F102" i="13"/>
  <c r="M195" i="35"/>
  <c r="M112" i="24"/>
  <c r="G114" i="29"/>
  <c r="F148" i="2"/>
  <c r="E109" i="19"/>
  <c r="F109" i="19"/>
  <c r="F116" i="25"/>
  <c r="N112" i="24"/>
  <c r="E113" i="31"/>
  <c r="E118" i="36"/>
  <c r="E116" i="25"/>
  <c r="M114" i="26"/>
  <c r="N109" i="19"/>
  <c r="E195" i="35"/>
  <c r="N148" i="2"/>
  <c r="E102" i="13"/>
  <c r="M220" i="30"/>
  <c r="E114" i="29"/>
  <c r="N113" i="31"/>
  <c r="G116" i="25"/>
  <c r="N220" i="30"/>
  <c r="E108" i="14"/>
  <c r="E107" i="15"/>
  <c r="F113" i="31"/>
  <c r="M114" i="29"/>
  <c r="F118" i="36"/>
  <c r="M108" i="14"/>
  <c r="F114" i="26"/>
  <c r="M116" i="25"/>
  <c r="G107" i="15"/>
  <c r="N114" i="29"/>
  <c r="F195" i="35"/>
  <c r="G220" i="30"/>
  <c r="G108" i="18"/>
  <c r="G114" i="26"/>
  <c r="F107" i="15"/>
  <c r="F114" i="29"/>
  <c r="G110" i="19"/>
  <c r="N114" i="26"/>
  <c r="G113" i="31"/>
  <c r="P94" i="14" l="1"/>
  <c r="Q94" i="14"/>
  <c r="R93" i="14"/>
  <c r="R106" i="15"/>
  <c r="P107" i="15"/>
  <c r="Q107" i="15"/>
  <c r="K103" i="19"/>
  <c r="L103" i="19"/>
  <c r="C226" i="19"/>
  <c r="L105" i="15"/>
  <c r="K105" i="15"/>
  <c r="J106" i="15"/>
  <c r="I106" i="15"/>
  <c r="H106" i="15"/>
  <c r="B108" i="15"/>
  <c r="C109" i="15"/>
  <c r="L116" i="36"/>
  <c r="H117" i="36"/>
  <c r="J117" i="36"/>
  <c r="I117" i="36"/>
  <c r="K116" i="36"/>
  <c r="B120" i="36"/>
  <c r="L193" i="35"/>
  <c r="H194" i="35"/>
  <c r="I194" i="35"/>
  <c r="J194" i="35"/>
  <c r="C201" i="35"/>
  <c r="B197" i="35"/>
  <c r="K193" i="35"/>
  <c r="K111" i="31"/>
  <c r="I112" i="31"/>
  <c r="J112" i="31"/>
  <c r="H112" i="31"/>
  <c r="B115" i="31"/>
  <c r="C117" i="31"/>
  <c r="L111" i="31"/>
  <c r="K218" i="30"/>
  <c r="H219" i="30"/>
  <c r="I219" i="30"/>
  <c r="J219" i="30"/>
  <c r="L112" i="29"/>
  <c r="C227" i="30"/>
  <c r="B222" i="30"/>
  <c r="L218" i="30"/>
  <c r="H113" i="29"/>
  <c r="I113" i="29"/>
  <c r="J113" i="29"/>
  <c r="K112" i="29"/>
  <c r="C116" i="29"/>
  <c r="C120" i="28"/>
  <c r="C119" i="27"/>
  <c r="B117" i="27"/>
  <c r="K112" i="26"/>
  <c r="I113" i="26"/>
  <c r="J113" i="26"/>
  <c r="H113" i="26"/>
  <c r="C116" i="26"/>
  <c r="L112" i="26"/>
  <c r="L114" i="25"/>
  <c r="J115" i="25"/>
  <c r="I115" i="25"/>
  <c r="H115" i="25"/>
  <c r="C118" i="25"/>
  <c r="K114" i="25"/>
  <c r="L110" i="24"/>
  <c r="H111" i="24"/>
  <c r="I111" i="24"/>
  <c r="J111" i="24"/>
  <c r="B114" i="24"/>
  <c r="C118" i="24"/>
  <c r="K110" i="24"/>
  <c r="C213" i="23"/>
  <c r="B208" i="23"/>
  <c r="K107" i="19"/>
  <c r="I108" i="19"/>
  <c r="J108" i="19"/>
  <c r="H108" i="19"/>
  <c r="B111" i="19"/>
  <c r="L107" i="19"/>
  <c r="J107" i="18"/>
  <c r="B109" i="18"/>
  <c r="K106" i="14"/>
  <c r="H107" i="14"/>
  <c r="I107" i="14"/>
  <c r="J107" i="14"/>
  <c r="C110" i="14"/>
  <c r="B224" i="14"/>
  <c r="L106" i="14"/>
  <c r="K100" i="13"/>
  <c r="L100" i="13"/>
  <c r="J101" i="13"/>
  <c r="I101" i="13"/>
  <c r="H101" i="13"/>
  <c r="B104" i="13"/>
  <c r="C107" i="13"/>
  <c r="K146" i="2"/>
  <c r="I147" i="2"/>
  <c r="J147" i="2"/>
  <c r="H147" i="2"/>
  <c r="L146" i="2"/>
  <c r="B149" i="2"/>
  <c r="G221" i="30"/>
  <c r="M196" i="35"/>
  <c r="F196" i="35"/>
  <c r="G111" i="19"/>
  <c r="G109" i="14"/>
  <c r="M109" i="14"/>
  <c r="N207" i="23"/>
  <c r="E109" i="14"/>
  <c r="E149" i="2"/>
  <c r="G115" i="26"/>
  <c r="E196" i="35"/>
  <c r="G114" i="31"/>
  <c r="F108" i="15"/>
  <c r="N109" i="14"/>
  <c r="F221" i="30"/>
  <c r="M115" i="29"/>
  <c r="M114" i="31"/>
  <c r="E103" i="13"/>
  <c r="M103" i="13"/>
  <c r="N113" i="24"/>
  <c r="N196" i="35"/>
  <c r="E114" i="31"/>
  <c r="F113" i="24"/>
  <c r="F115" i="26"/>
  <c r="F114" i="31"/>
  <c r="N115" i="29"/>
  <c r="G119" i="36"/>
  <c r="G115" i="29"/>
  <c r="F119" i="36"/>
  <c r="G196" i="35"/>
  <c r="E115" i="29"/>
  <c r="G117" i="25"/>
  <c r="N221" i="30"/>
  <c r="F117" i="25"/>
  <c r="F115" i="29"/>
  <c r="M119" i="36"/>
  <c r="G207" i="23"/>
  <c r="N115" i="26"/>
  <c r="E113" i="24"/>
  <c r="F149" i="2"/>
  <c r="N114" i="31"/>
  <c r="M108" i="15"/>
  <c r="M117" i="25"/>
  <c r="M115" i="26"/>
  <c r="N149" i="2"/>
  <c r="G113" i="24"/>
  <c r="N108" i="15"/>
  <c r="G108" i="15"/>
  <c r="G149" i="2"/>
  <c r="F109" i="14"/>
  <c r="E117" i="25"/>
  <c r="E108" i="15"/>
  <c r="E207" i="23"/>
  <c r="M113" i="24"/>
  <c r="N117" i="25"/>
  <c r="M207" i="23"/>
  <c r="E119" i="36"/>
  <c r="N119" i="36"/>
  <c r="M221" i="30"/>
  <c r="M149" i="2"/>
  <c r="F207" i="23"/>
  <c r="G109" i="18"/>
  <c r="E115" i="26"/>
  <c r="N109" i="18"/>
  <c r="G103" i="13"/>
  <c r="F103" i="13"/>
  <c r="N103" i="13"/>
  <c r="E221" i="30"/>
  <c r="M109" i="18"/>
  <c r="J206" i="23" l="1"/>
  <c r="J110" i="19"/>
  <c r="P95" i="14"/>
  <c r="Q95" i="14"/>
  <c r="R94" i="14"/>
  <c r="R107" i="15"/>
  <c r="P108" i="15"/>
  <c r="Q108" i="15"/>
  <c r="L106" i="15"/>
  <c r="K106" i="15"/>
  <c r="J107" i="15"/>
  <c r="H107" i="15"/>
  <c r="I107" i="15"/>
  <c r="B109" i="15"/>
  <c r="C110" i="15"/>
  <c r="L117" i="36"/>
  <c r="H118" i="36"/>
  <c r="I118" i="36"/>
  <c r="J118" i="36"/>
  <c r="K117" i="36"/>
  <c r="B121" i="36"/>
  <c r="K194" i="35"/>
  <c r="J195" i="35"/>
  <c r="H195" i="35"/>
  <c r="I195" i="35"/>
  <c r="C202" i="35"/>
  <c r="B198" i="35"/>
  <c r="L194" i="35"/>
  <c r="K112" i="31"/>
  <c r="I113" i="31"/>
  <c r="J113" i="31"/>
  <c r="H113" i="31"/>
  <c r="B116" i="31"/>
  <c r="C118" i="31"/>
  <c r="L112" i="31"/>
  <c r="L219" i="30"/>
  <c r="H220" i="30"/>
  <c r="J220" i="30"/>
  <c r="I220" i="30"/>
  <c r="C228" i="30"/>
  <c r="B223" i="30"/>
  <c r="K219" i="30"/>
  <c r="L113" i="29"/>
  <c r="I114" i="29"/>
  <c r="J114" i="29"/>
  <c r="H114" i="29"/>
  <c r="K113" i="29"/>
  <c r="C117" i="29"/>
  <c r="C121" i="28"/>
  <c r="C120" i="27"/>
  <c r="B118" i="27"/>
  <c r="K113" i="26"/>
  <c r="H114" i="26"/>
  <c r="I114" i="26"/>
  <c r="J114" i="26"/>
  <c r="C117" i="26"/>
  <c r="L113" i="26"/>
  <c r="K115" i="25"/>
  <c r="J116" i="25"/>
  <c r="H116" i="25"/>
  <c r="I116" i="25"/>
  <c r="C119" i="25"/>
  <c r="L115" i="25"/>
  <c r="L111" i="24"/>
  <c r="I112" i="24"/>
  <c r="J112" i="24"/>
  <c r="H112" i="24"/>
  <c r="B115" i="24"/>
  <c r="C119" i="24"/>
  <c r="K111" i="24"/>
  <c r="B209" i="23"/>
  <c r="C214" i="23"/>
  <c r="L108" i="19"/>
  <c r="J109" i="19"/>
  <c r="B112" i="19"/>
  <c r="K108" i="19"/>
  <c r="J108" i="18"/>
  <c r="B110" i="18"/>
  <c r="L107" i="14"/>
  <c r="K107" i="14"/>
  <c r="J108" i="14"/>
  <c r="I108" i="14"/>
  <c r="H108" i="14"/>
  <c r="B225" i="14"/>
  <c r="C111" i="14"/>
  <c r="K101" i="13"/>
  <c r="H102" i="13"/>
  <c r="J102" i="13"/>
  <c r="I102" i="13"/>
  <c r="C108" i="13"/>
  <c r="B105" i="13"/>
  <c r="L101" i="13"/>
  <c r="L147" i="2"/>
  <c r="J148" i="2"/>
  <c r="H148" i="2"/>
  <c r="I148" i="2"/>
  <c r="K147" i="2"/>
  <c r="B150" i="2"/>
  <c r="M150" i="2"/>
  <c r="N116" i="26"/>
  <c r="F204" i="23"/>
  <c r="N205" i="23"/>
  <c r="M120" i="36"/>
  <c r="M197" i="35"/>
  <c r="F116" i="26"/>
  <c r="N110" i="14"/>
  <c r="F115" i="31"/>
  <c r="N206" i="23"/>
  <c r="M118" i="25"/>
  <c r="M208" i="23"/>
  <c r="F150" i="2"/>
  <c r="N222" i="30"/>
  <c r="E204" i="23"/>
  <c r="F116" i="29"/>
  <c r="F222" i="30"/>
  <c r="M204" i="23"/>
  <c r="F120" i="36"/>
  <c r="F114" i="24"/>
  <c r="M222" i="30"/>
  <c r="F197" i="35"/>
  <c r="N116" i="29"/>
  <c r="E114" i="24"/>
  <c r="M110" i="14"/>
  <c r="G110" i="14"/>
  <c r="G197" i="35"/>
  <c r="M115" i="31"/>
  <c r="G110" i="18"/>
  <c r="N114" i="24"/>
  <c r="N115" i="31"/>
  <c r="G120" i="36"/>
  <c r="M116" i="29"/>
  <c r="G112" i="19"/>
  <c r="N204" i="23"/>
  <c r="N150" i="2"/>
  <c r="E116" i="26"/>
  <c r="E205" i="23"/>
  <c r="G104" i="13"/>
  <c r="M116" i="26"/>
  <c r="G115" i="31"/>
  <c r="F110" i="14"/>
  <c r="N109" i="15"/>
  <c r="G114" i="24"/>
  <c r="F208" i="23"/>
  <c r="E208" i="23"/>
  <c r="N197" i="35"/>
  <c r="F205" i="23"/>
  <c r="F118" i="25"/>
  <c r="E120" i="36"/>
  <c r="E118" i="25"/>
  <c r="G116" i="29"/>
  <c r="G222" i="30"/>
  <c r="M109" i="15"/>
  <c r="E222" i="30"/>
  <c r="G150" i="2"/>
  <c r="N120" i="36"/>
  <c r="E197" i="35"/>
  <c r="G116" i="26"/>
  <c r="N110" i="18"/>
  <c r="G118" i="25"/>
  <c r="E206" i="23"/>
  <c r="M110" i="18"/>
  <c r="G208" i="23"/>
  <c r="N104" i="13"/>
  <c r="E115" i="31"/>
  <c r="G109" i="15"/>
  <c r="F109" i="15"/>
  <c r="E150" i="2"/>
  <c r="N208" i="23"/>
  <c r="M104" i="13"/>
  <c r="F104" i="13"/>
  <c r="E110" i="14"/>
  <c r="E109" i="15"/>
  <c r="F206" i="23"/>
  <c r="M114" i="24"/>
  <c r="M205" i="23"/>
  <c r="E104" i="13"/>
  <c r="M206" i="23"/>
  <c r="E116" i="29"/>
  <c r="N118" i="25"/>
  <c r="I204" i="23" l="1"/>
  <c r="H204" i="23"/>
  <c r="H205" i="23"/>
  <c r="H206" i="23"/>
  <c r="I205" i="23"/>
  <c r="I206" i="23"/>
  <c r="H203" i="23"/>
  <c r="I203" i="23"/>
  <c r="J111" i="19"/>
  <c r="O112" i="19"/>
  <c r="P96" i="14"/>
  <c r="Q96" i="14"/>
  <c r="R95" i="14"/>
  <c r="P109" i="15"/>
  <c r="Q109" i="15"/>
  <c r="R108" i="15"/>
  <c r="K107" i="15"/>
  <c r="L107" i="15"/>
  <c r="J108" i="15"/>
  <c r="I108" i="15"/>
  <c r="H108" i="15"/>
  <c r="B110" i="15"/>
  <c r="C111" i="15"/>
  <c r="L118" i="36"/>
  <c r="J119" i="36"/>
  <c r="H119" i="36"/>
  <c r="I119" i="36"/>
  <c r="K118" i="36"/>
  <c r="B122" i="36"/>
  <c r="L195" i="35"/>
  <c r="I196" i="35"/>
  <c r="H196" i="35"/>
  <c r="J196" i="35"/>
  <c r="B199" i="35"/>
  <c r="K195" i="35"/>
  <c r="C203" i="35"/>
  <c r="K113" i="31"/>
  <c r="H114" i="31"/>
  <c r="I114" i="31"/>
  <c r="J114" i="31"/>
  <c r="B117" i="31"/>
  <c r="C119" i="31"/>
  <c r="L113" i="31"/>
  <c r="K220" i="30"/>
  <c r="H221" i="30"/>
  <c r="J221" i="30"/>
  <c r="I221" i="30"/>
  <c r="L220" i="30"/>
  <c r="B224" i="30"/>
  <c r="C229" i="30"/>
  <c r="K114" i="29"/>
  <c r="H115" i="29"/>
  <c r="I115" i="29"/>
  <c r="J115" i="29"/>
  <c r="C118" i="29"/>
  <c r="L114" i="29"/>
  <c r="C122" i="28"/>
  <c r="C121" i="27"/>
  <c r="B119" i="27"/>
  <c r="L114" i="26"/>
  <c r="H115" i="26"/>
  <c r="I115" i="26"/>
  <c r="J115" i="26"/>
  <c r="K114" i="26"/>
  <c r="C118" i="26"/>
  <c r="L116" i="25"/>
  <c r="H117" i="25"/>
  <c r="I117" i="25"/>
  <c r="J117" i="25"/>
  <c r="K116" i="25"/>
  <c r="C120" i="25"/>
  <c r="K112" i="24"/>
  <c r="J113" i="24"/>
  <c r="I113" i="24"/>
  <c r="H113" i="24"/>
  <c r="C120" i="24"/>
  <c r="B116" i="24"/>
  <c r="L112" i="24"/>
  <c r="I207" i="23"/>
  <c r="J207" i="23"/>
  <c r="H207" i="23"/>
  <c r="B210" i="23"/>
  <c r="C215" i="23"/>
  <c r="B113" i="19"/>
  <c r="J109" i="18"/>
  <c r="B111" i="18"/>
  <c r="K108" i="14"/>
  <c r="I109" i="14"/>
  <c r="J109" i="14"/>
  <c r="H109" i="14"/>
  <c r="L108" i="14"/>
  <c r="B226" i="14"/>
  <c r="B227" i="14" s="1"/>
  <c r="C112" i="14"/>
  <c r="L102" i="13"/>
  <c r="H103" i="13"/>
  <c r="I103" i="13"/>
  <c r="J103" i="13"/>
  <c r="B106" i="13"/>
  <c r="C109" i="13"/>
  <c r="K102" i="13"/>
  <c r="L148" i="2"/>
  <c r="J149" i="2"/>
  <c r="H149" i="2"/>
  <c r="I149" i="2"/>
  <c r="K148" i="2"/>
  <c r="B151" i="2"/>
  <c r="F117" i="26"/>
  <c r="M117" i="29"/>
  <c r="F110" i="15"/>
  <c r="F227" i="14"/>
  <c r="F198" i="35"/>
  <c r="G227" i="14"/>
  <c r="N119" i="25"/>
  <c r="N223" i="30"/>
  <c r="G105" i="13"/>
  <c r="F151" i="2"/>
  <c r="E117" i="26"/>
  <c r="E151" i="2"/>
  <c r="E223" i="30"/>
  <c r="E119" i="25"/>
  <c r="G121" i="36"/>
  <c r="N110" i="15"/>
  <c r="G117" i="26"/>
  <c r="G209" i="23"/>
  <c r="M115" i="24"/>
  <c r="G111" i="18"/>
  <c r="E117" i="29"/>
  <c r="E227" i="14"/>
  <c r="F209" i="23"/>
  <c r="M116" i="31"/>
  <c r="N227" i="14"/>
  <c r="N105" i="13"/>
  <c r="G119" i="25"/>
  <c r="F111" i="14"/>
  <c r="N115" i="24"/>
  <c r="M223" i="30"/>
  <c r="N151" i="2"/>
  <c r="M111" i="18"/>
  <c r="M105" i="13"/>
  <c r="M198" i="35"/>
  <c r="M121" i="36"/>
  <c r="E121" i="36"/>
  <c r="M209" i="23"/>
  <c r="F116" i="31"/>
  <c r="E105" i="13"/>
  <c r="G116" i="31"/>
  <c r="M151" i="2"/>
  <c r="M110" i="15"/>
  <c r="N116" i="31"/>
  <c r="E209" i="23"/>
  <c r="M227" i="14"/>
  <c r="N117" i="29"/>
  <c r="N198" i="35"/>
  <c r="N111" i="18"/>
  <c r="F119" i="25"/>
  <c r="N121" i="36"/>
  <c r="G198" i="35"/>
  <c r="G151" i="2"/>
  <c r="M111" i="14"/>
  <c r="M117" i="26"/>
  <c r="E111" i="14"/>
  <c r="G223" i="30"/>
  <c r="N209" i="23"/>
  <c r="E198" i="35"/>
  <c r="E110" i="15"/>
  <c r="F105" i="13"/>
  <c r="M119" i="25"/>
  <c r="N111" i="14"/>
  <c r="E115" i="24"/>
  <c r="G117" i="29"/>
  <c r="F117" i="29"/>
  <c r="G115" i="24"/>
  <c r="G111" i="14"/>
  <c r="F115" i="24"/>
  <c r="N117" i="26"/>
  <c r="F121" i="36"/>
  <c r="F223" i="30"/>
  <c r="E116" i="31"/>
  <c r="G110" i="15"/>
  <c r="L205" i="23" l="1"/>
  <c r="L206" i="23"/>
  <c r="K204" i="23"/>
  <c r="L204" i="23"/>
  <c r="K206" i="23"/>
  <c r="K205" i="23"/>
  <c r="L203" i="23"/>
  <c r="K203" i="23"/>
  <c r="O110" i="19"/>
  <c r="O111" i="19"/>
  <c r="R96" i="14"/>
  <c r="Q97" i="14"/>
  <c r="P97" i="14"/>
  <c r="R109" i="15"/>
  <c r="Q110" i="15"/>
  <c r="P110" i="15"/>
  <c r="L108" i="15"/>
  <c r="K108" i="15"/>
  <c r="J109" i="15"/>
  <c r="I109" i="15"/>
  <c r="H109" i="15"/>
  <c r="B111" i="15"/>
  <c r="C112" i="15"/>
  <c r="L119" i="36"/>
  <c r="J120" i="36"/>
  <c r="I120" i="36"/>
  <c r="H120" i="36"/>
  <c r="K119" i="36"/>
  <c r="B123" i="36"/>
  <c r="K196" i="35"/>
  <c r="H197" i="35"/>
  <c r="J197" i="35"/>
  <c r="I197" i="35"/>
  <c r="C204" i="35"/>
  <c r="B200" i="35"/>
  <c r="L196" i="35"/>
  <c r="L114" i="31"/>
  <c r="K221" i="30"/>
  <c r="I115" i="31"/>
  <c r="J115" i="31"/>
  <c r="H115" i="31"/>
  <c r="B118" i="31"/>
  <c r="C120" i="31"/>
  <c r="K114" i="31"/>
  <c r="H222" i="30"/>
  <c r="J222" i="30"/>
  <c r="I222" i="30"/>
  <c r="C230" i="30"/>
  <c r="B225" i="30"/>
  <c r="L221" i="30"/>
  <c r="L115" i="29"/>
  <c r="J116" i="29"/>
  <c r="H116" i="29"/>
  <c r="I116" i="29"/>
  <c r="K115" i="29"/>
  <c r="C119" i="29"/>
  <c r="C123" i="28"/>
  <c r="L115" i="26"/>
  <c r="C122" i="27"/>
  <c r="B120" i="27"/>
  <c r="H116" i="26"/>
  <c r="J116" i="26"/>
  <c r="I116" i="26"/>
  <c r="K115" i="26"/>
  <c r="C119" i="26"/>
  <c r="L117" i="25"/>
  <c r="I118" i="25"/>
  <c r="J118" i="25"/>
  <c r="H118" i="25"/>
  <c r="C121" i="25"/>
  <c r="K117" i="25"/>
  <c r="K113" i="24"/>
  <c r="J114" i="24"/>
  <c r="I114" i="24"/>
  <c r="H114" i="24"/>
  <c r="C121" i="24"/>
  <c r="B117" i="24"/>
  <c r="L113" i="24"/>
  <c r="K207" i="23"/>
  <c r="I208" i="23"/>
  <c r="H208" i="23"/>
  <c r="J208" i="23"/>
  <c r="B211" i="23"/>
  <c r="C216" i="23"/>
  <c r="L207" i="23"/>
  <c r="B114" i="19"/>
  <c r="J110" i="18"/>
  <c r="B112" i="18"/>
  <c r="K109" i="14"/>
  <c r="I110" i="14"/>
  <c r="J110" i="14"/>
  <c r="H110" i="14"/>
  <c r="C113" i="14"/>
  <c r="L109" i="14"/>
  <c r="L103" i="13"/>
  <c r="H104" i="13"/>
  <c r="J104" i="13"/>
  <c r="I104" i="13"/>
  <c r="B107" i="13"/>
  <c r="C110" i="13"/>
  <c r="K103" i="13"/>
  <c r="L149" i="2"/>
  <c r="J150" i="2"/>
  <c r="I150" i="2"/>
  <c r="H150" i="2"/>
  <c r="K149" i="2"/>
  <c r="B152" i="2"/>
  <c r="G152" i="2"/>
  <c r="N118" i="29"/>
  <c r="N116" i="24"/>
  <c r="M120" i="25"/>
  <c r="F118" i="26"/>
  <c r="G116" i="24"/>
  <c r="M106" i="13"/>
  <c r="E210" i="23"/>
  <c r="F152" i="2"/>
  <c r="G210" i="23"/>
  <c r="E118" i="29"/>
  <c r="E122" i="36"/>
  <c r="G112" i="14"/>
  <c r="G113" i="19"/>
  <c r="M116" i="24"/>
  <c r="G224" i="30"/>
  <c r="E199" i="35"/>
  <c r="M118" i="29"/>
  <c r="F120" i="25"/>
  <c r="E120" i="25"/>
  <c r="M112" i="14"/>
  <c r="N210" i="23"/>
  <c r="E112" i="14"/>
  <c r="F112" i="14"/>
  <c r="F118" i="29"/>
  <c r="E113" i="19"/>
  <c r="F106" i="13"/>
  <c r="E152" i="2"/>
  <c r="M112" i="18"/>
  <c r="F224" i="30"/>
  <c r="N120" i="25"/>
  <c r="M118" i="26"/>
  <c r="G199" i="35"/>
  <c r="N224" i="30"/>
  <c r="N112" i="18"/>
  <c r="N117" i="31"/>
  <c r="E224" i="30"/>
  <c r="E116" i="24"/>
  <c r="E117" i="31"/>
  <c r="M224" i="30"/>
  <c r="E118" i="26"/>
  <c r="F210" i="23"/>
  <c r="G118" i="29"/>
  <c r="G112" i="18"/>
  <c r="N118" i="26"/>
  <c r="M210" i="23"/>
  <c r="G120" i="25"/>
  <c r="F117" i="31"/>
  <c r="F199" i="35"/>
  <c r="M117" i="31"/>
  <c r="M199" i="35"/>
  <c r="G111" i="15"/>
  <c r="G106" i="13"/>
  <c r="G118" i="26"/>
  <c r="N122" i="36"/>
  <c r="G122" i="36"/>
  <c r="N112" i="14"/>
  <c r="N111" i="15"/>
  <c r="N199" i="35"/>
  <c r="F113" i="19"/>
  <c r="M113" i="19"/>
  <c r="E111" i="15"/>
  <c r="N113" i="19"/>
  <c r="F111" i="15"/>
  <c r="M152" i="2"/>
  <c r="M111" i="15"/>
  <c r="M122" i="36"/>
  <c r="E106" i="13"/>
  <c r="N152" i="2"/>
  <c r="G117" i="31"/>
  <c r="N106" i="13"/>
  <c r="F122" i="36"/>
  <c r="F116" i="24"/>
  <c r="R97" i="14" l="1"/>
  <c r="P98" i="14"/>
  <c r="Q98" i="14"/>
  <c r="P111" i="15"/>
  <c r="Q111" i="15"/>
  <c r="R110" i="15"/>
  <c r="J112" i="19"/>
  <c r="L109" i="15"/>
  <c r="K109" i="15"/>
  <c r="H110" i="15"/>
  <c r="J110" i="15"/>
  <c r="I110" i="15"/>
  <c r="B112" i="15"/>
  <c r="C113" i="15"/>
  <c r="K120" i="36"/>
  <c r="I121" i="36"/>
  <c r="J121" i="36"/>
  <c r="H121" i="36"/>
  <c r="L120" i="36"/>
  <c r="B124" i="36"/>
  <c r="L197" i="35"/>
  <c r="I198" i="35"/>
  <c r="H198" i="35"/>
  <c r="J198" i="35"/>
  <c r="C205" i="35"/>
  <c r="B201" i="35"/>
  <c r="K197" i="35"/>
  <c r="K115" i="31"/>
  <c r="I116" i="31"/>
  <c r="J116" i="31"/>
  <c r="H116" i="31"/>
  <c r="C121" i="31"/>
  <c r="B119" i="31"/>
  <c r="L115" i="31"/>
  <c r="K222" i="30"/>
  <c r="I223" i="30"/>
  <c r="H223" i="30"/>
  <c r="J223" i="30"/>
  <c r="C231" i="30"/>
  <c r="L222" i="30"/>
  <c r="B226" i="30"/>
  <c r="L116" i="29"/>
  <c r="H117" i="29"/>
  <c r="I117" i="29"/>
  <c r="J117" i="29"/>
  <c r="K116" i="29"/>
  <c r="C120" i="29"/>
  <c r="C124" i="28"/>
  <c r="C123" i="27"/>
  <c r="B121" i="27"/>
  <c r="L116" i="26"/>
  <c r="H117" i="26"/>
  <c r="J117" i="26"/>
  <c r="I117" i="26"/>
  <c r="C120" i="26"/>
  <c r="K116" i="26"/>
  <c r="K118" i="25"/>
  <c r="J119" i="25"/>
  <c r="I119" i="25"/>
  <c r="H119" i="25"/>
  <c r="C122" i="25"/>
  <c r="L118" i="25"/>
  <c r="K114" i="24"/>
  <c r="H115" i="24"/>
  <c r="I115" i="24"/>
  <c r="J115" i="24"/>
  <c r="C122" i="24"/>
  <c r="B118" i="24"/>
  <c r="L114" i="24"/>
  <c r="K208" i="23"/>
  <c r="I209" i="23"/>
  <c r="H209" i="23"/>
  <c r="J209" i="23"/>
  <c r="C217" i="23"/>
  <c r="B212" i="23"/>
  <c r="L208" i="23"/>
  <c r="B115" i="19"/>
  <c r="J111" i="18"/>
  <c r="B113" i="18"/>
  <c r="K110" i="14"/>
  <c r="I111" i="14"/>
  <c r="J111" i="14"/>
  <c r="H111" i="14"/>
  <c r="C114" i="14"/>
  <c r="L110" i="14"/>
  <c r="L104" i="13"/>
  <c r="H105" i="13"/>
  <c r="J105" i="13"/>
  <c r="I105" i="13"/>
  <c r="B108" i="13"/>
  <c r="C111" i="13"/>
  <c r="K104" i="13"/>
  <c r="K150" i="2"/>
  <c r="J151" i="2"/>
  <c r="H151" i="2"/>
  <c r="I151" i="2"/>
  <c r="L150" i="2"/>
  <c r="B153" i="2"/>
  <c r="E115" i="19"/>
  <c r="E112" i="19"/>
  <c r="G115" i="19"/>
  <c r="N200" i="35"/>
  <c r="F211" i="23"/>
  <c r="E118" i="31"/>
  <c r="G112" i="15"/>
  <c r="M118" i="31"/>
  <c r="E153" i="2"/>
  <c r="N111" i="19"/>
  <c r="M200" i="35"/>
  <c r="M119" i="29"/>
  <c r="E119" i="26"/>
  <c r="E200" i="35"/>
  <c r="F114" i="19"/>
  <c r="N115" i="19"/>
  <c r="E225" i="30"/>
  <c r="G123" i="36"/>
  <c r="F121" i="25"/>
  <c r="M115" i="19"/>
  <c r="N123" i="36"/>
  <c r="G153" i="2"/>
  <c r="E110" i="19"/>
  <c r="M113" i="14"/>
  <c r="M211" i="23"/>
  <c r="F111" i="19"/>
  <c r="E113" i="14"/>
  <c r="M119" i="26"/>
  <c r="G117" i="24"/>
  <c r="F113" i="14"/>
  <c r="E117" i="24"/>
  <c r="E211" i="23"/>
  <c r="F225" i="30"/>
  <c r="N117" i="24"/>
  <c r="M107" i="13"/>
  <c r="G119" i="26"/>
  <c r="G121" i="25"/>
  <c r="N211" i="23"/>
  <c r="N119" i="26"/>
  <c r="G113" i="14"/>
  <c r="F112" i="15"/>
  <c r="F119" i="29"/>
  <c r="N112" i="19"/>
  <c r="E123" i="36"/>
  <c r="M114" i="19"/>
  <c r="M153" i="2"/>
  <c r="M112" i="19"/>
  <c r="N121" i="25"/>
  <c r="G114" i="19"/>
  <c r="M123" i="36"/>
  <c r="M117" i="24"/>
  <c r="N107" i="13"/>
  <c r="N112" i="15"/>
  <c r="F112" i="19"/>
  <c r="F200" i="35"/>
  <c r="N119" i="29"/>
  <c r="F110" i="19"/>
  <c r="N225" i="30"/>
  <c r="F115" i="19"/>
  <c r="F123" i="36"/>
  <c r="F153" i="2"/>
  <c r="E111" i="19"/>
  <c r="G113" i="18"/>
  <c r="F117" i="24"/>
  <c r="N153" i="2"/>
  <c r="M113" i="18"/>
  <c r="M112" i="15"/>
  <c r="G200" i="35"/>
  <c r="G211" i="23"/>
  <c r="F107" i="13"/>
  <c r="E114" i="19"/>
  <c r="E112" i="15"/>
  <c r="M121" i="25"/>
  <c r="N118" i="31"/>
  <c r="E107" i="13"/>
  <c r="N113" i="14"/>
  <c r="N114" i="19"/>
  <c r="E119" i="29"/>
  <c r="N110" i="19"/>
  <c r="G118" i="31"/>
  <c r="N113" i="18"/>
  <c r="F119" i="26"/>
  <c r="M110" i="19"/>
  <c r="F118" i="31"/>
  <c r="M225" i="30"/>
  <c r="G119" i="29"/>
  <c r="E121" i="25"/>
  <c r="M111" i="19"/>
  <c r="G225" i="30"/>
  <c r="G107" i="13"/>
  <c r="R98" i="14" l="1"/>
  <c r="R111" i="15"/>
  <c r="P112" i="15"/>
  <c r="Q112" i="15"/>
  <c r="I109" i="19"/>
  <c r="I110" i="19"/>
  <c r="H109" i="19"/>
  <c r="H111" i="19"/>
  <c r="H112" i="19"/>
  <c r="I111" i="19"/>
  <c r="I112" i="19"/>
  <c r="H110" i="19"/>
  <c r="L110" i="15"/>
  <c r="K110" i="15"/>
  <c r="J111" i="15"/>
  <c r="I111" i="15"/>
  <c r="H111" i="15"/>
  <c r="B113" i="15"/>
  <c r="C114" i="15"/>
  <c r="K121" i="36"/>
  <c r="H122" i="36"/>
  <c r="I122" i="36"/>
  <c r="J122" i="36"/>
  <c r="L121" i="36"/>
  <c r="B125" i="36"/>
  <c r="K198" i="35"/>
  <c r="H199" i="35"/>
  <c r="J199" i="35"/>
  <c r="I199" i="35"/>
  <c r="C206" i="35"/>
  <c r="B202" i="35"/>
  <c r="L198" i="35"/>
  <c r="K116" i="31"/>
  <c r="H117" i="31"/>
  <c r="I117" i="31"/>
  <c r="J117" i="31"/>
  <c r="B120" i="31"/>
  <c r="C122" i="31"/>
  <c r="L116" i="31"/>
  <c r="K223" i="30"/>
  <c r="J224" i="30"/>
  <c r="H224" i="30"/>
  <c r="I224" i="30"/>
  <c r="C232" i="30"/>
  <c r="B227" i="30"/>
  <c r="L223" i="30"/>
  <c r="L117" i="29"/>
  <c r="I118" i="29"/>
  <c r="J118" i="29"/>
  <c r="H118" i="29"/>
  <c r="K117" i="29"/>
  <c r="C121" i="29"/>
  <c r="C125" i="28"/>
  <c r="C124" i="27"/>
  <c r="B122" i="27"/>
  <c r="L117" i="26"/>
  <c r="I118" i="26"/>
  <c r="H118" i="26"/>
  <c r="J118" i="26"/>
  <c r="C121" i="26"/>
  <c r="K117" i="26"/>
  <c r="K119" i="25"/>
  <c r="I120" i="25"/>
  <c r="J120" i="25"/>
  <c r="H120" i="25"/>
  <c r="C123" i="25"/>
  <c r="L119" i="25"/>
  <c r="L115" i="24"/>
  <c r="H116" i="24"/>
  <c r="I116" i="24"/>
  <c r="J116" i="24"/>
  <c r="C123" i="24"/>
  <c r="B119" i="24"/>
  <c r="K115" i="24"/>
  <c r="K209" i="23"/>
  <c r="H210" i="23"/>
  <c r="I210" i="23"/>
  <c r="J210" i="23"/>
  <c r="B213" i="23"/>
  <c r="C218" i="23"/>
  <c r="L209" i="23"/>
  <c r="J113" i="19"/>
  <c r="H113" i="19"/>
  <c r="I113" i="19"/>
  <c r="B116" i="19"/>
  <c r="J112" i="18"/>
  <c r="B114" i="18"/>
  <c r="K111" i="14"/>
  <c r="H112" i="14"/>
  <c r="I112" i="14"/>
  <c r="J112" i="14"/>
  <c r="C115" i="14"/>
  <c r="L111" i="14"/>
  <c r="L105" i="13"/>
  <c r="J106" i="13"/>
  <c r="H106" i="13"/>
  <c r="I106" i="13"/>
  <c r="C112" i="13"/>
  <c r="B109" i="13"/>
  <c r="K105" i="13"/>
  <c r="L151" i="2"/>
  <c r="I152" i="2"/>
  <c r="J152" i="2"/>
  <c r="H152" i="2"/>
  <c r="K151" i="2"/>
  <c r="B154" i="2"/>
  <c r="N116" i="19"/>
  <c r="M226" i="30"/>
  <c r="M120" i="29"/>
  <c r="G113" i="15"/>
  <c r="G119" i="31"/>
  <c r="N120" i="26"/>
  <c r="E120" i="29"/>
  <c r="N120" i="29"/>
  <c r="N114" i="18"/>
  <c r="N122" i="25"/>
  <c r="M119" i="31"/>
  <c r="M114" i="18"/>
  <c r="M114" i="14"/>
  <c r="E154" i="2"/>
  <c r="F120" i="26"/>
  <c r="M116" i="19"/>
  <c r="E201" i="35"/>
  <c r="G114" i="14"/>
  <c r="E118" i="24"/>
  <c r="F226" i="30"/>
  <c r="N113" i="15"/>
  <c r="F120" i="29"/>
  <c r="G226" i="30"/>
  <c r="F212" i="23"/>
  <c r="G201" i="35"/>
  <c r="N118" i="24"/>
  <c r="E122" i="25"/>
  <c r="M113" i="15"/>
  <c r="N108" i="13"/>
  <c r="M201" i="35"/>
  <c r="G212" i="23"/>
  <c r="G114" i="18"/>
  <c r="F119" i="31"/>
  <c r="E114" i="14"/>
  <c r="M118" i="24"/>
  <c r="N119" i="31"/>
  <c r="E124" i="36"/>
  <c r="G122" i="25"/>
  <c r="G108" i="13"/>
  <c r="E120" i="26"/>
  <c r="M120" i="26"/>
  <c r="N154" i="2"/>
  <c r="M154" i="2"/>
  <c r="F113" i="15"/>
  <c r="F108" i="13"/>
  <c r="E116" i="19"/>
  <c r="F154" i="2"/>
  <c r="F116" i="19"/>
  <c r="E212" i="23"/>
  <c r="M124" i="36"/>
  <c r="M122" i="25"/>
  <c r="N201" i="35"/>
  <c r="N114" i="14"/>
  <c r="N124" i="36"/>
  <c r="G124" i="36"/>
  <c r="G118" i="24"/>
  <c r="E108" i="13"/>
  <c r="G154" i="2"/>
  <c r="G120" i="29"/>
  <c r="F124" i="36"/>
  <c r="M108" i="13"/>
  <c r="E119" i="31"/>
  <c r="N212" i="23"/>
  <c r="F122" i="25"/>
  <c r="F118" i="24"/>
  <c r="E226" i="30"/>
  <c r="M212" i="23"/>
  <c r="F114" i="14"/>
  <c r="G120" i="26"/>
  <c r="N226" i="30"/>
  <c r="F201" i="35"/>
  <c r="E113" i="15"/>
  <c r="G116" i="19"/>
  <c r="Q113" i="15" l="1"/>
  <c r="P113" i="15"/>
  <c r="R112" i="15"/>
  <c r="K110" i="19"/>
  <c r="L112" i="19"/>
  <c r="K109" i="19"/>
  <c r="K111" i="19"/>
  <c r="L111" i="19"/>
  <c r="K112" i="19"/>
  <c r="L110" i="19"/>
  <c r="L109" i="19"/>
  <c r="L111" i="15"/>
  <c r="K111" i="15"/>
  <c r="J112" i="15"/>
  <c r="I112" i="15"/>
  <c r="H112" i="15"/>
  <c r="B114" i="15"/>
  <c r="C115" i="15"/>
  <c r="K122" i="36"/>
  <c r="I123" i="36"/>
  <c r="H123" i="36"/>
  <c r="J123" i="36"/>
  <c r="B126" i="36"/>
  <c r="L122" i="36"/>
  <c r="L199" i="35"/>
  <c r="J200" i="35"/>
  <c r="I200" i="35"/>
  <c r="H200" i="35"/>
  <c r="C207" i="35"/>
  <c r="B203" i="35"/>
  <c r="K199" i="35"/>
  <c r="I115" i="19"/>
  <c r="J115" i="19"/>
  <c r="H115" i="19"/>
  <c r="L117" i="31"/>
  <c r="K117" i="31"/>
  <c r="J118" i="31"/>
  <c r="H118" i="31"/>
  <c r="I118" i="31"/>
  <c r="B121" i="31"/>
  <c r="C123" i="31"/>
  <c r="L224" i="30"/>
  <c r="H225" i="30"/>
  <c r="I225" i="30"/>
  <c r="J225" i="30"/>
  <c r="C233" i="30"/>
  <c r="B228" i="30"/>
  <c r="K224" i="30"/>
  <c r="K118" i="29"/>
  <c r="H119" i="29"/>
  <c r="I119" i="29"/>
  <c r="J119" i="29"/>
  <c r="L118" i="29"/>
  <c r="C122" i="29"/>
  <c r="C126" i="28"/>
  <c r="C125" i="27"/>
  <c r="B123" i="27"/>
  <c r="L118" i="26"/>
  <c r="I119" i="26"/>
  <c r="H119" i="26"/>
  <c r="J119" i="26"/>
  <c r="C122" i="26"/>
  <c r="K118" i="26"/>
  <c r="K120" i="25"/>
  <c r="H121" i="25"/>
  <c r="J121" i="25"/>
  <c r="I121" i="25"/>
  <c r="C124" i="25"/>
  <c r="L120" i="25"/>
  <c r="L116" i="24"/>
  <c r="I117" i="24"/>
  <c r="J117" i="24"/>
  <c r="H117" i="24"/>
  <c r="B120" i="24"/>
  <c r="C124" i="24"/>
  <c r="K116" i="24"/>
  <c r="L210" i="23"/>
  <c r="I211" i="23"/>
  <c r="J211" i="23"/>
  <c r="H211" i="23"/>
  <c r="B214" i="23"/>
  <c r="C219" i="23"/>
  <c r="K210" i="23"/>
  <c r="L113" i="19"/>
  <c r="J114" i="19"/>
  <c r="B117" i="19"/>
  <c r="K113" i="19"/>
  <c r="J113" i="18"/>
  <c r="B115" i="18"/>
  <c r="L112" i="14"/>
  <c r="L106" i="13"/>
  <c r="J113" i="14"/>
  <c r="H113" i="14"/>
  <c r="I113" i="14"/>
  <c r="K112" i="14"/>
  <c r="C116" i="14"/>
  <c r="I107" i="13"/>
  <c r="H107" i="13"/>
  <c r="J107" i="13"/>
  <c r="C113" i="13"/>
  <c r="K106" i="13"/>
  <c r="B110" i="13"/>
  <c r="L152" i="2"/>
  <c r="H153" i="2"/>
  <c r="I153" i="2"/>
  <c r="J153" i="2"/>
  <c r="K152" i="2"/>
  <c r="B155" i="2"/>
  <c r="G213" i="23"/>
  <c r="E120" i="31"/>
  <c r="N109" i="13"/>
  <c r="N120" i="31"/>
  <c r="E121" i="26"/>
  <c r="F202" i="35"/>
  <c r="G109" i="13"/>
  <c r="F114" i="15"/>
  <c r="E114" i="15"/>
  <c r="E117" i="19"/>
  <c r="M121" i="26"/>
  <c r="G120" i="31"/>
  <c r="E123" i="25"/>
  <c r="E202" i="35"/>
  <c r="F109" i="13"/>
  <c r="G202" i="35"/>
  <c r="N114" i="15"/>
  <c r="E155" i="2"/>
  <c r="G117" i="19"/>
  <c r="F117" i="19"/>
  <c r="N121" i="29"/>
  <c r="M117" i="19"/>
  <c r="E115" i="14"/>
  <c r="N119" i="24"/>
  <c r="M119" i="24"/>
  <c r="E227" i="30"/>
  <c r="E121" i="29"/>
  <c r="F119" i="24"/>
  <c r="N213" i="23"/>
  <c r="G155" i="2"/>
  <c r="F121" i="26"/>
  <c r="G114" i="15"/>
  <c r="F213" i="23"/>
  <c r="N115" i="14"/>
  <c r="G115" i="18"/>
  <c r="N227" i="30"/>
  <c r="N155" i="2"/>
  <c r="E213" i="23"/>
  <c r="G115" i="14"/>
  <c r="N117" i="19"/>
  <c r="M213" i="23"/>
  <c r="F115" i="14"/>
  <c r="G227" i="30"/>
  <c r="E125" i="36"/>
  <c r="G121" i="26"/>
  <c r="M120" i="31"/>
  <c r="N125" i="36"/>
  <c r="F123" i="25"/>
  <c r="N121" i="26"/>
  <c r="M227" i="30"/>
  <c r="N202" i="35"/>
  <c r="G119" i="24"/>
  <c r="G125" i="36"/>
  <c r="M115" i="14"/>
  <c r="E109" i="13"/>
  <c r="M125" i="36"/>
  <c r="M114" i="15"/>
  <c r="N123" i="25"/>
  <c r="F155" i="2"/>
  <c r="G121" i="29"/>
  <c r="F125" i="36"/>
  <c r="F227" i="30"/>
  <c r="M155" i="2"/>
  <c r="M121" i="29"/>
  <c r="M123" i="25"/>
  <c r="M115" i="18"/>
  <c r="E119" i="24"/>
  <c r="N115" i="18"/>
  <c r="M202" i="35"/>
  <c r="G123" i="25"/>
  <c r="M109" i="13"/>
  <c r="F120" i="31"/>
  <c r="F121" i="29"/>
  <c r="R113" i="15" l="1"/>
  <c r="P114" i="15"/>
  <c r="Q114" i="15"/>
  <c r="K112" i="15"/>
  <c r="L112" i="15"/>
  <c r="J113" i="15"/>
  <c r="I113" i="15"/>
  <c r="H113" i="15"/>
  <c r="B115" i="15"/>
  <c r="C116" i="15"/>
  <c r="K123" i="36"/>
  <c r="H124" i="36"/>
  <c r="J124" i="36"/>
  <c r="I124" i="36"/>
  <c r="L123" i="36"/>
  <c r="B127" i="36"/>
  <c r="K200" i="35"/>
  <c r="I201" i="35"/>
  <c r="H201" i="35"/>
  <c r="J201" i="35"/>
  <c r="C208" i="35"/>
  <c r="B204" i="35"/>
  <c r="L200" i="35"/>
  <c r="K115" i="19"/>
  <c r="J116" i="19"/>
  <c r="I116" i="19"/>
  <c r="H116" i="19"/>
  <c r="L115" i="19"/>
  <c r="L118" i="31"/>
  <c r="I119" i="31"/>
  <c r="J119" i="31"/>
  <c r="H119" i="31"/>
  <c r="B122" i="31"/>
  <c r="C124" i="31"/>
  <c r="K118" i="31"/>
  <c r="L119" i="29"/>
  <c r="K225" i="30"/>
  <c r="J226" i="30"/>
  <c r="H226" i="30"/>
  <c r="I226" i="30"/>
  <c r="C234" i="30"/>
  <c r="B229" i="30"/>
  <c r="L225" i="30"/>
  <c r="H120" i="29"/>
  <c r="I120" i="29"/>
  <c r="J120" i="29"/>
  <c r="K119" i="29"/>
  <c r="C123" i="29"/>
  <c r="C127" i="28"/>
  <c r="K119" i="26"/>
  <c r="C126" i="27"/>
  <c r="B124" i="27"/>
  <c r="H120" i="26"/>
  <c r="J120" i="26"/>
  <c r="I120" i="26"/>
  <c r="C123" i="26"/>
  <c r="L119" i="26"/>
  <c r="L121" i="25"/>
  <c r="J122" i="25"/>
  <c r="I122" i="25"/>
  <c r="H122" i="25"/>
  <c r="C125" i="25"/>
  <c r="K121" i="25"/>
  <c r="K117" i="24"/>
  <c r="J118" i="24"/>
  <c r="H118" i="24"/>
  <c r="I118" i="24"/>
  <c r="B121" i="24"/>
  <c r="C125" i="24"/>
  <c r="L117" i="24"/>
  <c r="K211" i="23"/>
  <c r="I212" i="23"/>
  <c r="J212" i="23"/>
  <c r="H212" i="23"/>
  <c r="B215" i="23"/>
  <c r="C220" i="23"/>
  <c r="L211" i="23"/>
  <c r="B118" i="19"/>
  <c r="J114" i="18"/>
  <c r="B116" i="18"/>
  <c r="L113" i="14"/>
  <c r="I114" i="14"/>
  <c r="J114" i="14"/>
  <c r="H114" i="14"/>
  <c r="C117" i="14"/>
  <c r="K113" i="14"/>
  <c r="K107" i="13"/>
  <c r="H108" i="13"/>
  <c r="I108" i="13"/>
  <c r="J108" i="13"/>
  <c r="C114" i="13"/>
  <c r="L153" i="2"/>
  <c r="B111" i="13"/>
  <c r="L107" i="13"/>
  <c r="J154" i="2"/>
  <c r="I154" i="2"/>
  <c r="H154" i="2"/>
  <c r="K153" i="2"/>
  <c r="B156" i="2"/>
  <c r="M116" i="18"/>
  <c r="E121" i="31"/>
  <c r="N121" i="31"/>
  <c r="M203" i="35"/>
  <c r="G118" i="19"/>
  <c r="N228" i="30"/>
  <c r="N118" i="19"/>
  <c r="E124" i="25"/>
  <c r="M122" i="26"/>
  <c r="E126" i="36"/>
  <c r="G120" i="24"/>
  <c r="M124" i="25"/>
  <c r="E116" i="14"/>
  <c r="E122" i="26"/>
  <c r="F118" i="19"/>
  <c r="N214" i="23"/>
  <c r="G110" i="13"/>
  <c r="N124" i="25"/>
  <c r="G228" i="30"/>
  <c r="G214" i="23"/>
  <c r="E214" i="23"/>
  <c r="E120" i="24"/>
  <c r="N115" i="15"/>
  <c r="E122" i="29"/>
  <c r="M214" i="23"/>
  <c r="M116" i="14"/>
  <c r="F121" i="31"/>
  <c r="G203" i="35"/>
  <c r="M121" i="31"/>
  <c r="G121" i="31"/>
  <c r="N156" i="2"/>
  <c r="F122" i="26"/>
  <c r="F214" i="23"/>
  <c r="F122" i="29"/>
  <c r="G122" i="26"/>
  <c r="G124" i="25"/>
  <c r="G156" i="2"/>
  <c r="E156" i="2"/>
  <c r="E118" i="19"/>
  <c r="M122" i="29"/>
  <c r="N116" i="14"/>
  <c r="G126" i="36"/>
  <c r="E228" i="30"/>
  <c r="F120" i="24"/>
  <c r="G115" i="15"/>
  <c r="M115" i="15"/>
  <c r="M110" i="13"/>
  <c r="N126" i="36"/>
  <c r="N122" i="29"/>
  <c r="N203" i="35"/>
  <c r="E203" i="35"/>
  <c r="G116" i="14"/>
  <c r="M228" i="30"/>
  <c r="N110" i="13"/>
  <c r="F126" i="36"/>
  <c r="E110" i="13"/>
  <c r="G116" i="18"/>
  <c r="F124" i="25"/>
  <c r="N122" i="26"/>
  <c r="F228" i="30"/>
  <c r="F116" i="14"/>
  <c r="E115" i="15"/>
  <c r="F115" i="15"/>
  <c r="F110" i="13"/>
  <c r="N116" i="18"/>
  <c r="M156" i="2"/>
  <c r="M120" i="24"/>
  <c r="F156" i="2"/>
  <c r="N120" i="24"/>
  <c r="M118" i="19"/>
  <c r="G122" i="29"/>
  <c r="F203" i="35"/>
  <c r="M126" i="36"/>
  <c r="Q115" i="15" l="1"/>
  <c r="P115" i="15"/>
  <c r="R114" i="15"/>
  <c r="J115" i="18"/>
  <c r="K113" i="15"/>
  <c r="H114" i="15"/>
  <c r="J114" i="15"/>
  <c r="I114" i="15"/>
  <c r="B116" i="15"/>
  <c r="L113" i="15"/>
  <c r="C117" i="15"/>
  <c r="L124" i="36"/>
  <c r="I125" i="36"/>
  <c r="H125" i="36"/>
  <c r="J125" i="36"/>
  <c r="K124" i="36"/>
  <c r="B128" i="36"/>
  <c r="L201" i="35"/>
  <c r="J202" i="35"/>
  <c r="I202" i="35"/>
  <c r="H202" i="35"/>
  <c r="C209" i="35"/>
  <c r="B205" i="35"/>
  <c r="K201" i="35"/>
  <c r="K116" i="19"/>
  <c r="J117" i="19"/>
  <c r="H117" i="19"/>
  <c r="I117" i="19"/>
  <c r="L116" i="19"/>
  <c r="K119" i="31"/>
  <c r="H120" i="31"/>
  <c r="I120" i="31"/>
  <c r="J120" i="31"/>
  <c r="C125" i="31"/>
  <c r="B123" i="31"/>
  <c r="L119" i="31"/>
  <c r="L226" i="30"/>
  <c r="H227" i="30"/>
  <c r="I227" i="30"/>
  <c r="J227" i="30"/>
  <c r="B230" i="30"/>
  <c r="K226" i="30"/>
  <c r="L120" i="29"/>
  <c r="H121" i="29"/>
  <c r="I121" i="29"/>
  <c r="J121" i="29"/>
  <c r="K120" i="29"/>
  <c r="C124" i="29"/>
  <c r="C128" i="28"/>
  <c r="C127" i="27"/>
  <c r="B125" i="27"/>
  <c r="L120" i="26"/>
  <c r="I121" i="26"/>
  <c r="J121" i="26"/>
  <c r="H121" i="26"/>
  <c r="K120" i="26"/>
  <c r="C124" i="26"/>
  <c r="K122" i="25"/>
  <c r="H123" i="25"/>
  <c r="I123" i="25"/>
  <c r="J123" i="25"/>
  <c r="C126" i="25"/>
  <c r="L122" i="25"/>
  <c r="L118" i="24"/>
  <c r="I119" i="24"/>
  <c r="J119" i="24"/>
  <c r="H119" i="24"/>
  <c r="B122" i="24"/>
  <c r="C126" i="24"/>
  <c r="K118" i="24"/>
  <c r="K212" i="23"/>
  <c r="J213" i="23"/>
  <c r="I213" i="23"/>
  <c r="H213" i="23"/>
  <c r="C221" i="23"/>
  <c r="B216" i="23"/>
  <c r="L212" i="23"/>
  <c r="B119" i="19"/>
  <c r="B117" i="18"/>
  <c r="K114" i="14"/>
  <c r="H115" i="14"/>
  <c r="J115" i="14"/>
  <c r="I115" i="14"/>
  <c r="C118" i="14"/>
  <c r="L114" i="14"/>
  <c r="L108" i="13"/>
  <c r="H109" i="13"/>
  <c r="I109" i="13"/>
  <c r="J109" i="13"/>
  <c r="B112" i="13"/>
  <c r="K108" i="13"/>
  <c r="K154" i="2"/>
  <c r="J155" i="2"/>
  <c r="I155" i="2"/>
  <c r="H155" i="2"/>
  <c r="L154" i="2"/>
  <c r="B157" i="2"/>
  <c r="M125" i="25"/>
  <c r="N117" i="14"/>
  <c r="M127" i="36"/>
  <c r="M157" i="2"/>
  <c r="E111" i="13"/>
  <c r="N127" i="36"/>
  <c r="F111" i="13"/>
  <c r="E204" i="35"/>
  <c r="G229" i="30"/>
  <c r="E117" i="14"/>
  <c r="G122" i="31"/>
  <c r="N157" i="2"/>
  <c r="E123" i="26"/>
  <c r="F204" i="35"/>
  <c r="F123" i="26"/>
  <c r="F123" i="29"/>
  <c r="N121" i="24"/>
  <c r="E229" i="30"/>
  <c r="F157" i="2"/>
  <c r="E127" i="36"/>
  <c r="F215" i="23"/>
  <c r="G157" i="2"/>
  <c r="M215" i="23"/>
  <c r="F127" i="36"/>
  <c r="N123" i="29"/>
  <c r="G121" i="24"/>
  <c r="M123" i="29"/>
  <c r="G125" i="25"/>
  <c r="E215" i="23"/>
  <c r="M204" i="35"/>
  <c r="N215" i="23"/>
  <c r="E123" i="29"/>
  <c r="G215" i="23"/>
  <c r="M123" i="26"/>
  <c r="G127" i="36"/>
  <c r="G116" i="15"/>
  <c r="M117" i="18"/>
  <c r="F121" i="24"/>
  <c r="M116" i="15"/>
  <c r="F117" i="14"/>
  <c r="N116" i="15"/>
  <c r="E157" i="2"/>
  <c r="G123" i="26"/>
  <c r="F229" i="30"/>
  <c r="E122" i="31"/>
  <c r="M122" i="31"/>
  <c r="M121" i="24"/>
  <c r="N229" i="30"/>
  <c r="N117" i="18"/>
  <c r="N204" i="35"/>
  <c r="G117" i="14"/>
  <c r="F125" i="25"/>
  <c r="G204" i="35"/>
  <c r="G117" i="18"/>
  <c r="N125" i="25"/>
  <c r="M111" i="13"/>
  <c r="G123" i="29"/>
  <c r="N122" i="31"/>
  <c r="E116" i="15"/>
  <c r="M117" i="14"/>
  <c r="E125" i="25"/>
  <c r="F122" i="31"/>
  <c r="F116" i="15"/>
  <c r="E121" i="24"/>
  <c r="N123" i="26"/>
  <c r="N111" i="13"/>
  <c r="G111" i="13"/>
  <c r="M229" i="30"/>
  <c r="R115" i="15" l="1"/>
  <c r="Q116" i="15"/>
  <c r="P116" i="15"/>
  <c r="Q127" i="2"/>
  <c r="P127" i="2"/>
  <c r="J116" i="18"/>
  <c r="L114" i="15"/>
  <c r="K114" i="15"/>
  <c r="J115" i="15"/>
  <c r="I115" i="15"/>
  <c r="H115" i="15"/>
  <c r="B117" i="15"/>
  <c r="C118" i="15"/>
  <c r="K125" i="36"/>
  <c r="H126" i="36"/>
  <c r="I126" i="36"/>
  <c r="J126" i="36"/>
  <c r="L125" i="36"/>
  <c r="B129" i="36"/>
  <c r="K202" i="35"/>
  <c r="J203" i="35"/>
  <c r="H203" i="35"/>
  <c r="I203" i="35"/>
  <c r="C210" i="35"/>
  <c r="B206" i="35"/>
  <c r="L202" i="35"/>
  <c r="K117" i="19"/>
  <c r="L117" i="19"/>
  <c r="L120" i="31"/>
  <c r="H121" i="31"/>
  <c r="I121" i="31"/>
  <c r="J121" i="31"/>
  <c r="B124" i="31"/>
  <c r="C126" i="31"/>
  <c r="K120" i="31"/>
  <c r="K227" i="30"/>
  <c r="I228" i="30"/>
  <c r="H228" i="30"/>
  <c r="J228" i="30"/>
  <c r="B231" i="30"/>
  <c r="L227" i="30"/>
  <c r="L121" i="29"/>
  <c r="I122" i="29"/>
  <c r="J122" i="29"/>
  <c r="H122" i="29"/>
  <c r="K121" i="29"/>
  <c r="C125" i="29"/>
  <c r="C129" i="28"/>
  <c r="C128" i="27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B126" i="27"/>
  <c r="K121" i="26"/>
  <c r="H122" i="26"/>
  <c r="I122" i="26"/>
  <c r="J122" i="26"/>
  <c r="C125" i="26"/>
  <c r="L121" i="26"/>
  <c r="L123" i="25"/>
  <c r="I124" i="25"/>
  <c r="J124" i="25"/>
  <c r="H124" i="25"/>
  <c r="C127" i="25"/>
  <c r="K123" i="25"/>
  <c r="K119" i="24"/>
  <c r="I120" i="24"/>
  <c r="H120" i="24"/>
  <c r="J120" i="24"/>
  <c r="B123" i="24"/>
  <c r="C127" i="24"/>
  <c r="L119" i="24"/>
  <c r="K213" i="23"/>
  <c r="J214" i="23"/>
  <c r="H214" i="23"/>
  <c r="I214" i="23"/>
  <c r="B217" i="23"/>
  <c r="L213" i="23"/>
  <c r="C222" i="23"/>
  <c r="B120" i="19"/>
  <c r="B118" i="18"/>
  <c r="L115" i="14"/>
  <c r="H116" i="14"/>
  <c r="I116" i="14"/>
  <c r="J116" i="14"/>
  <c r="C119" i="14"/>
  <c r="K115" i="14"/>
  <c r="L109" i="13"/>
  <c r="K155" i="2"/>
  <c r="I110" i="13"/>
  <c r="H110" i="13"/>
  <c r="J110" i="13"/>
  <c r="B113" i="13"/>
  <c r="K109" i="13"/>
  <c r="I156" i="2"/>
  <c r="J156" i="2"/>
  <c r="H156" i="2"/>
  <c r="L155" i="2"/>
  <c r="B158" i="2"/>
  <c r="G216" i="23"/>
  <c r="E119" i="19"/>
  <c r="M205" i="35"/>
  <c r="M119" i="19"/>
  <c r="E128" i="36"/>
  <c r="M117" i="15"/>
  <c r="N216" i="23"/>
  <c r="E117" i="15"/>
  <c r="G128" i="36"/>
  <c r="E126" i="25"/>
  <c r="N128" i="36"/>
  <c r="M124" i="29"/>
  <c r="N124" i="26"/>
  <c r="G230" i="30"/>
  <c r="E124" i="29"/>
  <c r="F117" i="15"/>
  <c r="M126" i="25"/>
  <c r="E122" i="24"/>
  <c r="G117" i="15"/>
  <c r="N117" i="15"/>
  <c r="G118" i="14"/>
  <c r="N124" i="29"/>
  <c r="F118" i="14"/>
  <c r="M112" i="13"/>
  <c r="M158" i="2"/>
  <c r="M128" i="36"/>
  <c r="N123" i="31"/>
  <c r="G205" i="35"/>
  <c r="N112" i="13"/>
  <c r="N205" i="35"/>
  <c r="M230" i="30"/>
  <c r="E123" i="31"/>
  <c r="F119" i="19"/>
  <c r="F158" i="2"/>
  <c r="F124" i="29"/>
  <c r="G118" i="18"/>
  <c r="M123" i="31"/>
  <c r="N122" i="24"/>
  <c r="F122" i="24"/>
  <c r="G124" i="29"/>
  <c r="M216" i="23"/>
  <c r="E124" i="26"/>
  <c r="M122" i="24"/>
  <c r="G124" i="26"/>
  <c r="F205" i="35"/>
  <c r="N118" i="14"/>
  <c r="E230" i="30"/>
  <c r="F126" i="25"/>
  <c r="F216" i="23"/>
  <c r="G126" i="25"/>
  <c r="F124" i="26"/>
  <c r="G119" i="19"/>
  <c r="E205" i="35"/>
  <c r="F123" i="31"/>
  <c r="M124" i="26"/>
  <c r="M118" i="14"/>
  <c r="F112" i="13"/>
  <c r="G158" i="2"/>
  <c r="E216" i="23"/>
  <c r="N230" i="30"/>
  <c r="F230" i="30"/>
  <c r="N118" i="18"/>
  <c r="N126" i="25"/>
  <c r="E158" i="2"/>
  <c r="E118" i="14"/>
  <c r="N158" i="2"/>
  <c r="F128" i="36"/>
  <c r="E112" i="13"/>
  <c r="M118" i="18"/>
  <c r="G123" i="31"/>
  <c r="G112" i="13"/>
  <c r="G122" i="24"/>
  <c r="N119" i="19"/>
  <c r="R116" i="15" l="1"/>
  <c r="R127" i="2"/>
  <c r="Q128" i="2"/>
  <c r="P128" i="2"/>
  <c r="L115" i="15"/>
  <c r="K115" i="15"/>
  <c r="H116" i="15"/>
  <c r="J116" i="15"/>
  <c r="I116" i="15"/>
  <c r="B118" i="15"/>
  <c r="J117" i="18"/>
  <c r="C119" i="15"/>
  <c r="K126" i="36"/>
  <c r="J127" i="36"/>
  <c r="H127" i="36"/>
  <c r="I127" i="36"/>
  <c r="B130" i="36"/>
  <c r="L126" i="36"/>
  <c r="L203" i="35"/>
  <c r="I204" i="35"/>
  <c r="H204" i="35"/>
  <c r="J204" i="35"/>
  <c r="C211" i="35"/>
  <c r="B207" i="35"/>
  <c r="K203" i="35"/>
  <c r="L121" i="31"/>
  <c r="H122" i="31"/>
  <c r="I122" i="31"/>
  <c r="J122" i="31"/>
  <c r="B125" i="31"/>
  <c r="C127" i="31"/>
  <c r="K121" i="31"/>
  <c r="K228" i="30"/>
  <c r="J229" i="30"/>
  <c r="I229" i="30"/>
  <c r="H229" i="30"/>
  <c r="L228" i="30"/>
  <c r="B232" i="30"/>
  <c r="L122" i="29"/>
  <c r="I123" i="29"/>
  <c r="H123" i="29"/>
  <c r="J123" i="29"/>
  <c r="C126" i="29"/>
  <c r="K122" i="29"/>
  <c r="C130" i="28"/>
  <c r="L122" i="26"/>
  <c r="B127" i="27"/>
  <c r="H123" i="26"/>
  <c r="I123" i="26"/>
  <c r="J123" i="26"/>
  <c r="K122" i="26"/>
  <c r="C126" i="26"/>
  <c r="K124" i="25"/>
  <c r="H125" i="25"/>
  <c r="I125" i="25"/>
  <c r="J125" i="25"/>
  <c r="C128" i="25"/>
  <c r="L124" i="25"/>
  <c r="K120" i="24"/>
  <c r="I121" i="24"/>
  <c r="J121" i="24"/>
  <c r="H121" i="24"/>
  <c r="C128" i="24"/>
  <c r="B124" i="24"/>
  <c r="L120" i="24"/>
  <c r="L214" i="23"/>
  <c r="I215" i="23"/>
  <c r="J215" i="23"/>
  <c r="H215" i="23"/>
  <c r="B218" i="23"/>
  <c r="C223" i="23"/>
  <c r="K214" i="23"/>
  <c r="H118" i="19"/>
  <c r="I118" i="19"/>
  <c r="J118" i="19"/>
  <c r="H114" i="19"/>
  <c r="I114" i="19"/>
  <c r="B121" i="19"/>
  <c r="B119" i="18"/>
  <c r="L116" i="14"/>
  <c r="J117" i="14"/>
  <c r="H117" i="14"/>
  <c r="I117" i="14"/>
  <c r="C120" i="14"/>
  <c r="K116" i="14"/>
  <c r="L110" i="13"/>
  <c r="I111" i="13"/>
  <c r="H111" i="13"/>
  <c r="J111" i="13"/>
  <c r="B114" i="13"/>
  <c r="K156" i="2"/>
  <c r="K110" i="13"/>
  <c r="H157" i="2"/>
  <c r="I157" i="2"/>
  <c r="J157" i="2"/>
  <c r="L156" i="2"/>
  <c r="H137" i="2"/>
  <c r="B159" i="2"/>
  <c r="M124" i="31"/>
  <c r="E159" i="2"/>
  <c r="N119" i="18"/>
  <c r="M125" i="26"/>
  <c r="M119" i="18"/>
  <c r="F231" i="30"/>
  <c r="N206" i="35"/>
  <c r="G231" i="30"/>
  <c r="G118" i="15"/>
  <c r="M217" i="23"/>
  <c r="N231" i="30"/>
  <c r="F206" i="35"/>
  <c r="E206" i="35"/>
  <c r="N125" i="26"/>
  <c r="M118" i="15"/>
  <c r="G217" i="23"/>
  <c r="F125" i="29"/>
  <c r="N125" i="29"/>
  <c r="M129" i="36"/>
  <c r="G124" i="31"/>
  <c r="M231" i="30"/>
  <c r="F127" i="25"/>
  <c r="G113" i="13"/>
  <c r="F120" i="19"/>
  <c r="M119" i="14"/>
  <c r="E113" i="13"/>
  <c r="E129" i="36"/>
  <c r="M127" i="25"/>
  <c r="M206" i="35"/>
  <c r="N118" i="15"/>
  <c r="F125" i="26"/>
  <c r="N120" i="19"/>
  <c r="G119" i="18"/>
  <c r="F113" i="13"/>
  <c r="M120" i="19"/>
  <c r="G127" i="25"/>
  <c r="E125" i="26"/>
  <c r="E118" i="15"/>
  <c r="G206" i="35"/>
  <c r="E127" i="25"/>
  <c r="F129" i="36"/>
  <c r="G125" i="29"/>
  <c r="E124" i="31"/>
  <c r="N217" i="23"/>
  <c r="N123" i="24"/>
  <c r="M159" i="2"/>
  <c r="F123" i="24"/>
  <c r="F119" i="14"/>
  <c r="G129" i="36"/>
  <c r="E231" i="30"/>
  <c r="N129" i="36"/>
  <c r="F159" i="2"/>
  <c r="N113" i="13"/>
  <c r="E119" i="14"/>
  <c r="E125" i="29"/>
  <c r="G123" i="24"/>
  <c r="E123" i="24"/>
  <c r="F217" i="23"/>
  <c r="N159" i="2"/>
  <c r="G120" i="19"/>
  <c r="E120" i="19"/>
  <c r="F118" i="15"/>
  <c r="E217" i="23"/>
  <c r="M123" i="24"/>
  <c r="N119" i="14"/>
  <c r="N127" i="25"/>
  <c r="G159" i="2"/>
  <c r="N124" i="31"/>
  <c r="M125" i="29"/>
  <c r="F124" i="31"/>
  <c r="G119" i="14"/>
  <c r="G125" i="26"/>
  <c r="M113" i="13"/>
  <c r="P129" i="2" l="1"/>
  <c r="Q129" i="2"/>
  <c r="K116" i="15"/>
  <c r="L116" i="15"/>
  <c r="J117" i="15"/>
  <c r="I117" i="15"/>
  <c r="H117" i="15"/>
  <c r="B119" i="15"/>
  <c r="C120" i="15"/>
  <c r="L127" i="36"/>
  <c r="H128" i="36"/>
  <c r="I128" i="36"/>
  <c r="J128" i="36"/>
  <c r="B131" i="36"/>
  <c r="K127" i="36"/>
  <c r="K204" i="35"/>
  <c r="H205" i="35"/>
  <c r="I205" i="35"/>
  <c r="J205" i="35"/>
  <c r="C212" i="35"/>
  <c r="B208" i="35"/>
  <c r="L204" i="35"/>
  <c r="K122" i="31"/>
  <c r="I123" i="31"/>
  <c r="H123" i="31"/>
  <c r="J123" i="31"/>
  <c r="B126" i="31"/>
  <c r="C128" i="31"/>
  <c r="L122" i="31"/>
  <c r="K229" i="30"/>
  <c r="I230" i="30"/>
  <c r="H230" i="30"/>
  <c r="J230" i="30"/>
  <c r="B233" i="30"/>
  <c r="L229" i="30"/>
  <c r="K123" i="29"/>
  <c r="J124" i="29"/>
  <c r="H124" i="29"/>
  <c r="I124" i="29"/>
  <c r="L123" i="29"/>
  <c r="C127" i="29"/>
  <c r="C131" i="28"/>
  <c r="B128" i="27"/>
  <c r="B129" i="27" s="1"/>
  <c r="L123" i="26"/>
  <c r="I124" i="26"/>
  <c r="H124" i="26"/>
  <c r="J124" i="26"/>
  <c r="K123" i="26"/>
  <c r="C127" i="26"/>
  <c r="L125" i="25"/>
  <c r="J126" i="25"/>
  <c r="I126" i="25"/>
  <c r="H126" i="25"/>
  <c r="C129" i="25"/>
  <c r="K125" i="25"/>
  <c r="K121" i="24"/>
  <c r="H122" i="24"/>
  <c r="I122" i="24"/>
  <c r="J122" i="24"/>
  <c r="B125" i="24"/>
  <c r="C129" i="24"/>
  <c r="L121" i="24"/>
  <c r="K215" i="23"/>
  <c r="I216" i="23"/>
  <c r="J216" i="23"/>
  <c r="H216" i="23"/>
  <c r="B219" i="23"/>
  <c r="C224" i="23"/>
  <c r="L215" i="23"/>
  <c r="L118" i="19"/>
  <c r="K118" i="19"/>
  <c r="K114" i="19"/>
  <c r="J119" i="19"/>
  <c r="I119" i="19"/>
  <c r="H119" i="19"/>
  <c r="B122" i="19"/>
  <c r="L114" i="19"/>
  <c r="J118" i="18"/>
  <c r="B120" i="18"/>
  <c r="L117" i="14"/>
  <c r="J118" i="14"/>
  <c r="H118" i="14"/>
  <c r="I118" i="14"/>
  <c r="C121" i="14"/>
  <c r="K117" i="14"/>
  <c r="K111" i="13"/>
  <c r="J112" i="13"/>
  <c r="I112" i="13"/>
  <c r="H112" i="13"/>
  <c r="B115" i="13"/>
  <c r="C118" i="13"/>
  <c r="L111" i="13"/>
  <c r="L157" i="2"/>
  <c r="I158" i="2"/>
  <c r="H158" i="2"/>
  <c r="J158" i="2"/>
  <c r="K157" i="2"/>
  <c r="B160" i="2"/>
  <c r="N120" i="18"/>
  <c r="G207" i="35"/>
  <c r="M125" i="31"/>
  <c r="M120" i="14"/>
  <c r="N120" i="14"/>
  <c r="G232" i="30"/>
  <c r="E128" i="25"/>
  <c r="E120" i="14"/>
  <c r="F160" i="2"/>
  <c r="N128" i="25"/>
  <c r="M207" i="35"/>
  <c r="E114" i="13"/>
  <c r="F126" i="26"/>
  <c r="M232" i="30"/>
  <c r="E126" i="26"/>
  <c r="E207" i="35"/>
  <c r="N125" i="31"/>
  <c r="N124" i="24"/>
  <c r="F119" i="15"/>
  <c r="G160" i="2"/>
  <c r="M126" i="26"/>
  <c r="F124" i="24"/>
  <c r="F130" i="36"/>
  <c r="E119" i="15"/>
  <c r="M126" i="29"/>
  <c r="N160" i="2"/>
  <c r="M124" i="24"/>
  <c r="M120" i="18"/>
  <c r="N114" i="13"/>
  <c r="G119" i="15"/>
  <c r="G128" i="25"/>
  <c r="F218" i="23"/>
  <c r="F207" i="35"/>
  <c r="E218" i="23"/>
  <c r="G121" i="19"/>
  <c r="F121" i="19"/>
  <c r="E121" i="19"/>
  <c r="G114" i="13"/>
  <c r="M121" i="19"/>
  <c r="E126" i="29"/>
  <c r="G130" i="36"/>
  <c r="F120" i="14"/>
  <c r="E160" i="2"/>
  <c r="M130" i="36"/>
  <c r="E125" i="31"/>
  <c r="G125" i="31"/>
  <c r="M128" i="25"/>
  <c r="E124" i="24"/>
  <c r="F114" i="13"/>
  <c r="N126" i="26"/>
  <c r="N126" i="29"/>
  <c r="M218" i="23"/>
  <c r="F128" i="25"/>
  <c r="F125" i="31"/>
  <c r="F126" i="29"/>
  <c r="N130" i="36"/>
  <c r="N232" i="30"/>
  <c r="M119" i="15"/>
  <c r="G120" i="14"/>
  <c r="N218" i="23"/>
  <c r="F232" i="30"/>
  <c r="M114" i="13"/>
  <c r="N207" i="35"/>
  <c r="G126" i="29"/>
  <c r="G218" i="23"/>
  <c r="G126" i="26"/>
  <c r="M160" i="2"/>
  <c r="G120" i="18"/>
  <c r="N121" i="19"/>
  <c r="E232" i="30"/>
  <c r="E130" i="36"/>
  <c r="N119" i="15"/>
  <c r="G124" i="24"/>
  <c r="Q130" i="2" l="1"/>
  <c r="P130" i="2"/>
  <c r="L117" i="15"/>
  <c r="K117" i="15"/>
  <c r="H118" i="15"/>
  <c r="J118" i="15"/>
  <c r="I118" i="15"/>
  <c r="B120" i="15"/>
  <c r="C121" i="15"/>
  <c r="B130" i="27"/>
  <c r="L128" i="36"/>
  <c r="J129" i="36"/>
  <c r="I129" i="36"/>
  <c r="H129" i="36"/>
  <c r="K128" i="36"/>
  <c r="B132" i="36"/>
  <c r="K205" i="35"/>
  <c r="H206" i="35"/>
  <c r="J206" i="35"/>
  <c r="I206" i="35"/>
  <c r="C213" i="35"/>
  <c r="B209" i="35"/>
  <c r="L205" i="35"/>
  <c r="K123" i="31"/>
  <c r="I124" i="31"/>
  <c r="J124" i="31"/>
  <c r="H124" i="31"/>
  <c r="C129" i="31"/>
  <c r="B127" i="31"/>
  <c r="L123" i="31"/>
  <c r="K230" i="30"/>
  <c r="I231" i="30"/>
  <c r="J231" i="30"/>
  <c r="H231" i="30"/>
  <c r="B234" i="30"/>
  <c r="B235" i="30" s="1"/>
  <c r="L230" i="30"/>
  <c r="L124" i="29"/>
  <c r="H125" i="29"/>
  <c r="I125" i="29"/>
  <c r="J125" i="29"/>
  <c r="C128" i="29"/>
  <c r="K124" i="29"/>
  <c r="C132" i="28"/>
  <c r="K124" i="26"/>
  <c r="I125" i="26"/>
  <c r="J125" i="26"/>
  <c r="H125" i="26"/>
  <c r="L124" i="26"/>
  <c r="C128" i="26"/>
  <c r="K126" i="25"/>
  <c r="I127" i="25"/>
  <c r="J127" i="25"/>
  <c r="H127" i="25"/>
  <c r="C130" i="25"/>
  <c r="L126" i="25"/>
  <c r="L122" i="24"/>
  <c r="I123" i="24"/>
  <c r="H123" i="24"/>
  <c r="J123" i="24"/>
  <c r="B126" i="24"/>
  <c r="C130" i="24"/>
  <c r="K122" i="24"/>
  <c r="K216" i="23"/>
  <c r="I217" i="23"/>
  <c r="J217" i="23"/>
  <c r="H217" i="23"/>
  <c r="C225" i="23"/>
  <c r="B220" i="23"/>
  <c r="L216" i="23"/>
  <c r="K119" i="19"/>
  <c r="H120" i="19"/>
  <c r="J120" i="19"/>
  <c r="I120" i="19"/>
  <c r="B123" i="19"/>
  <c r="L119" i="19"/>
  <c r="J119" i="18"/>
  <c r="B121" i="18"/>
  <c r="L118" i="14"/>
  <c r="K112" i="13"/>
  <c r="H119" i="14"/>
  <c r="J119" i="14"/>
  <c r="I119" i="14"/>
  <c r="K118" i="14"/>
  <c r="C122" i="14"/>
  <c r="K158" i="2"/>
  <c r="J113" i="13"/>
  <c r="I113" i="13"/>
  <c r="H113" i="13"/>
  <c r="B116" i="13"/>
  <c r="L112" i="13"/>
  <c r="C119" i="13"/>
  <c r="J159" i="2"/>
  <c r="H159" i="2"/>
  <c r="I159" i="2"/>
  <c r="L158" i="2"/>
  <c r="B161" i="2"/>
  <c r="F121" i="14"/>
  <c r="E129" i="25"/>
  <c r="F126" i="31"/>
  <c r="F208" i="35"/>
  <c r="G121" i="18"/>
  <c r="G125" i="24"/>
  <c r="N233" i="30"/>
  <c r="M127" i="26"/>
  <c r="F161" i="2"/>
  <c r="N235" i="30"/>
  <c r="N126" i="31"/>
  <c r="M129" i="25"/>
  <c r="E208" i="35"/>
  <c r="N122" i="19"/>
  <c r="N127" i="26"/>
  <c r="N208" i="35"/>
  <c r="N121" i="18"/>
  <c r="E121" i="14"/>
  <c r="F122" i="19"/>
  <c r="M235" i="30"/>
  <c r="F219" i="23"/>
  <c r="N127" i="29"/>
  <c r="E122" i="19"/>
  <c r="M131" i="36"/>
  <c r="E233" i="30"/>
  <c r="M161" i="2"/>
  <c r="M127" i="29"/>
  <c r="F235" i="30"/>
  <c r="G127" i="26"/>
  <c r="N161" i="2"/>
  <c r="G235" i="30"/>
  <c r="G208" i="35"/>
  <c r="G161" i="2"/>
  <c r="E127" i="26"/>
  <c r="G127" i="29"/>
  <c r="E120" i="15"/>
  <c r="F127" i="29"/>
  <c r="E131" i="36"/>
  <c r="G121" i="14"/>
  <c r="E219" i="23"/>
  <c r="M126" i="31"/>
  <c r="E126" i="31"/>
  <c r="M121" i="18"/>
  <c r="F233" i="30"/>
  <c r="G120" i="15"/>
  <c r="G131" i="36"/>
  <c r="G129" i="25"/>
  <c r="E125" i="24"/>
  <c r="M122" i="19"/>
  <c r="G219" i="23"/>
  <c r="F129" i="25"/>
  <c r="M125" i="24"/>
  <c r="N131" i="36"/>
  <c r="G122" i="19"/>
  <c r="G233" i="30"/>
  <c r="F131" i="36"/>
  <c r="E235" i="30"/>
  <c r="G126" i="31"/>
  <c r="N129" i="25"/>
  <c r="M219" i="23"/>
  <c r="M120" i="15"/>
  <c r="M208" i="35"/>
  <c r="F125" i="24"/>
  <c r="M121" i="14"/>
  <c r="N219" i="23"/>
  <c r="F127" i="26"/>
  <c r="N121" i="14"/>
  <c r="M233" i="30"/>
  <c r="E127" i="29"/>
  <c r="F120" i="15"/>
  <c r="N125" i="24"/>
  <c r="N120" i="15"/>
  <c r="E161" i="2"/>
  <c r="B236" i="30" l="1"/>
  <c r="L118" i="15"/>
  <c r="K118" i="15"/>
  <c r="J119" i="15"/>
  <c r="I119" i="15"/>
  <c r="H119" i="15"/>
  <c r="B121" i="15"/>
  <c r="C122" i="15"/>
  <c r="B131" i="27"/>
  <c r="K129" i="36"/>
  <c r="I130" i="36"/>
  <c r="H130" i="36"/>
  <c r="J130" i="36"/>
  <c r="L129" i="36"/>
  <c r="B133" i="36"/>
  <c r="K206" i="35"/>
  <c r="H207" i="35"/>
  <c r="I207" i="35"/>
  <c r="J207" i="35"/>
  <c r="C214" i="35"/>
  <c r="L206" i="35"/>
  <c r="B210" i="35"/>
  <c r="K124" i="31"/>
  <c r="I125" i="31"/>
  <c r="H125" i="31"/>
  <c r="J125" i="31"/>
  <c r="B128" i="31"/>
  <c r="C130" i="31"/>
  <c r="L124" i="31"/>
  <c r="K231" i="30"/>
  <c r="L125" i="29"/>
  <c r="H232" i="30"/>
  <c r="J232" i="30"/>
  <c r="I232" i="30"/>
  <c r="L231" i="30"/>
  <c r="I126" i="29"/>
  <c r="J126" i="29"/>
  <c r="H126" i="29"/>
  <c r="K125" i="29"/>
  <c r="C129" i="29"/>
  <c r="C133" i="28"/>
  <c r="K125" i="26"/>
  <c r="H126" i="26"/>
  <c r="I126" i="26"/>
  <c r="J126" i="26"/>
  <c r="C129" i="26"/>
  <c r="L125" i="26"/>
  <c r="K127" i="25"/>
  <c r="J128" i="25"/>
  <c r="H128" i="25"/>
  <c r="I128" i="25"/>
  <c r="C131" i="25"/>
  <c r="L127" i="25"/>
  <c r="K123" i="24"/>
  <c r="I124" i="24"/>
  <c r="J124" i="24"/>
  <c r="H124" i="24"/>
  <c r="B127" i="24"/>
  <c r="C131" i="24"/>
  <c r="L123" i="24"/>
  <c r="L217" i="23"/>
  <c r="H218" i="23"/>
  <c r="I218" i="23"/>
  <c r="J218" i="23"/>
  <c r="C226" i="23"/>
  <c r="K217" i="23"/>
  <c r="B221" i="23"/>
  <c r="K120" i="19"/>
  <c r="I121" i="19"/>
  <c r="J121" i="19"/>
  <c r="H121" i="19"/>
  <c r="B124" i="19"/>
  <c r="L120" i="19"/>
  <c r="J120" i="18"/>
  <c r="B122" i="18"/>
  <c r="L119" i="14"/>
  <c r="H120" i="14"/>
  <c r="J120" i="14"/>
  <c r="I120" i="14"/>
  <c r="K119" i="14"/>
  <c r="C123" i="14"/>
  <c r="C124" i="14" s="1"/>
  <c r="L113" i="13"/>
  <c r="J114" i="13"/>
  <c r="C120" i="13"/>
  <c r="L159" i="2"/>
  <c r="K113" i="13"/>
  <c r="B117" i="13"/>
  <c r="I160" i="2"/>
  <c r="J160" i="2"/>
  <c r="H160" i="2"/>
  <c r="K159" i="2"/>
  <c r="B162" i="2"/>
  <c r="M236" i="30"/>
  <c r="N132" i="36"/>
  <c r="G132" i="36"/>
  <c r="N234" i="30"/>
  <c r="E123" i="19"/>
  <c r="E234" i="30"/>
  <c r="E162" i="2"/>
  <c r="F123" i="19"/>
  <c r="E128" i="29"/>
  <c r="F209" i="35"/>
  <c r="F234" i="30"/>
  <c r="G128" i="29"/>
  <c r="N236" i="30"/>
  <c r="F236" i="30"/>
  <c r="G128" i="26"/>
  <c r="M128" i="26"/>
  <c r="F126" i="24"/>
  <c r="N127" i="31"/>
  <c r="N162" i="2"/>
  <c r="N122" i="18"/>
  <c r="E220" i="23"/>
  <c r="M122" i="14"/>
  <c r="N126" i="24"/>
  <c r="E126" i="24"/>
  <c r="F162" i="2"/>
  <c r="M132" i="36"/>
  <c r="G126" i="24"/>
  <c r="M123" i="19"/>
  <c r="N122" i="14"/>
  <c r="G162" i="2"/>
  <c r="G127" i="31"/>
  <c r="G234" i="30"/>
  <c r="E127" i="31"/>
  <c r="G209" i="35"/>
  <c r="M130" i="25"/>
  <c r="E128" i="26"/>
  <c r="M127" i="31"/>
  <c r="G122" i="18"/>
  <c r="E236" i="30"/>
  <c r="M209" i="35"/>
  <c r="F128" i="26"/>
  <c r="E130" i="25"/>
  <c r="E122" i="14"/>
  <c r="F121" i="15"/>
  <c r="G124" i="14"/>
  <c r="M128" i="29"/>
  <c r="G220" i="23"/>
  <c r="N128" i="29"/>
  <c r="G236" i="30"/>
  <c r="G123" i="19"/>
  <c r="M234" i="30"/>
  <c r="N130" i="25"/>
  <c r="N220" i="23"/>
  <c r="E121" i="15"/>
  <c r="M126" i="24"/>
  <c r="G121" i="15"/>
  <c r="E132" i="36"/>
  <c r="M220" i="23"/>
  <c r="M162" i="2"/>
  <c r="G122" i="14"/>
  <c r="N123" i="19"/>
  <c r="F127" i="31"/>
  <c r="M122" i="18"/>
  <c r="F128" i="29"/>
  <c r="F220" i="23"/>
  <c r="F132" i="36"/>
  <c r="E209" i="35"/>
  <c r="N128" i="26"/>
  <c r="G130" i="25"/>
  <c r="N209" i="35"/>
  <c r="N121" i="15"/>
  <c r="M121" i="15"/>
  <c r="F130" i="25"/>
  <c r="F122" i="14"/>
  <c r="J235" i="30" l="1"/>
  <c r="I235" i="30"/>
  <c r="H235" i="30"/>
  <c r="B237" i="30"/>
  <c r="K119" i="15"/>
  <c r="L119" i="15"/>
  <c r="H120" i="15"/>
  <c r="J120" i="15"/>
  <c r="I120" i="15"/>
  <c r="B122" i="15"/>
  <c r="J124" i="14"/>
  <c r="C123" i="15"/>
  <c r="B132" i="27"/>
  <c r="K130" i="36"/>
  <c r="H131" i="36"/>
  <c r="I131" i="36"/>
  <c r="J131" i="36"/>
  <c r="L130" i="36"/>
  <c r="B134" i="36"/>
  <c r="K207" i="35"/>
  <c r="J208" i="35"/>
  <c r="H208" i="35"/>
  <c r="I208" i="35"/>
  <c r="C215" i="35"/>
  <c r="B211" i="35"/>
  <c r="L207" i="35"/>
  <c r="K125" i="31"/>
  <c r="H126" i="31"/>
  <c r="I126" i="31"/>
  <c r="J126" i="31"/>
  <c r="B129" i="31"/>
  <c r="C131" i="31"/>
  <c r="L125" i="31"/>
  <c r="L232" i="30"/>
  <c r="J233" i="30"/>
  <c r="I233" i="30"/>
  <c r="H233" i="30"/>
  <c r="K232" i="30"/>
  <c r="K126" i="29"/>
  <c r="H127" i="29"/>
  <c r="I127" i="29"/>
  <c r="J127" i="29"/>
  <c r="L126" i="29"/>
  <c r="C130" i="29"/>
  <c r="C134" i="28"/>
  <c r="L126" i="26"/>
  <c r="H127" i="26"/>
  <c r="I127" i="26"/>
  <c r="J127" i="26"/>
  <c r="K126" i="26"/>
  <c r="C130" i="26"/>
  <c r="L128" i="25"/>
  <c r="H129" i="25"/>
  <c r="I129" i="25"/>
  <c r="J129" i="25"/>
  <c r="K128" i="25"/>
  <c r="C132" i="25"/>
  <c r="K124" i="24"/>
  <c r="I125" i="24"/>
  <c r="J125" i="24"/>
  <c r="H125" i="24"/>
  <c r="C132" i="24"/>
  <c r="B128" i="24"/>
  <c r="L124" i="24"/>
  <c r="L218" i="23"/>
  <c r="H219" i="23"/>
  <c r="I219" i="23"/>
  <c r="J219" i="23"/>
  <c r="C227" i="23"/>
  <c r="B222" i="23"/>
  <c r="K218" i="23"/>
  <c r="K121" i="19"/>
  <c r="I122" i="19"/>
  <c r="J122" i="19"/>
  <c r="H122" i="19"/>
  <c r="B125" i="19"/>
  <c r="L121" i="19"/>
  <c r="J121" i="18"/>
  <c r="B123" i="18"/>
  <c r="K120" i="14"/>
  <c r="I121" i="14"/>
  <c r="J121" i="14"/>
  <c r="H121" i="14"/>
  <c r="L120" i="14"/>
  <c r="B118" i="13"/>
  <c r="C121" i="13"/>
  <c r="C122" i="13" s="1"/>
  <c r="K160" i="2"/>
  <c r="H161" i="2"/>
  <c r="J161" i="2"/>
  <c r="I161" i="2"/>
  <c r="L160" i="2"/>
  <c r="B163" i="2"/>
  <c r="F124" i="19"/>
  <c r="E237" i="30"/>
  <c r="M221" i="23"/>
  <c r="E163" i="2"/>
  <c r="E131" i="25"/>
  <c r="G237" i="30"/>
  <c r="G210" i="35"/>
  <c r="F221" i="23"/>
  <c r="G122" i="13"/>
  <c r="F129" i="26"/>
  <c r="E127" i="24"/>
  <c r="E124" i="19"/>
  <c r="M129" i="29"/>
  <c r="M129" i="26"/>
  <c r="G133" i="36"/>
  <c r="N237" i="30"/>
  <c r="G127" i="24"/>
  <c r="N210" i="35"/>
  <c r="G129" i="26"/>
  <c r="G131" i="25"/>
  <c r="M122" i="15"/>
  <c r="M210" i="35"/>
  <c r="E210" i="35"/>
  <c r="F210" i="35"/>
  <c r="N123" i="18"/>
  <c r="N163" i="2"/>
  <c r="E122" i="15"/>
  <c r="G123" i="14"/>
  <c r="M124" i="19"/>
  <c r="G221" i="23"/>
  <c r="N131" i="25"/>
  <c r="F131" i="25"/>
  <c r="N122" i="15"/>
  <c r="M128" i="31"/>
  <c r="F237" i="30"/>
  <c r="G124" i="19"/>
  <c r="G123" i="18"/>
  <c r="E123" i="14"/>
  <c r="F127" i="24"/>
  <c r="G129" i="29"/>
  <c r="F123" i="14"/>
  <c r="E128" i="31"/>
  <c r="N129" i="26"/>
  <c r="G128" i="31"/>
  <c r="E129" i="29"/>
  <c r="G122" i="15"/>
  <c r="N221" i="23"/>
  <c r="F122" i="15"/>
  <c r="N129" i="29"/>
  <c r="M131" i="25"/>
  <c r="F128" i="31"/>
  <c r="M133" i="36"/>
  <c r="N123" i="14"/>
  <c r="E133" i="36"/>
  <c r="G163" i="2"/>
  <c r="F129" i="29"/>
  <c r="N133" i="36"/>
  <c r="F133" i="36"/>
  <c r="E129" i="26"/>
  <c r="M123" i="14"/>
  <c r="F163" i="2"/>
  <c r="M127" i="24"/>
  <c r="N128" i="31"/>
  <c r="N127" i="24"/>
  <c r="M237" i="30"/>
  <c r="M123" i="18"/>
  <c r="E221" i="23"/>
  <c r="N124" i="19"/>
  <c r="M163" i="2"/>
  <c r="L235" i="30" l="1"/>
  <c r="J236" i="30"/>
  <c r="H236" i="30"/>
  <c r="I236" i="30"/>
  <c r="B238" i="30"/>
  <c r="K235" i="30"/>
  <c r="K120" i="15"/>
  <c r="L120" i="15"/>
  <c r="J121" i="15"/>
  <c r="I121" i="15"/>
  <c r="H121" i="15"/>
  <c r="B123" i="15"/>
  <c r="J122" i="13"/>
  <c r="C124" i="15"/>
  <c r="B133" i="27"/>
  <c r="L131" i="36"/>
  <c r="J132" i="36"/>
  <c r="H132" i="36"/>
  <c r="I132" i="36"/>
  <c r="K131" i="36"/>
  <c r="B135" i="36"/>
  <c r="K208" i="35"/>
  <c r="H209" i="35"/>
  <c r="J209" i="35"/>
  <c r="I209" i="35"/>
  <c r="C216" i="35"/>
  <c r="L208" i="35"/>
  <c r="B212" i="35"/>
  <c r="L126" i="31"/>
  <c r="I127" i="31"/>
  <c r="J127" i="31"/>
  <c r="H127" i="31"/>
  <c r="B130" i="31"/>
  <c r="C132" i="31"/>
  <c r="K126" i="31"/>
  <c r="K233" i="30"/>
  <c r="J234" i="30"/>
  <c r="I234" i="30"/>
  <c r="H234" i="30"/>
  <c r="L233" i="30"/>
  <c r="L127" i="29"/>
  <c r="J128" i="29"/>
  <c r="H128" i="29"/>
  <c r="I128" i="29"/>
  <c r="K127" i="29"/>
  <c r="C131" i="29"/>
  <c r="C135" i="28"/>
  <c r="L127" i="26"/>
  <c r="I128" i="26"/>
  <c r="H128" i="26"/>
  <c r="J128" i="26"/>
  <c r="K127" i="26"/>
  <c r="C131" i="26"/>
  <c r="L129" i="25"/>
  <c r="J130" i="25"/>
  <c r="I130" i="25"/>
  <c r="H130" i="25"/>
  <c r="C133" i="25"/>
  <c r="K129" i="25"/>
  <c r="K125" i="24"/>
  <c r="H126" i="24"/>
  <c r="I126" i="24"/>
  <c r="J126" i="24"/>
  <c r="B129" i="24"/>
  <c r="C133" i="24"/>
  <c r="L125" i="24"/>
  <c r="L219" i="23"/>
  <c r="H220" i="23"/>
  <c r="J220" i="23"/>
  <c r="I220" i="23"/>
  <c r="C228" i="23"/>
  <c r="B223" i="23"/>
  <c r="K219" i="23"/>
  <c r="L122" i="19"/>
  <c r="J123" i="19"/>
  <c r="H123" i="19"/>
  <c r="I123" i="19"/>
  <c r="B126" i="19"/>
  <c r="K122" i="19"/>
  <c r="J122" i="18"/>
  <c r="B124" i="18"/>
  <c r="K121" i="14"/>
  <c r="I122" i="14"/>
  <c r="H122" i="14"/>
  <c r="J122" i="14"/>
  <c r="L121" i="14"/>
  <c r="L161" i="2"/>
  <c r="B119" i="13"/>
  <c r="J162" i="2"/>
  <c r="I162" i="2"/>
  <c r="H162" i="2"/>
  <c r="K161" i="2"/>
  <c r="B164" i="2"/>
  <c r="N125" i="19"/>
  <c r="G123" i="15"/>
  <c r="M123" i="15"/>
  <c r="N211" i="35"/>
  <c r="N134" i="36"/>
  <c r="G118" i="13"/>
  <c r="N164" i="2"/>
  <c r="F164" i="2"/>
  <c r="E123" i="15"/>
  <c r="F118" i="13"/>
  <c r="G130" i="26"/>
  <c r="M128" i="24"/>
  <c r="F130" i="29"/>
  <c r="G130" i="29"/>
  <c r="F129" i="31"/>
  <c r="F123" i="15"/>
  <c r="N238" i="30"/>
  <c r="M130" i="29"/>
  <c r="M164" i="2"/>
  <c r="F132" i="25"/>
  <c r="F125" i="19"/>
  <c r="E118" i="13"/>
  <c r="M132" i="25"/>
  <c r="E130" i="29"/>
  <c r="M125" i="19"/>
  <c r="G125" i="19"/>
  <c r="E125" i="19"/>
  <c r="M238" i="30"/>
  <c r="F130" i="26"/>
  <c r="M118" i="13"/>
  <c r="N132" i="25"/>
  <c r="N222" i="23"/>
  <c r="E134" i="36"/>
  <c r="G222" i="23"/>
  <c r="G128" i="24"/>
  <c r="G238" i="30"/>
  <c r="F128" i="24"/>
  <c r="G129" i="31"/>
  <c r="F211" i="35"/>
  <c r="G134" i="36"/>
  <c r="E130" i="26"/>
  <c r="F222" i="23"/>
  <c r="F238" i="30"/>
  <c r="M222" i="23"/>
  <c r="G164" i="2"/>
  <c r="N123" i="15"/>
  <c r="G132" i="25"/>
  <c r="M134" i="36"/>
  <c r="N129" i="31"/>
  <c r="E211" i="35"/>
  <c r="G124" i="18"/>
  <c r="E128" i="24"/>
  <c r="E238" i="30"/>
  <c r="M129" i="31"/>
  <c r="N118" i="13"/>
  <c r="E222" i="23"/>
  <c r="E129" i="31"/>
  <c r="M124" i="18"/>
  <c r="E132" i="25"/>
  <c r="M211" i="35"/>
  <c r="M130" i="26"/>
  <c r="N130" i="29"/>
  <c r="G211" i="35"/>
  <c r="N128" i="24"/>
  <c r="F134" i="36"/>
  <c r="N124" i="18"/>
  <c r="N130" i="26"/>
  <c r="E164" i="2"/>
  <c r="L236" i="30" l="1"/>
  <c r="J237" i="30"/>
  <c r="H237" i="30"/>
  <c r="I237" i="30"/>
  <c r="B239" i="30"/>
  <c r="K236" i="30"/>
  <c r="P134" i="2"/>
  <c r="Q134" i="2"/>
  <c r="K121" i="15"/>
  <c r="L121" i="15"/>
  <c r="H122" i="15"/>
  <c r="J122" i="15"/>
  <c r="I122" i="15"/>
  <c r="B124" i="15"/>
  <c r="I117" i="13"/>
  <c r="J117" i="13"/>
  <c r="H117" i="13"/>
  <c r="C125" i="15"/>
  <c r="B134" i="27"/>
  <c r="K132" i="36"/>
  <c r="H133" i="36"/>
  <c r="J133" i="36"/>
  <c r="I133" i="36"/>
  <c r="B136" i="36"/>
  <c r="L132" i="36"/>
  <c r="L209" i="35"/>
  <c r="I210" i="35"/>
  <c r="H210" i="35"/>
  <c r="J210" i="35"/>
  <c r="C217" i="35"/>
  <c r="B213" i="35"/>
  <c r="K209" i="35"/>
  <c r="K127" i="31"/>
  <c r="I128" i="31"/>
  <c r="J128" i="31"/>
  <c r="H128" i="31"/>
  <c r="C133" i="31"/>
  <c r="B131" i="31"/>
  <c r="L127" i="31"/>
  <c r="K234" i="30"/>
  <c r="L234" i="30"/>
  <c r="L128" i="29"/>
  <c r="I129" i="29"/>
  <c r="H129" i="29"/>
  <c r="J129" i="29"/>
  <c r="K128" i="29"/>
  <c r="C132" i="29"/>
  <c r="C136" i="28"/>
  <c r="K128" i="26"/>
  <c r="I129" i="26"/>
  <c r="J129" i="26"/>
  <c r="H129" i="26"/>
  <c r="L128" i="26"/>
  <c r="C132" i="26"/>
  <c r="K130" i="25"/>
  <c r="H131" i="25"/>
  <c r="I131" i="25"/>
  <c r="J131" i="25"/>
  <c r="C134" i="25"/>
  <c r="L130" i="25"/>
  <c r="L126" i="24"/>
  <c r="I127" i="24"/>
  <c r="J127" i="24"/>
  <c r="H127" i="24"/>
  <c r="B130" i="24"/>
  <c r="C134" i="24"/>
  <c r="K126" i="24"/>
  <c r="L220" i="23"/>
  <c r="H221" i="23"/>
  <c r="I221" i="23"/>
  <c r="J221" i="23"/>
  <c r="C229" i="23"/>
  <c r="B224" i="23"/>
  <c r="K220" i="23"/>
  <c r="L123" i="19"/>
  <c r="I124" i="19"/>
  <c r="J124" i="19"/>
  <c r="H124" i="19"/>
  <c r="K123" i="19"/>
  <c r="B127" i="19"/>
  <c r="J123" i="18"/>
  <c r="B125" i="18"/>
  <c r="K122" i="14"/>
  <c r="L122" i="14"/>
  <c r="J123" i="14"/>
  <c r="K162" i="2"/>
  <c r="B120" i="13"/>
  <c r="I163" i="2"/>
  <c r="J163" i="2"/>
  <c r="H163" i="2"/>
  <c r="L162" i="2"/>
  <c r="B165" i="2"/>
  <c r="N212" i="35"/>
  <c r="M129" i="24"/>
  <c r="E131" i="26"/>
  <c r="F223" i="23"/>
  <c r="G126" i="19"/>
  <c r="E223" i="23"/>
  <c r="E119" i="13"/>
  <c r="M212" i="35"/>
  <c r="G135" i="36"/>
  <c r="N133" i="25"/>
  <c r="G124" i="15"/>
  <c r="F119" i="13"/>
  <c r="F135" i="36"/>
  <c r="M223" i="23"/>
  <c r="M133" i="25"/>
  <c r="G119" i="13"/>
  <c r="M165" i="2"/>
  <c r="G223" i="23"/>
  <c r="F239" i="30"/>
  <c r="N131" i="26"/>
  <c r="N223" i="23"/>
  <c r="F131" i="26"/>
  <c r="M130" i="31"/>
  <c r="N135" i="36"/>
  <c r="E135" i="36"/>
  <c r="F133" i="25"/>
  <c r="M126" i="19"/>
  <c r="N129" i="24"/>
  <c r="F124" i="15"/>
  <c r="G133" i="25"/>
  <c r="N126" i="19"/>
  <c r="F165" i="2"/>
  <c r="G131" i="26"/>
  <c r="G129" i="24"/>
  <c r="E239" i="30"/>
  <c r="M131" i="26"/>
  <c r="G239" i="30"/>
  <c r="M119" i="13"/>
  <c r="E212" i="35"/>
  <c r="F212" i="35"/>
  <c r="E165" i="2"/>
  <c r="M135" i="36"/>
  <c r="G212" i="35"/>
  <c r="F129" i="24"/>
  <c r="N124" i="15"/>
  <c r="E126" i="19"/>
  <c r="G125" i="18"/>
  <c r="G131" i="29"/>
  <c r="M124" i="15"/>
  <c r="F131" i="29"/>
  <c r="E133" i="25"/>
  <c r="N130" i="31"/>
  <c r="E130" i="31"/>
  <c r="F130" i="31"/>
  <c r="G165" i="2"/>
  <c r="N165" i="2"/>
  <c r="N119" i="13"/>
  <c r="E124" i="15"/>
  <c r="M131" i="29"/>
  <c r="E131" i="29"/>
  <c r="N131" i="29"/>
  <c r="M239" i="30"/>
  <c r="G130" i="31"/>
  <c r="N239" i="30"/>
  <c r="F126" i="19"/>
  <c r="E129" i="24"/>
  <c r="L237" i="30" l="1"/>
  <c r="J238" i="30"/>
  <c r="I238" i="30"/>
  <c r="H238" i="30"/>
  <c r="B240" i="30"/>
  <c r="K237" i="30"/>
  <c r="P135" i="2"/>
  <c r="Q135" i="2"/>
  <c r="L122" i="15"/>
  <c r="K122" i="15"/>
  <c r="J123" i="15"/>
  <c r="I123" i="15"/>
  <c r="H123" i="15"/>
  <c r="B125" i="15"/>
  <c r="R128" i="2"/>
  <c r="K117" i="13"/>
  <c r="L117" i="13"/>
  <c r="I114" i="13"/>
  <c r="H114" i="13"/>
  <c r="C126" i="15"/>
  <c r="B135" i="27"/>
  <c r="L133" i="36"/>
  <c r="I134" i="36"/>
  <c r="H134" i="36"/>
  <c r="J134" i="36"/>
  <c r="K133" i="36"/>
  <c r="B137" i="36"/>
  <c r="L210" i="35"/>
  <c r="H211" i="35"/>
  <c r="J211" i="35"/>
  <c r="I211" i="35"/>
  <c r="C218" i="35"/>
  <c r="B214" i="35"/>
  <c r="K210" i="35"/>
  <c r="K128" i="31"/>
  <c r="I129" i="31"/>
  <c r="H129" i="31"/>
  <c r="J129" i="31"/>
  <c r="B132" i="31"/>
  <c r="C134" i="31"/>
  <c r="L128" i="31"/>
  <c r="K129" i="29"/>
  <c r="H130" i="29"/>
  <c r="I130" i="29"/>
  <c r="J130" i="29"/>
  <c r="C133" i="29"/>
  <c r="L129" i="29"/>
  <c r="C137" i="28"/>
  <c r="K129" i="26"/>
  <c r="H130" i="26"/>
  <c r="I130" i="26"/>
  <c r="J130" i="26"/>
  <c r="L129" i="26"/>
  <c r="C133" i="26"/>
  <c r="L131" i="25"/>
  <c r="I132" i="25"/>
  <c r="J132" i="25"/>
  <c r="H132" i="25"/>
  <c r="C135" i="25"/>
  <c r="K131" i="25"/>
  <c r="K127" i="24"/>
  <c r="H128" i="24"/>
  <c r="I128" i="24"/>
  <c r="J128" i="24"/>
  <c r="B131" i="24"/>
  <c r="C135" i="24"/>
  <c r="L127" i="24"/>
  <c r="L221" i="23"/>
  <c r="J222" i="23"/>
  <c r="H222" i="23"/>
  <c r="I222" i="23"/>
  <c r="B225" i="23"/>
  <c r="C230" i="23"/>
  <c r="K221" i="23"/>
  <c r="K124" i="19"/>
  <c r="H125" i="19"/>
  <c r="I125" i="19"/>
  <c r="J125" i="19"/>
  <c r="L124" i="19"/>
  <c r="B128" i="19"/>
  <c r="J124" i="18"/>
  <c r="B126" i="18"/>
  <c r="C127" i="14"/>
  <c r="J118" i="13"/>
  <c r="H118" i="13"/>
  <c r="I118" i="13"/>
  <c r="B121" i="13"/>
  <c r="K163" i="2"/>
  <c r="H164" i="2"/>
  <c r="J164" i="2"/>
  <c r="I164" i="2"/>
  <c r="L163" i="2"/>
  <c r="B166" i="2"/>
  <c r="M136" i="36"/>
  <c r="G134" i="25"/>
  <c r="E131" i="31"/>
  <c r="E166" i="2"/>
  <c r="N131" i="31"/>
  <c r="N240" i="30"/>
  <c r="M213" i="35"/>
  <c r="F127" i="19"/>
  <c r="N224" i="23"/>
  <c r="M125" i="15"/>
  <c r="M240" i="30"/>
  <c r="F134" i="25"/>
  <c r="M130" i="24"/>
  <c r="G126" i="18"/>
  <c r="M166" i="2"/>
  <c r="F120" i="13"/>
  <c r="E132" i="29"/>
  <c r="E120" i="13"/>
  <c r="F224" i="23"/>
  <c r="G132" i="26"/>
  <c r="E240" i="30"/>
  <c r="M134" i="25"/>
  <c r="N127" i="19"/>
  <c r="G132" i="29"/>
  <c r="G120" i="13"/>
  <c r="E136" i="36"/>
  <c r="G166" i="2"/>
  <c r="F166" i="2"/>
  <c r="F127" i="14"/>
  <c r="N120" i="13"/>
  <c r="M132" i="29"/>
  <c r="G127" i="14"/>
  <c r="M131" i="31"/>
  <c r="G125" i="15"/>
  <c r="N132" i="26"/>
  <c r="N134" i="25"/>
  <c r="N166" i="2"/>
  <c r="E213" i="35"/>
  <c r="N136" i="36"/>
  <c r="N127" i="14"/>
  <c r="E125" i="15"/>
  <c r="N125" i="15"/>
  <c r="G131" i="31"/>
  <c r="F240" i="30"/>
  <c r="G240" i="30"/>
  <c r="F213" i="35"/>
  <c r="M127" i="14"/>
  <c r="M120" i="13"/>
  <c r="N132" i="29"/>
  <c r="G224" i="23"/>
  <c r="E224" i="23"/>
  <c r="E134" i="25"/>
  <c r="G127" i="19"/>
  <c r="N213" i="35"/>
  <c r="F132" i="26"/>
  <c r="E130" i="24"/>
  <c r="M127" i="19"/>
  <c r="E132" i="26"/>
  <c r="G130" i="24"/>
  <c r="F125" i="15"/>
  <c r="F136" i="36"/>
  <c r="G136" i="36"/>
  <c r="E127" i="19"/>
  <c r="F132" i="29"/>
  <c r="E127" i="14"/>
  <c r="M224" i="23"/>
  <c r="F131" i="31"/>
  <c r="N130" i="24"/>
  <c r="M132" i="26"/>
  <c r="F130" i="24"/>
  <c r="G213" i="35"/>
  <c r="K238" i="30" l="1"/>
  <c r="J239" i="30"/>
  <c r="I239" i="30"/>
  <c r="H239" i="30"/>
  <c r="B241" i="30"/>
  <c r="L238" i="30"/>
  <c r="P136" i="2"/>
  <c r="Q136" i="2"/>
  <c r="R135" i="2"/>
  <c r="J125" i="18"/>
  <c r="L123" i="15"/>
  <c r="K123" i="15"/>
  <c r="H124" i="15"/>
  <c r="J124" i="15"/>
  <c r="I124" i="15"/>
  <c r="B126" i="15"/>
  <c r="R129" i="2"/>
  <c r="J126" i="14"/>
  <c r="L114" i="13"/>
  <c r="K114" i="13"/>
  <c r="C127" i="15"/>
  <c r="B136" i="27"/>
  <c r="K134" i="36"/>
  <c r="J135" i="36"/>
  <c r="H135" i="36"/>
  <c r="I135" i="36"/>
  <c r="L134" i="36"/>
  <c r="B138" i="36"/>
  <c r="K211" i="35"/>
  <c r="J212" i="35"/>
  <c r="H212" i="35"/>
  <c r="I212" i="35"/>
  <c r="L211" i="35"/>
  <c r="B215" i="35"/>
  <c r="K129" i="31"/>
  <c r="H130" i="31"/>
  <c r="I130" i="31"/>
  <c r="J130" i="31"/>
  <c r="B133" i="31"/>
  <c r="C135" i="31"/>
  <c r="L129" i="31"/>
  <c r="L130" i="29"/>
  <c r="H131" i="29"/>
  <c r="I131" i="29"/>
  <c r="J131" i="29"/>
  <c r="K130" i="29"/>
  <c r="C134" i="29"/>
  <c r="C138" i="28"/>
  <c r="L130" i="26"/>
  <c r="H131" i="26"/>
  <c r="J131" i="26"/>
  <c r="I131" i="26"/>
  <c r="C134" i="26"/>
  <c r="K130" i="26"/>
  <c r="K132" i="25"/>
  <c r="H133" i="25"/>
  <c r="I133" i="25"/>
  <c r="J133" i="25"/>
  <c r="C136" i="25"/>
  <c r="L132" i="25"/>
  <c r="L128" i="24"/>
  <c r="H129" i="24"/>
  <c r="J129" i="24"/>
  <c r="I129" i="24"/>
  <c r="C136" i="24"/>
  <c r="B132" i="24"/>
  <c r="K128" i="24"/>
  <c r="L222" i="23"/>
  <c r="I223" i="23"/>
  <c r="J223" i="23"/>
  <c r="H223" i="23"/>
  <c r="B226" i="23"/>
  <c r="C231" i="23"/>
  <c r="K222" i="23"/>
  <c r="K125" i="19"/>
  <c r="I126" i="19"/>
  <c r="J126" i="19"/>
  <c r="H126" i="19"/>
  <c r="B129" i="19"/>
  <c r="L125" i="19"/>
  <c r="B127" i="18"/>
  <c r="C128" i="14"/>
  <c r="L118" i="13"/>
  <c r="J119" i="13"/>
  <c r="I119" i="13"/>
  <c r="H119" i="13"/>
  <c r="B122" i="13"/>
  <c r="K118" i="13"/>
  <c r="L164" i="2"/>
  <c r="J165" i="2"/>
  <c r="I165" i="2"/>
  <c r="H165" i="2"/>
  <c r="K164" i="2"/>
  <c r="B167" i="2"/>
  <c r="F137" i="36"/>
  <c r="N132" i="31"/>
  <c r="N225" i="23"/>
  <c r="M135" i="25"/>
  <c r="E241" i="30"/>
  <c r="E124" i="14"/>
  <c r="F214" i="35"/>
  <c r="F128" i="14"/>
  <c r="G137" i="36"/>
  <c r="F126" i="14"/>
  <c r="E125" i="14"/>
  <c r="G241" i="30"/>
  <c r="M126" i="15"/>
  <c r="F121" i="13"/>
  <c r="N241" i="30"/>
  <c r="M133" i="29"/>
  <c r="N133" i="29"/>
  <c r="M133" i="26"/>
  <c r="E133" i="26"/>
  <c r="F135" i="25"/>
  <c r="M126" i="14"/>
  <c r="G121" i="13"/>
  <c r="N167" i="2"/>
  <c r="E131" i="24"/>
  <c r="G128" i="14"/>
  <c r="N137" i="36"/>
  <c r="N128" i="14"/>
  <c r="M241" i="30"/>
  <c r="N214" i="35"/>
  <c r="F124" i="14"/>
  <c r="G135" i="25"/>
  <c r="G131" i="24"/>
  <c r="N124" i="14"/>
  <c r="N121" i="13"/>
  <c r="F133" i="29"/>
  <c r="E126" i="14"/>
  <c r="N126" i="15"/>
  <c r="M128" i="19"/>
  <c r="E167" i="2"/>
  <c r="M124" i="14"/>
  <c r="G214" i="35"/>
  <c r="M125" i="14"/>
  <c r="M121" i="13"/>
  <c r="E135" i="25"/>
  <c r="E126" i="15"/>
  <c r="N135" i="25"/>
  <c r="F126" i="15"/>
  <c r="G167" i="2"/>
  <c r="F125" i="14"/>
  <c r="M167" i="2"/>
  <c r="F131" i="24"/>
  <c r="E128" i="14"/>
  <c r="M137" i="36"/>
  <c r="F241" i="30"/>
  <c r="G128" i="19"/>
  <c r="N133" i="26"/>
  <c r="G127" i="18"/>
  <c r="E225" i="23"/>
  <c r="E128" i="19"/>
  <c r="M128" i="14"/>
  <c r="E214" i="35"/>
  <c r="F133" i="26"/>
  <c r="G132" i="31"/>
  <c r="F167" i="2"/>
  <c r="F128" i="19"/>
  <c r="F225" i="23"/>
  <c r="N128" i="19"/>
  <c r="M131" i="24"/>
  <c r="N125" i="14"/>
  <c r="G126" i="15"/>
  <c r="E133" i="29"/>
  <c r="M214" i="35"/>
  <c r="E121" i="13"/>
  <c r="N126" i="14"/>
  <c r="G133" i="26"/>
  <c r="E132" i="31"/>
  <c r="M132" i="31"/>
  <c r="M225" i="23"/>
  <c r="E137" i="36"/>
  <c r="N131" i="24"/>
  <c r="G133" i="29"/>
  <c r="F132" i="31"/>
  <c r="G225" i="23"/>
  <c r="K239" i="30" l="1"/>
  <c r="J240" i="30"/>
  <c r="H240" i="30"/>
  <c r="I240" i="30"/>
  <c r="B242" i="30"/>
  <c r="L239" i="30"/>
  <c r="R136" i="2"/>
  <c r="J126" i="18"/>
  <c r="L124" i="15"/>
  <c r="K124" i="15"/>
  <c r="I125" i="15"/>
  <c r="J125" i="15"/>
  <c r="H125" i="15"/>
  <c r="B127" i="15"/>
  <c r="R130" i="2"/>
  <c r="H124" i="14"/>
  <c r="H125" i="14"/>
  <c r="H126" i="14"/>
  <c r="I125" i="14"/>
  <c r="I126" i="14"/>
  <c r="I123" i="14"/>
  <c r="I124" i="14"/>
  <c r="H123" i="14"/>
  <c r="C128" i="15"/>
  <c r="B137" i="27"/>
  <c r="L135" i="36"/>
  <c r="I136" i="36"/>
  <c r="J136" i="36"/>
  <c r="H136" i="36"/>
  <c r="K135" i="36"/>
  <c r="B139" i="36"/>
  <c r="L212" i="35"/>
  <c r="H213" i="35"/>
  <c r="J213" i="35"/>
  <c r="I213" i="35"/>
  <c r="B216" i="35"/>
  <c r="K212" i="35"/>
  <c r="L130" i="31"/>
  <c r="L131" i="29"/>
  <c r="I131" i="31"/>
  <c r="J131" i="31"/>
  <c r="H131" i="31"/>
  <c r="B134" i="31"/>
  <c r="C136" i="31"/>
  <c r="K130" i="31"/>
  <c r="H132" i="29"/>
  <c r="I132" i="29"/>
  <c r="J132" i="29"/>
  <c r="K131" i="29"/>
  <c r="C135" i="29"/>
  <c r="C139" i="28"/>
  <c r="L131" i="26"/>
  <c r="J132" i="26"/>
  <c r="H132" i="26"/>
  <c r="I132" i="26"/>
  <c r="K131" i="26"/>
  <c r="C135" i="26"/>
  <c r="L133" i="25"/>
  <c r="H134" i="25"/>
  <c r="I134" i="25"/>
  <c r="J134" i="25"/>
  <c r="C137" i="25"/>
  <c r="K133" i="25"/>
  <c r="L129" i="24"/>
  <c r="I130" i="24"/>
  <c r="J130" i="24"/>
  <c r="H130" i="24"/>
  <c r="B133" i="24"/>
  <c r="C137" i="24"/>
  <c r="K129" i="24"/>
  <c r="K223" i="23"/>
  <c r="J224" i="23"/>
  <c r="I224" i="23"/>
  <c r="H224" i="23"/>
  <c r="B227" i="23"/>
  <c r="C232" i="23"/>
  <c r="L223" i="23"/>
  <c r="L126" i="19"/>
  <c r="I127" i="19"/>
  <c r="J127" i="19"/>
  <c r="H127" i="19"/>
  <c r="B130" i="19"/>
  <c r="K126" i="19"/>
  <c r="B128" i="18"/>
  <c r="J127" i="14"/>
  <c r="H127" i="14"/>
  <c r="I127" i="14"/>
  <c r="C129" i="14"/>
  <c r="K119" i="13"/>
  <c r="H120" i="13"/>
  <c r="J120" i="13"/>
  <c r="I120" i="13"/>
  <c r="B123" i="13"/>
  <c r="L119" i="13"/>
  <c r="K165" i="2"/>
  <c r="J166" i="2"/>
  <c r="I166" i="2"/>
  <c r="H166" i="2"/>
  <c r="L165" i="2"/>
  <c r="B168" i="2"/>
  <c r="F215" i="35"/>
  <c r="F138" i="36"/>
  <c r="G215" i="35"/>
  <c r="N129" i="14"/>
  <c r="M136" i="25"/>
  <c r="M168" i="2"/>
  <c r="E134" i="29"/>
  <c r="M128" i="18"/>
  <c r="F136" i="25"/>
  <c r="E133" i="31"/>
  <c r="N136" i="25"/>
  <c r="N127" i="15"/>
  <c r="E124" i="13"/>
  <c r="E215" i="35"/>
  <c r="M134" i="29"/>
  <c r="G127" i="15"/>
  <c r="M226" i="23"/>
  <c r="N138" i="36"/>
  <c r="G129" i="14"/>
  <c r="M215" i="35"/>
  <c r="N129" i="19"/>
  <c r="E127" i="15"/>
  <c r="F129" i="14"/>
  <c r="F123" i="13"/>
  <c r="N226" i="23"/>
  <c r="N134" i="26"/>
  <c r="G129" i="19"/>
  <c r="N132" i="24"/>
  <c r="F226" i="23"/>
  <c r="G133" i="31"/>
  <c r="M129" i="14"/>
  <c r="G128" i="18"/>
  <c r="N215" i="35"/>
  <c r="N122" i="13"/>
  <c r="E132" i="24"/>
  <c r="F133" i="31"/>
  <c r="G132" i="24"/>
  <c r="M123" i="13"/>
  <c r="F129" i="19"/>
  <c r="F134" i="29"/>
  <c r="E138" i="36"/>
  <c r="N134" i="29"/>
  <c r="N133" i="31"/>
  <c r="F122" i="13"/>
  <c r="N168" i="2"/>
  <c r="E134" i="26"/>
  <c r="M124" i="13"/>
  <c r="M134" i="26"/>
  <c r="F124" i="13"/>
  <c r="F128" i="18"/>
  <c r="N242" i="30"/>
  <c r="G134" i="26"/>
  <c r="E123" i="13"/>
  <c r="F132" i="24"/>
  <c r="M122" i="13"/>
  <c r="E129" i="14"/>
  <c r="G138" i="36"/>
  <c r="E128" i="18"/>
  <c r="G226" i="23"/>
  <c r="F127" i="15"/>
  <c r="G168" i="2"/>
  <c r="M138" i="36"/>
  <c r="E129" i="19"/>
  <c r="M133" i="31"/>
  <c r="E242" i="30"/>
  <c r="N123" i="13"/>
  <c r="M132" i="24"/>
  <c r="M127" i="15"/>
  <c r="M242" i="30"/>
  <c r="N128" i="18"/>
  <c r="G136" i="25"/>
  <c r="E136" i="25"/>
  <c r="E168" i="2"/>
  <c r="E226" i="23"/>
  <c r="E122" i="13"/>
  <c r="G242" i="30"/>
  <c r="N124" i="13"/>
  <c r="F168" i="2"/>
  <c r="M129" i="19"/>
  <c r="F134" i="26"/>
  <c r="G134" i="29"/>
  <c r="F242" i="30"/>
  <c r="L240" i="30" l="1"/>
  <c r="J241" i="30"/>
  <c r="I241" i="30"/>
  <c r="H241" i="30"/>
  <c r="B243" i="30"/>
  <c r="K240" i="30"/>
  <c r="O125" i="18"/>
  <c r="O126" i="18"/>
  <c r="O127" i="18"/>
  <c r="K125" i="15"/>
  <c r="L125" i="15"/>
  <c r="H126" i="15"/>
  <c r="J126" i="15"/>
  <c r="I126" i="15"/>
  <c r="B128" i="15"/>
  <c r="R131" i="2"/>
  <c r="J127" i="18"/>
  <c r="L126" i="14"/>
  <c r="L123" i="14"/>
  <c r="K125" i="14"/>
  <c r="K124" i="14"/>
  <c r="K123" i="14"/>
  <c r="L124" i="14"/>
  <c r="L125" i="14"/>
  <c r="K126" i="14"/>
  <c r="H123" i="13"/>
  <c r="H124" i="13"/>
  <c r="H122" i="13"/>
  <c r="I122" i="13"/>
  <c r="I123" i="13"/>
  <c r="I124" i="13"/>
  <c r="C129" i="15"/>
  <c r="B138" i="27"/>
  <c r="K136" i="36"/>
  <c r="H137" i="36"/>
  <c r="J137" i="36"/>
  <c r="I137" i="36"/>
  <c r="L136" i="36"/>
  <c r="B140" i="36"/>
  <c r="K213" i="35"/>
  <c r="I214" i="35"/>
  <c r="H214" i="35"/>
  <c r="J214" i="35"/>
  <c r="L213" i="35"/>
  <c r="B217" i="35"/>
  <c r="K131" i="31"/>
  <c r="I132" i="31"/>
  <c r="J132" i="31"/>
  <c r="H132" i="31"/>
  <c r="C137" i="31"/>
  <c r="B135" i="31"/>
  <c r="L131" i="31"/>
  <c r="L132" i="29"/>
  <c r="H133" i="29"/>
  <c r="I133" i="29"/>
  <c r="J133" i="29"/>
  <c r="K132" i="29"/>
  <c r="C136" i="29"/>
  <c r="C140" i="28"/>
  <c r="L132" i="26"/>
  <c r="H133" i="26"/>
  <c r="I133" i="26"/>
  <c r="J133" i="26"/>
  <c r="K132" i="26"/>
  <c r="C136" i="26"/>
  <c r="L134" i="25"/>
  <c r="H135" i="25"/>
  <c r="I135" i="25"/>
  <c r="J135" i="25"/>
  <c r="C138" i="25"/>
  <c r="K134" i="25"/>
  <c r="K130" i="24"/>
  <c r="I131" i="24"/>
  <c r="J131" i="24"/>
  <c r="H131" i="24"/>
  <c r="B134" i="24"/>
  <c r="C138" i="24"/>
  <c r="L130" i="24"/>
  <c r="L224" i="23"/>
  <c r="I225" i="23"/>
  <c r="J225" i="23"/>
  <c r="H225" i="23"/>
  <c r="C233" i="23"/>
  <c r="B228" i="23"/>
  <c r="K224" i="23"/>
  <c r="K127" i="19"/>
  <c r="J128" i="19"/>
  <c r="H128" i="19"/>
  <c r="I128" i="19"/>
  <c r="L127" i="19"/>
  <c r="B131" i="19"/>
  <c r="B129" i="18"/>
  <c r="L127" i="14"/>
  <c r="H128" i="14"/>
  <c r="I128" i="14"/>
  <c r="J128" i="14"/>
  <c r="C130" i="14"/>
  <c r="K127" i="14"/>
  <c r="L120" i="13"/>
  <c r="J121" i="13"/>
  <c r="I121" i="13"/>
  <c r="H121" i="13"/>
  <c r="B124" i="13"/>
  <c r="K120" i="13"/>
  <c r="K166" i="2"/>
  <c r="H167" i="2"/>
  <c r="J167" i="2"/>
  <c r="I167" i="2"/>
  <c r="L166" i="2"/>
  <c r="B169" i="2"/>
  <c r="M227" i="23"/>
  <c r="N126" i="18"/>
  <c r="M135" i="26"/>
  <c r="G134" i="31"/>
  <c r="F134" i="31"/>
  <c r="G216" i="35"/>
  <c r="M130" i="14"/>
  <c r="N135" i="29"/>
  <c r="E169" i="2"/>
  <c r="N134" i="31"/>
  <c r="N130" i="19"/>
  <c r="N137" i="25"/>
  <c r="G135" i="26"/>
  <c r="F139" i="36"/>
  <c r="F128" i="15"/>
  <c r="N227" i="23"/>
  <c r="E129" i="18"/>
  <c r="F227" i="23"/>
  <c r="F130" i="19"/>
  <c r="N135" i="26"/>
  <c r="G227" i="23"/>
  <c r="N127" i="18"/>
  <c r="E243" i="30"/>
  <c r="N243" i="30"/>
  <c r="N130" i="14"/>
  <c r="F243" i="30"/>
  <c r="E216" i="35"/>
  <c r="F130" i="14"/>
  <c r="E128" i="15"/>
  <c r="F169" i="2"/>
  <c r="F129" i="18"/>
  <c r="E139" i="36"/>
  <c r="N169" i="2"/>
  <c r="G243" i="30"/>
  <c r="M243" i="30"/>
  <c r="G130" i="14"/>
  <c r="F135" i="26"/>
  <c r="E135" i="29"/>
  <c r="G130" i="19"/>
  <c r="M137" i="25"/>
  <c r="M126" i="18"/>
  <c r="E135" i="26"/>
  <c r="N139" i="36"/>
  <c r="M133" i="24"/>
  <c r="G137" i="25"/>
  <c r="G129" i="18"/>
  <c r="M127" i="18"/>
  <c r="G128" i="15"/>
  <c r="G169" i="2"/>
  <c r="M125" i="18"/>
  <c r="M129" i="18"/>
  <c r="M128" i="15"/>
  <c r="G133" i="24"/>
  <c r="E134" i="31"/>
  <c r="M134" i="31"/>
  <c r="N129" i="18"/>
  <c r="E137" i="25"/>
  <c r="G135" i="29"/>
  <c r="F216" i="35"/>
  <c r="F137" i="25"/>
  <c r="N216" i="35"/>
  <c r="N125" i="18"/>
  <c r="N133" i="24"/>
  <c r="F133" i="24"/>
  <c r="E130" i="19"/>
  <c r="G139" i="36"/>
  <c r="M135" i="29"/>
  <c r="M216" i="35"/>
  <c r="M139" i="36"/>
  <c r="M169" i="2"/>
  <c r="E227" i="23"/>
  <c r="N128" i="15"/>
  <c r="E133" i="24"/>
  <c r="M130" i="19"/>
  <c r="F135" i="29"/>
  <c r="E130" i="14"/>
  <c r="K241" i="30" l="1"/>
  <c r="J242" i="30"/>
  <c r="J243" i="30" s="1"/>
  <c r="I242" i="30"/>
  <c r="H242" i="30"/>
  <c r="L241" i="30"/>
  <c r="L126" i="15"/>
  <c r="K126" i="15"/>
  <c r="J127" i="15"/>
  <c r="I127" i="15"/>
  <c r="H127" i="15"/>
  <c r="B129" i="15"/>
  <c r="R133" i="2"/>
  <c r="R134" i="2"/>
  <c r="R132" i="2"/>
  <c r="K123" i="13"/>
  <c r="K124" i="13"/>
  <c r="K122" i="13"/>
  <c r="L124" i="13"/>
  <c r="L123" i="13"/>
  <c r="L122" i="13"/>
  <c r="C130" i="15"/>
  <c r="B139" i="27"/>
  <c r="L137" i="36"/>
  <c r="I138" i="36"/>
  <c r="J138" i="36"/>
  <c r="H138" i="36"/>
  <c r="K137" i="36"/>
  <c r="B141" i="36"/>
  <c r="L214" i="35"/>
  <c r="H215" i="35"/>
  <c r="J215" i="35"/>
  <c r="I215" i="35"/>
  <c r="B218" i="35"/>
  <c r="K214" i="35"/>
  <c r="K132" i="31"/>
  <c r="H133" i="31"/>
  <c r="I133" i="31"/>
  <c r="J133" i="31"/>
  <c r="B136" i="31"/>
  <c r="C138" i="31"/>
  <c r="L132" i="31"/>
  <c r="L133" i="29"/>
  <c r="I134" i="29"/>
  <c r="J134" i="29"/>
  <c r="H134" i="29"/>
  <c r="K133" i="29"/>
  <c r="C137" i="29"/>
  <c r="C141" i="28"/>
  <c r="L133" i="26"/>
  <c r="H134" i="26"/>
  <c r="J134" i="26"/>
  <c r="I134" i="26"/>
  <c r="K133" i="26"/>
  <c r="C137" i="26"/>
  <c r="L135" i="25"/>
  <c r="I136" i="25"/>
  <c r="H136" i="25"/>
  <c r="J136" i="25"/>
  <c r="C139" i="25"/>
  <c r="K135" i="25"/>
  <c r="K131" i="24"/>
  <c r="J132" i="24"/>
  <c r="H132" i="24"/>
  <c r="I132" i="24"/>
  <c r="B135" i="24"/>
  <c r="C139" i="24"/>
  <c r="L131" i="24"/>
  <c r="K225" i="23"/>
  <c r="H226" i="23"/>
  <c r="I226" i="23"/>
  <c r="J226" i="23"/>
  <c r="B229" i="23"/>
  <c r="C234" i="23"/>
  <c r="C235" i="23" s="1"/>
  <c r="L225" i="23"/>
  <c r="L128" i="19"/>
  <c r="H129" i="19"/>
  <c r="J129" i="19"/>
  <c r="I129" i="19"/>
  <c r="K128" i="19"/>
  <c r="B132" i="19"/>
  <c r="J128" i="18"/>
  <c r="H128" i="18"/>
  <c r="I128" i="18"/>
  <c r="B130" i="18"/>
  <c r="L128" i="14"/>
  <c r="H129" i="14"/>
  <c r="I129" i="14"/>
  <c r="J129" i="14"/>
  <c r="C131" i="14"/>
  <c r="K128" i="14"/>
  <c r="K121" i="13"/>
  <c r="B125" i="13"/>
  <c r="L121" i="13"/>
  <c r="C128" i="13"/>
  <c r="L167" i="2"/>
  <c r="J168" i="2"/>
  <c r="I168" i="2"/>
  <c r="H168" i="2"/>
  <c r="K167" i="2"/>
  <c r="B170" i="2"/>
  <c r="E129" i="15"/>
  <c r="E131" i="19"/>
  <c r="G131" i="19"/>
  <c r="F132" i="19"/>
  <c r="E131" i="14"/>
  <c r="F170" i="2"/>
  <c r="E134" i="24"/>
  <c r="F131" i="14"/>
  <c r="N217" i="35"/>
  <c r="N140" i="36"/>
  <c r="M131" i="14"/>
  <c r="F129" i="15"/>
  <c r="N228" i="23"/>
  <c r="E135" i="31"/>
  <c r="G135" i="31"/>
  <c r="N138" i="25"/>
  <c r="G130" i="18"/>
  <c r="G228" i="23"/>
  <c r="F136" i="26"/>
  <c r="E138" i="25"/>
  <c r="N130" i="18"/>
  <c r="G140" i="36"/>
  <c r="G170" i="2"/>
  <c r="N136" i="29"/>
  <c r="N134" i="24"/>
  <c r="M170" i="2"/>
  <c r="N136" i="26"/>
  <c r="G134" i="24"/>
  <c r="E170" i="2"/>
  <c r="E140" i="36"/>
  <c r="M134" i="24"/>
  <c r="N132" i="19"/>
  <c r="N135" i="31"/>
  <c r="F138" i="25"/>
  <c r="E132" i="19"/>
  <c r="M136" i="29"/>
  <c r="M132" i="19"/>
  <c r="F131" i="19"/>
  <c r="M130" i="18"/>
  <c r="M129" i="15"/>
  <c r="N131" i="19"/>
  <c r="F217" i="35"/>
  <c r="E228" i="23"/>
  <c r="G138" i="25"/>
  <c r="M135" i="31"/>
  <c r="N170" i="2"/>
  <c r="G136" i="26"/>
  <c r="G132" i="19"/>
  <c r="F134" i="24"/>
  <c r="M136" i="26"/>
  <c r="E136" i="29"/>
  <c r="G217" i="35"/>
  <c r="E130" i="18"/>
  <c r="F136" i="29"/>
  <c r="F130" i="18"/>
  <c r="M217" i="35"/>
  <c r="M131" i="19"/>
  <c r="E217" i="35"/>
  <c r="G136" i="29"/>
  <c r="M138" i="25"/>
  <c r="N129" i="15"/>
  <c r="F135" i="31"/>
  <c r="N131" i="14"/>
  <c r="G131" i="14"/>
  <c r="E136" i="26"/>
  <c r="M140" i="36"/>
  <c r="F228" i="23"/>
  <c r="G129" i="15"/>
  <c r="F140" i="36"/>
  <c r="M228" i="23"/>
  <c r="H243" i="30" l="1"/>
  <c r="K242" i="30"/>
  <c r="I243" i="30"/>
  <c r="L242" i="30"/>
  <c r="K127" i="15"/>
  <c r="L127" i="15"/>
  <c r="H128" i="15"/>
  <c r="J128" i="15"/>
  <c r="I128" i="15"/>
  <c r="B130" i="15"/>
  <c r="C236" i="23"/>
  <c r="C131" i="15"/>
  <c r="B140" i="27"/>
  <c r="K138" i="36"/>
  <c r="J139" i="36"/>
  <c r="H139" i="36"/>
  <c r="I139" i="36"/>
  <c r="L138" i="36"/>
  <c r="B142" i="36"/>
  <c r="K215" i="35"/>
  <c r="J216" i="35"/>
  <c r="I216" i="35"/>
  <c r="H216" i="35"/>
  <c r="L215" i="35"/>
  <c r="L133" i="31"/>
  <c r="H134" i="31"/>
  <c r="I134" i="31"/>
  <c r="J134" i="31"/>
  <c r="B137" i="31"/>
  <c r="C139" i="31"/>
  <c r="K133" i="31"/>
  <c r="K134" i="29"/>
  <c r="H135" i="29"/>
  <c r="I135" i="29"/>
  <c r="J135" i="29"/>
  <c r="C138" i="29"/>
  <c r="L134" i="29"/>
  <c r="C142" i="28"/>
  <c r="L134" i="26"/>
  <c r="H135" i="26"/>
  <c r="I135" i="26"/>
  <c r="J135" i="26"/>
  <c r="K134" i="26"/>
  <c r="C138" i="26"/>
  <c r="K136" i="25"/>
  <c r="H137" i="25"/>
  <c r="J137" i="25"/>
  <c r="I137" i="25"/>
  <c r="C140" i="25"/>
  <c r="L136" i="25"/>
  <c r="L132" i="24"/>
  <c r="H133" i="24"/>
  <c r="J133" i="24"/>
  <c r="I133" i="24"/>
  <c r="C140" i="24"/>
  <c r="B136" i="24"/>
  <c r="K132" i="24"/>
  <c r="L226" i="23"/>
  <c r="I227" i="23"/>
  <c r="J227" i="23"/>
  <c r="H227" i="23"/>
  <c r="B230" i="23"/>
  <c r="K226" i="23"/>
  <c r="L129" i="19"/>
  <c r="J130" i="19"/>
  <c r="I130" i="19"/>
  <c r="H130" i="19"/>
  <c r="K129" i="19"/>
  <c r="B133" i="19"/>
  <c r="L128" i="18"/>
  <c r="I129" i="18"/>
  <c r="J129" i="18"/>
  <c r="H129" i="18"/>
  <c r="B131" i="18"/>
  <c r="K128" i="18"/>
  <c r="L129" i="14"/>
  <c r="J130" i="14"/>
  <c r="H130" i="14"/>
  <c r="I130" i="14"/>
  <c r="C132" i="14"/>
  <c r="K129" i="14"/>
  <c r="C129" i="13"/>
  <c r="B126" i="13"/>
  <c r="K168" i="2"/>
  <c r="J169" i="2"/>
  <c r="I169" i="2"/>
  <c r="H169" i="2"/>
  <c r="L168" i="2"/>
  <c r="B171" i="2"/>
  <c r="G137" i="29"/>
  <c r="G132" i="14"/>
  <c r="M136" i="31"/>
  <c r="M218" i="35"/>
  <c r="N130" i="15"/>
  <c r="E135" i="24"/>
  <c r="M132" i="14"/>
  <c r="N218" i="35"/>
  <c r="N136" i="31"/>
  <c r="F137" i="26"/>
  <c r="F133" i="19"/>
  <c r="G171" i="2"/>
  <c r="N135" i="24"/>
  <c r="G136" i="31"/>
  <c r="N133" i="19"/>
  <c r="N132" i="14"/>
  <c r="N137" i="29"/>
  <c r="N171" i="2"/>
  <c r="E229" i="23"/>
  <c r="F132" i="14"/>
  <c r="E137" i="26"/>
  <c r="M135" i="24"/>
  <c r="M133" i="19"/>
  <c r="E139" i="25"/>
  <c r="F131" i="18"/>
  <c r="N141" i="36"/>
  <c r="M130" i="15"/>
  <c r="M171" i="2"/>
  <c r="E141" i="36"/>
  <c r="F141" i="36"/>
  <c r="G130" i="15"/>
  <c r="E131" i="18"/>
  <c r="F130" i="15"/>
  <c r="E133" i="19"/>
  <c r="F171" i="2"/>
  <c r="G141" i="36"/>
  <c r="G131" i="18"/>
  <c r="N229" i="23"/>
  <c r="G133" i="19"/>
  <c r="E132" i="14"/>
  <c r="F139" i="25"/>
  <c r="M137" i="26"/>
  <c r="G229" i="23"/>
  <c r="G218" i="35"/>
  <c r="F135" i="24"/>
  <c r="N131" i="18"/>
  <c r="M139" i="25"/>
  <c r="F218" i="35"/>
  <c r="E137" i="29"/>
  <c r="F136" i="31"/>
  <c r="E218" i="35"/>
  <c r="M141" i="36"/>
  <c r="M131" i="18"/>
  <c r="N137" i="26"/>
  <c r="M137" i="29"/>
  <c r="G135" i="24"/>
  <c r="E171" i="2"/>
  <c r="N139" i="25"/>
  <c r="E130" i="15"/>
  <c r="E136" i="31"/>
  <c r="M229" i="23"/>
  <c r="F137" i="29"/>
  <c r="F229" i="23"/>
  <c r="G139" i="25"/>
  <c r="G137" i="26"/>
  <c r="L243" i="30" l="1"/>
  <c r="K243" i="30"/>
  <c r="J132" i="19"/>
  <c r="L128" i="15"/>
  <c r="K128" i="15"/>
  <c r="I129" i="15"/>
  <c r="J129" i="15"/>
  <c r="H129" i="15"/>
  <c r="B131" i="15"/>
  <c r="C237" i="23"/>
  <c r="C132" i="15"/>
  <c r="B141" i="27"/>
  <c r="L139" i="36"/>
  <c r="H140" i="36"/>
  <c r="I140" i="36"/>
  <c r="J140" i="36"/>
  <c r="K139" i="36"/>
  <c r="B143" i="36"/>
  <c r="K216" i="35"/>
  <c r="H217" i="35"/>
  <c r="H218" i="35" s="1"/>
  <c r="I217" i="35"/>
  <c r="I218" i="35" s="1"/>
  <c r="J217" i="35"/>
  <c r="J218" i="35" s="1"/>
  <c r="L216" i="35"/>
  <c r="L134" i="31"/>
  <c r="I135" i="31"/>
  <c r="J135" i="31"/>
  <c r="H135" i="31"/>
  <c r="B138" i="31"/>
  <c r="C140" i="31"/>
  <c r="K134" i="31"/>
  <c r="K135" i="29"/>
  <c r="I136" i="29"/>
  <c r="J136" i="29"/>
  <c r="H136" i="29"/>
  <c r="C139" i="29"/>
  <c r="L135" i="29"/>
  <c r="C143" i="28"/>
  <c r="L135" i="26"/>
  <c r="J136" i="26"/>
  <c r="H136" i="26"/>
  <c r="I136" i="26"/>
  <c r="C139" i="26"/>
  <c r="K135" i="26"/>
  <c r="L137" i="25"/>
  <c r="I138" i="25"/>
  <c r="J138" i="25"/>
  <c r="H138" i="25"/>
  <c r="C141" i="25"/>
  <c r="K137" i="25"/>
  <c r="L133" i="24"/>
  <c r="H134" i="24"/>
  <c r="I134" i="24"/>
  <c r="J134" i="24"/>
  <c r="B137" i="24"/>
  <c r="C141" i="24"/>
  <c r="K133" i="24"/>
  <c r="K227" i="23"/>
  <c r="J228" i="23"/>
  <c r="I228" i="23"/>
  <c r="H228" i="23"/>
  <c r="B231" i="23"/>
  <c r="L227" i="23"/>
  <c r="K130" i="19"/>
  <c r="J131" i="19"/>
  <c r="L130" i="19"/>
  <c r="B134" i="19"/>
  <c r="K129" i="18"/>
  <c r="H130" i="18"/>
  <c r="I130" i="18"/>
  <c r="J130" i="18"/>
  <c r="B132" i="18"/>
  <c r="L129" i="18"/>
  <c r="L130" i="14"/>
  <c r="J131" i="14"/>
  <c r="I131" i="14"/>
  <c r="H131" i="14"/>
  <c r="C133" i="14"/>
  <c r="K130" i="14"/>
  <c r="C130" i="13"/>
  <c r="B127" i="13"/>
  <c r="K169" i="2"/>
  <c r="I170" i="2"/>
  <c r="J170" i="2"/>
  <c r="H170" i="2"/>
  <c r="L169" i="2"/>
  <c r="B172" i="2"/>
  <c r="E136" i="24"/>
  <c r="N134" i="19"/>
  <c r="N138" i="26"/>
  <c r="M137" i="31"/>
  <c r="G131" i="15"/>
  <c r="N137" i="31"/>
  <c r="F172" i="2"/>
  <c r="E133" i="14"/>
  <c r="E132" i="18"/>
  <c r="G136" i="24"/>
  <c r="G140" i="25"/>
  <c r="E137" i="31"/>
  <c r="M131" i="15"/>
  <c r="M142" i="36"/>
  <c r="M172" i="2"/>
  <c r="M133" i="14"/>
  <c r="F230" i="23"/>
  <c r="N132" i="18"/>
  <c r="N142" i="36"/>
  <c r="E230" i="23"/>
  <c r="F133" i="14"/>
  <c r="F134" i="19"/>
  <c r="E172" i="2"/>
  <c r="E131" i="15"/>
  <c r="M136" i="24"/>
  <c r="M138" i="26"/>
  <c r="F137" i="31"/>
  <c r="N138" i="29"/>
  <c r="N172" i="2"/>
  <c r="G133" i="14"/>
  <c r="G230" i="23"/>
  <c r="N230" i="23"/>
  <c r="N133" i="14"/>
  <c r="N140" i="25"/>
  <c r="F131" i="15"/>
  <c r="M132" i="18"/>
  <c r="F136" i="24"/>
  <c r="G134" i="19"/>
  <c r="M134" i="19"/>
  <c r="M140" i="25"/>
  <c r="E134" i="19"/>
  <c r="G142" i="36"/>
  <c r="F138" i="29"/>
  <c r="G137" i="31"/>
  <c r="G132" i="18"/>
  <c r="F138" i="26"/>
  <c r="G172" i="2"/>
  <c r="F140" i="25"/>
  <c r="G138" i="26"/>
  <c r="E140" i="25"/>
  <c r="F142" i="36"/>
  <c r="E138" i="26"/>
  <c r="M230" i="23"/>
  <c r="N131" i="15"/>
  <c r="E138" i="29"/>
  <c r="N136" i="24"/>
  <c r="M138" i="29"/>
  <c r="F132" i="18"/>
  <c r="E142" i="36"/>
  <c r="G138" i="29"/>
  <c r="I133" i="19" l="1"/>
  <c r="H133" i="19"/>
  <c r="J133" i="19"/>
  <c r="L129" i="15"/>
  <c r="K129" i="15"/>
  <c r="H130" i="15"/>
  <c r="J130" i="15"/>
  <c r="I130" i="15"/>
  <c r="B132" i="15"/>
  <c r="C133" i="15"/>
  <c r="B142" i="27"/>
  <c r="L140" i="36"/>
  <c r="J141" i="36"/>
  <c r="H141" i="36"/>
  <c r="I141" i="36"/>
  <c r="K140" i="36"/>
  <c r="B144" i="36"/>
  <c r="K217" i="35"/>
  <c r="L217" i="35"/>
  <c r="K135" i="31"/>
  <c r="I136" i="31"/>
  <c r="J136" i="31"/>
  <c r="H136" i="31"/>
  <c r="C141" i="31"/>
  <c r="B139" i="31"/>
  <c r="L135" i="31"/>
  <c r="L136" i="29"/>
  <c r="H137" i="29"/>
  <c r="I137" i="29"/>
  <c r="J137" i="29"/>
  <c r="C140" i="29"/>
  <c r="K136" i="29"/>
  <c r="C144" i="28"/>
  <c r="L136" i="26"/>
  <c r="H137" i="26"/>
  <c r="I137" i="26"/>
  <c r="J137" i="26"/>
  <c r="K136" i="26"/>
  <c r="C140" i="26"/>
  <c r="K138" i="25"/>
  <c r="I139" i="25"/>
  <c r="J139" i="25"/>
  <c r="H139" i="25"/>
  <c r="C142" i="25"/>
  <c r="L138" i="25"/>
  <c r="L134" i="24"/>
  <c r="H135" i="24"/>
  <c r="I135" i="24"/>
  <c r="J135" i="24"/>
  <c r="B138" i="24"/>
  <c r="C142" i="24"/>
  <c r="K134" i="24"/>
  <c r="L228" i="23"/>
  <c r="I229" i="23"/>
  <c r="J229" i="23"/>
  <c r="H229" i="23"/>
  <c r="B232" i="23"/>
  <c r="K228" i="23"/>
  <c r="B135" i="19"/>
  <c r="L130" i="18"/>
  <c r="H131" i="18"/>
  <c r="I131" i="18"/>
  <c r="J131" i="18"/>
  <c r="B133" i="18"/>
  <c r="K130" i="18"/>
  <c r="K131" i="14"/>
  <c r="I132" i="14"/>
  <c r="J132" i="14"/>
  <c r="H132" i="14"/>
  <c r="C134" i="14"/>
  <c r="L131" i="14"/>
  <c r="C131" i="13"/>
  <c r="B128" i="13"/>
  <c r="L170" i="2"/>
  <c r="I171" i="2"/>
  <c r="H171" i="2"/>
  <c r="J171" i="2"/>
  <c r="K170" i="2"/>
  <c r="B173" i="2"/>
  <c r="N141" i="25"/>
  <c r="M139" i="26"/>
  <c r="M132" i="15"/>
  <c r="G132" i="15"/>
  <c r="M173" i="2"/>
  <c r="F139" i="29"/>
  <c r="G134" i="14"/>
  <c r="G141" i="25"/>
  <c r="E143" i="36"/>
  <c r="N138" i="31"/>
  <c r="G139" i="26"/>
  <c r="N133" i="18"/>
  <c r="E231" i="23"/>
  <c r="F141" i="25"/>
  <c r="M143" i="36"/>
  <c r="G133" i="18"/>
  <c r="E139" i="26"/>
  <c r="N231" i="23"/>
  <c r="G135" i="19"/>
  <c r="G231" i="23"/>
  <c r="M141" i="25"/>
  <c r="M133" i="18"/>
  <c r="N132" i="15"/>
  <c r="G173" i="2"/>
  <c r="N143" i="36"/>
  <c r="E138" i="31"/>
  <c r="G137" i="24"/>
  <c r="F143" i="36"/>
  <c r="F134" i="14"/>
  <c r="N139" i="29"/>
  <c r="F133" i="18"/>
  <c r="F138" i="31"/>
  <c r="F139" i="26"/>
  <c r="M137" i="24"/>
  <c r="M134" i="14"/>
  <c r="N137" i="24"/>
  <c r="N135" i="19"/>
  <c r="M138" i="31"/>
  <c r="F173" i="2"/>
  <c r="F132" i="15"/>
  <c r="G139" i="29"/>
  <c r="E139" i="29"/>
  <c r="E137" i="24"/>
  <c r="E141" i="25"/>
  <c r="N139" i="26"/>
  <c r="M139" i="29"/>
  <c r="F231" i="23"/>
  <c r="E173" i="2"/>
  <c r="M135" i="19"/>
  <c r="N134" i="14"/>
  <c r="M231" i="23"/>
  <c r="E132" i="15"/>
  <c r="E135" i="19"/>
  <c r="E134" i="14"/>
  <c r="G138" i="31"/>
  <c r="F135" i="19"/>
  <c r="G143" i="36"/>
  <c r="F137" i="24"/>
  <c r="N173" i="2"/>
  <c r="E133" i="18"/>
  <c r="K133" i="19" l="1"/>
  <c r="I134" i="19"/>
  <c r="H134" i="19"/>
  <c r="J134" i="19"/>
  <c r="L133" i="19"/>
  <c r="K130" i="15"/>
  <c r="L130" i="15"/>
  <c r="J131" i="15"/>
  <c r="I131" i="15"/>
  <c r="H131" i="15"/>
  <c r="B133" i="15"/>
  <c r="C134" i="15"/>
  <c r="B143" i="27"/>
  <c r="L141" i="36"/>
  <c r="J142" i="36"/>
  <c r="H142" i="36"/>
  <c r="I142" i="36"/>
  <c r="K141" i="36"/>
  <c r="B145" i="36"/>
  <c r="L218" i="35"/>
  <c r="K218" i="35"/>
  <c r="K136" i="31"/>
  <c r="J137" i="31"/>
  <c r="H137" i="31"/>
  <c r="I137" i="31"/>
  <c r="B140" i="31"/>
  <c r="C142" i="31"/>
  <c r="L136" i="31"/>
  <c r="L137" i="29"/>
  <c r="I138" i="29"/>
  <c r="J138" i="29"/>
  <c r="H138" i="29"/>
  <c r="C141" i="29"/>
  <c r="K137" i="29"/>
  <c r="C145" i="28"/>
  <c r="L137" i="26"/>
  <c r="H138" i="26"/>
  <c r="J138" i="26"/>
  <c r="I138" i="26"/>
  <c r="K137" i="26"/>
  <c r="C141" i="26"/>
  <c r="L139" i="25"/>
  <c r="I140" i="25"/>
  <c r="J140" i="25"/>
  <c r="H140" i="25"/>
  <c r="C143" i="25"/>
  <c r="K139" i="25"/>
  <c r="L135" i="24"/>
  <c r="I136" i="24"/>
  <c r="H136" i="24"/>
  <c r="J136" i="24"/>
  <c r="B139" i="24"/>
  <c r="C143" i="24"/>
  <c r="K135" i="24"/>
  <c r="K229" i="23"/>
  <c r="J230" i="23"/>
  <c r="H230" i="23"/>
  <c r="I230" i="23"/>
  <c r="B233" i="23"/>
  <c r="L229" i="23"/>
  <c r="B136" i="19"/>
  <c r="L131" i="18"/>
  <c r="J132" i="18"/>
  <c r="I132" i="18"/>
  <c r="H132" i="18"/>
  <c r="B134" i="18"/>
  <c r="K131" i="18"/>
  <c r="K132" i="14"/>
  <c r="H133" i="14"/>
  <c r="J133" i="14"/>
  <c r="I133" i="14"/>
  <c r="C135" i="14"/>
  <c r="L132" i="14"/>
  <c r="B129" i="13"/>
  <c r="C132" i="13"/>
  <c r="K171" i="2"/>
  <c r="J172" i="2"/>
  <c r="H172" i="2"/>
  <c r="I172" i="2"/>
  <c r="L171" i="2"/>
  <c r="B174" i="2"/>
  <c r="G174" i="2"/>
  <c r="E142" i="25"/>
  <c r="G134" i="18"/>
  <c r="F140" i="26"/>
  <c r="N144" i="36"/>
  <c r="F134" i="18"/>
  <c r="N140" i="29"/>
  <c r="E139" i="31"/>
  <c r="F174" i="2"/>
  <c r="E134" i="18"/>
  <c r="E232" i="23"/>
  <c r="E128" i="13"/>
  <c r="F144" i="36"/>
  <c r="M138" i="24"/>
  <c r="M174" i="2"/>
  <c r="E140" i="26"/>
  <c r="M232" i="23"/>
  <c r="N232" i="23"/>
  <c r="G142" i="25"/>
  <c r="F139" i="31"/>
  <c r="E135" i="14"/>
  <c r="E138" i="24"/>
  <c r="E140" i="29"/>
  <c r="M142" i="25"/>
  <c r="M135" i="14"/>
  <c r="F142" i="25"/>
  <c r="F133" i="15"/>
  <c r="N139" i="31"/>
  <c r="N134" i="18"/>
  <c r="M140" i="29"/>
  <c r="G144" i="36"/>
  <c r="N142" i="25"/>
  <c r="G139" i="31"/>
  <c r="F232" i="23"/>
  <c r="G232" i="23"/>
  <c r="G140" i="26"/>
  <c r="G128" i="13"/>
  <c r="G133" i="15"/>
  <c r="N133" i="15"/>
  <c r="M139" i="31"/>
  <c r="G138" i="24"/>
  <c r="N128" i="13"/>
  <c r="E144" i="36"/>
  <c r="N174" i="2"/>
  <c r="N140" i="26"/>
  <c r="E133" i="15"/>
  <c r="F128" i="13"/>
  <c r="M134" i="18"/>
  <c r="N138" i="24"/>
  <c r="G135" i="14"/>
  <c r="M128" i="13"/>
  <c r="M133" i="15"/>
  <c r="M144" i="36"/>
  <c r="E174" i="2"/>
  <c r="F140" i="29"/>
  <c r="F138" i="24"/>
  <c r="F135" i="14"/>
  <c r="N135" i="14"/>
  <c r="G140" i="29"/>
  <c r="M140" i="26"/>
  <c r="K134" i="19" l="1"/>
  <c r="L134" i="19"/>
  <c r="L131" i="15"/>
  <c r="K131" i="15"/>
  <c r="H132" i="15"/>
  <c r="J132" i="15"/>
  <c r="I132" i="15"/>
  <c r="B134" i="15"/>
  <c r="H127" i="13"/>
  <c r="J127" i="13"/>
  <c r="I127" i="13"/>
  <c r="C135" i="15"/>
  <c r="B144" i="27"/>
  <c r="L142" i="36"/>
  <c r="I143" i="36"/>
  <c r="J143" i="36"/>
  <c r="H143" i="36"/>
  <c r="B146" i="36"/>
  <c r="K142" i="36"/>
  <c r="L137" i="31"/>
  <c r="H138" i="31"/>
  <c r="I138" i="31"/>
  <c r="J138" i="31"/>
  <c r="B141" i="31"/>
  <c r="C143" i="31"/>
  <c r="K137" i="31"/>
  <c r="K138" i="29"/>
  <c r="H139" i="29"/>
  <c r="I139" i="29"/>
  <c r="J139" i="29"/>
  <c r="C142" i="29"/>
  <c r="L138" i="29"/>
  <c r="C146" i="28"/>
  <c r="L138" i="26"/>
  <c r="J139" i="26"/>
  <c r="H139" i="26"/>
  <c r="I139" i="26"/>
  <c r="K138" i="26"/>
  <c r="C142" i="26"/>
  <c r="L140" i="25"/>
  <c r="H141" i="25"/>
  <c r="I141" i="25"/>
  <c r="J141" i="25"/>
  <c r="C144" i="25"/>
  <c r="K140" i="25"/>
  <c r="K136" i="24"/>
  <c r="I137" i="24"/>
  <c r="J137" i="24"/>
  <c r="H137" i="24"/>
  <c r="C144" i="24"/>
  <c r="B140" i="24"/>
  <c r="L136" i="24"/>
  <c r="L230" i="23"/>
  <c r="I231" i="23"/>
  <c r="J231" i="23"/>
  <c r="H231" i="23"/>
  <c r="B234" i="23"/>
  <c r="B235" i="23" s="1"/>
  <c r="K230" i="23"/>
  <c r="B137" i="19"/>
  <c r="K132" i="18"/>
  <c r="I133" i="18"/>
  <c r="H133" i="18"/>
  <c r="J133" i="18"/>
  <c r="B135" i="18"/>
  <c r="L132" i="18"/>
  <c r="K133" i="14"/>
  <c r="J134" i="14"/>
  <c r="I134" i="14"/>
  <c r="H134" i="14"/>
  <c r="C136" i="14"/>
  <c r="L133" i="14"/>
  <c r="C133" i="13"/>
  <c r="B130" i="13"/>
  <c r="L172" i="2"/>
  <c r="K172" i="2"/>
  <c r="H173" i="2"/>
  <c r="I173" i="2"/>
  <c r="J173" i="2"/>
  <c r="B175" i="2"/>
  <c r="M139" i="24"/>
  <c r="N145" i="36"/>
  <c r="N136" i="14"/>
  <c r="E139" i="24"/>
  <c r="M175" i="2"/>
  <c r="E143" i="25"/>
  <c r="F136" i="19"/>
  <c r="G141" i="29"/>
  <c r="E134" i="15"/>
  <c r="N233" i="23"/>
  <c r="E140" i="31"/>
  <c r="E233" i="23"/>
  <c r="N140" i="31"/>
  <c r="G233" i="23"/>
  <c r="M143" i="25"/>
  <c r="F134" i="15"/>
  <c r="E175" i="2"/>
  <c r="F141" i="29"/>
  <c r="F235" i="23"/>
  <c r="G143" i="25"/>
  <c r="N135" i="18"/>
  <c r="F139" i="24"/>
  <c r="M233" i="23"/>
  <c r="E235" i="23"/>
  <c r="F141" i="26"/>
  <c r="N129" i="13"/>
  <c r="G175" i="2"/>
  <c r="G129" i="13"/>
  <c r="G139" i="24"/>
  <c r="G235" i="23"/>
  <c r="N141" i="26"/>
  <c r="F143" i="25"/>
  <c r="F175" i="2"/>
  <c r="E135" i="18"/>
  <c r="E136" i="19"/>
  <c r="E136" i="14"/>
  <c r="N141" i="29"/>
  <c r="M145" i="36"/>
  <c r="M141" i="29"/>
  <c r="N139" i="24"/>
  <c r="G135" i="18"/>
  <c r="N143" i="25"/>
  <c r="F135" i="18"/>
  <c r="M129" i="13"/>
  <c r="N136" i="19"/>
  <c r="M140" i="31"/>
  <c r="M136" i="14"/>
  <c r="F136" i="14"/>
  <c r="F140" i="31"/>
  <c r="M135" i="18"/>
  <c r="F233" i="23"/>
  <c r="M134" i="15"/>
  <c r="E145" i="36"/>
  <c r="M136" i="19"/>
  <c r="G136" i="14"/>
  <c r="M235" i="23"/>
  <c r="E141" i="29"/>
  <c r="E141" i="26"/>
  <c r="F129" i="13"/>
  <c r="N175" i="2"/>
  <c r="M141" i="26"/>
  <c r="G136" i="19"/>
  <c r="G134" i="15"/>
  <c r="G145" i="36"/>
  <c r="G140" i="31"/>
  <c r="N235" i="23"/>
  <c r="F145" i="36"/>
  <c r="N134" i="15"/>
  <c r="E129" i="13"/>
  <c r="G141" i="26"/>
  <c r="I135" i="19" l="1"/>
  <c r="J135" i="19"/>
  <c r="H135" i="19"/>
  <c r="I132" i="19"/>
  <c r="H132" i="19"/>
  <c r="L132" i="15"/>
  <c r="K132" i="15"/>
  <c r="I133" i="15"/>
  <c r="J133" i="15"/>
  <c r="H133" i="15"/>
  <c r="B135" i="15"/>
  <c r="B236" i="23"/>
  <c r="L127" i="13"/>
  <c r="K127" i="13"/>
  <c r="C136" i="15"/>
  <c r="B145" i="27"/>
  <c r="K143" i="36"/>
  <c r="J144" i="36"/>
  <c r="I144" i="36"/>
  <c r="H144" i="36"/>
  <c r="L143" i="36"/>
  <c r="B147" i="36"/>
  <c r="L138" i="31"/>
  <c r="I139" i="31"/>
  <c r="J139" i="31"/>
  <c r="H139" i="31"/>
  <c r="B142" i="31"/>
  <c r="C144" i="31"/>
  <c r="K138" i="31"/>
  <c r="L139" i="29"/>
  <c r="I140" i="29"/>
  <c r="H140" i="29"/>
  <c r="J140" i="29"/>
  <c r="K139" i="29"/>
  <c r="C143" i="29"/>
  <c r="C147" i="28"/>
  <c r="L139" i="26"/>
  <c r="L141" i="25"/>
  <c r="J140" i="26"/>
  <c r="H140" i="26"/>
  <c r="I140" i="26"/>
  <c r="C143" i="26"/>
  <c r="K139" i="26"/>
  <c r="H142" i="25"/>
  <c r="J142" i="25"/>
  <c r="I142" i="25"/>
  <c r="K141" i="25"/>
  <c r="C145" i="25"/>
  <c r="K137" i="24"/>
  <c r="I138" i="24"/>
  <c r="H138" i="24"/>
  <c r="J138" i="24"/>
  <c r="C145" i="24"/>
  <c r="B141" i="24"/>
  <c r="L137" i="24"/>
  <c r="K231" i="23"/>
  <c r="I232" i="23"/>
  <c r="J232" i="23"/>
  <c r="H232" i="23"/>
  <c r="L231" i="23"/>
  <c r="B138" i="19"/>
  <c r="K133" i="18"/>
  <c r="J134" i="18"/>
  <c r="H134" i="18"/>
  <c r="I134" i="18"/>
  <c r="B136" i="18"/>
  <c r="L133" i="18"/>
  <c r="K134" i="14"/>
  <c r="H135" i="14"/>
  <c r="J135" i="14"/>
  <c r="I135" i="14"/>
  <c r="C137" i="14"/>
  <c r="L134" i="14"/>
  <c r="J128" i="13"/>
  <c r="I128" i="13"/>
  <c r="H128" i="13"/>
  <c r="C134" i="13"/>
  <c r="B131" i="13"/>
  <c r="L173" i="2"/>
  <c r="J174" i="2"/>
  <c r="H174" i="2"/>
  <c r="I174" i="2"/>
  <c r="K173" i="2"/>
  <c r="B176" i="2"/>
  <c r="M142" i="26"/>
  <c r="M136" i="18"/>
  <c r="M146" i="36"/>
  <c r="M140" i="24"/>
  <c r="F236" i="23"/>
  <c r="F142" i="29"/>
  <c r="N144" i="25"/>
  <c r="F136" i="18"/>
  <c r="F142" i="26"/>
  <c r="M234" i="23"/>
  <c r="N141" i="31"/>
  <c r="M142" i="29"/>
  <c r="N234" i="23"/>
  <c r="E135" i="15"/>
  <c r="F146" i="36"/>
  <c r="N146" i="36"/>
  <c r="E137" i="19"/>
  <c r="N137" i="14"/>
  <c r="M130" i="13"/>
  <c r="E130" i="13"/>
  <c r="E141" i="31"/>
  <c r="N142" i="29"/>
  <c r="G236" i="23"/>
  <c r="F141" i="31"/>
  <c r="G234" i="23"/>
  <c r="M135" i="15"/>
  <c r="E176" i="2"/>
  <c r="F144" i="25"/>
  <c r="G142" i="26"/>
  <c r="G141" i="31"/>
  <c r="G144" i="25"/>
  <c r="F137" i="19"/>
  <c r="N142" i="26"/>
  <c r="M176" i="2"/>
  <c r="E142" i="29"/>
  <c r="N137" i="19"/>
  <c r="G130" i="13"/>
  <c r="F140" i="24"/>
  <c r="N135" i="15"/>
  <c r="M141" i="31"/>
  <c r="F234" i="23"/>
  <c r="F135" i="15"/>
  <c r="E234" i="23"/>
  <c r="M144" i="25"/>
  <c r="G140" i="24"/>
  <c r="F137" i="14"/>
  <c r="N236" i="23"/>
  <c r="E137" i="14"/>
  <c r="E146" i="36"/>
  <c r="M137" i="14"/>
  <c r="G135" i="15"/>
  <c r="N136" i="18"/>
  <c r="M137" i="19"/>
  <c r="E142" i="26"/>
  <c r="N140" i="24"/>
  <c r="N130" i="13"/>
  <c r="E136" i="18"/>
  <c r="E140" i="24"/>
  <c r="G176" i="2"/>
  <c r="G136" i="18"/>
  <c r="F176" i="2"/>
  <c r="G142" i="29"/>
  <c r="G146" i="36"/>
  <c r="E144" i="25"/>
  <c r="E236" i="23"/>
  <c r="G137" i="14"/>
  <c r="M236" i="23"/>
  <c r="N176" i="2"/>
  <c r="F130" i="13"/>
  <c r="G137" i="19"/>
  <c r="L135" i="19" l="1"/>
  <c r="K135" i="19"/>
  <c r="L132" i="19"/>
  <c r="K132" i="19"/>
  <c r="L133" i="15"/>
  <c r="K133" i="15"/>
  <c r="H134" i="15"/>
  <c r="J134" i="15"/>
  <c r="I134" i="15"/>
  <c r="B136" i="15"/>
  <c r="J235" i="23"/>
  <c r="I235" i="23"/>
  <c r="H235" i="23"/>
  <c r="B237" i="23"/>
  <c r="C137" i="15"/>
  <c r="B146" i="27"/>
  <c r="L144" i="36"/>
  <c r="H145" i="36"/>
  <c r="I145" i="36"/>
  <c r="J145" i="36"/>
  <c r="B148" i="36"/>
  <c r="K144" i="36"/>
  <c r="K139" i="31"/>
  <c r="H140" i="31"/>
  <c r="I140" i="31"/>
  <c r="J140" i="31"/>
  <c r="C145" i="31"/>
  <c r="B143" i="31"/>
  <c r="L139" i="31"/>
  <c r="K140" i="29"/>
  <c r="H141" i="29"/>
  <c r="I141" i="29"/>
  <c r="J141" i="29"/>
  <c r="L140" i="29"/>
  <c r="C144" i="29"/>
  <c r="C148" i="28"/>
  <c r="L140" i="26"/>
  <c r="I141" i="26"/>
  <c r="J141" i="26"/>
  <c r="H141" i="26"/>
  <c r="K140" i="26"/>
  <c r="C144" i="26"/>
  <c r="K142" i="25"/>
  <c r="H143" i="25"/>
  <c r="I143" i="25"/>
  <c r="J143" i="25"/>
  <c r="C146" i="25"/>
  <c r="L142" i="25"/>
  <c r="K138" i="24"/>
  <c r="H139" i="24"/>
  <c r="I139" i="24"/>
  <c r="J139" i="24"/>
  <c r="C146" i="24"/>
  <c r="B142" i="24"/>
  <c r="L138" i="24"/>
  <c r="K232" i="23"/>
  <c r="J233" i="23"/>
  <c r="I233" i="23"/>
  <c r="H233" i="23"/>
  <c r="L232" i="23"/>
  <c r="H136" i="19"/>
  <c r="I136" i="19"/>
  <c r="J136" i="19"/>
  <c r="B139" i="19"/>
  <c r="L134" i="18"/>
  <c r="H135" i="18"/>
  <c r="I135" i="18"/>
  <c r="J135" i="18"/>
  <c r="B137" i="18"/>
  <c r="K134" i="18"/>
  <c r="L135" i="14"/>
  <c r="H136" i="14"/>
  <c r="I136" i="14"/>
  <c r="J136" i="14"/>
  <c r="C138" i="14"/>
  <c r="K135" i="14"/>
  <c r="K128" i="13"/>
  <c r="H129" i="13"/>
  <c r="J129" i="13"/>
  <c r="I129" i="13"/>
  <c r="C135" i="13"/>
  <c r="B132" i="13"/>
  <c r="L128" i="13"/>
  <c r="L174" i="2"/>
  <c r="I175" i="2"/>
  <c r="H175" i="2"/>
  <c r="J175" i="2"/>
  <c r="K174" i="2"/>
  <c r="B177" i="2"/>
  <c r="N147" i="36"/>
  <c r="E143" i="29"/>
  <c r="N138" i="14"/>
  <c r="E138" i="14"/>
  <c r="N142" i="31"/>
  <c r="G237" i="23"/>
  <c r="E131" i="13"/>
  <c r="M143" i="26"/>
  <c r="G143" i="29"/>
  <c r="E136" i="15"/>
  <c r="F137" i="18"/>
  <c r="N138" i="19"/>
  <c r="E143" i="26"/>
  <c r="M141" i="24"/>
  <c r="N143" i="26"/>
  <c r="F131" i="13"/>
  <c r="G177" i="2"/>
  <c r="F177" i="2"/>
  <c r="E237" i="23"/>
  <c r="F136" i="15"/>
  <c r="N131" i="13"/>
  <c r="G143" i="26"/>
  <c r="M136" i="15"/>
  <c r="N136" i="15"/>
  <c r="M237" i="23"/>
  <c r="G145" i="25"/>
  <c r="F237" i="23"/>
  <c r="G138" i="14"/>
  <c r="M177" i="2"/>
  <c r="G138" i="19"/>
  <c r="G137" i="18"/>
  <c r="N145" i="25"/>
  <c r="G136" i="15"/>
  <c r="F143" i="29"/>
  <c r="N141" i="24"/>
  <c r="N237" i="23"/>
  <c r="M131" i="13"/>
  <c r="G141" i="24"/>
  <c r="N177" i="2"/>
  <c r="G147" i="36"/>
  <c r="M142" i="31"/>
  <c r="F145" i="25"/>
  <c r="M137" i="18"/>
  <c r="G131" i="13"/>
  <c r="E145" i="25"/>
  <c r="M138" i="14"/>
  <c r="M143" i="29"/>
  <c r="E137" i="18"/>
  <c r="F143" i="26"/>
  <c r="F141" i="24"/>
  <c r="G139" i="19"/>
  <c r="N143" i="29"/>
  <c r="E147" i="36"/>
  <c r="F147" i="36"/>
  <c r="M147" i="36"/>
  <c r="F138" i="14"/>
  <c r="E142" i="31"/>
  <c r="F142" i="31"/>
  <c r="E177" i="2"/>
  <c r="G142" i="31"/>
  <c r="M138" i="19"/>
  <c r="N137" i="18"/>
  <c r="E141" i="24"/>
  <c r="M145" i="25"/>
  <c r="E138" i="19"/>
  <c r="F138" i="19"/>
  <c r="L134" i="15" l="1"/>
  <c r="K134" i="15"/>
  <c r="J135" i="15"/>
  <c r="I135" i="15"/>
  <c r="H135" i="15"/>
  <c r="B137" i="15"/>
  <c r="K235" i="23"/>
  <c r="I236" i="23"/>
  <c r="H236" i="23"/>
  <c r="J236" i="23"/>
  <c r="L235" i="23"/>
  <c r="C138" i="15"/>
  <c r="B147" i="27"/>
  <c r="L145" i="36"/>
  <c r="K145" i="36"/>
  <c r="I146" i="36"/>
  <c r="J146" i="36"/>
  <c r="H146" i="36"/>
  <c r="B149" i="36"/>
  <c r="L140" i="31"/>
  <c r="J141" i="31"/>
  <c r="H141" i="31"/>
  <c r="I141" i="31"/>
  <c r="C146" i="31"/>
  <c r="B144" i="31"/>
  <c r="K140" i="31"/>
  <c r="L141" i="29"/>
  <c r="I142" i="29"/>
  <c r="J142" i="29"/>
  <c r="H142" i="29"/>
  <c r="K141" i="29"/>
  <c r="C145" i="29"/>
  <c r="C149" i="28"/>
  <c r="K141" i="26"/>
  <c r="H142" i="26"/>
  <c r="I142" i="26"/>
  <c r="J142" i="26"/>
  <c r="L141" i="26"/>
  <c r="C145" i="26"/>
  <c r="L143" i="25"/>
  <c r="I144" i="25"/>
  <c r="J144" i="25"/>
  <c r="H144" i="25"/>
  <c r="K143" i="25"/>
  <c r="C147" i="25"/>
  <c r="L139" i="24"/>
  <c r="H140" i="24"/>
  <c r="I140" i="24"/>
  <c r="J140" i="24"/>
  <c r="C147" i="24"/>
  <c r="B143" i="24"/>
  <c r="K139" i="24"/>
  <c r="K233" i="23"/>
  <c r="H234" i="23"/>
  <c r="I234" i="23"/>
  <c r="J234" i="23"/>
  <c r="L233" i="23"/>
  <c r="L136" i="19"/>
  <c r="H137" i="19"/>
  <c r="I137" i="19"/>
  <c r="J137" i="19"/>
  <c r="K136" i="19"/>
  <c r="B140" i="19"/>
  <c r="L135" i="18"/>
  <c r="J136" i="18"/>
  <c r="I136" i="18"/>
  <c r="H136" i="18"/>
  <c r="B138" i="18"/>
  <c r="K135" i="18"/>
  <c r="L136" i="14"/>
  <c r="I137" i="14"/>
  <c r="H137" i="14"/>
  <c r="J137" i="14"/>
  <c r="C139" i="14"/>
  <c r="K136" i="14"/>
  <c r="L129" i="13"/>
  <c r="H130" i="13"/>
  <c r="I130" i="13"/>
  <c r="J130" i="13"/>
  <c r="B133" i="13"/>
  <c r="C136" i="13"/>
  <c r="K129" i="13"/>
  <c r="L175" i="2"/>
  <c r="H176" i="2"/>
  <c r="J176" i="2"/>
  <c r="I176" i="2"/>
  <c r="K175" i="2"/>
  <c r="B178" i="2"/>
  <c r="M144" i="29"/>
  <c r="N132" i="13"/>
  <c r="E148" i="36"/>
  <c r="G178" i="2"/>
  <c r="N144" i="26"/>
  <c r="F142" i="24"/>
  <c r="N143" i="31"/>
  <c r="N148" i="36"/>
  <c r="M137" i="15"/>
  <c r="G148" i="36"/>
  <c r="F144" i="29"/>
  <c r="G144" i="29"/>
  <c r="E144" i="26"/>
  <c r="N146" i="25"/>
  <c r="G143" i="31"/>
  <c r="G132" i="13"/>
  <c r="F139" i="14"/>
  <c r="M132" i="13"/>
  <c r="E144" i="29"/>
  <c r="F146" i="25"/>
  <c r="F138" i="18"/>
  <c r="E137" i="15"/>
  <c r="E178" i="2"/>
  <c r="F144" i="26"/>
  <c r="N178" i="2"/>
  <c r="E143" i="31"/>
  <c r="M143" i="31"/>
  <c r="F137" i="15"/>
  <c r="N144" i="29"/>
  <c r="G146" i="25"/>
  <c r="G139" i="14"/>
  <c r="M146" i="25"/>
  <c r="M148" i="36"/>
  <c r="G138" i="18"/>
  <c r="N138" i="18"/>
  <c r="F132" i="13"/>
  <c r="N142" i="24"/>
  <c r="E139" i="14"/>
  <c r="M138" i="18"/>
  <c r="G144" i="26"/>
  <c r="F178" i="2"/>
  <c r="M144" i="26"/>
  <c r="F148" i="36"/>
  <c r="M142" i="24"/>
  <c r="E132" i="13"/>
  <c r="M178" i="2"/>
  <c r="E142" i="24"/>
  <c r="M139" i="14"/>
  <c r="G140" i="19"/>
  <c r="N137" i="15"/>
  <c r="E138" i="18"/>
  <c r="E146" i="25"/>
  <c r="N139" i="14"/>
  <c r="G142" i="24"/>
  <c r="G137" i="15"/>
  <c r="F143" i="31"/>
  <c r="J139" i="19" l="1"/>
  <c r="L135" i="15"/>
  <c r="K135" i="15"/>
  <c r="H136" i="15"/>
  <c r="J136" i="15"/>
  <c r="I136" i="15"/>
  <c r="B138" i="15"/>
  <c r="L236" i="23"/>
  <c r="H237" i="23"/>
  <c r="J237" i="23"/>
  <c r="I237" i="23"/>
  <c r="K236" i="23"/>
  <c r="C139" i="15"/>
  <c r="B148" i="27"/>
  <c r="K146" i="36"/>
  <c r="J147" i="36"/>
  <c r="H147" i="36"/>
  <c r="I147" i="36"/>
  <c r="B150" i="36"/>
  <c r="L146" i="36"/>
  <c r="L141" i="31"/>
  <c r="J142" i="31"/>
  <c r="H142" i="31"/>
  <c r="I142" i="31"/>
  <c r="C147" i="31"/>
  <c r="B145" i="31"/>
  <c r="K141" i="31"/>
  <c r="K142" i="29"/>
  <c r="H143" i="29"/>
  <c r="I143" i="29"/>
  <c r="J143" i="29"/>
  <c r="C146" i="29"/>
  <c r="L142" i="29"/>
  <c r="C150" i="28"/>
  <c r="L142" i="26"/>
  <c r="H143" i="26"/>
  <c r="I143" i="26"/>
  <c r="J143" i="26"/>
  <c r="K142" i="26"/>
  <c r="C146" i="26"/>
  <c r="L144" i="25"/>
  <c r="H145" i="25"/>
  <c r="I145" i="25"/>
  <c r="J145" i="25"/>
  <c r="C148" i="25"/>
  <c r="K144" i="25"/>
  <c r="L140" i="24"/>
  <c r="I141" i="24"/>
  <c r="J141" i="24"/>
  <c r="H141" i="24"/>
  <c r="C148" i="24"/>
  <c r="B144" i="24"/>
  <c r="K140" i="24"/>
  <c r="L234" i="23"/>
  <c r="K234" i="23"/>
  <c r="L137" i="19"/>
  <c r="J138" i="19"/>
  <c r="K137" i="19"/>
  <c r="B141" i="19"/>
  <c r="K136" i="18"/>
  <c r="J137" i="18"/>
  <c r="I137" i="18"/>
  <c r="H137" i="18"/>
  <c r="B139" i="18"/>
  <c r="L136" i="18"/>
  <c r="K137" i="14"/>
  <c r="I138" i="14"/>
  <c r="J138" i="14"/>
  <c r="H138" i="14"/>
  <c r="C140" i="14"/>
  <c r="L137" i="14"/>
  <c r="L176" i="2"/>
  <c r="K130" i="13"/>
  <c r="I131" i="13"/>
  <c r="H131" i="13"/>
  <c r="J131" i="13"/>
  <c r="C137" i="13"/>
  <c r="C138" i="13" s="1"/>
  <c r="C139" i="13" s="1"/>
  <c r="C140" i="13" s="1"/>
  <c r="C141" i="13" s="1"/>
  <c r="C142" i="13" s="1"/>
  <c r="C143" i="13" s="1"/>
  <c r="C144" i="13" s="1"/>
  <c r="C145" i="13" s="1"/>
  <c r="C146" i="13" s="1"/>
  <c r="C147" i="13" s="1"/>
  <c r="C148" i="13" s="1"/>
  <c r="C149" i="13" s="1"/>
  <c r="C150" i="13" s="1"/>
  <c r="C151" i="13" s="1"/>
  <c r="C152" i="13" s="1"/>
  <c r="C153" i="13" s="1"/>
  <c r="C154" i="13" s="1"/>
  <c r="C155" i="13" s="1"/>
  <c r="C156" i="13" s="1"/>
  <c r="C157" i="13" s="1"/>
  <c r="C158" i="13" s="1"/>
  <c r="C159" i="13" s="1"/>
  <c r="C160" i="13" s="1"/>
  <c r="C161" i="13" s="1"/>
  <c r="C162" i="13" s="1"/>
  <c r="C163" i="13" s="1"/>
  <c r="C164" i="13" s="1"/>
  <c r="C165" i="13" s="1"/>
  <c r="C166" i="13" s="1"/>
  <c r="C167" i="13" s="1"/>
  <c r="C168" i="13" s="1"/>
  <c r="C169" i="13" s="1"/>
  <c r="C170" i="13" s="1"/>
  <c r="C171" i="13" s="1"/>
  <c r="C172" i="13" s="1"/>
  <c r="C173" i="13" s="1"/>
  <c r="C174" i="13" s="1"/>
  <c r="C175" i="13" s="1"/>
  <c r="C176" i="13" s="1"/>
  <c r="C177" i="13" s="1"/>
  <c r="C178" i="13" s="1"/>
  <c r="C179" i="13" s="1"/>
  <c r="C180" i="13" s="1"/>
  <c r="C181" i="13" s="1"/>
  <c r="C182" i="13" s="1"/>
  <c r="C183" i="13" s="1"/>
  <c r="C184" i="13" s="1"/>
  <c r="C185" i="13" s="1"/>
  <c r="C186" i="13" s="1"/>
  <c r="C187" i="13" s="1"/>
  <c r="C188" i="13" s="1"/>
  <c r="C189" i="13" s="1"/>
  <c r="C190" i="13" s="1"/>
  <c r="C191" i="13" s="1"/>
  <c r="C192" i="13" s="1"/>
  <c r="C193" i="13" s="1"/>
  <c r="C194" i="13" s="1"/>
  <c r="C195" i="13" s="1"/>
  <c r="C196" i="13" s="1"/>
  <c r="C197" i="13" s="1"/>
  <c r="C198" i="13" s="1"/>
  <c r="C199" i="13" s="1"/>
  <c r="C200" i="13" s="1"/>
  <c r="C201" i="13" s="1"/>
  <c r="C202" i="13" s="1"/>
  <c r="C203" i="13" s="1"/>
  <c r="C204" i="13" s="1"/>
  <c r="C205" i="13" s="1"/>
  <c r="C206" i="13" s="1"/>
  <c r="C207" i="13" s="1"/>
  <c r="C208" i="13" s="1"/>
  <c r="C209" i="13" s="1"/>
  <c r="C210" i="13" s="1"/>
  <c r="C211" i="13" s="1"/>
  <c r="C212" i="13" s="1"/>
  <c r="C213" i="13" s="1"/>
  <c r="C214" i="13" s="1"/>
  <c r="C215" i="13" s="1"/>
  <c r="C216" i="13" s="1"/>
  <c r="C217" i="13" s="1"/>
  <c r="C218" i="13" s="1"/>
  <c r="C219" i="13" s="1"/>
  <c r="C220" i="13" s="1"/>
  <c r="C221" i="13" s="1"/>
  <c r="C222" i="13" s="1"/>
  <c r="C223" i="13" s="1"/>
  <c r="C224" i="13" s="1"/>
  <c r="C225" i="13" s="1"/>
  <c r="C226" i="13" s="1"/>
  <c r="C227" i="13" s="1"/>
  <c r="C228" i="13" s="1"/>
  <c r="C229" i="13" s="1"/>
  <c r="C230" i="13" s="1"/>
  <c r="C231" i="13" s="1"/>
  <c r="C232" i="13" s="1"/>
  <c r="C233" i="13" s="1"/>
  <c r="C234" i="13" s="1"/>
  <c r="C235" i="13" s="1"/>
  <c r="C236" i="13" s="1"/>
  <c r="C237" i="13" s="1"/>
  <c r="C238" i="13" s="1"/>
  <c r="C239" i="13" s="1"/>
  <c r="C240" i="13" s="1"/>
  <c r="C241" i="13" s="1"/>
  <c r="C242" i="13" s="1"/>
  <c r="C243" i="13" s="1"/>
  <c r="C244" i="13" s="1"/>
  <c r="C245" i="13" s="1"/>
  <c r="B134" i="13"/>
  <c r="L130" i="13"/>
  <c r="H177" i="2"/>
  <c r="I177" i="2"/>
  <c r="J177" i="2"/>
  <c r="K176" i="2"/>
  <c r="B179" i="2"/>
  <c r="N133" i="13"/>
  <c r="F147" i="25"/>
  <c r="N144" i="31"/>
  <c r="E145" i="26"/>
  <c r="G133" i="13"/>
  <c r="E143" i="24"/>
  <c r="G149" i="36"/>
  <c r="N179" i="2"/>
  <c r="M138" i="15"/>
  <c r="F143" i="24"/>
  <c r="E147" i="25"/>
  <c r="M133" i="13"/>
  <c r="F145" i="26"/>
  <c r="E179" i="2"/>
  <c r="M145" i="29"/>
  <c r="M140" i="14"/>
  <c r="M144" i="31"/>
  <c r="N139" i="18"/>
  <c r="E138" i="15"/>
  <c r="N143" i="24"/>
  <c r="F145" i="29"/>
  <c r="G141" i="19"/>
  <c r="N147" i="25"/>
  <c r="G143" i="24"/>
  <c r="G179" i="2"/>
  <c r="G144" i="31"/>
  <c r="F133" i="13"/>
  <c r="G140" i="14"/>
  <c r="G145" i="29"/>
  <c r="G139" i="18"/>
  <c r="N140" i="14"/>
  <c r="M147" i="25"/>
  <c r="N138" i="15"/>
  <c r="F140" i="14"/>
  <c r="E149" i="36"/>
  <c r="E144" i="31"/>
  <c r="M145" i="26"/>
  <c r="G145" i="26"/>
  <c r="N145" i="26"/>
  <c r="E145" i="29"/>
  <c r="F149" i="36"/>
  <c r="M143" i="24"/>
  <c r="M139" i="18"/>
  <c r="G147" i="25"/>
  <c r="E133" i="13"/>
  <c r="E140" i="14"/>
  <c r="E139" i="18"/>
  <c r="G138" i="15"/>
  <c r="N145" i="29"/>
  <c r="F179" i="2"/>
  <c r="F138" i="15"/>
  <c r="M179" i="2"/>
  <c r="M149" i="36"/>
  <c r="N149" i="36"/>
  <c r="F144" i="31"/>
  <c r="F139" i="18"/>
  <c r="J140" i="19" l="1"/>
  <c r="K136" i="15"/>
  <c r="L136" i="15"/>
  <c r="I137" i="15"/>
  <c r="J137" i="15"/>
  <c r="H137" i="15"/>
  <c r="B139" i="15"/>
  <c r="L237" i="23"/>
  <c r="K237" i="23"/>
  <c r="C140" i="15"/>
  <c r="B149" i="27"/>
  <c r="L147" i="36"/>
  <c r="J148" i="36"/>
  <c r="H148" i="36"/>
  <c r="I148" i="36"/>
  <c r="B151" i="36"/>
  <c r="K147" i="36"/>
  <c r="L142" i="31"/>
  <c r="I143" i="31"/>
  <c r="H143" i="31"/>
  <c r="J143" i="31"/>
  <c r="C148" i="31"/>
  <c r="B146" i="31"/>
  <c r="K142" i="31"/>
  <c r="L143" i="29"/>
  <c r="H144" i="29"/>
  <c r="I144" i="29"/>
  <c r="J144" i="29"/>
  <c r="K143" i="29"/>
  <c r="C147" i="29"/>
  <c r="C151" i="28"/>
  <c r="L143" i="26"/>
  <c r="J144" i="26"/>
  <c r="H144" i="26"/>
  <c r="I144" i="26"/>
  <c r="C147" i="26"/>
  <c r="K143" i="26"/>
  <c r="L145" i="25"/>
  <c r="H146" i="25"/>
  <c r="J146" i="25"/>
  <c r="I146" i="25"/>
  <c r="C149" i="25"/>
  <c r="K145" i="25"/>
  <c r="K141" i="24"/>
  <c r="I142" i="24"/>
  <c r="H142" i="24"/>
  <c r="J142" i="24"/>
  <c r="C149" i="24"/>
  <c r="B145" i="24"/>
  <c r="L141" i="24"/>
  <c r="B142" i="19"/>
  <c r="O141" i="19" s="1"/>
  <c r="L137" i="18"/>
  <c r="J138" i="18"/>
  <c r="H138" i="18"/>
  <c r="I138" i="18"/>
  <c r="B140" i="18"/>
  <c r="K137" i="18"/>
  <c r="K138" i="14"/>
  <c r="J139" i="14"/>
  <c r="I139" i="14"/>
  <c r="H139" i="14"/>
  <c r="C141" i="14"/>
  <c r="L138" i="14"/>
  <c r="K131" i="13"/>
  <c r="J132" i="13"/>
  <c r="H132" i="13"/>
  <c r="I132" i="13"/>
  <c r="B135" i="13"/>
  <c r="L131" i="13"/>
  <c r="K177" i="2"/>
  <c r="H178" i="2"/>
  <c r="I178" i="2"/>
  <c r="J178" i="2"/>
  <c r="L177" i="2"/>
  <c r="B180" i="2"/>
  <c r="G139" i="15"/>
  <c r="N180" i="2"/>
  <c r="F145" i="31"/>
  <c r="M140" i="18"/>
  <c r="G150" i="36"/>
  <c r="N141" i="14"/>
  <c r="F144" i="24"/>
  <c r="M145" i="31"/>
  <c r="N148" i="25"/>
  <c r="G144" i="24"/>
  <c r="G146" i="26"/>
  <c r="E146" i="26"/>
  <c r="E140" i="18"/>
  <c r="E141" i="14"/>
  <c r="M148" i="25"/>
  <c r="F134" i="13"/>
  <c r="F150" i="36"/>
  <c r="M139" i="15"/>
  <c r="F140" i="18"/>
  <c r="E144" i="24"/>
  <c r="N146" i="29"/>
  <c r="G140" i="18"/>
  <c r="E148" i="25"/>
  <c r="F139" i="15"/>
  <c r="E145" i="31"/>
  <c r="N145" i="31"/>
  <c r="G146" i="29"/>
  <c r="N139" i="15"/>
  <c r="F146" i="26"/>
  <c r="N144" i="24"/>
  <c r="M146" i="29"/>
  <c r="M180" i="2"/>
  <c r="N150" i="36"/>
  <c r="N140" i="18"/>
  <c r="E139" i="15"/>
  <c r="M146" i="26"/>
  <c r="E134" i="13"/>
  <c r="M134" i="13"/>
  <c r="G141" i="14"/>
  <c r="N146" i="26"/>
  <c r="F180" i="2"/>
  <c r="N134" i="13"/>
  <c r="F148" i="25"/>
  <c r="M150" i="36"/>
  <c r="M144" i="24"/>
  <c r="E180" i="2"/>
  <c r="E146" i="29"/>
  <c r="E150" i="36"/>
  <c r="G180" i="2"/>
  <c r="G145" i="31"/>
  <c r="G148" i="25"/>
  <c r="M141" i="14"/>
  <c r="G134" i="13"/>
  <c r="F141" i="14"/>
  <c r="F146" i="29"/>
  <c r="O139" i="19" l="1"/>
  <c r="O140" i="19"/>
  <c r="L137" i="15"/>
  <c r="K137" i="15"/>
  <c r="H138" i="15"/>
  <c r="J138" i="15"/>
  <c r="I138" i="15"/>
  <c r="B140" i="15"/>
  <c r="C141" i="15"/>
  <c r="B150" i="27"/>
  <c r="K148" i="36"/>
  <c r="L148" i="36"/>
  <c r="H149" i="36"/>
  <c r="I149" i="36"/>
  <c r="J149" i="36"/>
  <c r="B152" i="36"/>
  <c r="K143" i="31"/>
  <c r="I144" i="31"/>
  <c r="H144" i="31"/>
  <c r="J144" i="31"/>
  <c r="C149" i="31"/>
  <c r="B147" i="31"/>
  <c r="L143" i="31"/>
  <c r="L144" i="29"/>
  <c r="H145" i="29"/>
  <c r="I145" i="29"/>
  <c r="J145" i="29"/>
  <c r="K144" i="29"/>
  <c r="C148" i="29"/>
  <c r="C152" i="28"/>
  <c r="L144" i="26"/>
  <c r="I145" i="26"/>
  <c r="J145" i="26"/>
  <c r="H145" i="26"/>
  <c r="K144" i="26"/>
  <c r="C148" i="26"/>
  <c r="L146" i="25"/>
  <c r="H147" i="25"/>
  <c r="I147" i="25"/>
  <c r="J147" i="25"/>
  <c r="C150" i="25"/>
  <c r="K146" i="25"/>
  <c r="K142" i="24"/>
  <c r="I143" i="24"/>
  <c r="J143" i="24"/>
  <c r="H143" i="24"/>
  <c r="C150" i="24"/>
  <c r="B146" i="24"/>
  <c r="L142" i="24"/>
  <c r="B143" i="19"/>
  <c r="L138" i="18"/>
  <c r="H139" i="18"/>
  <c r="I139" i="18"/>
  <c r="J139" i="18"/>
  <c r="B141" i="18"/>
  <c r="K138" i="18"/>
  <c r="K139" i="14"/>
  <c r="L139" i="14"/>
  <c r="I140" i="14"/>
  <c r="J140" i="14"/>
  <c r="H140" i="14"/>
  <c r="C142" i="14"/>
  <c r="L132" i="13"/>
  <c r="I133" i="13"/>
  <c r="J133" i="13"/>
  <c r="H133" i="13"/>
  <c r="B136" i="13"/>
  <c r="K132" i="13"/>
  <c r="L178" i="2"/>
  <c r="J179" i="2"/>
  <c r="H179" i="2"/>
  <c r="I179" i="2"/>
  <c r="K178" i="2"/>
  <c r="B181" i="2"/>
  <c r="M140" i="15"/>
  <c r="M145" i="24"/>
  <c r="F140" i="15"/>
  <c r="N146" i="31"/>
  <c r="F141" i="18"/>
  <c r="E149" i="25"/>
  <c r="F142" i="19"/>
  <c r="G142" i="14"/>
  <c r="G147" i="29"/>
  <c r="E147" i="29"/>
  <c r="N136" i="13"/>
  <c r="F146" i="31"/>
  <c r="G147" i="26"/>
  <c r="E136" i="13"/>
  <c r="N142" i="19"/>
  <c r="F136" i="13"/>
  <c r="N135" i="13"/>
  <c r="E142" i="14"/>
  <c r="E141" i="18"/>
  <c r="E151" i="36"/>
  <c r="M142" i="19"/>
  <c r="E181" i="2"/>
  <c r="N149" i="25"/>
  <c r="M146" i="31"/>
  <c r="G135" i="13"/>
  <c r="N147" i="29"/>
  <c r="E146" i="31"/>
  <c r="E145" i="24"/>
  <c r="F145" i="24"/>
  <c r="M135" i="13"/>
  <c r="G136" i="13"/>
  <c r="G146" i="31"/>
  <c r="G145" i="24"/>
  <c r="N181" i="2"/>
  <c r="M142" i="14"/>
  <c r="F142" i="14"/>
  <c r="M147" i="29"/>
  <c r="M147" i="26"/>
  <c r="N145" i="24"/>
  <c r="M151" i="36"/>
  <c r="E135" i="13"/>
  <c r="E142" i="19"/>
  <c r="N142" i="14"/>
  <c r="G140" i="15"/>
  <c r="G142" i="19"/>
  <c r="M141" i="18"/>
  <c r="F147" i="26"/>
  <c r="N151" i="36"/>
  <c r="G181" i="2"/>
  <c r="N140" i="15"/>
  <c r="G149" i="25"/>
  <c r="F135" i="13"/>
  <c r="G141" i="18"/>
  <c r="G151" i="36"/>
  <c r="N147" i="26"/>
  <c r="M149" i="25"/>
  <c r="F147" i="29"/>
  <c r="F181" i="2"/>
  <c r="N141" i="18"/>
  <c r="E147" i="26"/>
  <c r="F149" i="25"/>
  <c r="F151" i="36"/>
  <c r="M181" i="2"/>
  <c r="E140" i="15"/>
  <c r="M136" i="13"/>
  <c r="J141" i="19" l="1"/>
  <c r="K138" i="15"/>
  <c r="L138" i="15"/>
  <c r="J139" i="15"/>
  <c r="I139" i="15"/>
  <c r="H139" i="15"/>
  <c r="B141" i="15"/>
  <c r="C142" i="15"/>
  <c r="B151" i="27"/>
  <c r="L149" i="36"/>
  <c r="H150" i="36"/>
  <c r="J150" i="36"/>
  <c r="I150" i="36"/>
  <c r="B153" i="36"/>
  <c r="K149" i="36"/>
  <c r="K144" i="31"/>
  <c r="I145" i="31"/>
  <c r="J145" i="31"/>
  <c r="H145" i="31"/>
  <c r="C150" i="31"/>
  <c r="B148" i="31"/>
  <c r="L144" i="31"/>
  <c r="K145" i="29"/>
  <c r="H146" i="29"/>
  <c r="I146" i="29"/>
  <c r="J146" i="29"/>
  <c r="L145" i="29"/>
  <c r="C149" i="29"/>
  <c r="K145" i="26"/>
  <c r="H146" i="26"/>
  <c r="I146" i="26"/>
  <c r="J146" i="26"/>
  <c r="C149" i="26"/>
  <c r="L145" i="26"/>
  <c r="L147" i="25"/>
  <c r="I148" i="25"/>
  <c r="H148" i="25"/>
  <c r="J148" i="25"/>
  <c r="C151" i="25"/>
  <c r="K147" i="25"/>
  <c r="K143" i="24"/>
  <c r="J144" i="24"/>
  <c r="I144" i="24"/>
  <c r="H144" i="24"/>
  <c r="C151" i="24"/>
  <c r="B147" i="24"/>
  <c r="L143" i="24"/>
  <c r="B144" i="19"/>
  <c r="L139" i="18"/>
  <c r="I140" i="18"/>
  <c r="H140" i="18"/>
  <c r="J140" i="18"/>
  <c r="B142" i="18"/>
  <c r="K139" i="18"/>
  <c r="K140" i="14"/>
  <c r="I141" i="14"/>
  <c r="H141" i="14"/>
  <c r="J141" i="14"/>
  <c r="C143" i="14"/>
  <c r="L140" i="14"/>
  <c r="K133" i="13"/>
  <c r="J134" i="13"/>
  <c r="I134" i="13"/>
  <c r="H134" i="13"/>
  <c r="B137" i="13"/>
  <c r="L133" i="13"/>
  <c r="L179" i="2"/>
  <c r="H180" i="2"/>
  <c r="I180" i="2"/>
  <c r="J180" i="2"/>
  <c r="K179" i="2"/>
  <c r="B182" i="2"/>
  <c r="F141" i="15"/>
  <c r="G137" i="13"/>
  <c r="N150" i="25"/>
  <c r="M137" i="13"/>
  <c r="F148" i="29"/>
  <c r="E148" i="26"/>
  <c r="E148" i="29"/>
  <c r="N148" i="29"/>
  <c r="G148" i="29"/>
  <c r="F141" i="19"/>
  <c r="M142" i="18"/>
  <c r="G143" i="14"/>
  <c r="M150" i="25"/>
  <c r="N141" i="19"/>
  <c r="M139" i="19"/>
  <c r="G182" i="2"/>
  <c r="M148" i="26"/>
  <c r="E150" i="25"/>
  <c r="F152" i="36"/>
  <c r="M148" i="29"/>
  <c r="F182" i="2"/>
  <c r="N142" i="18"/>
  <c r="F150" i="25"/>
  <c r="M141" i="19"/>
  <c r="F139" i="19"/>
  <c r="N152" i="36"/>
  <c r="E182" i="2"/>
  <c r="N148" i="26"/>
  <c r="N137" i="13"/>
  <c r="E143" i="19"/>
  <c r="M143" i="19"/>
  <c r="M152" i="36"/>
  <c r="F147" i="31"/>
  <c r="F146" i="24"/>
  <c r="N143" i="14"/>
  <c r="N147" i="31"/>
  <c r="F143" i="19"/>
  <c r="N146" i="24"/>
  <c r="G142" i="18"/>
  <c r="M140" i="19"/>
  <c r="N182" i="2"/>
  <c r="F140" i="19"/>
  <c r="F142" i="18"/>
  <c r="E142" i="18"/>
  <c r="E152" i="36"/>
  <c r="M146" i="24"/>
  <c r="G141" i="15"/>
  <c r="G143" i="19"/>
  <c r="N140" i="19"/>
  <c r="E141" i="15"/>
  <c r="E139" i="19"/>
  <c r="N143" i="19"/>
  <c r="M143" i="14"/>
  <c r="F148" i="26"/>
  <c r="G147" i="31"/>
  <c r="E147" i="31"/>
  <c r="E140" i="19"/>
  <c r="M141" i="15"/>
  <c r="N141" i="15"/>
  <c r="G148" i="26"/>
  <c r="F143" i="14"/>
  <c r="E143" i="14"/>
  <c r="N139" i="19"/>
  <c r="E141" i="19"/>
  <c r="G152" i="36"/>
  <c r="M182" i="2"/>
  <c r="M147" i="31"/>
  <c r="F137" i="13"/>
  <c r="E137" i="13"/>
  <c r="G146" i="24"/>
  <c r="G150" i="25"/>
  <c r="E146" i="24"/>
  <c r="I139" i="19" l="1"/>
  <c r="I138" i="19"/>
  <c r="H138" i="19"/>
  <c r="H139" i="19"/>
  <c r="H140" i="19"/>
  <c r="H141" i="19"/>
  <c r="I140" i="19"/>
  <c r="I141" i="19"/>
  <c r="K139" i="15"/>
  <c r="L139" i="15"/>
  <c r="H140" i="15"/>
  <c r="J140" i="15"/>
  <c r="I140" i="15"/>
  <c r="B142" i="15"/>
  <c r="C143" i="15"/>
  <c r="L150" i="36"/>
  <c r="J151" i="36"/>
  <c r="I151" i="36"/>
  <c r="H151" i="36"/>
  <c r="B154" i="36"/>
  <c r="K150" i="36"/>
  <c r="H136" i="13"/>
  <c r="J136" i="13"/>
  <c r="I136" i="13"/>
  <c r="K145" i="31"/>
  <c r="H146" i="31"/>
  <c r="I146" i="31"/>
  <c r="J146" i="31"/>
  <c r="C151" i="31"/>
  <c r="B149" i="31"/>
  <c r="L145" i="31"/>
  <c r="K146" i="29"/>
  <c r="I147" i="29"/>
  <c r="J147" i="29"/>
  <c r="H147" i="29"/>
  <c r="C150" i="29"/>
  <c r="L146" i="29"/>
  <c r="L146" i="26"/>
  <c r="I147" i="26"/>
  <c r="J147" i="26"/>
  <c r="H147" i="26"/>
  <c r="C150" i="26"/>
  <c r="K146" i="26"/>
  <c r="K148" i="25"/>
  <c r="J149" i="25"/>
  <c r="I149" i="25"/>
  <c r="H149" i="25"/>
  <c r="C152" i="25"/>
  <c r="L148" i="25"/>
  <c r="K144" i="24"/>
  <c r="L144" i="24"/>
  <c r="I145" i="24"/>
  <c r="H145" i="24"/>
  <c r="J145" i="24"/>
  <c r="C152" i="24"/>
  <c r="B148" i="24"/>
  <c r="I142" i="19"/>
  <c r="J142" i="19"/>
  <c r="H142" i="19"/>
  <c r="B145" i="19"/>
  <c r="K140" i="18"/>
  <c r="I141" i="18"/>
  <c r="J141" i="18"/>
  <c r="H141" i="18"/>
  <c r="B143" i="18"/>
  <c r="L140" i="18"/>
  <c r="K141" i="14"/>
  <c r="J142" i="14"/>
  <c r="I142" i="14"/>
  <c r="H142" i="14"/>
  <c r="C144" i="14"/>
  <c r="L141" i="14"/>
  <c r="K134" i="13"/>
  <c r="I135" i="13"/>
  <c r="J135" i="13"/>
  <c r="H135" i="13"/>
  <c r="B138" i="13"/>
  <c r="L134" i="13"/>
  <c r="K180" i="2"/>
  <c r="H181" i="2"/>
  <c r="I181" i="2"/>
  <c r="J181" i="2"/>
  <c r="L180" i="2"/>
  <c r="B183" i="2"/>
  <c r="G142" i="15"/>
  <c r="F149" i="29"/>
  <c r="M147" i="24"/>
  <c r="G144" i="19"/>
  <c r="M151" i="25"/>
  <c r="E147" i="24"/>
  <c r="E153" i="36"/>
  <c r="M149" i="26"/>
  <c r="N183" i="2"/>
  <c r="M149" i="29"/>
  <c r="M144" i="19"/>
  <c r="G148" i="31"/>
  <c r="M143" i="18"/>
  <c r="G147" i="24"/>
  <c r="N138" i="13"/>
  <c r="N147" i="24"/>
  <c r="E143" i="18"/>
  <c r="N149" i="26"/>
  <c r="E148" i="31"/>
  <c r="F143" i="18"/>
  <c r="N151" i="25"/>
  <c r="E142" i="15"/>
  <c r="N142" i="15"/>
  <c r="N149" i="29"/>
  <c r="G149" i="26"/>
  <c r="N148" i="31"/>
  <c r="M183" i="2"/>
  <c r="N143" i="18"/>
  <c r="F144" i="19"/>
  <c r="F153" i="36"/>
  <c r="G144" i="14"/>
  <c r="F151" i="25"/>
  <c r="F144" i="14"/>
  <c r="M153" i="36"/>
  <c r="N144" i="14"/>
  <c r="M144" i="14"/>
  <c r="G149" i="29"/>
  <c r="G151" i="25"/>
  <c r="F147" i="24"/>
  <c r="F138" i="13"/>
  <c r="M148" i="31"/>
  <c r="E138" i="13"/>
  <c r="G143" i="18"/>
  <c r="E144" i="19"/>
  <c r="E149" i="29"/>
  <c r="G183" i="2"/>
  <c r="N144" i="19"/>
  <c r="E183" i="2"/>
  <c r="F149" i="26"/>
  <c r="G153" i="36"/>
  <c r="E149" i="26"/>
  <c r="G138" i="13"/>
  <c r="F183" i="2"/>
  <c r="F148" i="31"/>
  <c r="E144" i="14"/>
  <c r="F142" i="15"/>
  <c r="E151" i="25"/>
  <c r="N153" i="36"/>
  <c r="M142" i="15"/>
  <c r="M138" i="13"/>
  <c r="K141" i="19" l="1"/>
  <c r="L140" i="19"/>
  <c r="K139" i="19"/>
  <c r="K138" i="19"/>
  <c r="L139" i="19"/>
  <c r="L141" i="19"/>
  <c r="K140" i="19"/>
  <c r="L138" i="19"/>
  <c r="K140" i="15"/>
  <c r="L140" i="15"/>
  <c r="I141" i="15"/>
  <c r="J141" i="15"/>
  <c r="H141" i="15"/>
  <c r="B143" i="15"/>
  <c r="K151" i="36"/>
  <c r="H152" i="36"/>
  <c r="I152" i="36"/>
  <c r="J152" i="36"/>
  <c r="B155" i="36"/>
  <c r="L151" i="36"/>
  <c r="L136" i="13"/>
  <c r="K136" i="13"/>
  <c r="H137" i="13"/>
  <c r="J137" i="13"/>
  <c r="I137" i="13"/>
  <c r="L146" i="31"/>
  <c r="J147" i="31"/>
  <c r="H147" i="31"/>
  <c r="I147" i="31"/>
  <c r="C152" i="31"/>
  <c r="B150" i="31"/>
  <c r="K146" i="31"/>
  <c r="K147" i="29"/>
  <c r="I148" i="29"/>
  <c r="J148" i="29"/>
  <c r="H148" i="29"/>
  <c r="C151" i="29"/>
  <c r="L147" i="29"/>
  <c r="L147" i="26"/>
  <c r="H148" i="26"/>
  <c r="I148" i="26"/>
  <c r="J148" i="26"/>
  <c r="C151" i="26"/>
  <c r="K147" i="26"/>
  <c r="L149" i="25"/>
  <c r="J150" i="25"/>
  <c r="H150" i="25"/>
  <c r="I150" i="25"/>
  <c r="C153" i="25"/>
  <c r="K149" i="25"/>
  <c r="K145" i="24"/>
  <c r="H146" i="24"/>
  <c r="J146" i="24"/>
  <c r="I146" i="24"/>
  <c r="C153" i="24"/>
  <c r="B149" i="24"/>
  <c r="L145" i="24"/>
  <c r="K142" i="19"/>
  <c r="H143" i="19"/>
  <c r="I143" i="19"/>
  <c r="J143" i="19"/>
  <c r="B146" i="19"/>
  <c r="L142" i="19"/>
  <c r="K141" i="18"/>
  <c r="J142" i="18"/>
  <c r="I142" i="18"/>
  <c r="H142" i="18"/>
  <c r="B144" i="18"/>
  <c r="L141" i="18"/>
  <c r="K142" i="14"/>
  <c r="J143" i="14"/>
  <c r="I143" i="14"/>
  <c r="H143" i="14"/>
  <c r="C145" i="14"/>
  <c r="L142" i="14"/>
  <c r="L181" i="2"/>
  <c r="K135" i="13"/>
  <c r="B139" i="13"/>
  <c r="L135" i="13"/>
  <c r="I182" i="2"/>
  <c r="J182" i="2"/>
  <c r="H182" i="2"/>
  <c r="K181" i="2"/>
  <c r="B184" i="2"/>
  <c r="G145" i="19"/>
  <c r="F144" i="18"/>
  <c r="G152" i="25"/>
  <c r="F145" i="14"/>
  <c r="G148" i="24"/>
  <c r="N150" i="26"/>
  <c r="E154" i="36"/>
  <c r="M144" i="18"/>
  <c r="G144" i="18"/>
  <c r="F150" i="26"/>
  <c r="E144" i="18"/>
  <c r="F150" i="29"/>
  <c r="F154" i="36"/>
  <c r="F139" i="13"/>
  <c r="N154" i="36"/>
  <c r="M150" i="26"/>
  <c r="G154" i="36"/>
  <c r="M150" i="29"/>
  <c r="N145" i="14"/>
  <c r="E145" i="19"/>
  <c r="M145" i="14"/>
  <c r="G150" i="29"/>
  <c r="E149" i="31"/>
  <c r="G145" i="14"/>
  <c r="N152" i="25"/>
  <c r="N149" i="31"/>
  <c r="N150" i="29"/>
  <c r="G143" i="15"/>
  <c r="F184" i="2"/>
  <c r="N184" i="2"/>
  <c r="F145" i="19"/>
  <c r="G184" i="2"/>
  <c r="E150" i="29"/>
  <c r="N144" i="18"/>
  <c r="G139" i="13"/>
  <c r="F149" i="31"/>
  <c r="M154" i="36"/>
  <c r="G150" i="26"/>
  <c r="M145" i="19"/>
  <c r="E152" i="25"/>
  <c r="E145" i="14"/>
  <c r="E139" i="13"/>
  <c r="E184" i="2"/>
  <c r="M152" i="25"/>
  <c r="M184" i="2"/>
  <c r="E148" i="24"/>
  <c r="G149" i="31"/>
  <c r="F152" i="25"/>
  <c r="N145" i="19"/>
  <c r="M139" i="13"/>
  <c r="N139" i="13"/>
  <c r="N148" i="24"/>
  <c r="F148" i="24"/>
  <c r="M149" i="31"/>
  <c r="M148" i="24"/>
  <c r="E150" i="26"/>
  <c r="K141" i="15" l="1"/>
  <c r="J142" i="15"/>
  <c r="L141" i="15"/>
  <c r="B144" i="15"/>
  <c r="C145" i="15"/>
  <c r="K152" i="36"/>
  <c r="J153" i="36"/>
  <c r="H153" i="36"/>
  <c r="I153" i="36"/>
  <c r="B156" i="36"/>
  <c r="L152" i="36"/>
  <c r="H138" i="13"/>
  <c r="J138" i="13"/>
  <c r="I138" i="13"/>
  <c r="K137" i="13"/>
  <c r="L137" i="13"/>
  <c r="K147" i="31"/>
  <c r="I148" i="31"/>
  <c r="J148" i="31"/>
  <c r="H148" i="31"/>
  <c r="C153" i="31"/>
  <c r="L147" i="31"/>
  <c r="B151" i="31"/>
  <c r="L148" i="29"/>
  <c r="J149" i="29"/>
  <c r="I149" i="29"/>
  <c r="H149" i="29"/>
  <c r="C152" i="29"/>
  <c r="K148" i="29"/>
  <c r="L148" i="26"/>
  <c r="H149" i="26"/>
  <c r="I149" i="26"/>
  <c r="J149" i="26"/>
  <c r="C152" i="26"/>
  <c r="K148" i="26"/>
  <c r="K150" i="25"/>
  <c r="J151" i="25"/>
  <c r="H151" i="25"/>
  <c r="I151" i="25"/>
  <c r="C154" i="25"/>
  <c r="L150" i="25"/>
  <c r="L146" i="24"/>
  <c r="I147" i="24"/>
  <c r="J147" i="24"/>
  <c r="H147" i="24"/>
  <c r="C154" i="24"/>
  <c r="B150" i="24"/>
  <c r="K146" i="24"/>
  <c r="L143" i="19"/>
  <c r="I144" i="19"/>
  <c r="J144" i="19"/>
  <c r="H144" i="19"/>
  <c r="B147" i="19"/>
  <c r="K143" i="19"/>
  <c r="K142" i="18"/>
  <c r="H143" i="18"/>
  <c r="J143" i="18"/>
  <c r="I143" i="18"/>
  <c r="B145" i="18"/>
  <c r="L142" i="18"/>
  <c r="K143" i="14"/>
  <c r="H144" i="14"/>
  <c r="I144" i="14"/>
  <c r="J144" i="14"/>
  <c r="C146" i="14"/>
  <c r="L143" i="14"/>
  <c r="B140" i="13"/>
  <c r="L182" i="2"/>
  <c r="J183" i="2"/>
  <c r="H183" i="2"/>
  <c r="I183" i="2"/>
  <c r="K182" i="2"/>
  <c r="B185" i="2"/>
  <c r="F157" i="36"/>
  <c r="E157" i="36"/>
  <c r="N151" i="26"/>
  <c r="M156" i="36"/>
  <c r="E146" i="19"/>
  <c r="G150" i="31"/>
  <c r="M149" i="24"/>
  <c r="G146" i="14"/>
  <c r="N146" i="19"/>
  <c r="F146" i="14"/>
  <c r="G185" i="2"/>
  <c r="E140" i="13"/>
  <c r="G153" i="25"/>
  <c r="M185" i="2"/>
  <c r="E153" i="25"/>
  <c r="E155" i="36"/>
  <c r="F156" i="36"/>
  <c r="N150" i="31"/>
  <c r="N146" i="14"/>
  <c r="F185" i="2"/>
  <c r="F145" i="18"/>
  <c r="M151" i="29"/>
  <c r="N140" i="13"/>
  <c r="E156" i="36"/>
  <c r="N157" i="36"/>
  <c r="F150" i="31"/>
  <c r="E185" i="2"/>
  <c r="F146" i="19"/>
  <c r="G145" i="18"/>
  <c r="M157" i="36"/>
  <c r="M140" i="13"/>
  <c r="E146" i="14"/>
  <c r="F153" i="25"/>
  <c r="G140" i="13"/>
  <c r="F140" i="13"/>
  <c r="M146" i="14"/>
  <c r="M151" i="26"/>
  <c r="E150" i="31"/>
  <c r="E149" i="24"/>
  <c r="N156" i="36"/>
  <c r="G151" i="29"/>
  <c r="N155" i="36"/>
  <c r="E145" i="18"/>
  <c r="G146" i="19"/>
  <c r="N149" i="24"/>
  <c r="G151" i="26"/>
  <c r="M153" i="25"/>
  <c r="F149" i="24"/>
  <c r="M146" i="19"/>
  <c r="N185" i="2"/>
  <c r="F151" i="26"/>
  <c r="M150" i="31"/>
  <c r="N153" i="25"/>
  <c r="F155" i="36"/>
  <c r="E151" i="29"/>
  <c r="N145" i="18"/>
  <c r="G144" i="15"/>
  <c r="E151" i="26"/>
  <c r="G149" i="24"/>
  <c r="M145" i="18"/>
  <c r="N151" i="29"/>
  <c r="M155" i="36"/>
  <c r="F151" i="29"/>
  <c r="J143" i="15" l="1"/>
  <c r="B145" i="15"/>
  <c r="C146" i="15"/>
  <c r="H156" i="36"/>
  <c r="H157" i="36"/>
  <c r="H155" i="36"/>
  <c r="I155" i="36"/>
  <c r="I156" i="36"/>
  <c r="I157" i="36"/>
  <c r="L153" i="36"/>
  <c r="J154" i="36"/>
  <c r="I154" i="36"/>
  <c r="H154" i="36"/>
  <c r="B157" i="36"/>
  <c r="K153" i="36"/>
  <c r="L138" i="13"/>
  <c r="J139" i="13"/>
  <c r="H139" i="13"/>
  <c r="I139" i="13"/>
  <c r="K138" i="13"/>
  <c r="K148" i="31"/>
  <c r="I149" i="31"/>
  <c r="J149" i="31"/>
  <c r="H149" i="31"/>
  <c r="C154" i="31"/>
  <c r="B152" i="31"/>
  <c r="L148" i="31"/>
  <c r="L149" i="29"/>
  <c r="H150" i="29"/>
  <c r="I150" i="29"/>
  <c r="J150" i="29"/>
  <c r="C153" i="29"/>
  <c r="K149" i="29"/>
  <c r="L149" i="26"/>
  <c r="H150" i="26"/>
  <c r="I150" i="26"/>
  <c r="J150" i="26"/>
  <c r="C153" i="26"/>
  <c r="K149" i="26"/>
  <c r="K151" i="25"/>
  <c r="J152" i="25"/>
  <c r="H152" i="25"/>
  <c r="I152" i="25"/>
  <c r="C155" i="25"/>
  <c r="L151" i="25"/>
  <c r="K147" i="24"/>
  <c r="H148" i="24"/>
  <c r="I148" i="24"/>
  <c r="J148" i="24"/>
  <c r="C155" i="24"/>
  <c r="B151" i="24"/>
  <c r="L147" i="24"/>
  <c r="L144" i="19"/>
  <c r="J145" i="19"/>
  <c r="H145" i="19"/>
  <c r="I145" i="19"/>
  <c r="B148" i="19"/>
  <c r="K144" i="19"/>
  <c r="L143" i="18"/>
  <c r="J144" i="18"/>
  <c r="I144" i="18"/>
  <c r="H144" i="18"/>
  <c r="B146" i="18"/>
  <c r="K143" i="18"/>
  <c r="L144" i="14"/>
  <c r="J145" i="14"/>
  <c r="H145" i="14"/>
  <c r="I145" i="14"/>
  <c r="C147" i="14"/>
  <c r="K144" i="14"/>
  <c r="L183" i="2"/>
  <c r="B141" i="13"/>
  <c r="I184" i="2"/>
  <c r="J184" i="2"/>
  <c r="H184" i="2"/>
  <c r="K183" i="2"/>
  <c r="B186" i="2"/>
  <c r="M147" i="19"/>
  <c r="N154" i="25"/>
  <c r="F150" i="24"/>
  <c r="N152" i="29"/>
  <c r="G151" i="31"/>
  <c r="F154" i="25"/>
  <c r="N150" i="24"/>
  <c r="G147" i="19"/>
  <c r="G154" i="25"/>
  <c r="F147" i="19"/>
  <c r="E154" i="25"/>
  <c r="N186" i="2"/>
  <c r="N147" i="14"/>
  <c r="G150" i="24"/>
  <c r="E146" i="18"/>
  <c r="E150" i="24"/>
  <c r="F151" i="31"/>
  <c r="M150" i="24"/>
  <c r="N147" i="19"/>
  <c r="F147" i="14"/>
  <c r="G186" i="2"/>
  <c r="N151" i="31"/>
  <c r="N152" i="26"/>
  <c r="N146" i="18"/>
  <c r="G147" i="14"/>
  <c r="G146" i="18"/>
  <c r="G152" i="26"/>
  <c r="E147" i="19"/>
  <c r="M147" i="14"/>
  <c r="E151" i="31"/>
  <c r="M186" i="2"/>
  <c r="M151" i="31"/>
  <c r="F146" i="18"/>
  <c r="E152" i="29"/>
  <c r="M152" i="29"/>
  <c r="M152" i="26"/>
  <c r="G152" i="29"/>
  <c r="F186" i="2"/>
  <c r="F152" i="29"/>
  <c r="F152" i="26"/>
  <c r="M146" i="18"/>
  <c r="M154" i="25"/>
  <c r="E147" i="14"/>
  <c r="G145" i="15"/>
  <c r="E152" i="26"/>
  <c r="E186" i="2"/>
  <c r="J144" i="15" l="1"/>
  <c r="O145" i="15"/>
  <c r="B146" i="15"/>
  <c r="C147" i="15"/>
  <c r="K157" i="36"/>
  <c r="K156" i="36"/>
  <c r="L155" i="36"/>
  <c r="L157" i="36"/>
  <c r="L156" i="36"/>
  <c r="K155" i="36"/>
  <c r="L154" i="36"/>
  <c r="K154" i="36"/>
  <c r="B158" i="36"/>
  <c r="K139" i="13"/>
  <c r="L139" i="13"/>
  <c r="K149" i="31"/>
  <c r="H150" i="31"/>
  <c r="J150" i="31"/>
  <c r="I150" i="31"/>
  <c r="B153" i="31"/>
  <c r="C155" i="31"/>
  <c r="L149" i="31"/>
  <c r="L150" i="29"/>
  <c r="I151" i="29"/>
  <c r="H151" i="29"/>
  <c r="J151" i="29"/>
  <c r="C154" i="29"/>
  <c r="K150" i="29"/>
  <c r="L150" i="26"/>
  <c r="H151" i="26"/>
  <c r="I151" i="26"/>
  <c r="J151" i="26"/>
  <c r="K150" i="26"/>
  <c r="C154" i="26"/>
  <c r="L152" i="25"/>
  <c r="I153" i="25"/>
  <c r="J153" i="25"/>
  <c r="H153" i="25"/>
  <c r="K152" i="25"/>
  <c r="C156" i="25"/>
  <c r="L148" i="24"/>
  <c r="I149" i="24"/>
  <c r="J149" i="24"/>
  <c r="H149" i="24"/>
  <c r="C156" i="24"/>
  <c r="B152" i="24"/>
  <c r="K148" i="24"/>
  <c r="L145" i="19"/>
  <c r="I146" i="19"/>
  <c r="H146" i="19"/>
  <c r="J146" i="19"/>
  <c r="B149" i="19"/>
  <c r="K145" i="19"/>
  <c r="L144" i="18"/>
  <c r="J145" i="18"/>
  <c r="I145" i="18"/>
  <c r="H145" i="18"/>
  <c r="B147" i="18"/>
  <c r="K144" i="18"/>
  <c r="L145" i="14"/>
  <c r="J146" i="14"/>
  <c r="H146" i="14"/>
  <c r="I146" i="14"/>
  <c r="C148" i="14"/>
  <c r="K145" i="14"/>
  <c r="B142" i="13"/>
  <c r="L184" i="2"/>
  <c r="H185" i="2"/>
  <c r="I185" i="2"/>
  <c r="J185" i="2"/>
  <c r="K184" i="2"/>
  <c r="B187" i="2"/>
  <c r="E146" i="15"/>
  <c r="F151" i="24"/>
  <c r="F148" i="14"/>
  <c r="N148" i="14"/>
  <c r="N155" i="25"/>
  <c r="M155" i="25"/>
  <c r="G148" i="19"/>
  <c r="F153" i="26"/>
  <c r="G187" i="2"/>
  <c r="F155" i="25"/>
  <c r="G151" i="24"/>
  <c r="G148" i="14"/>
  <c r="E151" i="24"/>
  <c r="N151" i="24"/>
  <c r="F148" i="19"/>
  <c r="G152" i="31"/>
  <c r="F141" i="13"/>
  <c r="E155" i="25"/>
  <c r="M153" i="26"/>
  <c r="F147" i="18"/>
  <c r="G141" i="13"/>
  <c r="M146" i="15"/>
  <c r="E141" i="13"/>
  <c r="G153" i="26"/>
  <c r="N153" i="29"/>
  <c r="E153" i="29"/>
  <c r="M152" i="31"/>
  <c r="E147" i="18"/>
  <c r="G147" i="18"/>
  <c r="N147" i="18"/>
  <c r="M187" i="2"/>
  <c r="G153" i="29"/>
  <c r="E153" i="26"/>
  <c r="M148" i="14"/>
  <c r="M148" i="19"/>
  <c r="N146" i="15"/>
  <c r="F152" i="31"/>
  <c r="G155" i="25"/>
  <c r="F187" i="2"/>
  <c r="N153" i="26"/>
  <c r="E148" i="14"/>
  <c r="F146" i="15"/>
  <c r="N152" i="31"/>
  <c r="F153" i="29"/>
  <c r="E187" i="2"/>
  <c r="M141" i="13"/>
  <c r="E148" i="19"/>
  <c r="N141" i="13"/>
  <c r="N187" i="2"/>
  <c r="N148" i="19"/>
  <c r="E152" i="31"/>
  <c r="M147" i="18"/>
  <c r="G146" i="15"/>
  <c r="M151" i="24"/>
  <c r="M153" i="29"/>
  <c r="O143" i="15" l="1"/>
  <c r="O144" i="15"/>
  <c r="J145" i="15"/>
  <c r="B147" i="15"/>
  <c r="C148" i="15"/>
  <c r="C149" i="15" s="1"/>
  <c r="B159" i="36"/>
  <c r="L150" i="31"/>
  <c r="J151" i="31"/>
  <c r="H151" i="31"/>
  <c r="I151" i="31"/>
  <c r="B154" i="31"/>
  <c r="C156" i="31"/>
  <c r="K150" i="31"/>
  <c r="K151" i="29"/>
  <c r="I152" i="29"/>
  <c r="J152" i="29"/>
  <c r="H152" i="29"/>
  <c r="C155" i="29"/>
  <c r="L151" i="29"/>
  <c r="L151" i="26"/>
  <c r="H152" i="26"/>
  <c r="I152" i="26"/>
  <c r="J152" i="26"/>
  <c r="K151" i="26"/>
  <c r="C155" i="26"/>
  <c r="K153" i="25"/>
  <c r="J154" i="25"/>
  <c r="I154" i="25"/>
  <c r="H154" i="25"/>
  <c r="C157" i="25"/>
  <c r="L153" i="25"/>
  <c r="K149" i="24"/>
  <c r="H150" i="24"/>
  <c r="J150" i="24"/>
  <c r="I150" i="24"/>
  <c r="C157" i="24"/>
  <c r="B153" i="24"/>
  <c r="L149" i="24"/>
  <c r="K146" i="19"/>
  <c r="H147" i="19"/>
  <c r="I147" i="19"/>
  <c r="J147" i="19"/>
  <c r="L146" i="19"/>
  <c r="B150" i="19"/>
  <c r="K145" i="18"/>
  <c r="H146" i="18"/>
  <c r="J146" i="18"/>
  <c r="I146" i="18"/>
  <c r="B148" i="18"/>
  <c r="L145" i="18"/>
  <c r="L146" i="14"/>
  <c r="I147" i="14"/>
  <c r="H147" i="14"/>
  <c r="J147" i="14"/>
  <c r="C149" i="14"/>
  <c r="K146" i="14"/>
  <c r="H140" i="13"/>
  <c r="I140" i="13"/>
  <c r="J140" i="13"/>
  <c r="B143" i="13"/>
  <c r="K185" i="2"/>
  <c r="J186" i="2"/>
  <c r="H186" i="2"/>
  <c r="I186" i="2"/>
  <c r="L185" i="2"/>
  <c r="B188" i="2"/>
  <c r="M156" i="25"/>
  <c r="F148" i="18"/>
  <c r="M149" i="14"/>
  <c r="M154" i="26"/>
  <c r="F147" i="15"/>
  <c r="N148" i="18"/>
  <c r="F149" i="14"/>
  <c r="E154" i="29"/>
  <c r="E147" i="15"/>
  <c r="N143" i="15"/>
  <c r="N147" i="15"/>
  <c r="M144" i="15"/>
  <c r="M149" i="19"/>
  <c r="G152" i="24"/>
  <c r="E145" i="15"/>
  <c r="E152" i="24"/>
  <c r="N152" i="24"/>
  <c r="F154" i="26"/>
  <c r="E149" i="14"/>
  <c r="M147" i="15"/>
  <c r="E149" i="19"/>
  <c r="M153" i="31"/>
  <c r="G188" i="2"/>
  <c r="G148" i="18"/>
  <c r="M154" i="29"/>
  <c r="G142" i="13"/>
  <c r="G156" i="25"/>
  <c r="G154" i="29"/>
  <c r="E188" i="2"/>
  <c r="N149" i="19"/>
  <c r="N142" i="13"/>
  <c r="N156" i="25"/>
  <c r="F145" i="15"/>
  <c r="M143" i="15"/>
  <c r="N153" i="31"/>
  <c r="F143" i="15"/>
  <c r="F149" i="19"/>
  <c r="F152" i="24"/>
  <c r="N154" i="29"/>
  <c r="F188" i="2"/>
  <c r="G153" i="31"/>
  <c r="E143" i="15"/>
  <c r="N188" i="2"/>
  <c r="N149" i="14"/>
  <c r="F153" i="31"/>
  <c r="M148" i="18"/>
  <c r="F154" i="29"/>
  <c r="G149" i="19"/>
  <c r="F156" i="25"/>
  <c r="N145" i="15"/>
  <c r="E142" i="13"/>
  <c r="G149" i="14"/>
  <c r="E144" i="15"/>
  <c r="N154" i="26"/>
  <c r="M188" i="2"/>
  <c r="E148" i="18"/>
  <c r="E154" i="26"/>
  <c r="M142" i="13"/>
  <c r="E156" i="25"/>
  <c r="G154" i="26"/>
  <c r="E153" i="31"/>
  <c r="G147" i="15"/>
  <c r="N144" i="15"/>
  <c r="F144" i="15"/>
  <c r="M152" i="24"/>
  <c r="F142" i="13"/>
  <c r="M145" i="15"/>
  <c r="H144" i="15" l="1"/>
  <c r="H145" i="15"/>
  <c r="I142" i="15"/>
  <c r="H142" i="15"/>
  <c r="I144" i="15"/>
  <c r="I145" i="15"/>
  <c r="I143" i="15"/>
  <c r="H143" i="15"/>
  <c r="H146" i="15"/>
  <c r="J146" i="15"/>
  <c r="I146" i="15"/>
  <c r="B148" i="15"/>
  <c r="B160" i="36"/>
  <c r="L151" i="31"/>
  <c r="I152" i="31"/>
  <c r="J152" i="31"/>
  <c r="H152" i="31"/>
  <c r="B155" i="31"/>
  <c r="C157" i="31"/>
  <c r="K151" i="31"/>
  <c r="K152" i="29"/>
  <c r="I153" i="29"/>
  <c r="H153" i="29"/>
  <c r="J153" i="29"/>
  <c r="C156" i="29"/>
  <c r="L152" i="29"/>
  <c r="L152" i="26"/>
  <c r="J153" i="26"/>
  <c r="H153" i="26"/>
  <c r="I153" i="26"/>
  <c r="C156" i="26"/>
  <c r="K152" i="26"/>
  <c r="K154" i="25"/>
  <c r="H155" i="25"/>
  <c r="I155" i="25"/>
  <c r="J155" i="25"/>
  <c r="C158" i="25"/>
  <c r="L154" i="25"/>
  <c r="L150" i="24"/>
  <c r="H151" i="24"/>
  <c r="I151" i="24"/>
  <c r="J151" i="24"/>
  <c r="C158" i="24"/>
  <c r="B154" i="24"/>
  <c r="K150" i="24"/>
  <c r="L147" i="19"/>
  <c r="J148" i="19"/>
  <c r="H148" i="19"/>
  <c r="I148" i="19"/>
  <c r="B151" i="19"/>
  <c r="K147" i="19"/>
  <c r="L146" i="18"/>
  <c r="H147" i="18"/>
  <c r="J147" i="18"/>
  <c r="I147" i="18"/>
  <c r="B149" i="18"/>
  <c r="K146" i="18"/>
  <c r="L147" i="14"/>
  <c r="H148" i="14"/>
  <c r="I148" i="14"/>
  <c r="J148" i="14"/>
  <c r="C150" i="14"/>
  <c r="K147" i="14"/>
  <c r="L140" i="13"/>
  <c r="K140" i="13"/>
  <c r="I141" i="13"/>
  <c r="J141" i="13"/>
  <c r="H141" i="13"/>
  <c r="B144" i="13"/>
  <c r="L186" i="2"/>
  <c r="J187" i="2"/>
  <c r="H187" i="2"/>
  <c r="I187" i="2"/>
  <c r="K186" i="2"/>
  <c r="B189" i="2"/>
  <c r="E189" i="2"/>
  <c r="E150" i="19"/>
  <c r="G154" i="31"/>
  <c r="N154" i="31"/>
  <c r="G155" i="26"/>
  <c r="M189" i="2"/>
  <c r="F143" i="13"/>
  <c r="N155" i="29"/>
  <c r="N149" i="18"/>
  <c r="F157" i="25"/>
  <c r="F150" i="14"/>
  <c r="F155" i="29"/>
  <c r="G150" i="14"/>
  <c r="E150" i="14"/>
  <c r="N153" i="24"/>
  <c r="F153" i="24"/>
  <c r="M155" i="26"/>
  <c r="E155" i="29"/>
  <c r="F189" i="2"/>
  <c r="N189" i="2"/>
  <c r="N150" i="14"/>
  <c r="G143" i="13"/>
  <c r="M154" i="31"/>
  <c r="E148" i="15"/>
  <c r="G149" i="18"/>
  <c r="M150" i="14"/>
  <c r="M155" i="29"/>
  <c r="M149" i="18"/>
  <c r="F149" i="18"/>
  <c r="F154" i="31"/>
  <c r="G155" i="29"/>
  <c r="N148" i="15"/>
  <c r="M157" i="25"/>
  <c r="N157" i="25"/>
  <c r="G150" i="19"/>
  <c r="G157" i="25"/>
  <c r="E149" i="18"/>
  <c r="E155" i="26"/>
  <c r="M143" i="13"/>
  <c r="M148" i="15"/>
  <c r="E153" i="24"/>
  <c r="M153" i="24"/>
  <c r="F148" i="15"/>
  <c r="E143" i="13"/>
  <c r="G189" i="2"/>
  <c r="F155" i="26"/>
  <c r="M150" i="19"/>
  <c r="G153" i="24"/>
  <c r="F150" i="19"/>
  <c r="G148" i="15"/>
  <c r="N150" i="19"/>
  <c r="E154" i="31"/>
  <c r="E157" i="25"/>
  <c r="N143" i="13"/>
  <c r="N155" i="26"/>
  <c r="L143" i="15" l="1"/>
  <c r="L145" i="15"/>
  <c r="L144" i="15"/>
  <c r="L142" i="15"/>
  <c r="K143" i="15"/>
  <c r="K142" i="15"/>
  <c r="K145" i="15"/>
  <c r="K144" i="15"/>
  <c r="L146" i="15"/>
  <c r="K146" i="15"/>
  <c r="J147" i="15"/>
  <c r="B149" i="15"/>
  <c r="C150" i="15"/>
  <c r="B161" i="36"/>
  <c r="K153" i="29"/>
  <c r="K152" i="31"/>
  <c r="H153" i="31"/>
  <c r="I153" i="31"/>
  <c r="J153" i="31"/>
  <c r="C158" i="31"/>
  <c r="B156" i="31"/>
  <c r="L152" i="31"/>
  <c r="H154" i="29"/>
  <c r="I154" i="29"/>
  <c r="J154" i="29"/>
  <c r="C157" i="29"/>
  <c r="L153" i="29"/>
  <c r="K153" i="26"/>
  <c r="H154" i="26"/>
  <c r="I154" i="26"/>
  <c r="J154" i="26"/>
  <c r="C157" i="26"/>
  <c r="L153" i="26"/>
  <c r="L155" i="25"/>
  <c r="I156" i="25"/>
  <c r="H156" i="25"/>
  <c r="J156" i="25"/>
  <c r="C159" i="25"/>
  <c r="K155" i="25"/>
  <c r="L151" i="24"/>
  <c r="H152" i="24"/>
  <c r="I152" i="24"/>
  <c r="J152" i="24"/>
  <c r="C159" i="24"/>
  <c r="B155" i="24"/>
  <c r="K151" i="24"/>
  <c r="K148" i="19"/>
  <c r="H149" i="19"/>
  <c r="I149" i="19"/>
  <c r="J149" i="19"/>
  <c r="B152" i="19"/>
  <c r="L148" i="19"/>
  <c r="L147" i="18"/>
  <c r="J148" i="18"/>
  <c r="I148" i="18"/>
  <c r="H148" i="18"/>
  <c r="B150" i="18"/>
  <c r="K147" i="18"/>
  <c r="K148" i="14"/>
  <c r="H149" i="14"/>
  <c r="J149" i="14"/>
  <c r="I149" i="14"/>
  <c r="C151" i="14"/>
  <c r="K141" i="13"/>
  <c r="L148" i="14"/>
  <c r="L187" i="2"/>
  <c r="I142" i="13"/>
  <c r="J142" i="13"/>
  <c r="H142" i="13"/>
  <c r="B145" i="13"/>
  <c r="L141" i="13"/>
  <c r="I188" i="2"/>
  <c r="J188" i="2"/>
  <c r="H188" i="2"/>
  <c r="K187" i="2"/>
  <c r="B190" i="2"/>
  <c r="M190" i="2"/>
  <c r="M151" i="14"/>
  <c r="E160" i="36"/>
  <c r="N160" i="36"/>
  <c r="N151" i="14"/>
  <c r="M155" i="31"/>
  <c r="E151" i="19"/>
  <c r="E149" i="15"/>
  <c r="F155" i="31"/>
  <c r="N155" i="31"/>
  <c r="G144" i="13"/>
  <c r="N156" i="26"/>
  <c r="F190" i="2"/>
  <c r="G149" i="15"/>
  <c r="M144" i="13"/>
  <c r="M158" i="25"/>
  <c r="G150" i="18"/>
  <c r="G158" i="25"/>
  <c r="N156" i="29"/>
  <c r="N151" i="19"/>
  <c r="F160" i="36"/>
  <c r="M160" i="36"/>
  <c r="G151" i="14"/>
  <c r="N158" i="25"/>
  <c r="N144" i="13"/>
  <c r="F158" i="25"/>
  <c r="M156" i="29"/>
  <c r="G154" i="24"/>
  <c r="F156" i="29"/>
  <c r="G156" i="29"/>
  <c r="E158" i="25"/>
  <c r="G155" i="31"/>
  <c r="F151" i="14"/>
  <c r="G190" i="2"/>
  <c r="N154" i="24"/>
  <c r="F150" i="18"/>
  <c r="G160" i="36"/>
  <c r="F156" i="26"/>
  <c r="N150" i="18"/>
  <c r="N149" i="15"/>
  <c r="F149" i="15"/>
  <c r="N190" i="2"/>
  <c r="F144" i="13"/>
  <c r="E155" i="31"/>
  <c r="E151" i="14"/>
  <c r="M154" i="24"/>
  <c r="E154" i="24"/>
  <c r="E150" i="18"/>
  <c r="E156" i="29"/>
  <c r="M150" i="18"/>
  <c r="M156" i="26"/>
  <c r="E190" i="2"/>
  <c r="E144" i="13"/>
  <c r="F154" i="24"/>
  <c r="M151" i="19"/>
  <c r="E156" i="26"/>
  <c r="G156" i="26"/>
  <c r="G151" i="19"/>
  <c r="M149" i="15"/>
  <c r="F151" i="19"/>
  <c r="I148" i="15" l="1"/>
  <c r="H148" i="15"/>
  <c r="J148" i="15"/>
  <c r="B150" i="15"/>
  <c r="C151" i="15"/>
  <c r="H159" i="36"/>
  <c r="I159" i="36"/>
  <c r="J159" i="36"/>
  <c r="B162" i="36"/>
  <c r="L153" i="31"/>
  <c r="I154" i="31"/>
  <c r="H154" i="31"/>
  <c r="J154" i="31"/>
  <c r="B157" i="31"/>
  <c r="C159" i="31"/>
  <c r="K153" i="31"/>
  <c r="L154" i="29"/>
  <c r="H155" i="29"/>
  <c r="I155" i="29"/>
  <c r="J155" i="29"/>
  <c r="K154" i="29"/>
  <c r="C158" i="29"/>
  <c r="L154" i="26"/>
  <c r="I155" i="26"/>
  <c r="H155" i="26"/>
  <c r="J155" i="26"/>
  <c r="K154" i="26"/>
  <c r="C158" i="26"/>
  <c r="K156" i="25"/>
  <c r="J157" i="25"/>
  <c r="I157" i="25"/>
  <c r="H157" i="25"/>
  <c r="C160" i="25"/>
  <c r="L156" i="25"/>
  <c r="L152" i="24"/>
  <c r="I153" i="24"/>
  <c r="H153" i="24"/>
  <c r="J153" i="24"/>
  <c r="C160" i="24"/>
  <c r="B156" i="24"/>
  <c r="K152" i="24"/>
  <c r="L149" i="19"/>
  <c r="H150" i="19"/>
  <c r="I150" i="19"/>
  <c r="J150" i="19"/>
  <c r="K149" i="19"/>
  <c r="B153" i="19"/>
  <c r="K148" i="18"/>
  <c r="J149" i="18"/>
  <c r="I149" i="18"/>
  <c r="H149" i="18"/>
  <c r="B151" i="18"/>
  <c r="L148" i="18"/>
  <c r="K149" i="14"/>
  <c r="I150" i="14"/>
  <c r="H150" i="14"/>
  <c r="J150" i="14"/>
  <c r="C152" i="14"/>
  <c r="L149" i="14"/>
  <c r="K142" i="13"/>
  <c r="I143" i="13"/>
  <c r="J143" i="13"/>
  <c r="H143" i="13"/>
  <c r="B146" i="13"/>
  <c r="L142" i="13"/>
  <c r="L188" i="2"/>
  <c r="J189" i="2"/>
  <c r="H189" i="2"/>
  <c r="I189" i="2"/>
  <c r="K188" i="2"/>
  <c r="B191" i="2"/>
  <c r="G156" i="31"/>
  <c r="F150" i="15"/>
  <c r="F152" i="14"/>
  <c r="G159" i="25"/>
  <c r="M155" i="24"/>
  <c r="E156" i="31"/>
  <c r="M145" i="13"/>
  <c r="M191" i="2"/>
  <c r="E157" i="26"/>
  <c r="F152" i="19"/>
  <c r="N155" i="24"/>
  <c r="F157" i="29"/>
  <c r="F161" i="36"/>
  <c r="M161" i="36"/>
  <c r="G161" i="36"/>
  <c r="M150" i="15"/>
  <c r="M157" i="29"/>
  <c r="G155" i="24"/>
  <c r="E157" i="29"/>
  <c r="E191" i="2"/>
  <c r="F159" i="25"/>
  <c r="E161" i="36"/>
  <c r="N157" i="26"/>
  <c r="M151" i="18"/>
  <c r="G152" i="19"/>
  <c r="G145" i="13"/>
  <c r="M152" i="19"/>
  <c r="N145" i="13"/>
  <c r="F151" i="18"/>
  <c r="N159" i="25"/>
  <c r="N152" i="19"/>
  <c r="F145" i="13"/>
  <c r="G150" i="15"/>
  <c r="G191" i="2"/>
  <c r="N151" i="18"/>
  <c r="G151" i="18"/>
  <c r="M157" i="26"/>
  <c r="E159" i="25"/>
  <c r="E145" i="13"/>
  <c r="F157" i="26"/>
  <c r="N152" i="14"/>
  <c r="N191" i="2"/>
  <c r="N161" i="36"/>
  <c r="E150" i="15"/>
  <c r="E151" i="18"/>
  <c r="E152" i="19"/>
  <c r="M159" i="25"/>
  <c r="F191" i="2"/>
  <c r="G157" i="26"/>
  <c r="E155" i="24"/>
  <c r="M152" i="14"/>
  <c r="N157" i="29"/>
  <c r="G157" i="29"/>
  <c r="F156" i="31"/>
  <c r="G152" i="14"/>
  <c r="E152" i="14"/>
  <c r="M156" i="31"/>
  <c r="N150" i="15"/>
  <c r="F155" i="24"/>
  <c r="N156" i="31"/>
  <c r="K148" i="15" l="1"/>
  <c r="I149" i="15"/>
  <c r="H149" i="15"/>
  <c r="J149" i="15"/>
  <c r="L148" i="15"/>
  <c r="B151" i="15"/>
  <c r="C152" i="15"/>
  <c r="L159" i="36"/>
  <c r="K159" i="36"/>
  <c r="H160" i="36"/>
  <c r="I160" i="36"/>
  <c r="J160" i="36"/>
  <c r="B163" i="36"/>
  <c r="K154" i="31"/>
  <c r="J155" i="31"/>
  <c r="H155" i="31"/>
  <c r="I155" i="31"/>
  <c r="B158" i="31"/>
  <c r="C160" i="31"/>
  <c r="L154" i="31"/>
  <c r="K155" i="29"/>
  <c r="I156" i="29"/>
  <c r="J156" i="29"/>
  <c r="H156" i="29"/>
  <c r="C159" i="29"/>
  <c r="L155" i="29"/>
  <c r="K155" i="26"/>
  <c r="J156" i="26"/>
  <c r="H156" i="26"/>
  <c r="I156" i="26"/>
  <c r="L155" i="26"/>
  <c r="C159" i="26"/>
  <c r="K157" i="25"/>
  <c r="H158" i="25"/>
  <c r="I158" i="25"/>
  <c r="J158" i="25"/>
  <c r="C161" i="25"/>
  <c r="L157" i="25"/>
  <c r="K153" i="24"/>
  <c r="H154" i="24"/>
  <c r="J154" i="24"/>
  <c r="I154" i="24"/>
  <c r="C161" i="24"/>
  <c r="B157" i="24"/>
  <c r="L153" i="24"/>
  <c r="L150" i="19"/>
  <c r="H151" i="19"/>
  <c r="I151" i="19"/>
  <c r="J151" i="19"/>
  <c r="K150" i="19"/>
  <c r="B154" i="19"/>
  <c r="K149" i="18"/>
  <c r="J150" i="18"/>
  <c r="I150" i="18"/>
  <c r="H150" i="18"/>
  <c r="L149" i="18"/>
  <c r="B152" i="18"/>
  <c r="K150" i="14"/>
  <c r="I151" i="14"/>
  <c r="J151" i="14"/>
  <c r="H151" i="14"/>
  <c r="C153" i="14"/>
  <c r="L150" i="14"/>
  <c r="K143" i="13"/>
  <c r="L189" i="2"/>
  <c r="H144" i="13"/>
  <c r="I144" i="13"/>
  <c r="J144" i="13"/>
  <c r="B147" i="13"/>
  <c r="L143" i="13"/>
  <c r="I190" i="2"/>
  <c r="J190" i="2"/>
  <c r="H190" i="2"/>
  <c r="K189" i="2"/>
  <c r="B192" i="2"/>
  <c r="N192" i="2"/>
  <c r="E152" i="18"/>
  <c r="M146" i="13"/>
  <c r="N146" i="13"/>
  <c r="E156" i="24"/>
  <c r="M162" i="36"/>
  <c r="G151" i="15"/>
  <c r="F152" i="18"/>
  <c r="N152" i="18"/>
  <c r="N157" i="31"/>
  <c r="N153" i="14"/>
  <c r="G146" i="13"/>
  <c r="E160" i="25"/>
  <c r="F158" i="26"/>
  <c r="F158" i="29"/>
  <c r="N158" i="29"/>
  <c r="M157" i="31"/>
  <c r="N158" i="26"/>
  <c r="G158" i="29"/>
  <c r="G156" i="24"/>
  <c r="E158" i="29"/>
  <c r="G152" i="18"/>
  <c r="G160" i="25"/>
  <c r="E153" i="14"/>
  <c r="G153" i="14"/>
  <c r="E151" i="15"/>
  <c r="M153" i="14"/>
  <c r="F156" i="24"/>
  <c r="M152" i="18"/>
  <c r="N151" i="15"/>
  <c r="F160" i="25"/>
  <c r="G158" i="26"/>
  <c r="F153" i="19"/>
  <c r="E158" i="26"/>
  <c r="E157" i="31"/>
  <c r="E146" i="13"/>
  <c r="N153" i="19"/>
  <c r="N156" i="24"/>
  <c r="F151" i="15"/>
  <c r="M158" i="26"/>
  <c r="M160" i="25"/>
  <c r="F157" i="31"/>
  <c r="G153" i="19"/>
  <c r="M192" i="2"/>
  <c r="G162" i="36"/>
  <c r="G192" i="2"/>
  <c r="E153" i="19"/>
  <c r="F162" i="36"/>
  <c r="F146" i="13"/>
  <c r="E192" i="2"/>
  <c r="N160" i="25"/>
  <c r="E162" i="36"/>
  <c r="G157" i="31"/>
  <c r="M156" i="24"/>
  <c r="M158" i="29"/>
  <c r="N162" i="36"/>
  <c r="M153" i="19"/>
  <c r="F153" i="14"/>
  <c r="M151" i="15"/>
  <c r="F192" i="2"/>
  <c r="K149" i="15" l="1"/>
  <c r="L149" i="15"/>
  <c r="H150" i="15"/>
  <c r="J150" i="15"/>
  <c r="I150" i="15"/>
  <c r="B152" i="15"/>
  <c r="C153" i="15"/>
  <c r="L160" i="36"/>
  <c r="J161" i="36"/>
  <c r="I161" i="36"/>
  <c r="H161" i="36"/>
  <c r="B164" i="36"/>
  <c r="K160" i="36"/>
  <c r="L155" i="31"/>
  <c r="J156" i="31"/>
  <c r="I156" i="31"/>
  <c r="H156" i="31"/>
  <c r="B159" i="31"/>
  <c r="C161" i="31"/>
  <c r="K155" i="31"/>
  <c r="L156" i="29"/>
  <c r="I157" i="29"/>
  <c r="H157" i="29"/>
  <c r="J157" i="29"/>
  <c r="C160" i="29"/>
  <c r="K156" i="29"/>
  <c r="L158" i="25"/>
  <c r="L156" i="26"/>
  <c r="J157" i="26"/>
  <c r="H157" i="26"/>
  <c r="I157" i="26"/>
  <c r="C160" i="26"/>
  <c r="K156" i="26"/>
  <c r="H159" i="25"/>
  <c r="J159" i="25"/>
  <c r="I159" i="25"/>
  <c r="C162" i="25"/>
  <c r="K158" i="25"/>
  <c r="L154" i="24"/>
  <c r="I155" i="24"/>
  <c r="J155" i="24"/>
  <c r="H155" i="24"/>
  <c r="C162" i="24"/>
  <c r="B158" i="24"/>
  <c r="K154" i="24"/>
  <c r="L151" i="19"/>
  <c r="J152" i="19"/>
  <c r="I152" i="19"/>
  <c r="H152" i="19"/>
  <c r="K151" i="19"/>
  <c r="B155" i="19"/>
  <c r="K150" i="18"/>
  <c r="J151" i="18"/>
  <c r="I151" i="18"/>
  <c r="H151" i="18"/>
  <c r="B153" i="18"/>
  <c r="L150" i="18"/>
  <c r="L151" i="14"/>
  <c r="I152" i="14"/>
  <c r="J152" i="14"/>
  <c r="H152" i="14"/>
  <c r="C154" i="14"/>
  <c r="K151" i="14"/>
  <c r="L144" i="13"/>
  <c r="I145" i="13"/>
  <c r="H145" i="13"/>
  <c r="J145" i="13"/>
  <c r="B148" i="13"/>
  <c r="K144" i="13"/>
  <c r="L190" i="2"/>
  <c r="H191" i="2"/>
  <c r="I191" i="2"/>
  <c r="J191" i="2"/>
  <c r="K190" i="2"/>
  <c r="B193" i="2"/>
  <c r="F153" i="18"/>
  <c r="N157" i="24"/>
  <c r="M157" i="24"/>
  <c r="M193" i="2"/>
  <c r="E159" i="29"/>
  <c r="M154" i="19"/>
  <c r="G154" i="14"/>
  <c r="N158" i="31"/>
  <c r="F163" i="36"/>
  <c r="G153" i="18"/>
  <c r="M159" i="26"/>
  <c r="N163" i="36"/>
  <c r="F154" i="14"/>
  <c r="N159" i="29"/>
  <c r="E161" i="25"/>
  <c r="E159" i="26"/>
  <c r="F147" i="13"/>
  <c r="N153" i="18"/>
  <c r="G152" i="15"/>
  <c r="F157" i="24"/>
  <c r="G193" i="2"/>
  <c r="G147" i="13"/>
  <c r="F159" i="29"/>
  <c r="G154" i="19"/>
  <c r="E154" i="14"/>
  <c r="F159" i="26"/>
  <c r="F158" i="31"/>
  <c r="G157" i="24"/>
  <c r="E153" i="18"/>
  <c r="F161" i="25"/>
  <c r="E154" i="19"/>
  <c r="G163" i="36"/>
  <c r="N161" i="25"/>
  <c r="M158" i="31"/>
  <c r="E147" i="13"/>
  <c r="M159" i="29"/>
  <c r="M154" i="14"/>
  <c r="N147" i="13"/>
  <c r="E152" i="15"/>
  <c r="N154" i="14"/>
  <c r="E163" i="36"/>
  <c r="G159" i="26"/>
  <c r="E158" i="31"/>
  <c r="N159" i="26"/>
  <c r="F152" i="15"/>
  <c r="G159" i="29"/>
  <c r="M161" i="25"/>
  <c r="M153" i="18"/>
  <c r="G161" i="25"/>
  <c r="N193" i="2"/>
  <c r="M163" i="36"/>
  <c r="M152" i="15"/>
  <c r="M147" i="13"/>
  <c r="F154" i="19"/>
  <c r="N154" i="19"/>
  <c r="N152" i="15"/>
  <c r="E157" i="24"/>
  <c r="G158" i="31"/>
  <c r="E193" i="2"/>
  <c r="F193" i="2"/>
  <c r="L150" i="15" l="1"/>
  <c r="K150" i="15"/>
  <c r="J151" i="15"/>
  <c r="I151" i="15"/>
  <c r="H151" i="15"/>
  <c r="I147" i="15"/>
  <c r="H147" i="15"/>
  <c r="B153" i="15"/>
  <c r="C154" i="15"/>
  <c r="K161" i="36"/>
  <c r="J162" i="36"/>
  <c r="H162" i="36"/>
  <c r="I162" i="36"/>
  <c r="B165" i="36"/>
  <c r="L161" i="36"/>
  <c r="K156" i="31"/>
  <c r="I157" i="31"/>
  <c r="J157" i="31"/>
  <c r="H157" i="31"/>
  <c r="C162" i="31"/>
  <c r="B160" i="31"/>
  <c r="L156" i="31"/>
  <c r="L157" i="29"/>
  <c r="H158" i="29"/>
  <c r="I158" i="29"/>
  <c r="J158" i="29"/>
  <c r="C161" i="29"/>
  <c r="K157" i="29"/>
  <c r="L157" i="26"/>
  <c r="H158" i="26"/>
  <c r="I158" i="26"/>
  <c r="J158" i="26"/>
  <c r="K157" i="26"/>
  <c r="C161" i="26"/>
  <c r="L159" i="25"/>
  <c r="J160" i="25"/>
  <c r="I160" i="25"/>
  <c r="H160" i="25"/>
  <c r="C163" i="25"/>
  <c r="K159" i="25"/>
  <c r="K155" i="24"/>
  <c r="J156" i="24"/>
  <c r="H156" i="24"/>
  <c r="I156" i="24"/>
  <c r="C163" i="24"/>
  <c r="B159" i="24"/>
  <c r="L155" i="24"/>
  <c r="L152" i="19"/>
  <c r="I153" i="19"/>
  <c r="J153" i="19"/>
  <c r="H153" i="19"/>
  <c r="B156" i="19"/>
  <c r="K152" i="19"/>
  <c r="K151" i="18"/>
  <c r="J152" i="18"/>
  <c r="I152" i="18"/>
  <c r="H152" i="18"/>
  <c r="B154" i="18"/>
  <c r="L151" i="18"/>
  <c r="K152" i="14"/>
  <c r="I153" i="14"/>
  <c r="H153" i="14"/>
  <c r="J153" i="14"/>
  <c r="C155" i="14"/>
  <c r="L152" i="14"/>
  <c r="K145" i="13"/>
  <c r="I146" i="13"/>
  <c r="J146" i="13"/>
  <c r="H146" i="13"/>
  <c r="B149" i="13"/>
  <c r="L145" i="13"/>
  <c r="K191" i="2"/>
  <c r="J192" i="2"/>
  <c r="I192" i="2"/>
  <c r="H192" i="2"/>
  <c r="L191" i="2"/>
  <c r="B194" i="2"/>
  <c r="E155" i="14"/>
  <c r="G164" i="36"/>
  <c r="G160" i="29"/>
  <c r="F158" i="24"/>
  <c r="N158" i="24"/>
  <c r="F164" i="36"/>
  <c r="E160" i="26"/>
  <c r="M155" i="19"/>
  <c r="N155" i="14"/>
  <c r="N160" i="26"/>
  <c r="F154" i="18"/>
  <c r="F148" i="13"/>
  <c r="N153" i="15"/>
  <c r="F159" i="31"/>
  <c r="N164" i="36"/>
  <c r="E160" i="29"/>
  <c r="M160" i="26"/>
  <c r="N194" i="2"/>
  <c r="E164" i="36"/>
  <c r="M160" i="29"/>
  <c r="E159" i="31"/>
  <c r="E155" i="19"/>
  <c r="G162" i="25"/>
  <c r="G158" i="24"/>
  <c r="N148" i="13"/>
  <c r="N162" i="25"/>
  <c r="N160" i="29"/>
  <c r="G155" i="14"/>
  <c r="M164" i="36"/>
  <c r="F160" i="29"/>
  <c r="E154" i="18"/>
  <c r="M154" i="18"/>
  <c r="F160" i="26"/>
  <c r="N154" i="18"/>
  <c r="M148" i="13"/>
  <c r="N155" i="19"/>
  <c r="N159" i="31"/>
  <c r="E148" i="13"/>
  <c r="E153" i="15"/>
  <c r="F155" i="14"/>
  <c r="F162" i="25"/>
  <c r="M158" i="24"/>
  <c r="M159" i="31"/>
  <c r="F194" i="2"/>
  <c r="G155" i="19"/>
  <c r="E158" i="24"/>
  <c r="M153" i="15"/>
  <c r="G159" i="31"/>
  <c r="G153" i="15"/>
  <c r="M194" i="2"/>
  <c r="F155" i="19"/>
  <c r="M162" i="25"/>
  <c r="G194" i="2"/>
  <c r="E194" i="2"/>
  <c r="G148" i="13"/>
  <c r="E162" i="25"/>
  <c r="M155" i="14"/>
  <c r="F153" i="15"/>
  <c r="G160" i="26"/>
  <c r="G154" i="18"/>
  <c r="K151" i="15" l="1"/>
  <c r="K147" i="15"/>
  <c r="H152" i="15"/>
  <c r="J152" i="15"/>
  <c r="I152" i="15"/>
  <c r="L151" i="15"/>
  <c r="L147" i="15"/>
  <c r="B154" i="15"/>
  <c r="C155" i="15"/>
  <c r="L162" i="36"/>
  <c r="I163" i="36"/>
  <c r="H163" i="36"/>
  <c r="J163" i="36"/>
  <c r="B166" i="36"/>
  <c r="K162" i="36"/>
  <c r="K157" i="31"/>
  <c r="I158" i="31"/>
  <c r="H158" i="31"/>
  <c r="J158" i="31"/>
  <c r="B161" i="31"/>
  <c r="C163" i="31"/>
  <c r="L157" i="31"/>
  <c r="L158" i="29"/>
  <c r="K158" i="29"/>
  <c r="H159" i="29"/>
  <c r="I159" i="29"/>
  <c r="J159" i="29"/>
  <c r="C162" i="29"/>
  <c r="L158" i="26"/>
  <c r="H159" i="26"/>
  <c r="I159" i="26"/>
  <c r="J159" i="26"/>
  <c r="K158" i="26"/>
  <c r="C162" i="26"/>
  <c r="K160" i="25"/>
  <c r="J161" i="25"/>
  <c r="I161" i="25"/>
  <c r="H161" i="25"/>
  <c r="C164" i="25"/>
  <c r="L160" i="25"/>
  <c r="L156" i="24"/>
  <c r="J157" i="24"/>
  <c r="H157" i="24"/>
  <c r="I157" i="24"/>
  <c r="C164" i="24"/>
  <c r="B160" i="24"/>
  <c r="K156" i="24"/>
  <c r="K153" i="19"/>
  <c r="I154" i="19"/>
  <c r="H154" i="19"/>
  <c r="J154" i="19"/>
  <c r="L153" i="19"/>
  <c r="B157" i="19"/>
  <c r="L152" i="18"/>
  <c r="H153" i="18"/>
  <c r="J153" i="18"/>
  <c r="I153" i="18"/>
  <c r="B155" i="18"/>
  <c r="K152" i="18"/>
  <c r="K146" i="13"/>
  <c r="L153" i="14"/>
  <c r="I154" i="14"/>
  <c r="H154" i="14"/>
  <c r="J154" i="14"/>
  <c r="C156" i="14"/>
  <c r="K153" i="14"/>
  <c r="H147" i="13"/>
  <c r="J147" i="13"/>
  <c r="I147" i="13"/>
  <c r="B150" i="13"/>
  <c r="L146" i="13"/>
  <c r="K192" i="2"/>
  <c r="H193" i="2"/>
  <c r="I193" i="2"/>
  <c r="J193" i="2"/>
  <c r="L192" i="2"/>
  <c r="B195" i="2"/>
  <c r="G149" i="13"/>
  <c r="E161" i="26"/>
  <c r="E149" i="13"/>
  <c r="M163" i="25"/>
  <c r="G160" i="31"/>
  <c r="F159" i="24"/>
  <c r="N163" i="25"/>
  <c r="E160" i="31"/>
  <c r="N165" i="36"/>
  <c r="N156" i="14"/>
  <c r="E156" i="19"/>
  <c r="G195" i="2"/>
  <c r="M161" i="29"/>
  <c r="M149" i="13"/>
  <c r="N155" i="18"/>
  <c r="M154" i="15"/>
  <c r="E165" i="36"/>
  <c r="G156" i="14"/>
  <c r="G163" i="25"/>
  <c r="N154" i="15"/>
  <c r="E163" i="25"/>
  <c r="N159" i="24"/>
  <c r="E155" i="18"/>
  <c r="F163" i="25"/>
  <c r="F156" i="14"/>
  <c r="F161" i="26"/>
  <c r="G154" i="15"/>
  <c r="M160" i="31"/>
  <c r="N161" i="26"/>
  <c r="E161" i="29"/>
  <c r="M161" i="26"/>
  <c r="F161" i="29"/>
  <c r="N149" i="13"/>
  <c r="F160" i="31"/>
  <c r="N156" i="19"/>
  <c r="F195" i="2"/>
  <c r="G156" i="19"/>
  <c r="M165" i="36"/>
  <c r="M156" i="14"/>
  <c r="M159" i="24"/>
  <c r="G159" i="24"/>
  <c r="E159" i="24"/>
  <c r="G165" i="36"/>
  <c r="G155" i="18"/>
  <c r="M155" i="18"/>
  <c r="F155" i="18"/>
  <c r="M156" i="19"/>
  <c r="E154" i="15"/>
  <c r="F149" i="13"/>
  <c r="F165" i="36"/>
  <c r="F154" i="15"/>
  <c r="F156" i="19"/>
  <c r="N195" i="2"/>
  <c r="G161" i="29"/>
  <c r="N161" i="29"/>
  <c r="E156" i="14"/>
  <c r="N160" i="31"/>
  <c r="E195" i="2"/>
  <c r="M195" i="2"/>
  <c r="G161" i="26"/>
  <c r="K152" i="15" l="1"/>
  <c r="L152" i="15"/>
  <c r="I153" i="15"/>
  <c r="J153" i="15"/>
  <c r="H153" i="15"/>
  <c r="B155" i="15"/>
  <c r="C156" i="15"/>
  <c r="K163" i="36"/>
  <c r="L163" i="36"/>
  <c r="J164" i="36"/>
  <c r="H164" i="36"/>
  <c r="I164" i="36"/>
  <c r="B167" i="36"/>
  <c r="K158" i="31"/>
  <c r="H159" i="31"/>
  <c r="J159" i="31"/>
  <c r="I159" i="31"/>
  <c r="B162" i="31"/>
  <c r="C164" i="31"/>
  <c r="L158" i="31"/>
  <c r="K159" i="29"/>
  <c r="I160" i="29"/>
  <c r="J160" i="29"/>
  <c r="H160" i="29"/>
  <c r="C163" i="29"/>
  <c r="L159" i="29"/>
  <c r="L159" i="26"/>
  <c r="J160" i="26"/>
  <c r="H160" i="26"/>
  <c r="I160" i="26"/>
  <c r="K159" i="26"/>
  <c r="C163" i="26"/>
  <c r="K161" i="25"/>
  <c r="J162" i="25"/>
  <c r="H162" i="25"/>
  <c r="I162" i="25"/>
  <c r="C165" i="25"/>
  <c r="L161" i="25"/>
  <c r="L157" i="24"/>
  <c r="I158" i="24"/>
  <c r="H158" i="24"/>
  <c r="J158" i="24"/>
  <c r="C165" i="24"/>
  <c r="B161" i="24"/>
  <c r="K157" i="24"/>
  <c r="K154" i="19"/>
  <c r="I155" i="19"/>
  <c r="J155" i="19"/>
  <c r="H155" i="19"/>
  <c r="L154" i="19"/>
  <c r="B158" i="19"/>
  <c r="L153" i="18"/>
  <c r="I154" i="18"/>
  <c r="H154" i="18"/>
  <c r="J154" i="18"/>
  <c r="B156" i="18"/>
  <c r="K153" i="18"/>
  <c r="K154" i="14"/>
  <c r="I155" i="14"/>
  <c r="J155" i="14"/>
  <c r="H155" i="14"/>
  <c r="L154" i="14"/>
  <c r="C157" i="14"/>
  <c r="L147" i="13"/>
  <c r="H148" i="13"/>
  <c r="I148" i="13"/>
  <c r="J148" i="13"/>
  <c r="B151" i="13"/>
  <c r="K147" i="13"/>
  <c r="K193" i="2"/>
  <c r="H194" i="2"/>
  <c r="J194" i="2"/>
  <c r="I194" i="2"/>
  <c r="L193" i="2"/>
  <c r="B196" i="2"/>
  <c r="N156" i="18"/>
  <c r="M161" i="31"/>
  <c r="N157" i="19"/>
  <c r="E161" i="31"/>
  <c r="G196" i="2"/>
  <c r="E166" i="36"/>
  <c r="N157" i="14"/>
  <c r="N161" i="31"/>
  <c r="E162" i="29"/>
  <c r="G162" i="26"/>
  <c r="M157" i="19"/>
  <c r="N196" i="2"/>
  <c r="N162" i="26"/>
  <c r="G155" i="15"/>
  <c r="E162" i="26"/>
  <c r="G156" i="18"/>
  <c r="F160" i="24"/>
  <c r="E157" i="14"/>
  <c r="M160" i="24"/>
  <c r="G157" i="14"/>
  <c r="M162" i="29"/>
  <c r="G157" i="19"/>
  <c r="M156" i="18"/>
  <c r="E150" i="13"/>
  <c r="M150" i="13"/>
  <c r="F196" i="2"/>
  <c r="G162" i="29"/>
  <c r="F162" i="29"/>
  <c r="F157" i="19"/>
  <c r="N155" i="15"/>
  <c r="G164" i="25"/>
  <c r="M164" i="25"/>
  <c r="F150" i="13"/>
  <c r="N162" i="29"/>
  <c r="N166" i="36"/>
  <c r="F155" i="15"/>
  <c r="E155" i="15"/>
  <c r="E160" i="24"/>
  <c r="M157" i="14"/>
  <c r="E164" i="25"/>
  <c r="E156" i="18"/>
  <c r="F156" i="18"/>
  <c r="N164" i="25"/>
  <c r="G150" i="13"/>
  <c r="G161" i="31"/>
  <c r="N160" i="24"/>
  <c r="F164" i="25"/>
  <c r="M162" i="26"/>
  <c r="F162" i="26"/>
  <c r="M196" i="2"/>
  <c r="F166" i="36"/>
  <c r="M166" i="36"/>
  <c r="M155" i="15"/>
  <c r="E157" i="19"/>
  <c r="N150" i="13"/>
  <c r="G160" i="24"/>
  <c r="F157" i="14"/>
  <c r="F161" i="31"/>
  <c r="G166" i="36"/>
  <c r="E196" i="2"/>
  <c r="L153" i="15" l="1"/>
  <c r="K153" i="15"/>
  <c r="I154" i="15"/>
  <c r="H154" i="15"/>
  <c r="J154" i="15"/>
  <c r="B156" i="15"/>
  <c r="C157" i="15"/>
  <c r="K164" i="36"/>
  <c r="H165" i="36"/>
  <c r="J165" i="36"/>
  <c r="I165" i="36"/>
  <c r="B168" i="36"/>
  <c r="L164" i="36"/>
  <c r="L159" i="31"/>
  <c r="I160" i="31"/>
  <c r="J160" i="31"/>
  <c r="H160" i="31"/>
  <c r="C165" i="31"/>
  <c r="B163" i="31"/>
  <c r="L160" i="29"/>
  <c r="K159" i="31"/>
  <c r="I161" i="29"/>
  <c r="H161" i="29"/>
  <c r="J161" i="29"/>
  <c r="C164" i="29"/>
  <c r="K160" i="29"/>
  <c r="L160" i="26"/>
  <c r="J161" i="26"/>
  <c r="H161" i="26"/>
  <c r="I161" i="26"/>
  <c r="K160" i="26"/>
  <c r="C164" i="26"/>
  <c r="L162" i="25"/>
  <c r="I163" i="25"/>
  <c r="H163" i="25"/>
  <c r="J163" i="25"/>
  <c r="C166" i="25"/>
  <c r="K162" i="25"/>
  <c r="K158" i="24"/>
  <c r="H159" i="24"/>
  <c r="I159" i="24"/>
  <c r="J159" i="24"/>
  <c r="C166" i="24"/>
  <c r="B162" i="24"/>
  <c r="L158" i="24"/>
  <c r="K155" i="19"/>
  <c r="H156" i="19"/>
  <c r="I156" i="19"/>
  <c r="J156" i="19"/>
  <c r="L155" i="19"/>
  <c r="B159" i="19"/>
  <c r="K154" i="18"/>
  <c r="J155" i="18"/>
  <c r="H155" i="18"/>
  <c r="I155" i="18"/>
  <c r="B157" i="18"/>
  <c r="L154" i="18"/>
  <c r="L155" i="14"/>
  <c r="I156" i="14"/>
  <c r="J156" i="14"/>
  <c r="H156" i="14"/>
  <c r="C158" i="14"/>
  <c r="K155" i="14"/>
  <c r="L148" i="13"/>
  <c r="L194" i="2"/>
  <c r="J149" i="13"/>
  <c r="I149" i="13"/>
  <c r="H149" i="13"/>
  <c r="B152" i="13"/>
  <c r="K148" i="13"/>
  <c r="H195" i="2"/>
  <c r="J195" i="2"/>
  <c r="I195" i="2"/>
  <c r="K194" i="2"/>
  <c r="B197" i="2"/>
  <c r="G165" i="25"/>
  <c r="E163" i="29"/>
  <c r="F163" i="29"/>
  <c r="M151" i="13"/>
  <c r="E158" i="19"/>
  <c r="N156" i="15"/>
  <c r="M156" i="15"/>
  <c r="F163" i="26"/>
  <c r="F151" i="13"/>
  <c r="N151" i="13"/>
  <c r="E162" i="31"/>
  <c r="N158" i="14"/>
  <c r="G162" i="31"/>
  <c r="E161" i="24"/>
  <c r="G158" i="14"/>
  <c r="N165" i="25"/>
  <c r="F165" i="25"/>
  <c r="M167" i="36"/>
  <c r="M158" i="14"/>
  <c r="E158" i="14"/>
  <c r="M197" i="2"/>
  <c r="F167" i="36"/>
  <c r="F162" i="31"/>
  <c r="E151" i="13"/>
  <c r="G161" i="24"/>
  <c r="M157" i="18"/>
  <c r="M163" i="26"/>
  <c r="G197" i="2"/>
  <c r="G156" i="15"/>
  <c r="N158" i="19"/>
  <c r="N162" i="31"/>
  <c r="F156" i="15"/>
  <c r="E163" i="26"/>
  <c r="N167" i="36"/>
  <c r="F161" i="24"/>
  <c r="N163" i="26"/>
  <c r="G157" i="18"/>
  <c r="G158" i="19"/>
  <c r="M165" i="25"/>
  <c r="E167" i="36"/>
  <c r="E157" i="18"/>
  <c r="G151" i="13"/>
  <c r="M161" i="24"/>
  <c r="M158" i="19"/>
  <c r="G163" i="26"/>
  <c r="N157" i="18"/>
  <c r="E156" i="15"/>
  <c r="N197" i="2"/>
  <c r="N163" i="29"/>
  <c r="E165" i="25"/>
  <c r="G163" i="29"/>
  <c r="F157" i="18"/>
  <c r="M162" i="31"/>
  <c r="F158" i="14"/>
  <c r="F197" i="2"/>
  <c r="M163" i="29"/>
  <c r="G167" i="36"/>
  <c r="F158" i="19"/>
  <c r="N161" i="24"/>
  <c r="E197" i="2"/>
  <c r="K154" i="15" l="1"/>
  <c r="L154" i="15"/>
  <c r="J155" i="15"/>
  <c r="I155" i="15"/>
  <c r="H155" i="15"/>
  <c r="B157" i="15"/>
  <c r="C158" i="15"/>
  <c r="K165" i="36"/>
  <c r="H166" i="36"/>
  <c r="J166" i="36"/>
  <c r="I166" i="36"/>
  <c r="L165" i="36"/>
  <c r="B169" i="36"/>
  <c r="K160" i="31"/>
  <c r="H161" i="31"/>
  <c r="I161" i="31"/>
  <c r="J161" i="31"/>
  <c r="C166" i="31"/>
  <c r="B164" i="31"/>
  <c r="L160" i="31"/>
  <c r="L161" i="29"/>
  <c r="I162" i="29"/>
  <c r="H162" i="29"/>
  <c r="J162" i="29"/>
  <c r="C165" i="29"/>
  <c r="K161" i="29"/>
  <c r="L161" i="26"/>
  <c r="K163" i="25"/>
  <c r="H162" i="26"/>
  <c r="J162" i="26"/>
  <c r="I162" i="26"/>
  <c r="K161" i="26"/>
  <c r="C165" i="26"/>
  <c r="I164" i="25"/>
  <c r="J164" i="25"/>
  <c r="H164" i="25"/>
  <c r="C167" i="25"/>
  <c r="L163" i="25"/>
  <c r="L159" i="24"/>
  <c r="H160" i="24"/>
  <c r="J160" i="24"/>
  <c r="I160" i="24"/>
  <c r="C167" i="24"/>
  <c r="B163" i="24"/>
  <c r="K159" i="24"/>
  <c r="K156" i="19"/>
  <c r="I157" i="19"/>
  <c r="H157" i="19"/>
  <c r="J157" i="19"/>
  <c r="B160" i="19"/>
  <c r="L156" i="19"/>
  <c r="L155" i="18"/>
  <c r="J156" i="18"/>
  <c r="I156" i="18"/>
  <c r="H156" i="18"/>
  <c r="B158" i="18"/>
  <c r="K155" i="18"/>
  <c r="K156" i="14"/>
  <c r="I157" i="14"/>
  <c r="H157" i="14"/>
  <c r="J157" i="14"/>
  <c r="C159" i="14"/>
  <c r="L156" i="14"/>
  <c r="K149" i="13"/>
  <c r="H150" i="13"/>
  <c r="I150" i="13"/>
  <c r="J150" i="13"/>
  <c r="B153" i="13"/>
  <c r="L149" i="13"/>
  <c r="L195" i="2"/>
  <c r="J196" i="2"/>
  <c r="H196" i="2"/>
  <c r="I196" i="2"/>
  <c r="K195" i="2"/>
  <c r="B198" i="2"/>
  <c r="G162" i="24"/>
  <c r="G198" i="2"/>
  <c r="F159" i="19"/>
  <c r="F152" i="13"/>
  <c r="G163" i="31"/>
  <c r="G152" i="13"/>
  <c r="F164" i="26"/>
  <c r="M162" i="24"/>
  <c r="M198" i="2"/>
  <c r="E198" i="2"/>
  <c r="F158" i="18"/>
  <c r="F162" i="24"/>
  <c r="N164" i="29"/>
  <c r="N163" i="31"/>
  <c r="N198" i="2"/>
  <c r="M158" i="18"/>
  <c r="E152" i="13"/>
  <c r="F164" i="29"/>
  <c r="E158" i="18"/>
  <c r="M159" i="19"/>
  <c r="F157" i="15"/>
  <c r="E159" i="19"/>
  <c r="N166" i="25"/>
  <c r="M164" i="26"/>
  <c r="M168" i="36"/>
  <c r="G159" i="19"/>
  <c r="N162" i="24"/>
  <c r="M163" i="31"/>
  <c r="G168" i="36"/>
  <c r="E164" i="26"/>
  <c r="M164" i="29"/>
  <c r="N157" i="15"/>
  <c r="N152" i="13"/>
  <c r="F159" i="14"/>
  <c r="M159" i="14"/>
  <c r="G159" i="14"/>
  <c r="G164" i="26"/>
  <c r="E168" i="36"/>
  <c r="N164" i="26"/>
  <c r="N168" i="36"/>
  <c r="E162" i="24"/>
  <c r="E163" i="31"/>
  <c r="E164" i="29"/>
  <c r="N158" i="18"/>
  <c r="N159" i="14"/>
  <c r="M152" i="13"/>
  <c r="F168" i="36"/>
  <c r="F166" i="25"/>
  <c r="M157" i="15"/>
  <c r="F163" i="31"/>
  <c r="N159" i="19"/>
  <c r="E166" i="25"/>
  <c r="G158" i="18"/>
  <c r="F198" i="2"/>
  <c r="E157" i="15"/>
  <c r="G164" i="29"/>
  <c r="M166" i="25"/>
  <c r="G166" i="25"/>
  <c r="E159" i="14"/>
  <c r="G157" i="15"/>
  <c r="L155" i="15" l="1"/>
  <c r="K155" i="15"/>
  <c r="H156" i="15"/>
  <c r="J156" i="15"/>
  <c r="I156" i="15"/>
  <c r="B158" i="15"/>
  <c r="C159" i="15"/>
  <c r="C160" i="15" s="1"/>
  <c r="K166" i="36"/>
  <c r="I167" i="36"/>
  <c r="J167" i="36"/>
  <c r="H167" i="36"/>
  <c r="B170" i="36"/>
  <c r="L166" i="36"/>
  <c r="L161" i="31"/>
  <c r="H162" i="31"/>
  <c r="J162" i="31"/>
  <c r="I162" i="31"/>
  <c r="C167" i="31"/>
  <c r="B165" i="31"/>
  <c r="K161" i="31"/>
  <c r="L162" i="29"/>
  <c r="H163" i="29"/>
  <c r="I163" i="29"/>
  <c r="J163" i="29"/>
  <c r="C166" i="29"/>
  <c r="K162" i="29"/>
  <c r="L162" i="26"/>
  <c r="H163" i="26"/>
  <c r="I163" i="26"/>
  <c r="J163" i="26"/>
  <c r="K162" i="26"/>
  <c r="C166" i="26"/>
  <c r="K164" i="25"/>
  <c r="H165" i="25"/>
  <c r="I165" i="25"/>
  <c r="J165" i="25"/>
  <c r="C168" i="25"/>
  <c r="L164" i="25"/>
  <c r="L160" i="24"/>
  <c r="I161" i="24"/>
  <c r="J161" i="24"/>
  <c r="H161" i="24"/>
  <c r="C168" i="24"/>
  <c r="B164" i="24"/>
  <c r="K160" i="24"/>
  <c r="K157" i="19"/>
  <c r="I158" i="19"/>
  <c r="J158" i="19"/>
  <c r="H158" i="19"/>
  <c r="L157" i="19"/>
  <c r="B161" i="19"/>
  <c r="L156" i="18"/>
  <c r="I157" i="18"/>
  <c r="H157" i="18"/>
  <c r="J157" i="18"/>
  <c r="B159" i="18"/>
  <c r="K156" i="18"/>
  <c r="L157" i="14"/>
  <c r="J158" i="14"/>
  <c r="I158" i="14"/>
  <c r="H158" i="14"/>
  <c r="C160" i="14"/>
  <c r="K157" i="14"/>
  <c r="L150" i="13"/>
  <c r="H151" i="13"/>
  <c r="I151" i="13"/>
  <c r="J151" i="13"/>
  <c r="B154" i="13"/>
  <c r="K150" i="13"/>
  <c r="K196" i="2"/>
  <c r="I197" i="2"/>
  <c r="H197" i="2"/>
  <c r="J197" i="2"/>
  <c r="L196" i="2"/>
  <c r="B199" i="2"/>
  <c r="N167" i="25"/>
  <c r="E169" i="36"/>
  <c r="M165" i="29"/>
  <c r="E199" i="2"/>
  <c r="M153" i="13"/>
  <c r="E167" i="25"/>
  <c r="N158" i="15"/>
  <c r="M163" i="24"/>
  <c r="E153" i="13"/>
  <c r="M159" i="18"/>
  <c r="N165" i="29"/>
  <c r="N153" i="13"/>
  <c r="G160" i="19"/>
  <c r="N160" i="19"/>
  <c r="N169" i="36"/>
  <c r="F164" i="31"/>
  <c r="F160" i="19"/>
  <c r="E165" i="26"/>
  <c r="E163" i="24"/>
  <c r="F165" i="26"/>
  <c r="M169" i="36"/>
  <c r="G158" i="15"/>
  <c r="F163" i="24"/>
  <c r="N160" i="14"/>
  <c r="G163" i="24"/>
  <c r="G165" i="26"/>
  <c r="F153" i="13"/>
  <c r="G159" i="18"/>
  <c r="E165" i="29"/>
  <c r="F165" i="29"/>
  <c r="M165" i="26"/>
  <c r="M160" i="14"/>
  <c r="N164" i="31"/>
  <c r="G169" i="36"/>
  <c r="M158" i="15"/>
  <c r="E160" i="19"/>
  <c r="E164" i="31"/>
  <c r="N199" i="2"/>
  <c r="M164" i="31"/>
  <c r="E160" i="14"/>
  <c r="F167" i="25"/>
  <c r="M160" i="19"/>
  <c r="F159" i="18"/>
  <c r="F199" i="2"/>
  <c r="G153" i="13"/>
  <c r="G165" i="29"/>
  <c r="M199" i="2"/>
  <c r="G167" i="25"/>
  <c r="F169" i="36"/>
  <c r="E159" i="18"/>
  <c r="F160" i="14"/>
  <c r="M167" i="25"/>
  <c r="G199" i="2"/>
  <c r="E158" i="15"/>
  <c r="N163" i="24"/>
  <c r="N165" i="26"/>
  <c r="N159" i="18"/>
  <c r="G164" i="31"/>
  <c r="G160" i="14"/>
  <c r="F158" i="15"/>
  <c r="C161" i="15" l="1"/>
  <c r="L156" i="15"/>
  <c r="K156" i="15"/>
  <c r="J157" i="15"/>
  <c r="I157" i="15"/>
  <c r="H157" i="15"/>
  <c r="B159" i="15"/>
  <c r="L167" i="36"/>
  <c r="H168" i="36"/>
  <c r="I168" i="36"/>
  <c r="J168" i="36"/>
  <c r="B171" i="36"/>
  <c r="K167" i="36"/>
  <c r="L162" i="31"/>
  <c r="H163" i="31"/>
  <c r="I163" i="31"/>
  <c r="J163" i="31"/>
  <c r="C168" i="31"/>
  <c r="B166" i="31"/>
  <c r="K162" i="31"/>
  <c r="L163" i="29"/>
  <c r="H164" i="29"/>
  <c r="I164" i="29"/>
  <c r="J164" i="29"/>
  <c r="C167" i="29"/>
  <c r="K163" i="29"/>
  <c r="L163" i="26"/>
  <c r="J164" i="26"/>
  <c r="H164" i="26"/>
  <c r="I164" i="26"/>
  <c r="C167" i="26"/>
  <c r="K163" i="26"/>
  <c r="L165" i="25"/>
  <c r="H166" i="25"/>
  <c r="I166" i="25"/>
  <c r="J166" i="25"/>
  <c r="C169" i="25"/>
  <c r="K165" i="25"/>
  <c r="K161" i="24"/>
  <c r="J162" i="24"/>
  <c r="H162" i="24"/>
  <c r="I162" i="24"/>
  <c r="C169" i="24"/>
  <c r="B165" i="24"/>
  <c r="L161" i="24"/>
  <c r="L158" i="19"/>
  <c r="J159" i="19"/>
  <c r="I159" i="19"/>
  <c r="H159" i="19"/>
  <c r="B162" i="19"/>
  <c r="K158" i="19"/>
  <c r="K157" i="18"/>
  <c r="H158" i="18"/>
  <c r="J158" i="18"/>
  <c r="I158" i="18"/>
  <c r="B160" i="18"/>
  <c r="L157" i="18"/>
  <c r="K158" i="14"/>
  <c r="H159" i="14"/>
  <c r="J159" i="14"/>
  <c r="I159" i="14"/>
  <c r="C161" i="14"/>
  <c r="L158" i="14"/>
  <c r="L151" i="13"/>
  <c r="I152" i="13"/>
  <c r="H152" i="13"/>
  <c r="J152" i="13"/>
  <c r="B155" i="13"/>
  <c r="K151" i="13"/>
  <c r="L197" i="2"/>
  <c r="H198" i="2"/>
  <c r="I198" i="2"/>
  <c r="J198" i="2"/>
  <c r="K197" i="2"/>
  <c r="B200" i="2"/>
  <c r="G168" i="25"/>
  <c r="N159" i="15"/>
  <c r="N161" i="19"/>
  <c r="M160" i="18"/>
  <c r="M154" i="13"/>
  <c r="F164" i="24"/>
  <c r="E168" i="25"/>
  <c r="M168" i="25"/>
  <c r="N160" i="18"/>
  <c r="M166" i="29"/>
  <c r="G159" i="15"/>
  <c r="F165" i="31"/>
  <c r="F166" i="29"/>
  <c r="F154" i="13"/>
  <c r="G165" i="31"/>
  <c r="G200" i="2"/>
  <c r="M200" i="2"/>
  <c r="M161" i="19"/>
  <c r="N165" i="31"/>
  <c r="N168" i="25"/>
  <c r="N161" i="14"/>
  <c r="G170" i="36"/>
  <c r="M159" i="15"/>
  <c r="G161" i="19"/>
  <c r="N166" i="26"/>
  <c r="E166" i="26"/>
  <c r="G160" i="18"/>
  <c r="E161" i="19"/>
  <c r="E200" i="2"/>
  <c r="F159" i="15"/>
  <c r="E160" i="18"/>
  <c r="F161" i="19"/>
  <c r="F200" i="2"/>
  <c r="G166" i="29"/>
  <c r="E154" i="13"/>
  <c r="M161" i="14"/>
  <c r="E165" i="31"/>
  <c r="F168" i="25"/>
  <c r="E166" i="29"/>
  <c r="N166" i="29"/>
  <c r="E159" i="15"/>
  <c r="G164" i="24"/>
  <c r="G161" i="14"/>
  <c r="N170" i="36"/>
  <c r="M164" i="24"/>
  <c r="E161" i="14"/>
  <c r="F160" i="18"/>
  <c r="G154" i="13"/>
  <c r="F166" i="26"/>
  <c r="F161" i="14"/>
  <c r="F170" i="36"/>
  <c r="G166" i="26"/>
  <c r="E164" i="24"/>
  <c r="N200" i="2"/>
  <c r="N164" i="24"/>
  <c r="M165" i="31"/>
  <c r="N154" i="13"/>
  <c r="E170" i="36"/>
  <c r="M170" i="36"/>
  <c r="M166" i="26"/>
  <c r="C162" i="15" l="1"/>
  <c r="K157" i="15"/>
  <c r="L157" i="15"/>
  <c r="I158" i="15"/>
  <c r="H158" i="15"/>
  <c r="J158" i="15"/>
  <c r="B160" i="15"/>
  <c r="K168" i="36"/>
  <c r="I169" i="36"/>
  <c r="H169" i="36"/>
  <c r="J169" i="36"/>
  <c r="B172" i="36"/>
  <c r="L168" i="36"/>
  <c r="L163" i="31"/>
  <c r="H164" i="31"/>
  <c r="I164" i="31"/>
  <c r="J164" i="31"/>
  <c r="C169" i="31"/>
  <c r="B167" i="31"/>
  <c r="K163" i="31"/>
  <c r="K164" i="29"/>
  <c r="I165" i="29"/>
  <c r="J165" i="29"/>
  <c r="H165" i="29"/>
  <c r="C168" i="29"/>
  <c r="L164" i="29"/>
  <c r="L164" i="26"/>
  <c r="L166" i="25"/>
  <c r="J165" i="26"/>
  <c r="H165" i="26"/>
  <c r="I165" i="26"/>
  <c r="K164" i="26"/>
  <c r="C168" i="26"/>
  <c r="I167" i="25"/>
  <c r="H167" i="25"/>
  <c r="J167" i="25"/>
  <c r="C170" i="25"/>
  <c r="K166" i="25"/>
  <c r="L162" i="24"/>
  <c r="H163" i="24"/>
  <c r="I163" i="24"/>
  <c r="J163" i="24"/>
  <c r="C170" i="24"/>
  <c r="B166" i="24"/>
  <c r="K162" i="24"/>
  <c r="L159" i="19"/>
  <c r="H160" i="19"/>
  <c r="I160" i="19"/>
  <c r="J160" i="19"/>
  <c r="B163" i="19"/>
  <c r="K159" i="19"/>
  <c r="L158" i="18"/>
  <c r="H159" i="18"/>
  <c r="J159" i="18"/>
  <c r="I159" i="18"/>
  <c r="B161" i="18"/>
  <c r="K158" i="18"/>
  <c r="K159" i="14"/>
  <c r="J160" i="14"/>
  <c r="I160" i="14"/>
  <c r="H160" i="14"/>
  <c r="C162" i="14"/>
  <c r="L159" i="14"/>
  <c r="K152" i="13"/>
  <c r="I153" i="13"/>
  <c r="J153" i="13"/>
  <c r="H153" i="13"/>
  <c r="B156" i="13"/>
  <c r="L152" i="13"/>
  <c r="K198" i="2"/>
  <c r="H199" i="2"/>
  <c r="J199" i="2"/>
  <c r="I199" i="2"/>
  <c r="L198" i="2"/>
  <c r="B201" i="2"/>
  <c r="F167" i="26"/>
  <c r="F165" i="24"/>
  <c r="M171" i="36"/>
  <c r="F171" i="36"/>
  <c r="G165" i="24"/>
  <c r="E171" i="36"/>
  <c r="M201" i="2"/>
  <c r="F201" i="2"/>
  <c r="G161" i="18"/>
  <c r="F162" i="14"/>
  <c r="E162" i="19"/>
  <c r="G166" i="31"/>
  <c r="F155" i="13"/>
  <c r="G201" i="2"/>
  <c r="F160" i="15"/>
  <c r="G162" i="19"/>
  <c r="N166" i="31"/>
  <c r="N165" i="24"/>
  <c r="E160" i="15"/>
  <c r="E155" i="13"/>
  <c r="M155" i="13"/>
  <c r="F162" i="19"/>
  <c r="M169" i="25"/>
  <c r="M162" i="14"/>
  <c r="M167" i="26"/>
  <c r="N169" i="25"/>
  <c r="G169" i="25"/>
  <c r="E162" i="14"/>
  <c r="G167" i="26"/>
  <c r="E167" i="29"/>
  <c r="N167" i="29"/>
  <c r="N167" i="26"/>
  <c r="E201" i="2"/>
  <c r="G171" i="36"/>
  <c r="N201" i="2"/>
  <c r="M160" i="15"/>
  <c r="F161" i="18"/>
  <c r="F167" i="29"/>
  <c r="M162" i="19"/>
  <c r="M161" i="18"/>
  <c r="N162" i="19"/>
  <c r="M165" i="24"/>
  <c r="E166" i="31"/>
  <c r="N155" i="13"/>
  <c r="F169" i="25"/>
  <c r="G155" i="13"/>
  <c r="G162" i="14"/>
  <c r="M166" i="31"/>
  <c r="N161" i="18"/>
  <c r="F166" i="31"/>
  <c r="E161" i="18"/>
  <c r="E167" i="26"/>
  <c r="G160" i="15"/>
  <c r="E165" i="24"/>
  <c r="E169" i="25"/>
  <c r="N160" i="15"/>
  <c r="N162" i="14"/>
  <c r="M167" i="29"/>
  <c r="G167" i="29"/>
  <c r="N171" i="36"/>
  <c r="K158" i="15" l="1"/>
  <c r="L158" i="15"/>
  <c r="J159" i="15"/>
  <c r="B161" i="15"/>
  <c r="L169" i="36"/>
  <c r="K169" i="36"/>
  <c r="J170" i="36"/>
  <c r="I170" i="36"/>
  <c r="H170" i="36"/>
  <c r="B173" i="36"/>
  <c r="L164" i="31"/>
  <c r="I165" i="31"/>
  <c r="J165" i="31"/>
  <c r="H165" i="31"/>
  <c r="C170" i="31"/>
  <c r="B168" i="31"/>
  <c r="K164" i="31"/>
  <c r="L165" i="29"/>
  <c r="H166" i="29"/>
  <c r="I166" i="29"/>
  <c r="J166" i="29"/>
  <c r="C169" i="29"/>
  <c r="K165" i="29"/>
  <c r="L165" i="26"/>
  <c r="H166" i="26"/>
  <c r="J166" i="26"/>
  <c r="I166" i="26"/>
  <c r="K165" i="26"/>
  <c r="C169" i="26"/>
  <c r="K167" i="25"/>
  <c r="H168" i="25"/>
  <c r="I168" i="25"/>
  <c r="J168" i="25"/>
  <c r="C171" i="25"/>
  <c r="L167" i="25"/>
  <c r="L163" i="24"/>
  <c r="I164" i="24"/>
  <c r="J164" i="24"/>
  <c r="H164" i="24"/>
  <c r="C171" i="24"/>
  <c r="B167" i="24"/>
  <c r="K163" i="24"/>
  <c r="L160" i="19"/>
  <c r="I161" i="19"/>
  <c r="J161" i="19"/>
  <c r="H161" i="19"/>
  <c r="K160" i="19"/>
  <c r="B164" i="19"/>
  <c r="L159" i="18"/>
  <c r="I160" i="18"/>
  <c r="J160" i="18"/>
  <c r="H160" i="18"/>
  <c r="B162" i="18"/>
  <c r="K159" i="18"/>
  <c r="K160" i="14"/>
  <c r="I161" i="14"/>
  <c r="J161" i="14"/>
  <c r="H161" i="14"/>
  <c r="C163" i="14"/>
  <c r="L160" i="14"/>
  <c r="K153" i="13"/>
  <c r="J154" i="13"/>
  <c r="I154" i="13"/>
  <c r="H154" i="13"/>
  <c r="B157" i="13"/>
  <c r="L153" i="13"/>
  <c r="K199" i="2"/>
  <c r="J200" i="2"/>
  <c r="I200" i="2"/>
  <c r="H200" i="2"/>
  <c r="L199" i="2"/>
  <c r="B202" i="2"/>
  <c r="E166" i="24"/>
  <c r="F168" i="26"/>
  <c r="E161" i="15"/>
  <c r="M156" i="13"/>
  <c r="E172" i="36"/>
  <c r="N170" i="25"/>
  <c r="G161" i="15"/>
  <c r="G166" i="24"/>
  <c r="F167" i="31"/>
  <c r="G163" i="19"/>
  <c r="G162" i="18"/>
  <c r="F163" i="19"/>
  <c r="F161" i="15"/>
  <c r="M202" i="2"/>
  <c r="M163" i="19"/>
  <c r="M172" i="36"/>
  <c r="G168" i="29"/>
  <c r="F202" i="2"/>
  <c r="N167" i="31"/>
  <c r="N156" i="13"/>
  <c r="F170" i="25"/>
  <c r="G163" i="14"/>
  <c r="M170" i="25"/>
  <c r="M166" i="24"/>
  <c r="M163" i="14"/>
  <c r="E202" i="2"/>
  <c r="E156" i="13"/>
  <c r="F156" i="13"/>
  <c r="N168" i="26"/>
  <c r="N202" i="2"/>
  <c r="G202" i="2"/>
  <c r="F163" i="14"/>
  <c r="N162" i="18"/>
  <c r="N172" i="36"/>
  <c r="F166" i="24"/>
  <c r="M168" i="26"/>
  <c r="G167" i="31"/>
  <c r="E170" i="25"/>
  <c r="M161" i="15"/>
  <c r="E168" i="26"/>
  <c r="E168" i="29"/>
  <c r="N166" i="24"/>
  <c r="F162" i="18"/>
  <c r="G170" i="25"/>
  <c r="F172" i="36"/>
  <c r="N168" i="29"/>
  <c r="E163" i="14"/>
  <c r="M168" i="29"/>
  <c r="G168" i="26"/>
  <c r="G156" i="13"/>
  <c r="E162" i="18"/>
  <c r="M167" i="31"/>
  <c r="N163" i="19"/>
  <c r="G172" i="36"/>
  <c r="M162" i="18"/>
  <c r="E167" i="31"/>
  <c r="F168" i="29"/>
  <c r="E163" i="19"/>
  <c r="N161" i="15"/>
  <c r="N163" i="14"/>
  <c r="J160" i="15" l="1"/>
  <c r="H160" i="15"/>
  <c r="I160" i="15"/>
  <c r="B162" i="15"/>
  <c r="C163" i="15"/>
  <c r="K170" i="36"/>
  <c r="H171" i="36"/>
  <c r="J171" i="36"/>
  <c r="I171" i="36"/>
  <c r="B174" i="36"/>
  <c r="L170" i="36"/>
  <c r="K165" i="31"/>
  <c r="H166" i="31"/>
  <c r="I166" i="31"/>
  <c r="J166" i="31"/>
  <c r="B169" i="31"/>
  <c r="C171" i="31"/>
  <c r="L165" i="31"/>
  <c r="K166" i="29"/>
  <c r="H167" i="29"/>
  <c r="I167" i="29"/>
  <c r="J167" i="29"/>
  <c r="C170" i="29"/>
  <c r="L166" i="29"/>
  <c r="L168" i="25"/>
  <c r="L166" i="26"/>
  <c r="J167" i="26"/>
  <c r="H167" i="26"/>
  <c r="I167" i="26"/>
  <c r="K166" i="26"/>
  <c r="C170" i="26"/>
  <c r="J169" i="25"/>
  <c r="H169" i="25"/>
  <c r="I169" i="25"/>
  <c r="C172" i="25"/>
  <c r="K168" i="25"/>
  <c r="L164" i="24"/>
  <c r="J165" i="24"/>
  <c r="H165" i="24"/>
  <c r="I165" i="24"/>
  <c r="C172" i="24"/>
  <c r="K164" i="24"/>
  <c r="B168" i="24"/>
  <c r="L161" i="19"/>
  <c r="H162" i="19"/>
  <c r="I162" i="19"/>
  <c r="J162" i="19"/>
  <c r="B165" i="19"/>
  <c r="K161" i="19"/>
  <c r="K160" i="18"/>
  <c r="H161" i="18"/>
  <c r="I161" i="18"/>
  <c r="J161" i="18"/>
  <c r="B163" i="18"/>
  <c r="L160" i="18"/>
  <c r="L161" i="14"/>
  <c r="I162" i="14"/>
  <c r="J162" i="14"/>
  <c r="H162" i="14"/>
  <c r="C164" i="14"/>
  <c r="K161" i="14"/>
  <c r="K154" i="13"/>
  <c r="K200" i="2"/>
  <c r="H155" i="13"/>
  <c r="J155" i="13"/>
  <c r="I155" i="13"/>
  <c r="B158" i="13"/>
  <c r="L154" i="13"/>
  <c r="I201" i="2"/>
  <c r="J201" i="2"/>
  <c r="H201" i="2"/>
  <c r="L200" i="2"/>
  <c r="B203" i="2"/>
  <c r="M171" i="25"/>
  <c r="E169" i="29"/>
  <c r="N162" i="15"/>
  <c r="E164" i="14"/>
  <c r="E162" i="15"/>
  <c r="F168" i="31"/>
  <c r="G169" i="29"/>
  <c r="F169" i="26"/>
  <c r="N169" i="26"/>
  <c r="N169" i="29"/>
  <c r="E163" i="18"/>
  <c r="M169" i="29"/>
  <c r="F157" i="13"/>
  <c r="E171" i="25"/>
  <c r="G173" i="36"/>
  <c r="F167" i="24"/>
  <c r="N157" i="13"/>
  <c r="N164" i="14"/>
  <c r="G164" i="19"/>
  <c r="F164" i="14"/>
  <c r="E157" i="13"/>
  <c r="M203" i="2"/>
  <c r="M162" i="15"/>
  <c r="E173" i="36"/>
  <c r="M157" i="13"/>
  <c r="F163" i="18"/>
  <c r="E169" i="26"/>
  <c r="F169" i="29"/>
  <c r="M164" i="19"/>
  <c r="G157" i="13"/>
  <c r="G169" i="26"/>
  <c r="M168" i="31"/>
  <c r="G162" i="15"/>
  <c r="F162" i="15"/>
  <c r="F164" i="19"/>
  <c r="M163" i="18"/>
  <c r="N163" i="18"/>
  <c r="M169" i="26"/>
  <c r="N203" i="2"/>
  <c r="N171" i="25"/>
  <c r="N164" i="19"/>
  <c r="G163" i="18"/>
  <c r="N167" i="24"/>
  <c r="F171" i="25"/>
  <c r="N168" i="31"/>
  <c r="N173" i="36"/>
  <c r="G203" i="2"/>
  <c r="E164" i="19"/>
  <c r="E203" i="2"/>
  <c r="M167" i="24"/>
  <c r="G164" i="14"/>
  <c r="G168" i="31"/>
  <c r="E167" i="24"/>
  <c r="G171" i="25"/>
  <c r="F203" i="2"/>
  <c r="E168" i="31"/>
  <c r="G167" i="24"/>
  <c r="M173" i="36"/>
  <c r="M164" i="14"/>
  <c r="F173" i="36"/>
  <c r="K160" i="15" l="1"/>
  <c r="I161" i="15"/>
  <c r="H161" i="15"/>
  <c r="J161" i="15"/>
  <c r="L160" i="15"/>
  <c r="B163" i="15"/>
  <c r="C164" i="15"/>
  <c r="K171" i="36"/>
  <c r="I172" i="36"/>
  <c r="H172" i="36"/>
  <c r="J172" i="36"/>
  <c r="B175" i="36"/>
  <c r="L171" i="36"/>
  <c r="L166" i="31"/>
  <c r="J167" i="31"/>
  <c r="I167" i="31"/>
  <c r="H167" i="31"/>
  <c r="C172" i="31"/>
  <c r="B170" i="31"/>
  <c r="K166" i="31"/>
  <c r="L167" i="29"/>
  <c r="H168" i="29"/>
  <c r="J168" i="29"/>
  <c r="I168" i="29"/>
  <c r="K167" i="29"/>
  <c r="C171" i="29"/>
  <c r="L167" i="26"/>
  <c r="J168" i="26"/>
  <c r="H168" i="26"/>
  <c r="I168" i="26"/>
  <c r="K167" i="26"/>
  <c r="C171" i="26"/>
  <c r="L169" i="25"/>
  <c r="J170" i="25"/>
  <c r="H170" i="25"/>
  <c r="I170" i="25"/>
  <c r="C173" i="25"/>
  <c r="K169" i="25"/>
  <c r="K165" i="24"/>
  <c r="H166" i="24"/>
  <c r="J166" i="24"/>
  <c r="I166" i="24"/>
  <c r="C173" i="24"/>
  <c r="B169" i="24"/>
  <c r="L165" i="24"/>
  <c r="L162" i="19"/>
  <c r="I163" i="19"/>
  <c r="J163" i="19"/>
  <c r="H163" i="19"/>
  <c r="K162" i="19"/>
  <c r="B166" i="19"/>
  <c r="L161" i="18"/>
  <c r="J162" i="18"/>
  <c r="I162" i="18"/>
  <c r="H162" i="18"/>
  <c r="B164" i="18"/>
  <c r="K161" i="18"/>
  <c r="K162" i="14"/>
  <c r="I163" i="14"/>
  <c r="H163" i="14"/>
  <c r="J163" i="14"/>
  <c r="C165" i="14"/>
  <c r="L162" i="14"/>
  <c r="L155" i="13"/>
  <c r="I156" i="13"/>
  <c r="J156" i="13"/>
  <c r="H156" i="13"/>
  <c r="B159" i="13"/>
  <c r="K155" i="13"/>
  <c r="L201" i="2"/>
  <c r="J202" i="2"/>
  <c r="I202" i="2"/>
  <c r="H202" i="2"/>
  <c r="K201" i="2"/>
  <c r="B204" i="2"/>
  <c r="N168" i="24"/>
  <c r="M170" i="29"/>
  <c r="E165" i="14"/>
  <c r="G170" i="26"/>
  <c r="M204" i="2"/>
  <c r="M164" i="18"/>
  <c r="F204" i="2"/>
  <c r="G204" i="2"/>
  <c r="G168" i="24"/>
  <c r="E170" i="26"/>
  <c r="E168" i="24"/>
  <c r="F158" i="13"/>
  <c r="E174" i="36"/>
  <c r="E164" i="18"/>
  <c r="M170" i="26"/>
  <c r="G165" i="19"/>
  <c r="E204" i="2"/>
  <c r="N165" i="19"/>
  <c r="G164" i="18"/>
  <c r="G165" i="14"/>
  <c r="G174" i="36"/>
  <c r="F164" i="18"/>
  <c r="F169" i="31"/>
  <c r="M158" i="13"/>
  <c r="G169" i="31"/>
  <c r="N172" i="25"/>
  <c r="N204" i="2"/>
  <c r="F163" i="15"/>
  <c r="F172" i="25"/>
  <c r="M169" i="31"/>
  <c r="E169" i="31"/>
  <c r="E172" i="25"/>
  <c r="E170" i="29"/>
  <c r="N174" i="36"/>
  <c r="E158" i="13"/>
  <c r="G158" i="13"/>
  <c r="F174" i="36"/>
  <c r="E163" i="15"/>
  <c r="F170" i="29"/>
  <c r="M165" i="14"/>
  <c r="N170" i="29"/>
  <c r="E165" i="19"/>
  <c r="G172" i="25"/>
  <c r="M163" i="15"/>
  <c r="F165" i="14"/>
  <c r="N164" i="18"/>
  <c r="M165" i="19"/>
  <c r="F170" i="26"/>
  <c r="N163" i="15"/>
  <c r="G170" i="29"/>
  <c r="M172" i="25"/>
  <c r="N165" i="14"/>
  <c r="N170" i="26"/>
  <c r="F168" i="24"/>
  <c r="F165" i="19"/>
  <c r="G163" i="15"/>
  <c r="M174" i="36"/>
  <c r="N169" i="31"/>
  <c r="M168" i="24"/>
  <c r="N158" i="13"/>
  <c r="K161" i="15" l="1"/>
  <c r="L161" i="15"/>
  <c r="I162" i="15"/>
  <c r="H162" i="15"/>
  <c r="J162" i="15"/>
  <c r="B164" i="15"/>
  <c r="C165" i="15"/>
  <c r="K172" i="36"/>
  <c r="H173" i="36"/>
  <c r="I173" i="36"/>
  <c r="J173" i="36"/>
  <c r="L172" i="36"/>
  <c r="B176" i="36"/>
  <c r="K167" i="31"/>
  <c r="J168" i="31"/>
  <c r="H168" i="31"/>
  <c r="I168" i="31"/>
  <c r="C173" i="31"/>
  <c r="B171" i="31"/>
  <c r="L167" i="31"/>
  <c r="L168" i="29"/>
  <c r="I169" i="29"/>
  <c r="J169" i="29"/>
  <c r="H169" i="29"/>
  <c r="C172" i="29"/>
  <c r="K168" i="29"/>
  <c r="L168" i="26"/>
  <c r="J169" i="26"/>
  <c r="H169" i="26"/>
  <c r="I169" i="26"/>
  <c r="K168" i="26"/>
  <c r="C172" i="26"/>
  <c r="L170" i="25"/>
  <c r="H171" i="25"/>
  <c r="I171" i="25"/>
  <c r="J171" i="25"/>
  <c r="C174" i="25"/>
  <c r="K170" i="25"/>
  <c r="L166" i="24"/>
  <c r="I167" i="24"/>
  <c r="J167" i="24"/>
  <c r="H167" i="24"/>
  <c r="C174" i="24"/>
  <c r="B170" i="24"/>
  <c r="K166" i="24"/>
  <c r="L163" i="19"/>
  <c r="I164" i="19"/>
  <c r="H164" i="19"/>
  <c r="J164" i="19"/>
  <c r="B167" i="19"/>
  <c r="K163" i="19"/>
  <c r="K162" i="18"/>
  <c r="I163" i="18"/>
  <c r="J163" i="18"/>
  <c r="H163" i="18"/>
  <c r="B165" i="18"/>
  <c r="L162" i="18"/>
  <c r="K163" i="14"/>
  <c r="J164" i="14"/>
  <c r="H164" i="14"/>
  <c r="I164" i="14"/>
  <c r="C166" i="14"/>
  <c r="L163" i="14"/>
  <c r="K156" i="13"/>
  <c r="J157" i="13"/>
  <c r="I157" i="13"/>
  <c r="H157" i="13"/>
  <c r="B160" i="13"/>
  <c r="L156" i="13"/>
  <c r="K202" i="2"/>
  <c r="I203" i="2"/>
  <c r="J203" i="2"/>
  <c r="H203" i="2"/>
  <c r="L202" i="2"/>
  <c r="B205" i="2"/>
  <c r="F175" i="36"/>
  <c r="M165" i="18"/>
  <c r="F169" i="24"/>
  <c r="F159" i="13"/>
  <c r="F166" i="19"/>
  <c r="N173" i="25"/>
  <c r="N170" i="31"/>
  <c r="N164" i="15"/>
  <c r="N175" i="36"/>
  <c r="M173" i="25"/>
  <c r="N159" i="13"/>
  <c r="E165" i="18"/>
  <c r="N171" i="26"/>
  <c r="M205" i="2"/>
  <c r="E170" i="31"/>
  <c r="E166" i="19"/>
  <c r="G169" i="24"/>
  <c r="F173" i="25"/>
  <c r="F171" i="26"/>
  <c r="F205" i="2"/>
  <c r="E171" i="26"/>
  <c r="G165" i="18"/>
  <c r="F171" i="29"/>
  <c r="G164" i="15"/>
  <c r="G171" i="26"/>
  <c r="F164" i="15"/>
  <c r="E171" i="29"/>
  <c r="G166" i="19"/>
  <c r="M166" i="14"/>
  <c r="E175" i="36"/>
  <c r="E169" i="24"/>
  <c r="N171" i="29"/>
  <c r="E159" i="13"/>
  <c r="M164" i="15"/>
  <c r="M171" i="26"/>
  <c r="E205" i="2"/>
  <c r="N166" i="14"/>
  <c r="G166" i="14"/>
  <c r="M171" i="29"/>
  <c r="F170" i="31"/>
  <c r="E164" i="15"/>
  <c r="M170" i="31"/>
  <c r="G170" i="31"/>
  <c r="M159" i="13"/>
  <c r="G175" i="36"/>
  <c r="N165" i="18"/>
  <c r="G171" i="29"/>
  <c r="M169" i="24"/>
  <c r="N166" i="19"/>
  <c r="N169" i="24"/>
  <c r="M175" i="36"/>
  <c r="F165" i="18"/>
  <c r="E173" i="25"/>
  <c r="G173" i="25"/>
  <c r="N205" i="2"/>
  <c r="M166" i="19"/>
  <c r="G205" i="2"/>
  <c r="F166" i="14"/>
  <c r="E166" i="14"/>
  <c r="G159" i="13"/>
  <c r="K162" i="15" l="1"/>
  <c r="L162" i="15"/>
  <c r="H159" i="15"/>
  <c r="I159" i="15"/>
  <c r="J163" i="15"/>
  <c r="I163" i="15"/>
  <c r="H163" i="15"/>
  <c r="B165" i="15"/>
  <c r="P159" i="13"/>
  <c r="C166" i="15"/>
  <c r="L173" i="36"/>
  <c r="I174" i="36"/>
  <c r="J174" i="36"/>
  <c r="H174" i="36"/>
  <c r="K173" i="36"/>
  <c r="B177" i="36"/>
  <c r="L168" i="31"/>
  <c r="H169" i="31"/>
  <c r="I169" i="31"/>
  <c r="J169" i="31"/>
  <c r="C174" i="31"/>
  <c r="B172" i="31"/>
  <c r="K168" i="31"/>
  <c r="K169" i="29"/>
  <c r="H170" i="29"/>
  <c r="I170" i="29"/>
  <c r="J170" i="29"/>
  <c r="C173" i="29"/>
  <c r="L169" i="29"/>
  <c r="L169" i="26"/>
  <c r="J170" i="26"/>
  <c r="H170" i="26"/>
  <c r="I170" i="26"/>
  <c r="K169" i="26"/>
  <c r="C173" i="26"/>
  <c r="L171" i="25"/>
  <c r="H172" i="25"/>
  <c r="I172" i="25"/>
  <c r="J172" i="25"/>
  <c r="C175" i="25"/>
  <c r="K171" i="25"/>
  <c r="K167" i="24"/>
  <c r="H168" i="24"/>
  <c r="J168" i="24"/>
  <c r="I168" i="24"/>
  <c r="C175" i="24"/>
  <c r="B171" i="24"/>
  <c r="L167" i="24"/>
  <c r="K164" i="19"/>
  <c r="I165" i="19"/>
  <c r="H165" i="19"/>
  <c r="J165" i="19"/>
  <c r="L164" i="19"/>
  <c r="B168" i="19"/>
  <c r="K163" i="18"/>
  <c r="J164" i="18"/>
  <c r="H164" i="18"/>
  <c r="I164" i="18"/>
  <c r="B166" i="18"/>
  <c r="L163" i="18"/>
  <c r="K164" i="14"/>
  <c r="I165" i="14"/>
  <c r="J165" i="14"/>
  <c r="H165" i="14"/>
  <c r="C167" i="14"/>
  <c r="L164" i="14"/>
  <c r="K157" i="13"/>
  <c r="J158" i="13"/>
  <c r="H158" i="13"/>
  <c r="I158" i="13"/>
  <c r="B161" i="13"/>
  <c r="L157" i="13"/>
  <c r="L203" i="2"/>
  <c r="H204" i="2"/>
  <c r="J204" i="2"/>
  <c r="I204" i="2"/>
  <c r="K203" i="2"/>
  <c r="B206" i="2"/>
  <c r="M174" i="25"/>
  <c r="G171" i="31"/>
  <c r="N167" i="19"/>
  <c r="N171" i="31"/>
  <c r="G206" i="2"/>
  <c r="E167" i="14"/>
  <c r="F165" i="15"/>
  <c r="E176" i="36"/>
  <c r="E160" i="13"/>
  <c r="N176" i="36"/>
  <c r="E167" i="19"/>
  <c r="M206" i="2"/>
  <c r="N170" i="24"/>
  <c r="F167" i="14"/>
  <c r="N174" i="25"/>
  <c r="F170" i="24"/>
  <c r="G172" i="26"/>
  <c r="G176" i="36"/>
  <c r="E174" i="25"/>
  <c r="E206" i="2"/>
  <c r="M172" i="29"/>
  <c r="G167" i="19"/>
  <c r="E165" i="15"/>
  <c r="F166" i="18"/>
  <c r="G167" i="14"/>
  <c r="F160" i="13"/>
  <c r="F167" i="19"/>
  <c r="F172" i="29"/>
  <c r="N165" i="15"/>
  <c r="M167" i="14"/>
  <c r="G160" i="13"/>
  <c r="N167" i="14"/>
  <c r="N166" i="18"/>
  <c r="M171" i="31"/>
  <c r="G166" i="18"/>
  <c r="E172" i="26"/>
  <c r="M167" i="19"/>
  <c r="E170" i="24"/>
  <c r="M176" i="36"/>
  <c r="E166" i="18"/>
  <c r="G172" i="29"/>
  <c r="N172" i="29"/>
  <c r="F172" i="26"/>
  <c r="M165" i="15"/>
  <c r="G165" i="15"/>
  <c r="N206" i="2"/>
  <c r="G174" i="25"/>
  <c r="E172" i="29"/>
  <c r="G170" i="24"/>
  <c r="M160" i="13"/>
  <c r="F206" i="2"/>
  <c r="N160" i="13"/>
  <c r="M166" i="18"/>
  <c r="F174" i="25"/>
  <c r="N172" i="26"/>
  <c r="F171" i="31"/>
  <c r="M170" i="24"/>
  <c r="E171" i="31"/>
  <c r="F176" i="36"/>
  <c r="M172" i="26"/>
  <c r="K159" i="15" l="1"/>
  <c r="L159" i="15"/>
  <c r="K163" i="15"/>
  <c r="H164" i="15"/>
  <c r="J164" i="15"/>
  <c r="I164" i="15"/>
  <c r="B166" i="15"/>
  <c r="L163" i="15"/>
  <c r="C167" i="15"/>
  <c r="L174" i="36"/>
  <c r="J175" i="36"/>
  <c r="H175" i="36"/>
  <c r="I175" i="36"/>
  <c r="B178" i="36"/>
  <c r="K174" i="36"/>
  <c r="L169" i="31"/>
  <c r="H170" i="31"/>
  <c r="J170" i="31"/>
  <c r="I170" i="31"/>
  <c r="B173" i="31"/>
  <c r="C175" i="31"/>
  <c r="K169" i="31"/>
  <c r="L170" i="29"/>
  <c r="H171" i="29"/>
  <c r="I171" i="29"/>
  <c r="J171" i="29"/>
  <c r="K170" i="29"/>
  <c r="C174" i="29"/>
  <c r="L172" i="25"/>
  <c r="L170" i="26"/>
  <c r="I171" i="26"/>
  <c r="H171" i="26"/>
  <c r="J171" i="26"/>
  <c r="K170" i="26"/>
  <c r="C174" i="26"/>
  <c r="H173" i="25"/>
  <c r="J173" i="25"/>
  <c r="I173" i="25"/>
  <c r="C176" i="25"/>
  <c r="K172" i="25"/>
  <c r="L168" i="24"/>
  <c r="I169" i="24"/>
  <c r="J169" i="24"/>
  <c r="H169" i="24"/>
  <c r="C176" i="24"/>
  <c r="B172" i="24"/>
  <c r="K168" i="24"/>
  <c r="K165" i="19"/>
  <c r="H166" i="19"/>
  <c r="I166" i="19"/>
  <c r="J166" i="19"/>
  <c r="L165" i="19"/>
  <c r="B169" i="19"/>
  <c r="L164" i="18"/>
  <c r="I165" i="18"/>
  <c r="H165" i="18"/>
  <c r="J165" i="18"/>
  <c r="B167" i="18"/>
  <c r="K164" i="18"/>
  <c r="L165" i="14"/>
  <c r="J166" i="14"/>
  <c r="I166" i="14"/>
  <c r="H166" i="14"/>
  <c r="C168" i="14"/>
  <c r="K165" i="14"/>
  <c r="L158" i="13"/>
  <c r="J159" i="13"/>
  <c r="I159" i="13"/>
  <c r="H159" i="13"/>
  <c r="B162" i="13"/>
  <c r="K158" i="13"/>
  <c r="K204" i="2"/>
  <c r="I205" i="2"/>
  <c r="H205" i="2"/>
  <c r="J205" i="2"/>
  <c r="L204" i="2"/>
  <c r="B207" i="2"/>
  <c r="M167" i="18"/>
  <c r="F172" i="31"/>
  <c r="E173" i="29"/>
  <c r="F173" i="26"/>
  <c r="N166" i="15"/>
  <c r="N177" i="36"/>
  <c r="N172" i="31"/>
  <c r="E207" i="2"/>
  <c r="N168" i="14"/>
  <c r="F168" i="19"/>
  <c r="F171" i="24"/>
  <c r="M175" i="25"/>
  <c r="E161" i="13"/>
  <c r="G177" i="36"/>
  <c r="G172" i="31"/>
  <c r="E168" i="19"/>
  <c r="F167" i="18"/>
  <c r="E173" i="26"/>
  <c r="M173" i="26"/>
  <c r="G168" i="14"/>
  <c r="N175" i="25"/>
  <c r="E175" i="25"/>
  <c r="N171" i="24"/>
  <c r="F207" i="2"/>
  <c r="E171" i="24"/>
  <c r="G173" i="26"/>
  <c r="N161" i="13"/>
  <c r="F177" i="36"/>
  <c r="N168" i="19"/>
  <c r="M177" i="36"/>
  <c r="N173" i="26"/>
  <c r="E168" i="14"/>
  <c r="G168" i="19"/>
  <c r="G166" i="15"/>
  <c r="M172" i="31"/>
  <c r="G175" i="25"/>
  <c r="E172" i="31"/>
  <c r="G207" i="2"/>
  <c r="F173" i="29"/>
  <c r="M207" i="2"/>
  <c r="M168" i="14"/>
  <c r="G161" i="13"/>
  <c r="E166" i="15"/>
  <c r="G173" i="29"/>
  <c r="M168" i="19"/>
  <c r="G171" i="24"/>
  <c r="F175" i="25"/>
  <c r="M166" i="15"/>
  <c r="M173" i="29"/>
  <c r="F161" i="13"/>
  <c r="F166" i="15"/>
  <c r="N173" i="29"/>
  <c r="N167" i="18"/>
  <c r="M171" i="24"/>
  <c r="E167" i="18"/>
  <c r="E177" i="36"/>
  <c r="G167" i="18"/>
  <c r="F168" i="14"/>
  <c r="M161" i="13"/>
  <c r="N207" i="2"/>
  <c r="L164" i="15" l="1"/>
  <c r="K164" i="15"/>
  <c r="H165" i="15"/>
  <c r="J165" i="15"/>
  <c r="I165" i="15"/>
  <c r="B167" i="15"/>
  <c r="C168" i="15"/>
  <c r="K175" i="36"/>
  <c r="I176" i="36"/>
  <c r="J176" i="36"/>
  <c r="H176" i="36"/>
  <c r="B179" i="36"/>
  <c r="L175" i="36"/>
  <c r="L170" i="31"/>
  <c r="H171" i="31"/>
  <c r="I171" i="31"/>
  <c r="J171" i="31"/>
  <c r="C176" i="31"/>
  <c r="B174" i="31"/>
  <c r="K170" i="31"/>
  <c r="L171" i="29"/>
  <c r="H172" i="29"/>
  <c r="J172" i="29"/>
  <c r="I172" i="29"/>
  <c r="K171" i="29"/>
  <c r="C175" i="29"/>
  <c r="K171" i="26"/>
  <c r="H172" i="26"/>
  <c r="J172" i="26"/>
  <c r="I172" i="26"/>
  <c r="L171" i="26"/>
  <c r="C175" i="26"/>
  <c r="L173" i="25"/>
  <c r="J174" i="25"/>
  <c r="H174" i="25"/>
  <c r="I174" i="25"/>
  <c r="C177" i="25"/>
  <c r="K173" i="25"/>
  <c r="K169" i="24"/>
  <c r="I170" i="24"/>
  <c r="H170" i="24"/>
  <c r="J170" i="24"/>
  <c r="C177" i="24"/>
  <c r="B173" i="24"/>
  <c r="L169" i="24"/>
  <c r="L166" i="19"/>
  <c r="I167" i="19"/>
  <c r="H167" i="19"/>
  <c r="J167" i="19"/>
  <c r="K166" i="19"/>
  <c r="B170" i="19"/>
  <c r="K165" i="18"/>
  <c r="H166" i="18"/>
  <c r="J166" i="18"/>
  <c r="I166" i="18"/>
  <c r="B168" i="18"/>
  <c r="L165" i="18"/>
  <c r="L166" i="14"/>
  <c r="H167" i="14"/>
  <c r="J167" i="14"/>
  <c r="I167" i="14"/>
  <c r="C169" i="14"/>
  <c r="K166" i="14"/>
  <c r="K159" i="13"/>
  <c r="J160" i="13"/>
  <c r="I160" i="13"/>
  <c r="H160" i="13"/>
  <c r="L159" i="13"/>
  <c r="B163" i="13"/>
  <c r="L205" i="2"/>
  <c r="I206" i="2"/>
  <c r="J206" i="2"/>
  <c r="H206" i="2"/>
  <c r="K205" i="2"/>
  <c r="B208" i="2"/>
  <c r="F169" i="14"/>
  <c r="M168" i="18"/>
  <c r="N208" i="2"/>
  <c r="M174" i="26"/>
  <c r="N174" i="29"/>
  <c r="G176" i="25"/>
  <c r="N173" i="31"/>
  <c r="G178" i="36"/>
  <c r="G168" i="18"/>
  <c r="E162" i="13"/>
  <c r="E176" i="25"/>
  <c r="F162" i="13"/>
  <c r="E174" i="29"/>
  <c r="F173" i="31"/>
  <c r="N169" i="19"/>
  <c r="M174" i="29"/>
  <c r="G172" i="24"/>
  <c r="E172" i="24"/>
  <c r="M173" i="31"/>
  <c r="G162" i="13"/>
  <c r="M208" i="2"/>
  <c r="E167" i="15"/>
  <c r="G174" i="29"/>
  <c r="G208" i="2"/>
  <c r="G173" i="31"/>
  <c r="M169" i="14"/>
  <c r="G167" i="15"/>
  <c r="F168" i="18"/>
  <c r="G174" i="26"/>
  <c r="M169" i="19"/>
  <c r="N178" i="36"/>
  <c r="F174" i="26"/>
  <c r="G169" i="19"/>
  <c r="N168" i="18"/>
  <c r="M162" i="13"/>
  <c r="M172" i="24"/>
  <c r="G169" i="14"/>
  <c r="E173" i="31"/>
  <c r="F167" i="15"/>
  <c r="N174" i="26"/>
  <c r="N169" i="14"/>
  <c r="E169" i="14"/>
  <c r="N172" i="24"/>
  <c r="M178" i="36"/>
  <c r="F208" i="2"/>
  <c r="F172" i="24"/>
  <c r="E168" i="18"/>
  <c r="F174" i="29"/>
  <c r="M176" i="25"/>
  <c r="M167" i="15"/>
  <c r="E208" i="2"/>
  <c r="E169" i="19"/>
  <c r="N176" i="25"/>
  <c r="N167" i="15"/>
  <c r="F178" i="36"/>
  <c r="E174" i="26"/>
  <c r="F169" i="19"/>
  <c r="E178" i="36"/>
  <c r="F176" i="25"/>
  <c r="N162" i="13"/>
  <c r="K165" i="15" l="1"/>
  <c r="L165" i="15"/>
  <c r="J166" i="15"/>
  <c r="I166" i="15"/>
  <c r="H166" i="15"/>
  <c r="B168" i="15"/>
  <c r="C169" i="15"/>
  <c r="K176" i="36"/>
  <c r="I177" i="36"/>
  <c r="J177" i="36"/>
  <c r="H177" i="36"/>
  <c r="B180" i="36"/>
  <c r="L176" i="36"/>
  <c r="L171" i="31"/>
  <c r="J172" i="31"/>
  <c r="H172" i="31"/>
  <c r="I172" i="31"/>
  <c r="C177" i="31"/>
  <c r="B175" i="31"/>
  <c r="K171" i="31"/>
  <c r="L172" i="29"/>
  <c r="I173" i="29"/>
  <c r="J173" i="29"/>
  <c r="H173" i="29"/>
  <c r="K172" i="29"/>
  <c r="C176" i="29"/>
  <c r="L172" i="26"/>
  <c r="H173" i="26"/>
  <c r="J173" i="26"/>
  <c r="I173" i="26"/>
  <c r="C176" i="26"/>
  <c r="K172" i="26"/>
  <c r="L174" i="25"/>
  <c r="I175" i="25"/>
  <c r="H175" i="25"/>
  <c r="J175" i="25"/>
  <c r="C178" i="25"/>
  <c r="K174" i="25"/>
  <c r="K170" i="24"/>
  <c r="H171" i="24"/>
  <c r="I171" i="24"/>
  <c r="J171" i="24"/>
  <c r="C178" i="24"/>
  <c r="B174" i="24"/>
  <c r="L170" i="24"/>
  <c r="K167" i="19"/>
  <c r="I168" i="19"/>
  <c r="J168" i="19"/>
  <c r="H168" i="19"/>
  <c r="L167" i="19"/>
  <c r="B171" i="19"/>
  <c r="L166" i="18"/>
  <c r="I167" i="18"/>
  <c r="H167" i="18"/>
  <c r="J167" i="18"/>
  <c r="B169" i="18"/>
  <c r="K166" i="18"/>
  <c r="K167" i="14"/>
  <c r="H168" i="14"/>
  <c r="J168" i="14"/>
  <c r="I168" i="14"/>
  <c r="C170" i="14"/>
  <c r="L167" i="14"/>
  <c r="K160" i="13"/>
  <c r="K206" i="2"/>
  <c r="J161" i="13"/>
  <c r="I161" i="13"/>
  <c r="H161" i="13"/>
  <c r="L160" i="13"/>
  <c r="B164" i="13"/>
  <c r="H207" i="2"/>
  <c r="J207" i="2"/>
  <c r="I207" i="2"/>
  <c r="L206" i="2"/>
  <c r="B209" i="2"/>
  <c r="E170" i="19"/>
  <c r="F170" i="19"/>
  <c r="G163" i="13"/>
  <c r="N175" i="26"/>
  <c r="G175" i="26"/>
  <c r="E175" i="29"/>
  <c r="M174" i="31"/>
  <c r="F177" i="25"/>
  <c r="M169" i="18"/>
  <c r="M179" i="36"/>
  <c r="G209" i="2"/>
  <c r="F170" i="14"/>
  <c r="M170" i="14"/>
  <c r="G177" i="25"/>
  <c r="N177" i="25"/>
  <c r="N170" i="19"/>
  <c r="G170" i="14"/>
  <c r="N170" i="14"/>
  <c r="F175" i="29"/>
  <c r="E177" i="25"/>
  <c r="F173" i="24"/>
  <c r="F209" i="2"/>
  <c r="E209" i="2"/>
  <c r="F169" i="18"/>
  <c r="G174" i="31"/>
  <c r="E175" i="26"/>
  <c r="N179" i="36"/>
  <c r="F163" i="13"/>
  <c r="G173" i="24"/>
  <c r="E170" i="14"/>
  <c r="M177" i="25"/>
  <c r="M163" i="13"/>
  <c r="N209" i="2"/>
  <c r="E179" i="36"/>
  <c r="F175" i="26"/>
  <c r="N175" i="29"/>
  <c r="M175" i="26"/>
  <c r="F179" i="36"/>
  <c r="N168" i="15"/>
  <c r="G179" i="36"/>
  <c r="E169" i="18"/>
  <c r="G169" i="18"/>
  <c r="N163" i="13"/>
  <c r="N174" i="31"/>
  <c r="E168" i="15"/>
  <c r="M175" i="29"/>
  <c r="G170" i="19"/>
  <c r="F168" i="15"/>
  <c r="F174" i="31"/>
  <c r="N173" i="24"/>
  <c r="G168" i="15"/>
  <c r="M173" i="24"/>
  <c r="M168" i="15"/>
  <c r="N169" i="18"/>
  <c r="E174" i="31"/>
  <c r="E163" i="13"/>
  <c r="M170" i="19"/>
  <c r="G175" i="29"/>
  <c r="E173" i="24"/>
  <c r="M209" i="2"/>
  <c r="K166" i="15" l="1"/>
  <c r="L166" i="15"/>
  <c r="J167" i="15"/>
  <c r="I167" i="15"/>
  <c r="H167" i="15"/>
  <c r="B169" i="15"/>
  <c r="C170" i="15"/>
  <c r="L177" i="36"/>
  <c r="H178" i="36"/>
  <c r="J178" i="36"/>
  <c r="I178" i="36"/>
  <c r="B181" i="36"/>
  <c r="K177" i="36"/>
  <c r="K172" i="31"/>
  <c r="H173" i="31"/>
  <c r="I173" i="31"/>
  <c r="J173" i="31"/>
  <c r="C178" i="31"/>
  <c r="L172" i="31"/>
  <c r="B176" i="31"/>
  <c r="K173" i="29"/>
  <c r="H174" i="29"/>
  <c r="I174" i="29"/>
  <c r="J174" i="29"/>
  <c r="C177" i="29"/>
  <c r="L173" i="29"/>
  <c r="L173" i="26"/>
  <c r="K175" i="25"/>
  <c r="H174" i="26"/>
  <c r="I174" i="26"/>
  <c r="J174" i="26"/>
  <c r="C177" i="26"/>
  <c r="K173" i="26"/>
  <c r="H176" i="25"/>
  <c r="J176" i="25"/>
  <c r="I176" i="25"/>
  <c r="C179" i="25"/>
  <c r="L175" i="25"/>
  <c r="L171" i="24"/>
  <c r="H172" i="24"/>
  <c r="I172" i="24"/>
  <c r="J172" i="24"/>
  <c r="C179" i="24"/>
  <c r="B175" i="24"/>
  <c r="K171" i="24"/>
  <c r="L168" i="19"/>
  <c r="J169" i="19"/>
  <c r="I169" i="19"/>
  <c r="H169" i="19"/>
  <c r="B172" i="19"/>
  <c r="K168" i="19"/>
  <c r="K167" i="18"/>
  <c r="H168" i="18"/>
  <c r="I168" i="18"/>
  <c r="J168" i="18"/>
  <c r="B170" i="18"/>
  <c r="L167" i="18"/>
  <c r="L168" i="14"/>
  <c r="J169" i="14"/>
  <c r="H169" i="14"/>
  <c r="I169" i="14"/>
  <c r="K168" i="14"/>
  <c r="C171" i="14"/>
  <c r="K161" i="13"/>
  <c r="H162" i="13"/>
  <c r="J162" i="13"/>
  <c r="I162" i="13"/>
  <c r="B165" i="13"/>
  <c r="L161" i="13"/>
  <c r="L207" i="2"/>
  <c r="H208" i="2"/>
  <c r="J208" i="2"/>
  <c r="I208" i="2"/>
  <c r="K207" i="2"/>
  <c r="B210" i="2"/>
  <c r="G174" i="24"/>
  <c r="G171" i="19"/>
  <c r="G176" i="26"/>
  <c r="N171" i="19"/>
  <c r="F164" i="13"/>
  <c r="M171" i="19"/>
  <c r="G178" i="25"/>
  <c r="F171" i="14"/>
  <c r="F175" i="31"/>
  <c r="M174" i="24"/>
  <c r="E170" i="18"/>
  <c r="N171" i="14"/>
  <c r="M169" i="15"/>
  <c r="M180" i="36"/>
  <c r="G171" i="14"/>
  <c r="F178" i="25"/>
  <c r="E164" i="13"/>
  <c r="G170" i="18"/>
  <c r="M171" i="14"/>
  <c r="E180" i="36"/>
  <c r="F176" i="26"/>
  <c r="E169" i="15"/>
  <c r="G210" i="2"/>
  <c r="G164" i="13"/>
  <c r="G175" i="31"/>
  <c r="M175" i="31"/>
  <c r="G176" i="29"/>
  <c r="M210" i="2"/>
  <c r="M176" i="29"/>
  <c r="G180" i="36"/>
  <c r="N180" i="36"/>
  <c r="F171" i="19"/>
  <c r="N178" i="25"/>
  <c r="N176" i="29"/>
  <c r="F170" i="18"/>
  <c r="E171" i="19"/>
  <c r="E176" i="26"/>
  <c r="F174" i="24"/>
  <c r="N169" i="15"/>
  <c r="F176" i="29"/>
  <c r="F210" i="2"/>
  <c r="N176" i="26"/>
  <c r="E175" i="31"/>
  <c r="M170" i="18"/>
  <c r="G169" i="15"/>
  <c r="M178" i="25"/>
  <c r="N210" i="2"/>
  <c r="M164" i="13"/>
  <c r="E171" i="14"/>
  <c r="F180" i="36"/>
  <c r="M176" i="26"/>
  <c r="E174" i="24"/>
  <c r="E210" i="2"/>
  <c r="E176" i="29"/>
  <c r="N164" i="13"/>
  <c r="N175" i="31"/>
  <c r="E178" i="25"/>
  <c r="N170" i="18"/>
  <c r="F169" i="15"/>
  <c r="N174" i="24"/>
  <c r="L167" i="15" l="1"/>
  <c r="K167" i="15"/>
  <c r="J168" i="15"/>
  <c r="H168" i="15"/>
  <c r="I168" i="15"/>
  <c r="B170" i="15"/>
  <c r="C171" i="15"/>
  <c r="K178" i="36"/>
  <c r="H179" i="36"/>
  <c r="I179" i="36"/>
  <c r="J179" i="36"/>
  <c r="B182" i="36"/>
  <c r="L178" i="36"/>
  <c r="L173" i="31"/>
  <c r="H174" i="31"/>
  <c r="I174" i="31"/>
  <c r="J174" i="31"/>
  <c r="B177" i="31"/>
  <c r="C179" i="31"/>
  <c r="K173" i="31"/>
  <c r="L174" i="29"/>
  <c r="H175" i="29"/>
  <c r="I175" i="29"/>
  <c r="J175" i="29"/>
  <c r="K174" i="29"/>
  <c r="C178" i="29"/>
  <c r="L174" i="26"/>
  <c r="I175" i="26"/>
  <c r="H175" i="26"/>
  <c r="J175" i="26"/>
  <c r="K174" i="26"/>
  <c r="L176" i="25"/>
  <c r="C178" i="26"/>
  <c r="H177" i="25"/>
  <c r="I177" i="25"/>
  <c r="J177" i="25"/>
  <c r="C180" i="25"/>
  <c r="K176" i="25"/>
  <c r="L172" i="24"/>
  <c r="I173" i="24"/>
  <c r="H173" i="24"/>
  <c r="J173" i="24"/>
  <c r="C180" i="24"/>
  <c r="B176" i="24"/>
  <c r="K172" i="24"/>
  <c r="L169" i="19"/>
  <c r="J170" i="19"/>
  <c r="H170" i="19"/>
  <c r="I170" i="19"/>
  <c r="B173" i="19"/>
  <c r="K169" i="19"/>
  <c r="L168" i="18"/>
  <c r="H169" i="18"/>
  <c r="J169" i="18"/>
  <c r="I169" i="18"/>
  <c r="B171" i="18"/>
  <c r="K168" i="18"/>
  <c r="L169" i="14"/>
  <c r="H170" i="14"/>
  <c r="I170" i="14"/>
  <c r="J170" i="14"/>
  <c r="C172" i="14"/>
  <c r="K169" i="14"/>
  <c r="L162" i="13"/>
  <c r="J163" i="13"/>
  <c r="I163" i="13"/>
  <c r="H163" i="13"/>
  <c r="B166" i="13"/>
  <c r="K162" i="13"/>
  <c r="K208" i="2"/>
  <c r="I209" i="2"/>
  <c r="H209" i="2"/>
  <c r="J209" i="2"/>
  <c r="L208" i="2"/>
  <c r="B211" i="2"/>
  <c r="E211" i="2"/>
  <c r="E171" i="18"/>
  <c r="F211" i="2"/>
  <c r="E170" i="15"/>
  <c r="F179" i="25"/>
  <c r="N177" i="26"/>
  <c r="M175" i="24"/>
  <c r="G170" i="15"/>
  <c r="F181" i="36"/>
  <c r="G177" i="26"/>
  <c r="F172" i="14"/>
  <c r="N171" i="18"/>
  <c r="M177" i="29"/>
  <c r="N172" i="19"/>
  <c r="F175" i="24"/>
  <c r="G211" i="2"/>
  <c r="N211" i="2"/>
  <c r="E172" i="19"/>
  <c r="M171" i="18"/>
  <c r="M181" i="36"/>
  <c r="E175" i="24"/>
  <c r="N179" i="25"/>
  <c r="E181" i="36"/>
  <c r="N181" i="36"/>
  <c r="G181" i="36"/>
  <c r="E177" i="26"/>
  <c r="F177" i="29"/>
  <c r="F177" i="26"/>
  <c r="E179" i="25"/>
  <c r="F171" i="18"/>
  <c r="E165" i="13"/>
  <c r="G165" i="13"/>
  <c r="G175" i="24"/>
  <c r="N172" i="14"/>
  <c r="E177" i="29"/>
  <c r="G171" i="18"/>
  <c r="G176" i="31"/>
  <c r="M179" i="25"/>
  <c r="M165" i="13"/>
  <c r="N177" i="29"/>
  <c r="M211" i="2"/>
  <c r="F172" i="19"/>
  <c r="M177" i="26"/>
  <c r="F165" i="13"/>
  <c r="M172" i="19"/>
  <c r="G172" i="19"/>
  <c r="M170" i="15"/>
  <c r="N175" i="24"/>
  <c r="G172" i="14"/>
  <c r="G177" i="29"/>
  <c r="G179" i="25"/>
  <c r="F176" i="31"/>
  <c r="N170" i="15"/>
  <c r="N176" i="31"/>
  <c r="M172" i="14"/>
  <c r="E176" i="31"/>
  <c r="M176" i="31"/>
  <c r="N165" i="13"/>
  <c r="F170" i="15"/>
  <c r="E172" i="14"/>
  <c r="K168" i="15" l="1"/>
  <c r="L168" i="15"/>
  <c r="J169" i="15"/>
  <c r="I169" i="15"/>
  <c r="H169" i="15"/>
  <c r="B171" i="15"/>
  <c r="C172" i="15"/>
  <c r="L179" i="36"/>
  <c r="I180" i="36"/>
  <c r="H180" i="36"/>
  <c r="J180" i="36"/>
  <c r="K179" i="36"/>
  <c r="B183" i="36"/>
  <c r="L174" i="31"/>
  <c r="J175" i="31"/>
  <c r="H175" i="31"/>
  <c r="I175" i="31"/>
  <c r="C180" i="31"/>
  <c r="B178" i="31"/>
  <c r="K174" i="31"/>
  <c r="L175" i="29"/>
  <c r="H176" i="29"/>
  <c r="J176" i="29"/>
  <c r="I176" i="29"/>
  <c r="K175" i="29"/>
  <c r="C179" i="29"/>
  <c r="K175" i="26"/>
  <c r="L177" i="25"/>
  <c r="H176" i="26"/>
  <c r="J176" i="26"/>
  <c r="I176" i="26"/>
  <c r="L175" i="26"/>
  <c r="C179" i="26"/>
  <c r="I178" i="25"/>
  <c r="J178" i="25"/>
  <c r="H178" i="25"/>
  <c r="C181" i="25"/>
  <c r="K177" i="25"/>
  <c r="K173" i="24"/>
  <c r="H174" i="24"/>
  <c r="J174" i="24"/>
  <c r="I174" i="24"/>
  <c r="C181" i="24"/>
  <c r="B177" i="24"/>
  <c r="L173" i="24"/>
  <c r="K170" i="19"/>
  <c r="H171" i="19"/>
  <c r="I171" i="19"/>
  <c r="J171" i="19"/>
  <c r="B174" i="19"/>
  <c r="L170" i="19"/>
  <c r="L169" i="18"/>
  <c r="I170" i="18"/>
  <c r="J170" i="18"/>
  <c r="H170" i="18"/>
  <c r="B172" i="18"/>
  <c r="K169" i="18"/>
  <c r="L170" i="14"/>
  <c r="H171" i="14"/>
  <c r="I171" i="14"/>
  <c r="J171" i="14"/>
  <c r="C173" i="14"/>
  <c r="K170" i="14"/>
  <c r="K163" i="13"/>
  <c r="H164" i="13"/>
  <c r="I164" i="13"/>
  <c r="J164" i="13"/>
  <c r="B167" i="13"/>
  <c r="L163" i="13"/>
  <c r="L209" i="2"/>
  <c r="H210" i="2"/>
  <c r="J210" i="2"/>
  <c r="I210" i="2"/>
  <c r="K209" i="2"/>
  <c r="B212" i="2"/>
  <c r="I7" i="2"/>
  <c r="G212" i="2"/>
  <c r="F182" i="36"/>
  <c r="E176" i="24"/>
  <c r="N212" i="2"/>
  <c r="M212" i="2"/>
  <c r="G166" i="13"/>
  <c r="F172" i="18"/>
  <c r="E166" i="13"/>
  <c r="E178" i="29"/>
  <c r="G173" i="19"/>
  <c r="E172" i="18"/>
  <c r="F173" i="14"/>
  <c r="G176" i="24"/>
  <c r="F177" i="31"/>
  <c r="M177" i="31"/>
  <c r="F178" i="29"/>
  <c r="F180" i="25"/>
  <c r="F176" i="24"/>
  <c r="N178" i="26"/>
  <c r="N178" i="29"/>
  <c r="E177" i="31"/>
  <c r="G182" i="36"/>
  <c r="N173" i="14"/>
  <c r="N166" i="13"/>
  <c r="E182" i="36"/>
  <c r="F212" i="2"/>
  <c r="M180" i="25"/>
  <c r="E171" i="15"/>
  <c r="G177" i="31"/>
  <c r="E180" i="25"/>
  <c r="F171" i="15"/>
  <c r="E173" i="19"/>
  <c r="N172" i="18"/>
  <c r="M178" i="26"/>
  <c r="G180" i="25"/>
  <c r="E178" i="26"/>
  <c r="N171" i="15"/>
  <c r="G178" i="29"/>
  <c r="G171" i="15"/>
  <c r="F166" i="13"/>
  <c r="E173" i="14"/>
  <c r="M176" i="24"/>
  <c r="M173" i="19"/>
  <c r="G178" i="26"/>
  <c r="G173" i="14"/>
  <c r="N173" i="19"/>
  <c r="M173" i="14"/>
  <c r="M178" i="29"/>
  <c r="F173" i="19"/>
  <c r="N182" i="36"/>
  <c r="N180" i="25"/>
  <c r="M171" i="15"/>
  <c r="M172" i="18"/>
  <c r="F178" i="26"/>
  <c r="G172" i="18"/>
  <c r="N176" i="24"/>
  <c r="E212" i="2"/>
  <c r="M182" i="36"/>
  <c r="M166" i="13"/>
  <c r="N177" i="31"/>
  <c r="K169" i="15" l="1"/>
  <c r="J170" i="15"/>
  <c r="I170" i="15"/>
  <c r="H170" i="15"/>
  <c r="B172" i="15"/>
  <c r="L169" i="15"/>
  <c r="C173" i="15"/>
  <c r="K180" i="36"/>
  <c r="H181" i="36"/>
  <c r="I181" i="36"/>
  <c r="J181" i="36"/>
  <c r="L180" i="36"/>
  <c r="B184" i="36"/>
  <c r="L175" i="31"/>
  <c r="J176" i="31"/>
  <c r="H176" i="31"/>
  <c r="I176" i="31"/>
  <c r="C181" i="31"/>
  <c r="B179" i="31"/>
  <c r="K175" i="31"/>
  <c r="L176" i="29"/>
  <c r="I177" i="29"/>
  <c r="J177" i="29"/>
  <c r="H177" i="29"/>
  <c r="C180" i="29"/>
  <c r="K176" i="29"/>
  <c r="L176" i="26"/>
  <c r="H177" i="26"/>
  <c r="I177" i="26"/>
  <c r="J177" i="26"/>
  <c r="C180" i="26"/>
  <c r="K176" i="26"/>
  <c r="K178" i="25"/>
  <c r="I179" i="25"/>
  <c r="H179" i="25"/>
  <c r="J179" i="25"/>
  <c r="C182" i="25"/>
  <c r="L178" i="25"/>
  <c r="K174" i="24"/>
  <c r="H175" i="24"/>
  <c r="I175" i="24"/>
  <c r="J175" i="24"/>
  <c r="C182" i="24"/>
  <c r="L174" i="24"/>
  <c r="B178" i="24"/>
  <c r="K171" i="19"/>
  <c r="I172" i="19"/>
  <c r="J172" i="19"/>
  <c r="H172" i="19"/>
  <c r="B175" i="19"/>
  <c r="L171" i="19"/>
  <c r="K170" i="18"/>
  <c r="J171" i="18"/>
  <c r="H171" i="18"/>
  <c r="I171" i="18"/>
  <c r="B173" i="18"/>
  <c r="L170" i="18"/>
  <c r="L171" i="14"/>
  <c r="J172" i="14"/>
  <c r="H172" i="14"/>
  <c r="I172" i="14"/>
  <c r="C174" i="14"/>
  <c r="K171" i="14"/>
  <c r="L164" i="13"/>
  <c r="L210" i="2"/>
  <c r="H165" i="13"/>
  <c r="I165" i="13"/>
  <c r="J165" i="13"/>
  <c r="B168" i="13"/>
  <c r="K164" i="13"/>
  <c r="K210" i="2"/>
  <c r="H211" i="2"/>
  <c r="J211" i="2"/>
  <c r="I211" i="2"/>
  <c r="B213" i="2"/>
  <c r="L7" i="2"/>
  <c r="K7" i="2"/>
  <c r="G179" i="26"/>
  <c r="E177" i="24"/>
  <c r="E173" i="18"/>
  <c r="M173" i="18"/>
  <c r="F178" i="31"/>
  <c r="F177" i="24"/>
  <c r="E183" i="36"/>
  <c r="N177" i="24"/>
  <c r="N183" i="36"/>
  <c r="F173" i="18"/>
  <c r="N179" i="29"/>
  <c r="G167" i="13"/>
  <c r="G213" i="2"/>
  <c r="E181" i="25"/>
  <c r="F174" i="14"/>
  <c r="G183" i="36"/>
  <c r="F179" i="29"/>
  <c r="E213" i="2"/>
  <c r="E178" i="31"/>
  <c r="E172" i="15"/>
  <c r="N179" i="26"/>
  <c r="F179" i="26"/>
  <c r="N174" i="14"/>
  <c r="M174" i="19"/>
  <c r="G172" i="15"/>
  <c r="E167" i="13"/>
  <c r="G178" i="31"/>
  <c r="M183" i="36"/>
  <c r="G173" i="18"/>
  <c r="F167" i="13"/>
  <c r="M172" i="15"/>
  <c r="M167" i="13"/>
  <c r="G177" i="24"/>
  <c r="M178" i="31"/>
  <c r="F172" i="15"/>
  <c r="N172" i="15"/>
  <c r="M213" i="2"/>
  <c r="E179" i="26"/>
  <c r="G174" i="19"/>
  <c r="N167" i="13"/>
  <c r="F181" i="25"/>
  <c r="G179" i="29"/>
  <c r="M174" i="14"/>
  <c r="E179" i="29"/>
  <c r="M179" i="26"/>
  <c r="M179" i="29"/>
  <c r="F213" i="2"/>
  <c r="G181" i="25"/>
  <c r="M177" i="24"/>
  <c r="E174" i="14"/>
  <c r="F174" i="19"/>
  <c r="G174" i="14"/>
  <c r="E174" i="19"/>
  <c r="F183" i="36"/>
  <c r="N174" i="19"/>
  <c r="N213" i="2"/>
  <c r="M181" i="25"/>
  <c r="N173" i="18"/>
  <c r="N181" i="25"/>
  <c r="N178" i="31"/>
  <c r="K170" i="15" l="1"/>
  <c r="L170" i="15"/>
  <c r="J171" i="15"/>
  <c r="I171" i="15"/>
  <c r="H171" i="15"/>
  <c r="B173" i="15"/>
  <c r="C174" i="15"/>
  <c r="L181" i="36"/>
  <c r="H182" i="36"/>
  <c r="I182" i="36"/>
  <c r="J182" i="36"/>
  <c r="K181" i="36"/>
  <c r="B185" i="36"/>
  <c r="L176" i="31"/>
  <c r="I177" i="31"/>
  <c r="H177" i="31"/>
  <c r="J177" i="31"/>
  <c r="B180" i="31"/>
  <c r="K176" i="31"/>
  <c r="C182" i="31"/>
  <c r="K177" i="29"/>
  <c r="H178" i="29"/>
  <c r="I178" i="29"/>
  <c r="J178" i="29"/>
  <c r="C181" i="29"/>
  <c r="L177" i="29"/>
  <c r="L177" i="26"/>
  <c r="H178" i="26"/>
  <c r="I178" i="26"/>
  <c r="J178" i="26"/>
  <c r="K177" i="26"/>
  <c r="C181" i="26"/>
  <c r="K179" i="25"/>
  <c r="L179" i="25"/>
  <c r="J180" i="25"/>
  <c r="I180" i="25"/>
  <c r="H180" i="25"/>
  <c r="C183" i="25"/>
  <c r="L175" i="24"/>
  <c r="J176" i="24"/>
  <c r="H176" i="24"/>
  <c r="I176" i="24"/>
  <c r="C183" i="24"/>
  <c r="B179" i="24"/>
  <c r="K175" i="24"/>
  <c r="L172" i="19"/>
  <c r="I173" i="19"/>
  <c r="J173" i="19"/>
  <c r="H173" i="19"/>
  <c r="B176" i="19"/>
  <c r="K172" i="19"/>
  <c r="L171" i="18"/>
  <c r="H172" i="18"/>
  <c r="J172" i="18"/>
  <c r="I172" i="18"/>
  <c r="B174" i="18"/>
  <c r="K171" i="18"/>
  <c r="L172" i="14"/>
  <c r="I173" i="14"/>
  <c r="H173" i="14"/>
  <c r="J173" i="14"/>
  <c r="C175" i="14"/>
  <c r="K172" i="14"/>
  <c r="L165" i="13"/>
  <c r="L211" i="2"/>
  <c r="I166" i="13"/>
  <c r="J166" i="13"/>
  <c r="H166" i="13"/>
  <c r="B169" i="13"/>
  <c r="K165" i="13"/>
  <c r="H212" i="2"/>
  <c r="J212" i="2"/>
  <c r="I212" i="2"/>
  <c r="K211" i="2"/>
  <c r="I137" i="2"/>
  <c r="B214" i="2"/>
  <c r="E184" i="36"/>
  <c r="F175" i="19"/>
  <c r="F179" i="31"/>
  <c r="M174" i="18"/>
  <c r="F180" i="26"/>
  <c r="N178" i="24"/>
  <c r="F214" i="2"/>
  <c r="G180" i="26"/>
  <c r="N180" i="29"/>
  <c r="N179" i="31"/>
  <c r="E180" i="29"/>
  <c r="M180" i="26"/>
  <c r="N184" i="36"/>
  <c r="M184" i="36"/>
  <c r="F180" i="29"/>
  <c r="E179" i="31"/>
  <c r="G214" i="2"/>
  <c r="N173" i="15"/>
  <c r="F173" i="15"/>
  <c r="M180" i="29"/>
  <c r="E175" i="14"/>
  <c r="N180" i="26"/>
  <c r="M173" i="15"/>
  <c r="F175" i="14"/>
  <c r="G175" i="19"/>
  <c r="F178" i="24"/>
  <c r="N175" i="14"/>
  <c r="M175" i="19"/>
  <c r="G180" i="29"/>
  <c r="N175" i="19"/>
  <c r="E182" i="25"/>
  <c r="G175" i="14"/>
  <c r="N214" i="2"/>
  <c r="E173" i="15"/>
  <c r="N182" i="25"/>
  <c r="N168" i="13"/>
  <c r="G168" i="13"/>
  <c r="F184" i="36"/>
  <c r="G179" i="31"/>
  <c r="M168" i="13"/>
  <c r="G182" i="25"/>
  <c r="F174" i="18"/>
  <c r="M175" i="14"/>
  <c r="M179" i="31"/>
  <c r="E214" i="2"/>
  <c r="N174" i="18"/>
  <c r="F182" i="25"/>
  <c r="E175" i="19"/>
  <c r="M178" i="24"/>
  <c r="E178" i="24"/>
  <c r="E168" i="13"/>
  <c r="G178" i="24"/>
  <c r="G174" i="18"/>
  <c r="F168" i="13"/>
  <c r="E180" i="26"/>
  <c r="M214" i="2"/>
  <c r="G173" i="15"/>
  <c r="G184" i="36"/>
  <c r="M182" i="25"/>
  <c r="E174" i="18"/>
  <c r="K171" i="15" l="1"/>
  <c r="L171" i="15"/>
  <c r="H172" i="15"/>
  <c r="J172" i="15"/>
  <c r="I172" i="15"/>
  <c r="B174" i="15"/>
  <c r="C175" i="15"/>
  <c r="L182" i="36"/>
  <c r="H183" i="36"/>
  <c r="I183" i="36"/>
  <c r="J183" i="36"/>
  <c r="K182" i="36"/>
  <c r="B186" i="36"/>
  <c r="K177" i="31"/>
  <c r="I178" i="31"/>
  <c r="H178" i="31"/>
  <c r="J178" i="31"/>
  <c r="C183" i="31"/>
  <c r="B181" i="31"/>
  <c r="L177" i="31"/>
  <c r="L178" i="29"/>
  <c r="H179" i="29"/>
  <c r="I179" i="29"/>
  <c r="J179" i="29"/>
  <c r="K178" i="29"/>
  <c r="C182" i="29"/>
  <c r="L178" i="26"/>
  <c r="H179" i="26"/>
  <c r="I179" i="26"/>
  <c r="J179" i="26"/>
  <c r="K178" i="26"/>
  <c r="C182" i="26"/>
  <c r="L180" i="25"/>
  <c r="H181" i="25"/>
  <c r="I181" i="25"/>
  <c r="J181" i="25"/>
  <c r="K180" i="25"/>
  <c r="C184" i="25"/>
  <c r="L176" i="24"/>
  <c r="I177" i="24"/>
  <c r="H177" i="24"/>
  <c r="J177" i="24"/>
  <c r="C184" i="24"/>
  <c r="B180" i="24"/>
  <c r="K176" i="24"/>
  <c r="L173" i="19"/>
  <c r="I174" i="19"/>
  <c r="J174" i="19"/>
  <c r="H174" i="19"/>
  <c r="B177" i="19"/>
  <c r="K173" i="19"/>
  <c r="L172" i="18"/>
  <c r="I173" i="18"/>
  <c r="J173" i="18"/>
  <c r="H173" i="18"/>
  <c r="B175" i="18"/>
  <c r="K172" i="18"/>
  <c r="L173" i="14"/>
  <c r="I174" i="14"/>
  <c r="J174" i="14"/>
  <c r="H174" i="14"/>
  <c r="C176" i="14"/>
  <c r="K166" i="13"/>
  <c r="K173" i="14"/>
  <c r="J167" i="13"/>
  <c r="I167" i="13"/>
  <c r="H167" i="13"/>
  <c r="B170" i="13"/>
  <c r="L166" i="13"/>
  <c r="L212" i="2"/>
  <c r="H213" i="2"/>
  <c r="J213" i="2"/>
  <c r="I213" i="2"/>
  <c r="K212" i="2"/>
  <c r="K137" i="2"/>
  <c r="L137" i="2"/>
  <c r="B215" i="2"/>
  <c r="N174" i="15"/>
  <c r="F169" i="13"/>
  <c r="G176" i="14"/>
  <c r="M180" i="31"/>
  <c r="N176" i="19"/>
  <c r="E215" i="2"/>
  <c r="M175" i="18"/>
  <c r="M176" i="19"/>
  <c r="E175" i="18"/>
  <c r="G179" i="24"/>
  <c r="N179" i="24"/>
  <c r="N215" i="2"/>
  <c r="G180" i="31"/>
  <c r="E176" i="14"/>
  <c r="N176" i="14"/>
  <c r="N181" i="29"/>
  <c r="F181" i="29"/>
  <c r="G169" i="13"/>
  <c r="N183" i="25"/>
  <c r="E181" i="29"/>
  <c r="G176" i="19"/>
  <c r="E185" i="36"/>
  <c r="G175" i="18"/>
  <c r="G185" i="36"/>
  <c r="M185" i="36"/>
  <c r="G215" i="2"/>
  <c r="E179" i="24"/>
  <c r="M181" i="26"/>
  <c r="N169" i="13"/>
  <c r="E181" i="26"/>
  <c r="M215" i="2"/>
  <c r="E183" i="25"/>
  <c r="E169" i="13"/>
  <c r="F181" i="26"/>
  <c r="F183" i="25"/>
  <c r="E180" i="31"/>
  <c r="E176" i="19"/>
  <c r="G174" i="15"/>
  <c r="M176" i="14"/>
  <c r="F180" i="31"/>
  <c r="M181" i="29"/>
  <c r="F185" i="36"/>
  <c r="G181" i="29"/>
  <c r="M183" i="25"/>
  <c r="F176" i="14"/>
  <c r="N175" i="18"/>
  <c r="M174" i="15"/>
  <c r="G183" i="25"/>
  <c r="M169" i="13"/>
  <c r="F175" i="18"/>
  <c r="N181" i="26"/>
  <c r="M179" i="24"/>
  <c r="F179" i="24"/>
  <c r="F174" i="15"/>
  <c r="F215" i="2"/>
  <c r="G181" i="26"/>
  <c r="F176" i="19"/>
  <c r="N185" i="36"/>
  <c r="E174" i="15"/>
  <c r="N180" i="31"/>
  <c r="L172" i="15" l="1"/>
  <c r="K172" i="15"/>
  <c r="J173" i="15"/>
  <c r="I173" i="15"/>
  <c r="H173" i="15"/>
  <c r="B175" i="15"/>
  <c r="C176" i="15"/>
  <c r="K183" i="36"/>
  <c r="H184" i="36"/>
  <c r="J184" i="36"/>
  <c r="I184" i="36"/>
  <c r="B187" i="36"/>
  <c r="L183" i="36"/>
  <c r="K178" i="31"/>
  <c r="H179" i="31"/>
  <c r="I179" i="31"/>
  <c r="J179" i="31"/>
  <c r="C184" i="31"/>
  <c r="B182" i="31"/>
  <c r="L178" i="31"/>
  <c r="L179" i="29"/>
  <c r="H180" i="29"/>
  <c r="J180" i="29"/>
  <c r="I180" i="29"/>
  <c r="K179" i="29"/>
  <c r="C183" i="29"/>
  <c r="L179" i="26"/>
  <c r="H180" i="26"/>
  <c r="J180" i="26"/>
  <c r="I180" i="26"/>
  <c r="K179" i="26"/>
  <c r="C183" i="26"/>
  <c r="L181" i="25"/>
  <c r="J182" i="25"/>
  <c r="H182" i="25"/>
  <c r="I182" i="25"/>
  <c r="C185" i="25"/>
  <c r="K181" i="25"/>
  <c r="K177" i="24"/>
  <c r="H178" i="24"/>
  <c r="J178" i="24"/>
  <c r="I178" i="24"/>
  <c r="C185" i="24"/>
  <c r="B181" i="24"/>
  <c r="L177" i="24"/>
  <c r="L174" i="19"/>
  <c r="I175" i="19"/>
  <c r="H175" i="19"/>
  <c r="J175" i="19"/>
  <c r="B178" i="19"/>
  <c r="K174" i="19"/>
  <c r="K173" i="18"/>
  <c r="H174" i="18"/>
  <c r="J174" i="18"/>
  <c r="I174" i="18"/>
  <c r="B176" i="18"/>
  <c r="L173" i="18"/>
  <c r="K174" i="14"/>
  <c r="J175" i="14"/>
  <c r="I175" i="14"/>
  <c r="H175" i="14"/>
  <c r="C177" i="14"/>
  <c r="L174" i="14"/>
  <c r="K167" i="13"/>
  <c r="L213" i="2"/>
  <c r="J168" i="13"/>
  <c r="I168" i="13"/>
  <c r="H168" i="13"/>
  <c r="B171" i="13"/>
  <c r="L167" i="13"/>
  <c r="J214" i="2"/>
  <c r="H214" i="2"/>
  <c r="I214" i="2"/>
  <c r="K213" i="2"/>
  <c r="B216" i="2"/>
  <c r="M175" i="15"/>
  <c r="M177" i="14"/>
  <c r="N180" i="24"/>
  <c r="N182" i="29"/>
  <c r="M180" i="24"/>
  <c r="E170" i="13"/>
  <c r="G176" i="18"/>
  <c r="E180" i="24"/>
  <c r="G216" i="2"/>
  <c r="F177" i="19"/>
  <c r="M182" i="29"/>
  <c r="F216" i="2"/>
  <c r="N186" i="36"/>
  <c r="N176" i="18"/>
  <c r="F184" i="25"/>
  <c r="F176" i="18"/>
  <c r="F177" i="14"/>
  <c r="M177" i="19"/>
  <c r="G170" i="13"/>
  <c r="G175" i="15"/>
  <c r="N177" i="19"/>
  <c r="N181" i="31"/>
  <c r="E177" i="14"/>
  <c r="M186" i="36"/>
  <c r="E186" i="36"/>
  <c r="E184" i="25"/>
  <c r="N170" i="13"/>
  <c r="M182" i="26"/>
  <c r="M176" i="18"/>
  <c r="M184" i="25"/>
  <c r="E182" i="29"/>
  <c r="G182" i="29"/>
  <c r="M216" i="2"/>
  <c r="F175" i="15"/>
  <c r="F186" i="36"/>
  <c r="F182" i="29"/>
  <c r="E177" i="19"/>
  <c r="N184" i="25"/>
  <c r="G181" i="31"/>
  <c r="G182" i="26"/>
  <c r="N216" i="2"/>
  <c r="N177" i="14"/>
  <c r="N175" i="15"/>
  <c r="G186" i="36"/>
  <c r="M170" i="13"/>
  <c r="G177" i="14"/>
  <c r="F182" i="26"/>
  <c r="F181" i="31"/>
  <c r="F170" i="13"/>
  <c r="G180" i="24"/>
  <c r="E216" i="2"/>
  <c r="E181" i="31"/>
  <c r="N182" i="26"/>
  <c r="G184" i="25"/>
  <c r="M181" i="31"/>
  <c r="G177" i="19"/>
  <c r="E182" i="26"/>
  <c r="E175" i="15"/>
  <c r="E176" i="18"/>
  <c r="F180" i="24"/>
  <c r="K173" i="15" l="1"/>
  <c r="L173" i="15"/>
  <c r="J174" i="15"/>
  <c r="I174" i="15"/>
  <c r="H174" i="15"/>
  <c r="B176" i="15"/>
  <c r="C177" i="15"/>
  <c r="L184" i="36"/>
  <c r="J185" i="36"/>
  <c r="I185" i="36"/>
  <c r="H185" i="36"/>
  <c r="B188" i="36"/>
  <c r="K184" i="36"/>
  <c r="L179" i="31"/>
  <c r="J180" i="31"/>
  <c r="H180" i="31"/>
  <c r="I180" i="31"/>
  <c r="C185" i="31"/>
  <c r="B183" i="31"/>
  <c r="K179" i="31"/>
  <c r="L180" i="29"/>
  <c r="I181" i="29"/>
  <c r="J181" i="29"/>
  <c r="H181" i="29"/>
  <c r="K180" i="29"/>
  <c r="C184" i="29"/>
  <c r="L180" i="26"/>
  <c r="J181" i="26"/>
  <c r="H181" i="26"/>
  <c r="I181" i="26"/>
  <c r="C184" i="26"/>
  <c r="K180" i="26"/>
  <c r="K182" i="25"/>
  <c r="H183" i="25"/>
  <c r="I183" i="25"/>
  <c r="J183" i="25"/>
  <c r="L182" i="25"/>
  <c r="C186" i="25"/>
  <c r="L178" i="24"/>
  <c r="H179" i="24"/>
  <c r="I179" i="24"/>
  <c r="J179" i="24"/>
  <c r="C186" i="24"/>
  <c r="B182" i="24"/>
  <c r="K178" i="24"/>
  <c r="K175" i="19"/>
  <c r="H176" i="19"/>
  <c r="I176" i="19"/>
  <c r="J176" i="19"/>
  <c r="B179" i="19"/>
  <c r="L175" i="19"/>
  <c r="L174" i="18"/>
  <c r="H175" i="18"/>
  <c r="I175" i="18"/>
  <c r="J175" i="18"/>
  <c r="B177" i="18"/>
  <c r="K174" i="18"/>
  <c r="K175" i="14"/>
  <c r="J176" i="14"/>
  <c r="I176" i="14"/>
  <c r="H176" i="14"/>
  <c r="C178" i="14"/>
  <c r="L175" i="14"/>
  <c r="K168" i="13"/>
  <c r="L214" i="2"/>
  <c r="J169" i="13"/>
  <c r="H169" i="13"/>
  <c r="I169" i="13"/>
  <c r="B172" i="13"/>
  <c r="L168" i="13"/>
  <c r="I215" i="2"/>
  <c r="H215" i="2"/>
  <c r="J215" i="2"/>
  <c r="K214" i="2"/>
  <c r="B217" i="2"/>
  <c r="F217" i="2"/>
  <c r="M171" i="13"/>
  <c r="M181" i="24"/>
  <c r="G181" i="24"/>
  <c r="G183" i="26"/>
  <c r="G176" i="15"/>
  <c r="G182" i="31"/>
  <c r="M187" i="36"/>
  <c r="M217" i="2"/>
  <c r="F171" i="13"/>
  <c r="F178" i="19"/>
  <c r="M177" i="18"/>
  <c r="N177" i="18"/>
  <c r="F183" i="26"/>
  <c r="F187" i="36"/>
  <c r="G217" i="2"/>
  <c r="E185" i="25"/>
  <c r="N182" i="31"/>
  <c r="F183" i="29"/>
  <c r="N217" i="2"/>
  <c r="G177" i="18"/>
  <c r="F185" i="25"/>
  <c r="N178" i="14"/>
  <c r="N171" i="13"/>
  <c r="F181" i="24"/>
  <c r="G171" i="13"/>
  <c r="G183" i="29"/>
  <c r="M183" i="26"/>
  <c r="N181" i="24"/>
  <c r="N187" i="36"/>
  <c r="G185" i="25"/>
  <c r="M178" i="14"/>
  <c r="E187" i="36"/>
  <c r="M183" i="29"/>
  <c r="G178" i="19"/>
  <c r="F178" i="14"/>
  <c r="N183" i="29"/>
  <c r="E181" i="24"/>
  <c r="N185" i="25"/>
  <c r="N178" i="19"/>
  <c r="E183" i="26"/>
  <c r="G178" i="14"/>
  <c r="E183" i="29"/>
  <c r="E171" i="13"/>
  <c r="M178" i="19"/>
  <c r="E217" i="2"/>
  <c r="N176" i="15"/>
  <c r="F176" i="15"/>
  <c r="F182" i="31"/>
  <c r="E178" i="19"/>
  <c r="M176" i="15"/>
  <c r="M185" i="25"/>
  <c r="E178" i="14"/>
  <c r="F177" i="18"/>
  <c r="G187" i="36"/>
  <c r="E182" i="31"/>
  <c r="E176" i="15"/>
  <c r="M182" i="31"/>
  <c r="N183" i="26"/>
  <c r="E177" i="18"/>
  <c r="K174" i="15" l="1"/>
  <c r="J175" i="15"/>
  <c r="I175" i="15"/>
  <c r="H175" i="15"/>
  <c r="B177" i="15"/>
  <c r="L174" i="15"/>
  <c r="C178" i="15"/>
  <c r="K185" i="36"/>
  <c r="I186" i="36"/>
  <c r="J186" i="36"/>
  <c r="H186" i="36"/>
  <c r="B189" i="36"/>
  <c r="L185" i="36"/>
  <c r="L180" i="31"/>
  <c r="H181" i="31"/>
  <c r="I181" i="31"/>
  <c r="J181" i="31"/>
  <c r="C186" i="31"/>
  <c r="B184" i="31"/>
  <c r="K180" i="31"/>
  <c r="K181" i="29"/>
  <c r="H182" i="29"/>
  <c r="I182" i="29"/>
  <c r="J182" i="29"/>
  <c r="C185" i="29"/>
  <c r="L181" i="29"/>
  <c r="L181" i="26"/>
  <c r="L183" i="25"/>
  <c r="H182" i="26"/>
  <c r="I182" i="26"/>
  <c r="J182" i="26"/>
  <c r="K181" i="26"/>
  <c r="C185" i="26"/>
  <c r="J184" i="25"/>
  <c r="I184" i="25"/>
  <c r="H184" i="25"/>
  <c r="C187" i="25"/>
  <c r="K183" i="25"/>
  <c r="L179" i="24"/>
  <c r="H180" i="24"/>
  <c r="I180" i="24"/>
  <c r="J180" i="24"/>
  <c r="C187" i="24"/>
  <c r="B183" i="24"/>
  <c r="K179" i="24"/>
  <c r="L176" i="19"/>
  <c r="J177" i="19"/>
  <c r="H177" i="19"/>
  <c r="I177" i="19"/>
  <c r="B180" i="19"/>
  <c r="K176" i="19"/>
  <c r="L175" i="18"/>
  <c r="I176" i="18"/>
  <c r="H176" i="18"/>
  <c r="J176" i="18"/>
  <c r="B178" i="18"/>
  <c r="K175" i="18"/>
  <c r="K176" i="14"/>
  <c r="J177" i="14"/>
  <c r="I177" i="14"/>
  <c r="H177" i="14"/>
  <c r="C179" i="14"/>
  <c r="L176" i="14"/>
  <c r="L169" i="13"/>
  <c r="I170" i="13"/>
  <c r="H170" i="13"/>
  <c r="J170" i="13"/>
  <c r="K169" i="13"/>
  <c r="B173" i="13"/>
  <c r="K215" i="2"/>
  <c r="H216" i="2"/>
  <c r="I216" i="2"/>
  <c r="J216" i="2"/>
  <c r="L215" i="2"/>
  <c r="B218" i="2"/>
  <c r="N186" i="25"/>
  <c r="F183" i="31"/>
  <c r="M188" i="36"/>
  <c r="N178" i="18"/>
  <c r="N179" i="19"/>
  <c r="F182" i="24"/>
  <c r="G184" i="26"/>
  <c r="E179" i="14"/>
  <c r="G188" i="36"/>
  <c r="N182" i="24"/>
  <c r="M178" i="18"/>
  <c r="M184" i="26"/>
  <c r="E186" i="25"/>
  <c r="F178" i="18"/>
  <c r="G184" i="29"/>
  <c r="M186" i="25"/>
  <c r="E184" i="26"/>
  <c r="E188" i="36"/>
  <c r="G179" i="14"/>
  <c r="N179" i="14"/>
  <c r="M179" i="14"/>
  <c r="N177" i="15"/>
  <c r="N188" i="36"/>
  <c r="E183" i="31"/>
  <c r="M183" i="31"/>
  <c r="G186" i="25"/>
  <c r="E172" i="13"/>
  <c r="G177" i="15"/>
  <c r="E178" i="18"/>
  <c r="N184" i="29"/>
  <c r="G172" i="13"/>
  <c r="G179" i="19"/>
  <c r="N218" i="2"/>
  <c r="F177" i="15"/>
  <c r="F186" i="25"/>
  <c r="G218" i="2"/>
  <c r="E177" i="15"/>
  <c r="M182" i="24"/>
  <c r="N183" i="31"/>
  <c r="N184" i="26"/>
  <c r="G178" i="18"/>
  <c r="M179" i="19"/>
  <c r="F188" i="36"/>
  <c r="G183" i="31"/>
  <c r="M172" i="13"/>
  <c r="N172" i="13"/>
  <c r="F218" i="2"/>
  <c r="F184" i="29"/>
  <c r="F179" i="14"/>
  <c r="E179" i="19"/>
  <c r="E182" i="24"/>
  <c r="F184" i="26"/>
  <c r="M184" i="29"/>
  <c r="F179" i="19"/>
  <c r="M177" i="15"/>
  <c r="M218" i="2"/>
  <c r="G182" i="24"/>
  <c r="E218" i="2"/>
  <c r="F172" i="13"/>
  <c r="E184" i="29"/>
  <c r="L175" i="15" l="1"/>
  <c r="K175" i="15"/>
  <c r="H176" i="15"/>
  <c r="J176" i="15"/>
  <c r="I176" i="15"/>
  <c r="B178" i="15"/>
  <c r="C179" i="15"/>
  <c r="K186" i="36"/>
  <c r="H187" i="36"/>
  <c r="I187" i="36"/>
  <c r="J187" i="36"/>
  <c r="B190" i="36"/>
  <c r="L186" i="36"/>
  <c r="L181" i="31"/>
  <c r="H182" i="31"/>
  <c r="J182" i="31"/>
  <c r="I182" i="31"/>
  <c r="B185" i="31"/>
  <c r="C187" i="31"/>
  <c r="K181" i="31"/>
  <c r="L182" i="29"/>
  <c r="H183" i="29"/>
  <c r="I183" i="29"/>
  <c r="J183" i="29"/>
  <c r="K182" i="29"/>
  <c r="C186" i="29"/>
  <c r="L182" i="26"/>
  <c r="H183" i="26"/>
  <c r="I183" i="26"/>
  <c r="J183" i="26"/>
  <c r="K182" i="26"/>
  <c r="C186" i="26"/>
  <c r="L184" i="25"/>
  <c r="H185" i="25"/>
  <c r="I185" i="25"/>
  <c r="J185" i="25"/>
  <c r="C188" i="25"/>
  <c r="K184" i="25"/>
  <c r="L180" i="24"/>
  <c r="H181" i="24"/>
  <c r="J181" i="24"/>
  <c r="I181" i="24"/>
  <c r="C188" i="24"/>
  <c r="B184" i="24"/>
  <c r="K180" i="24"/>
  <c r="L177" i="19"/>
  <c r="I178" i="19"/>
  <c r="J178" i="19"/>
  <c r="H178" i="19"/>
  <c r="B181" i="19"/>
  <c r="K177" i="19"/>
  <c r="K176" i="18"/>
  <c r="H177" i="18"/>
  <c r="I177" i="18"/>
  <c r="J177" i="18"/>
  <c r="B179" i="18"/>
  <c r="L176" i="18"/>
  <c r="K177" i="14"/>
  <c r="J178" i="14"/>
  <c r="H178" i="14"/>
  <c r="I178" i="14"/>
  <c r="C180" i="14"/>
  <c r="L177" i="14"/>
  <c r="K170" i="13"/>
  <c r="I171" i="13"/>
  <c r="J171" i="13"/>
  <c r="H171" i="13"/>
  <c r="B174" i="13"/>
  <c r="L170" i="13"/>
  <c r="L216" i="2"/>
  <c r="I217" i="2"/>
  <c r="H217" i="2"/>
  <c r="J217" i="2"/>
  <c r="K216" i="2"/>
  <c r="B219" i="2"/>
  <c r="G180" i="19"/>
  <c r="N219" i="2"/>
  <c r="G219" i="2"/>
  <c r="M185" i="26"/>
  <c r="M180" i="19"/>
  <c r="E184" i="31"/>
  <c r="M184" i="31"/>
  <c r="M180" i="14"/>
  <c r="F185" i="26"/>
  <c r="E185" i="29"/>
  <c r="E178" i="15"/>
  <c r="M183" i="24"/>
  <c r="N185" i="29"/>
  <c r="M179" i="18"/>
  <c r="F219" i="2"/>
  <c r="F173" i="13"/>
  <c r="G187" i="25"/>
  <c r="F180" i="19"/>
  <c r="M219" i="2"/>
  <c r="F189" i="36"/>
  <c r="E189" i="36"/>
  <c r="F183" i="24"/>
  <c r="G173" i="13"/>
  <c r="M187" i="25"/>
  <c r="F179" i="18"/>
  <c r="E187" i="25"/>
  <c r="F184" i="31"/>
  <c r="G180" i="14"/>
  <c r="M173" i="13"/>
  <c r="G183" i="24"/>
  <c r="F185" i="29"/>
  <c r="N180" i="19"/>
  <c r="M189" i="36"/>
  <c r="M178" i="15"/>
  <c r="E219" i="2"/>
  <c r="M185" i="29"/>
  <c r="N178" i="15"/>
  <c r="G185" i="29"/>
  <c r="N187" i="25"/>
  <c r="F178" i="15"/>
  <c r="E179" i="18"/>
  <c r="E180" i="19"/>
  <c r="G185" i="26"/>
  <c r="E180" i="14"/>
  <c r="N180" i="14"/>
  <c r="F187" i="25"/>
  <c r="N185" i="26"/>
  <c r="F180" i="14"/>
  <c r="E173" i="13"/>
  <c r="G179" i="18"/>
  <c r="G184" i="31"/>
  <c r="E185" i="26"/>
  <c r="N173" i="13"/>
  <c r="N183" i="24"/>
  <c r="N184" i="31"/>
  <c r="E183" i="24"/>
  <c r="G189" i="36"/>
  <c r="N189" i="36"/>
  <c r="G178" i="15"/>
  <c r="N179" i="18"/>
  <c r="K176" i="15" l="1"/>
  <c r="L176" i="15"/>
  <c r="J177" i="15"/>
  <c r="I177" i="15"/>
  <c r="H177" i="15"/>
  <c r="B179" i="15"/>
  <c r="C180" i="15"/>
  <c r="L187" i="36"/>
  <c r="H188" i="36"/>
  <c r="J188" i="36"/>
  <c r="I188" i="36"/>
  <c r="B191" i="36"/>
  <c r="K187" i="36"/>
  <c r="L182" i="31"/>
  <c r="H183" i="31"/>
  <c r="J183" i="31"/>
  <c r="I183" i="31"/>
  <c r="C188" i="31"/>
  <c r="B186" i="31"/>
  <c r="K182" i="31"/>
  <c r="L183" i="29"/>
  <c r="H184" i="29"/>
  <c r="J184" i="29"/>
  <c r="I184" i="29"/>
  <c r="K183" i="29"/>
  <c r="C187" i="29"/>
  <c r="L183" i="26"/>
  <c r="H184" i="26"/>
  <c r="J184" i="26"/>
  <c r="I184" i="26"/>
  <c r="K183" i="26"/>
  <c r="C187" i="26"/>
  <c r="L185" i="25"/>
  <c r="I186" i="25"/>
  <c r="H186" i="25"/>
  <c r="J186" i="25"/>
  <c r="C189" i="25"/>
  <c r="K185" i="25"/>
  <c r="L181" i="24"/>
  <c r="I182" i="24"/>
  <c r="H182" i="24"/>
  <c r="J182" i="24"/>
  <c r="C189" i="24"/>
  <c r="B185" i="24"/>
  <c r="K181" i="24"/>
  <c r="K178" i="19"/>
  <c r="I179" i="19"/>
  <c r="H179" i="19"/>
  <c r="J179" i="19"/>
  <c r="B182" i="19"/>
  <c r="L178" i="19"/>
  <c r="L177" i="18"/>
  <c r="J178" i="18"/>
  <c r="H178" i="18"/>
  <c r="I178" i="18"/>
  <c r="B180" i="18"/>
  <c r="K177" i="18"/>
  <c r="L178" i="14"/>
  <c r="J179" i="14"/>
  <c r="H179" i="14"/>
  <c r="I179" i="14"/>
  <c r="C181" i="14"/>
  <c r="K178" i="14"/>
  <c r="K171" i="13"/>
  <c r="J172" i="13"/>
  <c r="H172" i="13"/>
  <c r="I172" i="13"/>
  <c r="B175" i="13"/>
  <c r="L171" i="13"/>
  <c r="K217" i="2"/>
  <c r="H218" i="2"/>
  <c r="J218" i="2"/>
  <c r="I218" i="2"/>
  <c r="L217" i="2"/>
  <c r="B220" i="2"/>
  <c r="F190" i="36"/>
  <c r="N181" i="19"/>
  <c r="F174" i="13"/>
  <c r="M181" i="14"/>
  <c r="M184" i="24"/>
  <c r="M179" i="15"/>
  <c r="F220" i="2"/>
  <c r="G181" i="14"/>
  <c r="N185" i="31"/>
  <c r="E186" i="29"/>
  <c r="F180" i="18"/>
  <c r="G185" i="31"/>
  <c r="F186" i="29"/>
  <c r="N186" i="26"/>
  <c r="E188" i="25"/>
  <c r="M180" i="18"/>
  <c r="M186" i="29"/>
  <c r="M190" i="36"/>
  <c r="E185" i="31"/>
  <c r="E220" i="2"/>
  <c r="G180" i="18"/>
  <c r="M185" i="31"/>
  <c r="G186" i="29"/>
  <c r="F179" i="15"/>
  <c r="N179" i="15"/>
  <c r="F185" i="31"/>
  <c r="N174" i="13"/>
  <c r="G184" i="24"/>
  <c r="G190" i="36"/>
  <c r="E181" i="14"/>
  <c r="G179" i="15"/>
  <c r="E190" i="36"/>
  <c r="N220" i="2"/>
  <c r="F181" i="19"/>
  <c r="E180" i="18"/>
  <c r="E186" i="26"/>
  <c r="N180" i="18"/>
  <c r="N190" i="36"/>
  <c r="G181" i="19"/>
  <c r="M181" i="19"/>
  <c r="F186" i="26"/>
  <c r="N188" i="25"/>
  <c r="M186" i="26"/>
  <c r="G188" i="25"/>
  <c r="M220" i="2"/>
  <c r="E181" i="19"/>
  <c r="N186" i="29"/>
  <c r="G220" i="2"/>
  <c r="F184" i="24"/>
  <c r="M174" i="13"/>
  <c r="F188" i="25"/>
  <c r="G174" i="13"/>
  <c r="N184" i="24"/>
  <c r="E179" i="15"/>
  <c r="F181" i="14"/>
  <c r="G186" i="26"/>
  <c r="N181" i="14"/>
  <c r="M188" i="25"/>
  <c r="E184" i="24"/>
  <c r="E174" i="13"/>
  <c r="L177" i="15" l="1"/>
  <c r="K177" i="15"/>
  <c r="J178" i="15"/>
  <c r="I178" i="15"/>
  <c r="H178" i="15"/>
  <c r="B180" i="15"/>
  <c r="C181" i="15"/>
  <c r="L188" i="36"/>
  <c r="H189" i="36"/>
  <c r="J189" i="36"/>
  <c r="I189" i="36"/>
  <c r="B192" i="36"/>
  <c r="K188" i="36"/>
  <c r="L183" i="31"/>
  <c r="J184" i="31"/>
  <c r="H184" i="31"/>
  <c r="I184" i="31"/>
  <c r="C189" i="31"/>
  <c r="B187" i="31"/>
  <c r="K183" i="31"/>
  <c r="L184" i="29"/>
  <c r="J185" i="29"/>
  <c r="H185" i="29"/>
  <c r="I185" i="29"/>
  <c r="C188" i="29"/>
  <c r="K184" i="29"/>
  <c r="L184" i="26"/>
  <c r="J185" i="26"/>
  <c r="H185" i="26"/>
  <c r="I185" i="26"/>
  <c r="C188" i="26"/>
  <c r="K184" i="26"/>
  <c r="K186" i="25"/>
  <c r="H187" i="25"/>
  <c r="I187" i="25"/>
  <c r="J187" i="25"/>
  <c r="C190" i="25"/>
  <c r="L186" i="25"/>
  <c r="K182" i="24"/>
  <c r="J183" i="24"/>
  <c r="H183" i="24"/>
  <c r="I183" i="24"/>
  <c r="C190" i="24"/>
  <c r="B186" i="24"/>
  <c r="L182" i="24"/>
  <c r="K179" i="19"/>
  <c r="I180" i="19"/>
  <c r="J180" i="19"/>
  <c r="H180" i="19"/>
  <c r="B183" i="19"/>
  <c r="L179" i="19"/>
  <c r="L178" i="18"/>
  <c r="H179" i="18"/>
  <c r="J179" i="18"/>
  <c r="I179" i="18"/>
  <c r="B181" i="18"/>
  <c r="K178" i="18"/>
  <c r="L179" i="14"/>
  <c r="I180" i="14"/>
  <c r="J180" i="14"/>
  <c r="H180" i="14"/>
  <c r="C182" i="14"/>
  <c r="K179" i="14"/>
  <c r="L172" i="13"/>
  <c r="I173" i="13"/>
  <c r="J173" i="13"/>
  <c r="H173" i="13"/>
  <c r="K172" i="13"/>
  <c r="B176" i="13"/>
  <c r="L218" i="2"/>
  <c r="H219" i="2"/>
  <c r="J219" i="2"/>
  <c r="I219" i="2"/>
  <c r="K218" i="2"/>
  <c r="B221" i="2"/>
  <c r="G187" i="29"/>
  <c r="G221" i="2"/>
  <c r="E186" i="31"/>
  <c r="M191" i="36"/>
  <c r="N191" i="36"/>
  <c r="E185" i="24"/>
  <c r="G186" i="31"/>
  <c r="F182" i="14"/>
  <c r="M182" i="19"/>
  <c r="N189" i="25"/>
  <c r="G182" i="19"/>
  <c r="M221" i="2"/>
  <c r="N175" i="13"/>
  <c r="E191" i="36"/>
  <c r="M185" i="24"/>
  <c r="E187" i="29"/>
  <c r="E189" i="25"/>
  <c r="M187" i="29"/>
  <c r="M182" i="14"/>
  <c r="E182" i="14"/>
  <c r="N182" i="19"/>
  <c r="N185" i="24"/>
  <c r="E175" i="13"/>
  <c r="M189" i="25"/>
  <c r="E221" i="2"/>
  <c r="G191" i="36"/>
  <c r="G182" i="14"/>
  <c r="F186" i="31"/>
  <c r="N181" i="18"/>
  <c r="F187" i="29"/>
  <c r="F182" i="19"/>
  <c r="F181" i="18"/>
  <c r="G185" i="24"/>
  <c r="F175" i="13"/>
  <c r="G189" i="25"/>
  <c r="M181" i="18"/>
  <c r="N182" i="14"/>
  <c r="E181" i="18"/>
  <c r="E180" i="15"/>
  <c r="N187" i="26"/>
  <c r="F180" i="15"/>
  <c r="M180" i="15"/>
  <c r="E187" i="26"/>
  <c r="F191" i="36"/>
  <c r="N186" i="31"/>
  <c r="G175" i="13"/>
  <c r="M186" i="31"/>
  <c r="F185" i="24"/>
  <c r="F221" i="2"/>
  <c r="N187" i="29"/>
  <c r="M187" i="26"/>
  <c r="F187" i="26"/>
  <c r="E182" i="19"/>
  <c r="F189" i="25"/>
  <c r="G181" i="18"/>
  <c r="G187" i="26"/>
  <c r="N180" i="15"/>
  <c r="G180" i="15"/>
  <c r="M175" i="13"/>
  <c r="N221" i="2"/>
  <c r="K178" i="15" l="1"/>
  <c r="L178" i="15"/>
  <c r="J179" i="15"/>
  <c r="I179" i="15"/>
  <c r="H179" i="15"/>
  <c r="B181" i="15"/>
  <c r="C182" i="15"/>
  <c r="L189" i="36"/>
  <c r="I190" i="36"/>
  <c r="J190" i="36"/>
  <c r="H190" i="36"/>
  <c r="B193" i="36"/>
  <c r="K189" i="36"/>
  <c r="L184" i="31"/>
  <c r="I185" i="31"/>
  <c r="J185" i="31"/>
  <c r="H185" i="31"/>
  <c r="C190" i="31"/>
  <c r="B188" i="31"/>
  <c r="K184" i="31"/>
  <c r="L185" i="29"/>
  <c r="H186" i="29"/>
  <c r="I186" i="29"/>
  <c r="J186" i="29"/>
  <c r="K185" i="29"/>
  <c r="C189" i="29"/>
  <c r="L185" i="26"/>
  <c r="H186" i="26"/>
  <c r="I186" i="26"/>
  <c r="J186" i="26"/>
  <c r="K185" i="26"/>
  <c r="C189" i="26"/>
  <c r="L187" i="25"/>
  <c r="J188" i="25"/>
  <c r="I188" i="25"/>
  <c r="H188" i="25"/>
  <c r="C191" i="25"/>
  <c r="K187" i="25"/>
  <c r="L183" i="24"/>
  <c r="H184" i="24"/>
  <c r="J184" i="24"/>
  <c r="I184" i="24"/>
  <c r="C191" i="24"/>
  <c r="B187" i="24"/>
  <c r="K183" i="24"/>
  <c r="K180" i="19"/>
  <c r="H181" i="19"/>
  <c r="I181" i="19"/>
  <c r="J181" i="19"/>
  <c r="B184" i="19"/>
  <c r="L180" i="19"/>
  <c r="L179" i="18"/>
  <c r="J180" i="18"/>
  <c r="H180" i="18"/>
  <c r="I180" i="18"/>
  <c r="B182" i="18"/>
  <c r="K179" i="18"/>
  <c r="K180" i="14"/>
  <c r="H181" i="14"/>
  <c r="J181" i="14"/>
  <c r="I181" i="14"/>
  <c r="C183" i="14"/>
  <c r="L180" i="14"/>
  <c r="K173" i="13"/>
  <c r="L219" i="2"/>
  <c r="H174" i="13"/>
  <c r="J174" i="13"/>
  <c r="I174" i="13"/>
  <c r="B177" i="13"/>
  <c r="L173" i="13"/>
  <c r="J220" i="2"/>
  <c r="H220" i="2"/>
  <c r="I220" i="2"/>
  <c r="K219" i="2"/>
  <c r="B222" i="2"/>
  <c r="E182" i="18"/>
  <c r="M182" i="18"/>
  <c r="M176" i="13"/>
  <c r="G187" i="31"/>
  <c r="M187" i="31"/>
  <c r="F192" i="36"/>
  <c r="N183" i="14"/>
  <c r="E186" i="24"/>
  <c r="G186" i="24"/>
  <c r="M186" i="24"/>
  <c r="G190" i="25"/>
  <c r="E183" i="14"/>
  <c r="F188" i="26"/>
  <c r="N182" i="18"/>
  <c r="M188" i="26"/>
  <c r="F181" i="15"/>
  <c r="F183" i="19"/>
  <c r="E181" i="15"/>
  <c r="F187" i="31"/>
  <c r="F183" i="14"/>
  <c r="G182" i="18"/>
  <c r="F222" i="2"/>
  <c r="N181" i="15"/>
  <c r="M192" i="36"/>
  <c r="N188" i="29"/>
  <c r="E190" i="25"/>
  <c r="E176" i="13"/>
  <c r="G183" i="19"/>
  <c r="M188" i="29"/>
  <c r="F188" i="29"/>
  <c r="G222" i="2"/>
  <c r="F176" i="13"/>
  <c r="M183" i="14"/>
  <c r="N176" i="13"/>
  <c r="E188" i="26"/>
  <c r="E222" i="2"/>
  <c r="E183" i="19"/>
  <c r="G188" i="26"/>
  <c r="M222" i="2"/>
  <c r="N183" i="19"/>
  <c r="G181" i="15"/>
  <c r="M190" i="25"/>
  <c r="N186" i="24"/>
  <c r="G183" i="14"/>
  <c r="M183" i="19"/>
  <c r="N190" i="25"/>
  <c r="E188" i="29"/>
  <c r="F186" i="24"/>
  <c r="N187" i="31"/>
  <c r="F190" i="25"/>
  <c r="G192" i="36"/>
  <c r="N192" i="36"/>
  <c r="E187" i="31"/>
  <c r="N188" i="26"/>
  <c r="M181" i="15"/>
  <c r="F182" i="18"/>
  <c r="E192" i="36"/>
  <c r="G188" i="29"/>
  <c r="N222" i="2"/>
  <c r="G176" i="13"/>
  <c r="K179" i="15" l="1"/>
  <c r="L179" i="15"/>
  <c r="H180" i="15"/>
  <c r="J180" i="15"/>
  <c r="I180" i="15"/>
  <c r="B182" i="15"/>
  <c r="C183" i="15"/>
  <c r="L190" i="36"/>
  <c r="H191" i="36"/>
  <c r="I191" i="36"/>
  <c r="J191" i="36"/>
  <c r="B194" i="36"/>
  <c r="K190" i="36"/>
  <c r="K185" i="31"/>
  <c r="J186" i="31"/>
  <c r="I186" i="31"/>
  <c r="H186" i="31"/>
  <c r="C191" i="31"/>
  <c r="B189" i="31"/>
  <c r="L185" i="31"/>
  <c r="L186" i="29"/>
  <c r="H187" i="29"/>
  <c r="I187" i="29"/>
  <c r="J187" i="29"/>
  <c r="K186" i="29"/>
  <c r="C190" i="29"/>
  <c r="L186" i="26"/>
  <c r="H187" i="26"/>
  <c r="I187" i="26"/>
  <c r="J187" i="26"/>
  <c r="K186" i="26"/>
  <c r="C190" i="26"/>
  <c r="K188" i="25"/>
  <c r="H189" i="25"/>
  <c r="I189" i="25"/>
  <c r="J189" i="25"/>
  <c r="L188" i="25"/>
  <c r="C192" i="25"/>
  <c r="L184" i="24"/>
  <c r="J185" i="24"/>
  <c r="H185" i="24"/>
  <c r="I185" i="24"/>
  <c r="C192" i="24"/>
  <c r="B188" i="24"/>
  <c r="K184" i="24"/>
  <c r="L181" i="19"/>
  <c r="I182" i="19"/>
  <c r="J182" i="19"/>
  <c r="H182" i="19"/>
  <c r="B185" i="19"/>
  <c r="K181" i="19"/>
  <c r="K180" i="18"/>
  <c r="I181" i="18"/>
  <c r="H181" i="18"/>
  <c r="J181" i="18"/>
  <c r="B183" i="18"/>
  <c r="L180" i="18"/>
  <c r="L181" i="14"/>
  <c r="J182" i="14"/>
  <c r="I182" i="14"/>
  <c r="H182" i="14"/>
  <c r="C184" i="14"/>
  <c r="L174" i="13"/>
  <c r="K181" i="14"/>
  <c r="I175" i="13"/>
  <c r="H175" i="13"/>
  <c r="J175" i="13"/>
  <c r="B178" i="13"/>
  <c r="K174" i="13"/>
  <c r="L220" i="2"/>
  <c r="H221" i="2"/>
  <c r="J221" i="2"/>
  <c r="I221" i="2"/>
  <c r="K220" i="2"/>
  <c r="B223" i="2"/>
  <c r="F177" i="13"/>
  <c r="G189" i="26"/>
  <c r="F223" i="2"/>
  <c r="F189" i="29"/>
  <c r="E193" i="36"/>
  <c r="G188" i="31"/>
  <c r="M184" i="19"/>
  <c r="F187" i="24"/>
  <c r="M182" i="15"/>
  <c r="E191" i="25"/>
  <c r="N177" i="13"/>
  <c r="E223" i="2"/>
  <c r="N184" i="14"/>
  <c r="N187" i="24"/>
  <c r="E184" i="19"/>
  <c r="F184" i="19"/>
  <c r="E187" i="24"/>
  <c r="G191" i="25"/>
  <c r="F188" i="31"/>
  <c r="N223" i="2"/>
  <c r="M191" i="25"/>
  <c r="M223" i="2"/>
  <c r="N182" i="15"/>
  <c r="M189" i="26"/>
  <c r="E189" i="29"/>
  <c r="F189" i="26"/>
  <c r="G189" i="29"/>
  <c r="F193" i="36"/>
  <c r="N191" i="25"/>
  <c r="E182" i="15"/>
  <c r="N189" i="29"/>
  <c r="E177" i="13"/>
  <c r="N188" i="31"/>
  <c r="N184" i="19"/>
  <c r="N189" i="26"/>
  <c r="G223" i="2"/>
  <c r="G177" i="13"/>
  <c r="M177" i="13"/>
  <c r="F183" i="18"/>
  <c r="G182" i="15"/>
  <c r="G193" i="36"/>
  <c r="M193" i="36"/>
  <c r="E188" i="31"/>
  <c r="M188" i="31"/>
  <c r="F184" i="14"/>
  <c r="E189" i="26"/>
  <c r="E184" i="14"/>
  <c r="N193" i="36"/>
  <c r="F182" i="15"/>
  <c r="M184" i="14"/>
  <c r="M189" i="29"/>
  <c r="G187" i="24"/>
  <c r="M183" i="18"/>
  <c r="F191" i="25"/>
  <c r="G183" i="18"/>
  <c r="G184" i="19"/>
  <c r="G184" i="14"/>
  <c r="M187" i="24"/>
  <c r="N183" i="18"/>
  <c r="E183" i="18"/>
  <c r="L180" i="15" l="1"/>
  <c r="K180" i="15"/>
  <c r="J181" i="15"/>
  <c r="I181" i="15"/>
  <c r="H181" i="15"/>
  <c r="B183" i="15"/>
  <c r="C184" i="15"/>
  <c r="K191" i="36"/>
  <c r="J192" i="36"/>
  <c r="I192" i="36"/>
  <c r="H192" i="36"/>
  <c r="B195" i="36"/>
  <c r="L191" i="36"/>
  <c r="K186" i="31"/>
  <c r="I187" i="31"/>
  <c r="H187" i="31"/>
  <c r="J187" i="31"/>
  <c r="C192" i="31"/>
  <c r="B190" i="31"/>
  <c r="L186" i="31"/>
  <c r="L187" i="29"/>
  <c r="J188" i="29"/>
  <c r="H188" i="29"/>
  <c r="I188" i="29"/>
  <c r="K187" i="29"/>
  <c r="C191" i="29"/>
  <c r="L187" i="26"/>
  <c r="H188" i="26"/>
  <c r="J188" i="26"/>
  <c r="I188" i="26"/>
  <c r="K187" i="26"/>
  <c r="C191" i="26"/>
  <c r="L189" i="25"/>
  <c r="H190" i="25"/>
  <c r="I190" i="25"/>
  <c r="J190" i="25"/>
  <c r="C193" i="25"/>
  <c r="K189" i="25"/>
  <c r="L185" i="24"/>
  <c r="J186" i="24"/>
  <c r="I186" i="24"/>
  <c r="H186" i="24"/>
  <c r="C193" i="24"/>
  <c r="B189" i="24"/>
  <c r="K185" i="24"/>
  <c r="L182" i="19"/>
  <c r="I183" i="19"/>
  <c r="H183" i="19"/>
  <c r="J183" i="19"/>
  <c r="B186" i="19"/>
  <c r="K182" i="19"/>
  <c r="K181" i="18"/>
  <c r="H182" i="18"/>
  <c r="I182" i="18"/>
  <c r="J182" i="18"/>
  <c r="B184" i="18"/>
  <c r="L181" i="18"/>
  <c r="K182" i="14"/>
  <c r="H183" i="14"/>
  <c r="J183" i="14"/>
  <c r="I183" i="14"/>
  <c r="C185" i="14"/>
  <c r="L182" i="14"/>
  <c r="K175" i="13"/>
  <c r="I176" i="13"/>
  <c r="J176" i="13"/>
  <c r="H176" i="13"/>
  <c r="B179" i="13"/>
  <c r="L175" i="13"/>
  <c r="K221" i="2"/>
  <c r="H222" i="2"/>
  <c r="I222" i="2"/>
  <c r="J222" i="2"/>
  <c r="L221" i="2"/>
  <c r="B224" i="2"/>
  <c r="G190" i="26"/>
  <c r="G178" i="13"/>
  <c r="F184" i="18"/>
  <c r="G184" i="18"/>
  <c r="F185" i="14"/>
  <c r="N184" i="18"/>
  <c r="N189" i="31"/>
  <c r="G190" i="29"/>
  <c r="N188" i="24"/>
  <c r="M189" i="31"/>
  <c r="E183" i="15"/>
  <c r="F178" i="13"/>
  <c r="M184" i="18"/>
  <c r="N190" i="26"/>
  <c r="E190" i="29"/>
  <c r="M224" i="2"/>
  <c r="E178" i="13"/>
  <c r="F189" i="31"/>
  <c r="E190" i="26"/>
  <c r="G183" i="15"/>
  <c r="F224" i="2"/>
  <c r="G224" i="2"/>
  <c r="N178" i="13"/>
  <c r="F188" i="24"/>
  <c r="M192" i="25"/>
  <c r="M185" i="14"/>
  <c r="G185" i="14"/>
  <c r="M185" i="19"/>
  <c r="E189" i="31"/>
  <c r="E192" i="25"/>
  <c r="M194" i="36"/>
  <c r="M178" i="13"/>
  <c r="N185" i="14"/>
  <c r="F185" i="19"/>
  <c r="F192" i="25"/>
  <c r="G188" i="24"/>
  <c r="G192" i="25"/>
  <c r="N192" i="25"/>
  <c r="N190" i="29"/>
  <c r="G189" i="31"/>
  <c r="G194" i="36"/>
  <c r="N183" i="15"/>
  <c r="N224" i="2"/>
  <c r="M190" i="26"/>
  <c r="M183" i="15"/>
  <c r="E184" i="18"/>
  <c r="N185" i="19"/>
  <c r="F190" i="29"/>
  <c r="E194" i="36"/>
  <c r="M188" i="24"/>
  <c r="F183" i="15"/>
  <c r="E224" i="2"/>
  <c r="E188" i="24"/>
  <c r="G185" i="19"/>
  <c r="F190" i="26"/>
  <c r="M190" i="29"/>
  <c r="E185" i="14"/>
  <c r="N194" i="36"/>
  <c r="E185" i="19"/>
  <c r="F194" i="36"/>
  <c r="K181" i="15" l="1"/>
  <c r="J182" i="15"/>
  <c r="I182" i="15"/>
  <c r="H182" i="15"/>
  <c r="B184" i="15"/>
  <c r="L181" i="15"/>
  <c r="C185" i="15"/>
  <c r="K192" i="36"/>
  <c r="H193" i="36"/>
  <c r="J193" i="36"/>
  <c r="I193" i="36"/>
  <c r="B196" i="36"/>
  <c r="L192" i="36"/>
  <c r="K187" i="31"/>
  <c r="H188" i="31"/>
  <c r="I188" i="31"/>
  <c r="J188" i="31"/>
  <c r="C193" i="31"/>
  <c r="B191" i="31"/>
  <c r="L187" i="31"/>
  <c r="L188" i="29"/>
  <c r="J189" i="29"/>
  <c r="H189" i="29"/>
  <c r="I189" i="29"/>
  <c r="C192" i="29"/>
  <c r="K188" i="29"/>
  <c r="L188" i="26"/>
  <c r="J189" i="26"/>
  <c r="H189" i="26"/>
  <c r="I189" i="26"/>
  <c r="C192" i="26"/>
  <c r="K188" i="26"/>
  <c r="K190" i="25"/>
  <c r="I191" i="25"/>
  <c r="H191" i="25"/>
  <c r="J191" i="25"/>
  <c r="C194" i="25"/>
  <c r="L190" i="25"/>
  <c r="K186" i="24"/>
  <c r="I187" i="24"/>
  <c r="H187" i="24"/>
  <c r="J187" i="24"/>
  <c r="C194" i="24"/>
  <c r="B190" i="24"/>
  <c r="L186" i="24"/>
  <c r="L183" i="19"/>
  <c r="I184" i="19"/>
  <c r="J184" i="19"/>
  <c r="H184" i="19"/>
  <c r="B187" i="19"/>
  <c r="K183" i="19"/>
  <c r="L182" i="18"/>
  <c r="H183" i="18"/>
  <c r="I183" i="18"/>
  <c r="J183" i="18"/>
  <c r="B185" i="18"/>
  <c r="K182" i="18"/>
  <c r="L183" i="14"/>
  <c r="H184" i="14"/>
  <c r="I184" i="14"/>
  <c r="J184" i="14"/>
  <c r="C186" i="14"/>
  <c r="K183" i="14"/>
  <c r="L222" i="2"/>
  <c r="K176" i="13"/>
  <c r="I177" i="13"/>
  <c r="J177" i="13"/>
  <c r="H177" i="13"/>
  <c r="B180" i="13"/>
  <c r="L176" i="13"/>
  <c r="H223" i="2"/>
  <c r="I223" i="2"/>
  <c r="J223" i="2"/>
  <c r="K222" i="2"/>
  <c r="B225" i="2"/>
  <c r="E179" i="13"/>
  <c r="N186" i="14"/>
  <c r="F195" i="36"/>
  <c r="M190" i="31"/>
  <c r="E193" i="25"/>
  <c r="G190" i="31"/>
  <c r="E186" i="14"/>
  <c r="N190" i="31"/>
  <c r="M193" i="25"/>
  <c r="F189" i="24"/>
  <c r="N225" i="2"/>
  <c r="G185" i="18"/>
  <c r="E190" i="31"/>
  <c r="F191" i="29"/>
  <c r="N185" i="18"/>
  <c r="M191" i="26"/>
  <c r="E195" i="36"/>
  <c r="M225" i="2"/>
  <c r="N193" i="25"/>
  <c r="F191" i="26"/>
  <c r="M195" i="36"/>
  <c r="G195" i="36"/>
  <c r="N195" i="36"/>
  <c r="G186" i="19"/>
  <c r="F193" i="25"/>
  <c r="M189" i="24"/>
  <c r="G191" i="26"/>
  <c r="G179" i="13"/>
  <c r="G186" i="14"/>
  <c r="N186" i="19"/>
  <c r="N184" i="15"/>
  <c r="G193" i="25"/>
  <c r="M186" i="14"/>
  <c r="N191" i="29"/>
  <c r="M186" i="19"/>
  <c r="F179" i="13"/>
  <c r="E184" i="15"/>
  <c r="E191" i="26"/>
  <c r="E191" i="29"/>
  <c r="E186" i="19"/>
  <c r="G225" i="2"/>
  <c r="F184" i="15"/>
  <c r="N189" i="24"/>
  <c r="E189" i="24"/>
  <c r="F186" i="19"/>
  <c r="G191" i="29"/>
  <c r="F185" i="18"/>
  <c r="F225" i="2"/>
  <c r="M179" i="13"/>
  <c r="F190" i="31"/>
  <c r="E225" i="2"/>
  <c r="F186" i="14"/>
  <c r="N191" i="26"/>
  <c r="M191" i="29"/>
  <c r="E185" i="18"/>
  <c r="M184" i="15"/>
  <c r="N179" i="13"/>
  <c r="G184" i="15"/>
  <c r="M185" i="18"/>
  <c r="G189" i="24"/>
  <c r="K182" i="15" l="1"/>
  <c r="L182" i="15"/>
  <c r="J183" i="15"/>
  <c r="I183" i="15"/>
  <c r="H183" i="15"/>
  <c r="B185" i="15"/>
  <c r="C186" i="15"/>
  <c r="L193" i="36"/>
  <c r="J194" i="36"/>
  <c r="H194" i="36"/>
  <c r="I194" i="36"/>
  <c r="K193" i="36"/>
  <c r="B197" i="36"/>
  <c r="L188" i="31"/>
  <c r="I189" i="31"/>
  <c r="J189" i="31"/>
  <c r="H189" i="31"/>
  <c r="C194" i="31"/>
  <c r="B192" i="31"/>
  <c r="K188" i="31"/>
  <c r="L189" i="29"/>
  <c r="H190" i="29"/>
  <c r="I190" i="29"/>
  <c r="J190" i="29"/>
  <c r="K189" i="29"/>
  <c r="C193" i="29"/>
  <c r="L189" i="26"/>
  <c r="K191" i="25"/>
  <c r="H190" i="26"/>
  <c r="I190" i="26"/>
  <c r="J190" i="26"/>
  <c r="K189" i="26"/>
  <c r="C193" i="26"/>
  <c r="I192" i="25"/>
  <c r="J192" i="25"/>
  <c r="H192" i="25"/>
  <c r="C195" i="25"/>
  <c r="L191" i="25"/>
  <c r="K187" i="24"/>
  <c r="I188" i="24"/>
  <c r="J188" i="24"/>
  <c r="H188" i="24"/>
  <c r="C195" i="24"/>
  <c r="B191" i="24"/>
  <c r="L187" i="24"/>
  <c r="L184" i="19"/>
  <c r="H185" i="19"/>
  <c r="J185" i="19"/>
  <c r="I185" i="19"/>
  <c r="B188" i="19"/>
  <c r="K184" i="19"/>
  <c r="L183" i="18"/>
  <c r="J184" i="18"/>
  <c r="H184" i="18"/>
  <c r="I184" i="18"/>
  <c r="B186" i="18"/>
  <c r="K183" i="18"/>
  <c r="L184" i="14"/>
  <c r="H185" i="14"/>
  <c r="I185" i="14"/>
  <c r="J185" i="14"/>
  <c r="C187" i="14"/>
  <c r="K184" i="14"/>
  <c r="K177" i="13"/>
  <c r="I178" i="13"/>
  <c r="J178" i="13"/>
  <c r="H178" i="13"/>
  <c r="B181" i="13"/>
  <c r="L177" i="13"/>
  <c r="K223" i="2"/>
  <c r="J224" i="2"/>
  <c r="I224" i="2"/>
  <c r="H224" i="2"/>
  <c r="L223" i="2"/>
  <c r="N190" i="24"/>
  <c r="F192" i="26"/>
  <c r="E187" i="14"/>
  <c r="M187" i="19"/>
  <c r="F186" i="18"/>
  <c r="F192" i="29"/>
  <c r="G194" i="25"/>
  <c r="F191" i="31"/>
  <c r="G192" i="26"/>
  <c r="E194" i="25"/>
  <c r="F180" i="13"/>
  <c r="E186" i="18"/>
  <c r="G180" i="13"/>
  <c r="E180" i="13"/>
  <c r="F194" i="25"/>
  <c r="M186" i="18"/>
  <c r="G186" i="18"/>
  <c r="M194" i="25"/>
  <c r="E190" i="24"/>
  <c r="M192" i="26"/>
  <c r="G190" i="24"/>
  <c r="G191" i="31"/>
  <c r="E187" i="19"/>
  <c r="N186" i="18"/>
  <c r="G196" i="36"/>
  <c r="M185" i="15"/>
  <c r="E192" i="26"/>
  <c r="F190" i="24"/>
  <c r="M192" i="29"/>
  <c r="N192" i="29"/>
  <c r="G192" i="29"/>
  <c r="M190" i="24"/>
  <c r="N185" i="15"/>
  <c r="F187" i="19"/>
  <c r="E191" i="31"/>
  <c r="M187" i="14"/>
  <c r="E185" i="15"/>
  <c r="N187" i="14"/>
  <c r="G187" i="19"/>
  <c r="F187" i="14"/>
  <c r="G187" i="14"/>
  <c r="N191" i="31"/>
  <c r="E196" i="36"/>
  <c r="F185" i="15"/>
  <c r="E192" i="29"/>
  <c r="N187" i="19"/>
  <c r="M196" i="36"/>
  <c r="N192" i="26"/>
  <c r="M191" i="31"/>
  <c r="N196" i="36"/>
  <c r="M180" i="13"/>
  <c r="F196" i="36"/>
  <c r="N194" i="25"/>
  <c r="G185" i="15"/>
  <c r="N180" i="13"/>
  <c r="K183" i="15" l="1"/>
  <c r="H184" i="15"/>
  <c r="J184" i="15"/>
  <c r="I184" i="15"/>
  <c r="B186" i="15"/>
  <c r="L183" i="15"/>
  <c r="C187" i="15"/>
  <c r="L194" i="36"/>
  <c r="I195" i="36"/>
  <c r="J195" i="36"/>
  <c r="H195" i="36"/>
  <c r="B198" i="36"/>
  <c r="K194" i="36"/>
  <c r="K189" i="31"/>
  <c r="I190" i="31"/>
  <c r="H190" i="31"/>
  <c r="J190" i="31"/>
  <c r="B193" i="31"/>
  <c r="C195" i="31"/>
  <c r="L189" i="31"/>
  <c r="L190" i="29"/>
  <c r="I191" i="29"/>
  <c r="H191" i="29"/>
  <c r="J191" i="29"/>
  <c r="K190" i="29"/>
  <c r="C194" i="29"/>
  <c r="L190" i="26"/>
  <c r="H191" i="26"/>
  <c r="I191" i="26"/>
  <c r="J191" i="26"/>
  <c r="K190" i="26"/>
  <c r="C194" i="26"/>
  <c r="L192" i="25"/>
  <c r="H193" i="25"/>
  <c r="J193" i="25"/>
  <c r="I193" i="25"/>
  <c r="C196" i="25"/>
  <c r="K192" i="25"/>
  <c r="K188" i="24"/>
  <c r="H189" i="24"/>
  <c r="J189" i="24"/>
  <c r="I189" i="24"/>
  <c r="C196" i="24"/>
  <c r="B192" i="24"/>
  <c r="L188" i="24"/>
  <c r="K185" i="19"/>
  <c r="H186" i="19"/>
  <c r="I186" i="19"/>
  <c r="J186" i="19"/>
  <c r="B189" i="19"/>
  <c r="L185" i="19"/>
  <c r="L184" i="18"/>
  <c r="J185" i="18"/>
  <c r="H185" i="18"/>
  <c r="I185" i="18"/>
  <c r="B187" i="18"/>
  <c r="K184" i="18"/>
  <c r="L185" i="14"/>
  <c r="H186" i="14"/>
  <c r="J186" i="14"/>
  <c r="I186" i="14"/>
  <c r="K185" i="14"/>
  <c r="C188" i="14"/>
  <c r="K178" i="13"/>
  <c r="J179" i="13"/>
  <c r="I179" i="13"/>
  <c r="H179" i="13"/>
  <c r="B182" i="13"/>
  <c r="L178" i="13"/>
  <c r="K224" i="2"/>
  <c r="J225" i="2"/>
  <c r="H225" i="2"/>
  <c r="I225" i="2"/>
  <c r="L224" i="2"/>
  <c r="E187" i="18"/>
  <c r="N193" i="26"/>
  <c r="F186" i="15"/>
  <c r="G192" i="31"/>
  <c r="M197" i="36"/>
  <c r="G188" i="19"/>
  <c r="M186" i="15"/>
  <c r="M181" i="13"/>
  <c r="M187" i="18"/>
  <c r="F195" i="25"/>
  <c r="F193" i="26"/>
  <c r="M191" i="24"/>
  <c r="G181" i="13"/>
  <c r="F188" i="19"/>
  <c r="F197" i="36"/>
  <c r="M193" i="29"/>
  <c r="M188" i="14"/>
  <c r="F188" i="14"/>
  <c r="N186" i="15"/>
  <c r="E188" i="14"/>
  <c r="F193" i="29"/>
  <c r="N193" i="29"/>
  <c r="N195" i="25"/>
  <c r="G195" i="25"/>
  <c r="G188" i="14"/>
  <c r="N192" i="31"/>
  <c r="E186" i="15"/>
  <c r="E195" i="25"/>
  <c r="E191" i="24"/>
  <c r="N181" i="13"/>
  <c r="F192" i="31"/>
  <c r="N187" i="18"/>
  <c r="N197" i="36"/>
  <c r="F181" i="13"/>
  <c r="G186" i="15"/>
  <c r="E197" i="36"/>
  <c r="G193" i="29"/>
  <c r="G187" i="18"/>
  <c r="G197" i="36"/>
  <c r="G193" i="26"/>
  <c r="M188" i="19"/>
  <c r="E181" i="13"/>
  <c r="M193" i="26"/>
  <c r="N191" i="24"/>
  <c r="N188" i="14"/>
  <c r="M192" i="31"/>
  <c r="F191" i="24"/>
  <c r="E193" i="26"/>
  <c r="E188" i="19"/>
  <c r="F187" i="18"/>
  <c r="E192" i="31"/>
  <c r="N188" i="19"/>
  <c r="E193" i="29"/>
  <c r="G191" i="24"/>
  <c r="M195" i="25"/>
  <c r="L184" i="15" l="1"/>
  <c r="K184" i="15"/>
  <c r="J185" i="15"/>
  <c r="I185" i="15"/>
  <c r="H185" i="15"/>
  <c r="B187" i="15"/>
  <c r="C188" i="15"/>
  <c r="K195" i="36"/>
  <c r="H196" i="36"/>
  <c r="J196" i="36"/>
  <c r="I196" i="36"/>
  <c r="L195" i="36"/>
  <c r="B199" i="36"/>
  <c r="K190" i="31"/>
  <c r="H191" i="31"/>
  <c r="J191" i="31"/>
  <c r="I191" i="31"/>
  <c r="C196" i="31"/>
  <c r="B194" i="31"/>
  <c r="L190" i="31"/>
  <c r="K191" i="29"/>
  <c r="H192" i="29"/>
  <c r="J192" i="29"/>
  <c r="I192" i="29"/>
  <c r="L191" i="29"/>
  <c r="C195" i="29"/>
  <c r="L191" i="26"/>
  <c r="H192" i="26"/>
  <c r="J192" i="26"/>
  <c r="I192" i="26"/>
  <c r="K191" i="26"/>
  <c r="C195" i="26"/>
  <c r="K193" i="25"/>
  <c r="I194" i="25"/>
  <c r="J194" i="25"/>
  <c r="H194" i="25"/>
  <c r="C197" i="25"/>
  <c r="L193" i="25"/>
  <c r="L189" i="24"/>
  <c r="I190" i="24"/>
  <c r="J190" i="24"/>
  <c r="H190" i="24"/>
  <c r="C197" i="24"/>
  <c r="B193" i="24"/>
  <c r="K189" i="24"/>
  <c r="L186" i="19"/>
  <c r="I187" i="19"/>
  <c r="H187" i="19"/>
  <c r="J187" i="19"/>
  <c r="K186" i="19"/>
  <c r="B190" i="19"/>
  <c r="L185" i="18"/>
  <c r="J186" i="18"/>
  <c r="H186" i="18"/>
  <c r="I186" i="18"/>
  <c r="B188" i="18"/>
  <c r="K185" i="18"/>
  <c r="L186" i="14"/>
  <c r="I187" i="14"/>
  <c r="J187" i="14"/>
  <c r="H187" i="14"/>
  <c r="C189" i="14"/>
  <c r="K179" i="13"/>
  <c r="K186" i="14"/>
  <c r="L225" i="2"/>
  <c r="J180" i="13"/>
  <c r="I180" i="13"/>
  <c r="H180" i="13"/>
  <c r="B183" i="13"/>
  <c r="L179" i="13"/>
  <c r="K225" i="2"/>
  <c r="N189" i="19"/>
  <c r="F192" i="24"/>
  <c r="E188" i="18"/>
  <c r="E193" i="31"/>
  <c r="N187" i="15"/>
  <c r="F189" i="19"/>
  <c r="G194" i="29"/>
  <c r="N194" i="29"/>
  <c r="G187" i="15"/>
  <c r="M192" i="24"/>
  <c r="M188" i="18"/>
  <c r="E192" i="24"/>
  <c r="G182" i="13"/>
  <c r="E198" i="36"/>
  <c r="N196" i="25"/>
  <c r="E194" i="29"/>
  <c r="E194" i="26"/>
  <c r="M187" i="15"/>
  <c r="M196" i="25"/>
  <c r="E182" i="13"/>
  <c r="G192" i="24"/>
  <c r="M198" i="36"/>
  <c r="M189" i="19"/>
  <c r="M194" i="26"/>
  <c r="N194" i="26"/>
  <c r="M194" i="29"/>
  <c r="F193" i="31"/>
  <c r="G189" i="14"/>
  <c r="M182" i="13"/>
  <c r="G188" i="18"/>
  <c r="F189" i="14"/>
  <c r="M193" i="31"/>
  <c r="N192" i="24"/>
  <c r="E189" i="19"/>
  <c r="G193" i="31"/>
  <c r="F194" i="29"/>
  <c r="E196" i="25"/>
  <c r="N193" i="31"/>
  <c r="F187" i="15"/>
  <c r="G198" i="36"/>
  <c r="N182" i="13"/>
  <c r="G196" i="25"/>
  <c r="F182" i="13"/>
  <c r="M189" i="14"/>
  <c r="E189" i="14"/>
  <c r="N189" i="14"/>
  <c r="E187" i="15"/>
  <c r="N198" i="36"/>
  <c r="N188" i="18"/>
  <c r="F198" i="36"/>
  <c r="G194" i="26"/>
  <c r="F188" i="18"/>
  <c r="F196" i="25"/>
  <c r="G189" i="19"/>
  <c r="F194" i="26"/>
  <c r="K185" i="15" l="1"/>
  <c r="J186" i="15"/>
  <c r="I186" i="15"/>
  <c r="H186" i="15"/>
  <c r="B188" i="15"/>
  <c r="L185" i="15"/>
  <c r="C189" i="15"/>
  <c r="K196" i="36"/>
  <c r="I197" i="36"/>
  <c r="J197" i="36"/>
  <c r="H197" i="36"/>
  <c r="B200" i="36"/>
  <c r="L196" i="36"/>
  <c r="L191" i="31"/>
  <c r="J192" i="31"/>
  <c r="I192" i="31"/>
  <c r="H192" i="31"/>
  <c r="C197" i="31"/>
  <c r="B195" i="31"/>
  <c r="K191" i="31"/>
  <c r="L192" i="29"/>
  <c r="J193" i="29"/>
  <c r="H193" i="29"/>
  <c r="I193" i="29"/>
  <c r="C196" i="29"/>
  <c r="K192" i="29"/>
  <c r="L192" i="26"/>
  <c r="J193" i="26"/>
  <c r="H193" i="26"/>
  <c r="I193" i="26"/>
  <c r="C196" i="26"/>
  <c r="K192" i="26"/>
  <c r="L194" i="25"/>
  <c r="H195" i="25"/>
  <c r="I195" i="25"/>
  <c r="J195" i="25"/>
  <c r="C198" i="25"/>
  <c r="K194" i="25"/>
  <c r="K190" i="24"/>
  <c r="J191" i="24"/>
  <c r="H191" i="24"/>
  <c r="I191" i="24"/>
  <c r="C198" i="24"/>
  <c r="B194" i="24"/>
  <c r="L190" i="24"/>
  <c r="K187" i="19"/>
  <c r="I188" i="19"/>
  <c r="J188" i="19"/>
  <c r="H188" i="19"/>
  <c r="L187" i="19"/>
  <c r="B191" i="19"/>
  <c r="L186" i="18"/>
  <c r="J187" i="18"/>
  <c r="I187" i="18"/>
  <c r="H187" i="18"/>
  <c r="B189" i="18"/>
  <c r="K186" i="18"/>
  <c r="L187" i="14"/>
  <c r="J188" i="14"/>
  <c r="I188" i="14"/>
  <c r="H188" i="14"/>
  <c r="C190" i="14"/>
  <c r="K187" i="14"/>
  <c r="L180" i="13"/>
  <c r="I181" i="13"/>
  <c r="H181" i="13"/>
  <c r="J181" i="13"/>
  <c r="B184" i="13"/>
  <c r="K180" i="13"/>
  <c r="E190" i="14"/>
  <c r="M188" i="15"/>
  <c r="G193" i="24"/>
  <c r="F190" i="14"/>
  <c r="E189" i="18"/>
  <c r="E190" i="19"/>
  <c r="N189" i="18"/>
  <c r="M194" i="31"/>
  <c r="G195" i="29"/>
  <c r="M197" i="25"/>
  <c r="M190" i="19"/>
  <c r="F197" i="25"/>
  <c r="F194" i="31"/>
  <c r="E183" i="13"/>
  <c r="F199" i="36"/>
  <c r="G183" i="13"/>
  <c r="F195" i="29"/>
  <c r="G190" i="14"/>
  <c r="G189" i="18"/>
  <c r="F183" i="13"/>
  <c r="E197" i="25"/>
  <c r="M193" i="24"/>
  <c r="E194" i="31"/>
  <c r="N190" i="14"/>
  <c r="M183" i="13"/>
  <c r="N195" i="29"/>
  <c r="G194" i="31"/>
  <c r="E188" i="15"/>
  <c r="E199" i="36"/>
  <c r="N199" i="36"/>
  <c r="E195" i="26"/>
  <c r="M199" i="36"/>
  <c r="G195" i="26"/>
  <c r="G197" i="25"/>
  <c r="G190" i="19"/>
  <c r="N195" i="26"/>
  <c r="M195" i="26"/>
  <c r="G199" i="36"/>
  <c r="M189" i="18"/>
  <c r="N197" i="25"/>
  <c r="F195" i="26"/>
  <c r="N188" i="15"/>
  <c r="M195" i="29"/>
  <c r="E193" i="24"/>
  <c r="E195" i="29"/>
  <c r="N193" i="24"/>
  <c r="G188" i="15"/>
  <c r="F189" i="18"/>
  <c r="N183" i="13"/>
  <c r="N194" i="31"/>
  <c r="F193" i="24"/>
  <c r="N190" i="19"/>
  <c r="F190" i="19"/>
  <c r="F188" i="15"/>
  <c r="M190" i="14"/>
  <c r="L186" i="15" l="1"/>
  <c r="K186" i="15"/>
  <c r="J187" i="15"/>
  <c r="I187" i="15"/>
  <c r="H187" i="15"/>
  <c r="B189" i="15"/>
  <c r="C190" i="15"/>
  <c r="K197" i="36"/>
  <c r="J198" i="36"/>
  <c r="H198" i="36"/>
  <c r="I198" i="36"/>
  <c r="L197" i="36"/>
  <c r="B201" i="36"/>
  <c r="K192" i="31"/>
  <c r="H193" i="31"/>
  <c r="J193" i="31"/>
  <c r="I193" i="31"/>
  <c r="C198" i="31"/>
  <c r="B196" i="31"/>
  <c r="L192" i="31"/>
  <c r="L193" i="29"/>
  <c r="H194" i="29"/>
  <c r="I194" i="29"/>
  <c r="J194" i="29"/>
  <c r="K193" i="29"/>
  <c r="C197" i="29"/>
  <c r="L193" i="26"/>
  <c r="H194" i="26"/>
  <c r="I194" i="26"/>
  <c r="J194" i="26"/>
  <c r="K193" i="26"/>
  <c r="C197" i="26"/>
  <c r="L195" i="25"/>
  <c r="H196" i="25"/>
  <c r="J196" i="25"/>
  <c r="I196" i="25"/>
  <c r="C199" i="25"/>
  <c r="K195" i="25"/>
  <c r="L191" i="24"/>
  <c r="H192" i="24"/>
  <c r="J192" i="24"/>
  <c r="I192" i="24"/>
  <c r="C199" i="24"/>
  <c r="B195" i="24"/>
  <c r="K191" i="24"/>
  <c r="L188" i="19"/>
  <c r="J189" i="19"/>
  <c r="I189" i="19"/>
  <c r="H189" i="19"/>
  <c r="B192" i="19"/>
  <c r="K188" i="19"/>
  <c r="L187" i="18"/>
  <c r="I188" i="18"/>
  <c r="H188" i="18"/>
  <c r="J188" i="18"/>
  <c r="B190" i="18"/>
  <c r="K187" i="18"/>
  <c r="K188" i="14"/>
  <c r="H189" i="14"/>
  <c r="I189" i="14"/>
  <c r="J189" i="14"/>
  <c r="C191" i="14"/>
  <c r="L188" i="14"/>
  <c r="K181" i="13"/>
  <c r="H182" i="13"/>
  <c r="J182" i="13"/>
  <c r="I182" i="13"/>
  <c r="B185" i="13"/>
  <c r="L181" i="13"/>
  <c r="E189" i="15"/>
  <c r="E196" i="29"/>
  <c r="E200" i="36"/>
  <c r="N184" i="13"/>
  <c r="G195" i="31"/>
  <c r="G189" i="15"/>
  <c r="N191" i="14"/>
  <c r="M196" i="26"/>
  <c r="M190" i="18"/>
  <c r="F190" i="18"/>
  <c r="G194" i="24"/>
  <c r="G196" i="26"/>
  <c r="F194" i="24"/>
  <c r="E191" i="14"/>
  <c r="N196" i="26"/>
  <c r="M184" i="13"/>
  <c r="E184" i="13"/>
  <c r="N195" i="31"/>
  <c r="E196" i="26"/>
  <c r="F196" i="29"/>
  <c r="F198" i="25"/>
  <c r="F189" i="15"/>
  <c r="E194" i="24"/>
  <c r="M196" i="29"/>
  <c r="G191" i="19"/>
  <c r="M194" i="24"/>
  <c r="F200" i="36"/>
  <c r="F191" i="14"/>
  <c r="M191" i="19"/>
  <c r="M200" i="36"/>
  <c r="M191" i="14"/>
  <c r="E190" i="18"/>
  <c r="G190" i="18"/>
  <c r="N200" i="36"/>
  <c r="N194" i="24"/>
  <c r="E191" i="19"/>
  <c r="M189" i="15"/>
  <c r="N196" i="29"/>
  <c r="F191" i="19"/>
  <c r="F184" i="13"/>
  <c r="G184" i="13"/>
  <c r="G191" i="14"/>
  <c r="F195" i="31"/>
  <c r="E198" i="25"/>
  <c r="M195" i="31"/>
  <c r="G200" i="36"/>
  <c r="N189" i="15"/>
  <c r="M198" i="25"/>
  <c r="N198" i="25"/>
  <c r="N190" i="18"/>
  <c r="E195" i="31"/>
  <c r="G196" i="29"/>
  <c r="N191" i="19"/>
  <c r="F196" i="26"/>
  <c r="G198" i="25"/>
  <c r="K187" i="15" l="1"/>
  <c r="L187" i="15"/>
  <c r="H188" i="15"/>
  <c r="J188" i="15"/>
  <c r="I188" i="15"/>
  <c r="B190" i="15"/>
  <c r="C191" i="15"/>
  <c r="K198" i="36"/>
  <c r="J199" i="36"/>
  <c r="H199" i="36"/>
  <c r="I199" i="36"/>
  <c r="B202" i="36"/>
  <c r="L198" i="36"/>
  <c r="L193" i="31"/>
  <c r="H194" i="31"/>
  <c r="I194" i="31"/>
  <c r="J194" i="31"/>
  <c r="C199" i="31"/>
  <c r="B197" i="31"/>
  <c r="K193" i="31"/>
  <c r="L194" i="29"/>
  <c r="H195" i="29"/>
  <c r="I195" i="29"/>
  <c r="J195" i="29"/>
  <c r="K194" i="29"/>
  <c r="C198" i="29"/>
  <c r="L194" i="26"/>
  <c r="H195" i="26"/>
  <c r="I195" i="26"/>
  <c r="J195" i="26"/>
  <c r="K194" i="26"/>
  <c r="C198" i="26"/>
  <c r="L196" i="25"/>
  <c r="H197" i="25"/>
  <c r="I197" i="25"/>
  <c r="J197" i="25"/>
  <c r="C200" i="25"/>
  <c r="K196" i="25"/>
  <c r="L192" i="24"/>
  <c r="J193" i="24"/>
  <c r="H193" i="24"/>
  <c r="I193" i="24"/>
  <c r="C200" i="24"/>
  <c r="B196" i="24"/>
  <c r="K192" i="24"/>
  <c r="L189" i="19"/>
  <c r="I190" i="19"/>
  <c r="J190" i="19"/>
  <c r="H190" i="19"/>
  <c r="B193" i="19"/>
  <c r="K189" i="19"/>
  <c r="K188" i="18"/>
  <c r="J189" i="18"/>
  <c r="H189" i="18"/>
  <c r="I189" i="18"/>
  <c r="B191" i="18"/>
  <c r="L188" i="18"/>
  <c r="L189" i="14"/>
  <c r="I190" i="14"/>
  <c r="J190" i="14"/>
  <c r="H190" i="14"/>
  <c r="C192" i="14"/>
  <c r="K189" i="14"/>
  <c r="L182" i="13"/>
  <c r="J183" i="13"/>
  <c r="H183" i="13"/>
  <c r="I183" i="13"/>
  <c r="B186" i="13"/>
  <c r="K182" i="13"/>
  <c r="N196" i="31"/>
  <c r="M191" i="18"/>
  <c r="F196" i="31"/>
  <c r="E190" i="15"/>
  <c r="N191" i="18"/>
  <c r="F185" i="13"/>
  <c r="M197" i="26"/>
  <c r="N195" i="24"/>
  <c r="G197" i="29"/>
  <c r="M195" i="24"/>
  <c r="N197" i="29"/>
  <c r="F201" i="36"/>
  <c r="M199" i="25"/>
  <c r="M201" i="36"/>
  <c r="F197" i="29"/>
  <c r="G192" i="14"/>
  <c r="E191" i="18"/>
  <c r="N199" i="25"/>
  <c r="N190" i="15"/>
  <c r="N192" i="14"/>
  <c r="E197" i="29"/>
  <c r="N201" i="36"/>
  <c r="M197" i="29"/>
  <c r="N192" i="19"/>
  <c r="F190" i="15"/>
  <c r="G196" i="31"/>
  <c r="E192" i="19"/>
  <c r="G192" i="19"/>
  <c r="E185" i="13"/>
  <c r="G191" i="18"/>
  <c r="M192" i="14"/>
  <c r="G199" i="25"/>
  <c r="E197" i="26"/>
  <c r="G201" i="36"/>
  <c r="F192" i="19"/>
  <c r="F192" i="14"/>
  <c r="F199" i="25"/>
  <c r="M196" i="31"/>
  <c r="E195" i="24"/>
  <c r="E201" i="36"/>
  <c r="F197" i="26"/>
  <c r="N197" i="26"/>
  <c r="M192" i="19"/>
  <c r="F191" i="18"/>
  <c r="M185" i="13"/>
  <c r="G190" i="15"/>
  <c r="E192" i="14"/>
  <c r="G195" i="24"/>
  <c r="N185" i="13"/>
  <c r="G185" i="13"/>
  <c r="F195" i="24"/>
  <c r="E196" i="31"/>
  <c r="E199" i="25"/>
  <c r="G197" i="26"/>
  <c r="M190" i="15"/>
  <c r="K188" i="15" l="1"/>
  <c r="L188" i="15"/>
  <c r="J189" i="15"/>
  <c r="I189" i="15"/>
  <c r="H189" i="15"/>
  <c r="B191" i="15"/>
  <c r="C192" i="15"/>
  <c r="K199" i="36"/>
  <c r="I200" i="36"/>
  <c r="J200" i="36"/>
  <c r="H200" i="36"/>
  <c r="B203" i="36"/>
  <c r="L199" i="36"/>
  <c r="L194" i="31"/>
  <c r="H195" i="31"/>
  <c r="I195" i="31"/>
  <c r="J195" i="31"/>
  <c r="C200" i="31"/>
  <c r="B198" i="31"/>
  <c r="K194" i="31"/>
  <c r="L195" i="29"/>
  <c r="J196" i="29"/>
  <c r="H196" i="29"/>
  <c r="I196" i="29"/>
  <c r="K195" i="29"/>
  <c r="C199" i="29"/>
  <c r="L195" i="26"/>
  <c r="H196" i="26"/>
  <c r="J196" i="26"/>
  <c r="I196" i="26"/>
  <c r="K195" i="26"/>
  <c r="C199" i="26"/>
  <c r="L197" i="25"/>
  <c r="J198" i="25"/>
  <c r="I198" i="25"/>
  <c r="H198" i="25"/>
  <c r="C201" i="25"/>
  <c r="K197" i="25"/>
  <c r="L193" i="24"/>
  <c r="I194" i="24"/>
  <c r="J194" i="24"/>
  <c r="H194" i="24"/>
  <c r="C201" i="24"/>
  <c r="B197" i="24"/>
  <c r="K193" i="24"/>
  <c r="L190" i="19"/>
  <c r="H191" i="19"/>
  <c r="J191" i="19"/>
  <c r="I191" i="19"/>
  <c r="B194" i="19"/>
  <c r="K190" i="19"/>
  <c r="L189" i="18"/>
  <c r="I190" i="18"/>
  <c r="H190" i="18"/>
  <c r="J190" i="18"/>
  <c r="B192" i="18"/>
  <c r="K189" i="18"/>
  <c r="K190" i="14"/>
  <c r="H191" i="14"/>
  <c r="J191" i="14"/>
  <c r="I191" i="14"/>
  <c r="C193" i="14"/>
  <c r="L190" i="14"/>
  <c r="L183" i="13"/>
  <c r="K183" i="13"/>
  <c r="J184" i="13"/>
  <c r="H184" i="13"/>
  <c r="I184" i="13"/>
  <c r="B187" i="13"/>
  <c r="N193" i="14"/>
  <c r="G198" i="26"/>
  <c r="N198" i="26"/>
  <c r="E198" i="29"/>
  <c r="M192" i="18"/>
  <c r="E191" i="15"/>
  <c r="F193" i="19"/>
  <c r="G200" i="25"/>
  <c r="F198" i="29"/>
  <c r="F191" i="15"/>
  <c r="M193" i="19"/>
  <c r="N196" i="24"/>
  <c r="F196" i="24"/>
  <c r="N191" i="15"/>
  <c r="G193" i="14"/>
  <c r="E193" i="14"/>
  <c r="G186" i="13"/>
  <c r="N186" i="13"/>
  <c r="E192" i="18"/>
  <c r="F198" i="26"/>
  <c r="M196" i="24"/>
  <c r="E186" i="13"/>
  <c r="E197" i="31"/>
  <c r="E196" i="24"/>
  <c r="F202" i="36"/>
  <c r="F200" i="25"/>
  <c r="M193" i="14"/>
  <c r="M198" i="29"/>
  <c r="E193" i="19"/>
  <c r="M191" i="15"/>
  <c r="G196" i="24"/>
  <c r="G191" i="15"/>
  <c r="M200" i="25"/>
  <c r="G193" i="19"/>
  <c r="F192" i="18"/>
  <c r="N193" i="19"/>
  <c r="E198" i="26"/>
  <c r="G202" i="36"/>
  <c r="N200" i="25"/>
  <c r="E202" i="36"/>
  <c r="G192" i="18"/>
  <c r="N202" i="36"/>
  <c r="F197" i="31"/>
  <c r="M198" i="26"/>
  <c r="N192" i="18"/>
  <c r="M186" i="13"/>
  <c r="G197" i="31"/>
  <c r="E200" i="25"/>
  <c r="M202" i="36"/>
  <c r="N198" i="29"/>
  <c r="F193" i="14"/>
  <c r="M197" i="31"/>
  <c r="N197" i="31"/>
  <c r="F186" i="13"/>
  <c r="G198" i="29"/>
  <c r="L189" i="15" l="1"/>
  <c r="K189" i="15"/>
  <c r="J190" i="15"/>
  <c r="I190" i="15"/>
  <c r="H190" i="15"/>
  <c r="B192" i="15"/>
  <c r="C193" i="15"/>
  <c r="L200" i="36"/>
  <c r="H201" i="36"/>
  <c r="I201" i="36"/>
  <c r="J201" i="36"/>
  <c r="B204" i="36"/>
  <c r="K200" i="36"/>
  <c r="L195" i="31"/>
  <c r="H196" i="31"/>
  <c r="I196" i="31"/>
  <c r="J196" i="31"/>
  <c r="C201" i="31"/>
  <c r="B199" i="31"/>
  <c r="K195" i="31"/>
  <c r="L196" i="29"/>
  <c r="J197" i="29"/>
  <c r="H197" i="29"/>
  <c r="I197" i="29"/>
  <c r="C200" i="29"/>
  <c r="K196" i="29"/>
  <c r="L196" i="26"/>
  <c r="J197" i="26"/>
  <c r="H197" i="26"/>
  <c r="I197" i="26"/>
  <c r="C200" i="26"/>
  <c r="K196" i="26"/>
  <c r="K198" i="25"/>
  <c r="H199" i="25"/>
  <c r="I199" i="25"/>
  <c r="J199" i="25"/>
  <c r="C202" i="25"/>
  <c r="L198" i="25"/>
  <c r="K194" i="24"/>
  <c r="I195" i="24"/>
  <c r="H195" i="24"/>
  <c r="J195" i="24"/>
  <c r="C202" i="24"/>
  <c r="B198" i="24"/>
  <c r="L194" i="24"/>
  <c r="K191" i="19"/>
  <c r="H192" i="19"/>
  <c r="I192" i="19"/>
  <c r="J192" i="19"/>
  <c r="B195" i="19"/>
  <c r="L191" i="19"/>
  <c r="K190" i="18"/>
  <c r="J191" i="18"/>
  <c r="H191" i="18"/>
  <c r="I191" i="18"/>
  <c r="B193" i="18"/>
  <c r="L190" i="18"/>
  <c r="L191" i="14"/>
  <c r="I192" i="14"/>
  <c r="H192" i="14"/>
  <c r="J192" i="14"/>
  <c r="C194" i="14"/>
  <c r="K191" i="14"/>
  <c r="K184" i="13"/>
  <c r="I185" i="13"/>
  <c r="H185" i="13"/>
  <c r="J185" i="13"/>
  <c r="B188" i="13"/>
  <c r="L184" i="13"/>
  <c r="G199" i="29"/>
  <c r="N198" i="31"/>
  <c r="N203" i="36"/>
  <c r="G197" i="24"/>
  <c r="G199" i="26"/>
  <c r="E201" i="25"/>
  <c r="E198" i="31"/>
  <c r="F203" i="36"/>
  <c r="F201" i="25"/>
  <c r="M194" i="19"/>
  <c r="N194" i="14"/>
  <c r="E203" i="36"/>
  <c r="F198" i="31"/>
  <c r="M203" i="36"/>
  <c r="E199" i="29"/>
  <c r="M198" i="31"/>
  <c r="M197" i="24"/>
  <c r="G194" i="19"/>
  <c r="M187" i="13"/>
  <c r="M192" i="15"/>
  <c r="N201" i="25"/>
  <c r="F199" i="29"/>
  <c r="F194" i="14"/>
  <c r="N193" i="18"/>
  <c r="G193" i="18"/>
  <c r="F199" i="26"/>
  <c r="N192" i="15"/>
  <c r="F187" i="13"/>
  <c r="F192" i="15"/>
  <c r="M201" i="25"/>
  <c r="N197" i="24"/>
  <c r="N199" i="29"/>
  <c r="G201" i="25"/>
  <c r="M194" i="14"/>
  <c r="F193" i="18"/>
  <c r="M199" i="26"/>
  <c r="G192" i="15"/>
  <c r="E192" i="15"/>
  <c r="E199" i="26"/>
  <c r="G198" i="31"/>
  <c r="E194" i="14"/>
  <c r="M199" i="29"/>
  <c r="F197" i="24"/>
  <c r="F194" i="19"/>
  <c r="G194" i="14"/>
  <c r="N199" i="26"/>
  <c r="G203" i="36"/>
  <c r="E187" i="13"/>
  <c r="E197" i="24"/>
  <c r="G187" i="13"/>
  <c r="M193" i="18"/>
  <c r="N194" i="19"/>
  <c r="E193" i="18"/>
  <c r="N187" i="13"/>
  <c r="E194" i="19"/>
  <c r="K190" i="15" l="1"/>
  <c r="L190" i="15"/>
  <c r="J191" i="15"/>
  <c r="I191" i="15"/>
  <c r="H191" i="15"/>
  <c r="B193" i="15"/>
  <c r="C194" i="15"/>
  <c r="L201" i="36"/>
  <c r="I202" i="36"/>
  <c r="J202" i="36"/>
  <c r="H202" i="36"/>
  <c r="K201" i="36"/>
  <c r="B205" i="36"/>
  <c r="L196" i="31"/>
  <c r="I197" i="31"/>
  <c r="J197" i="31"/>
  <c r="H197" i="31"/>
  <c r="C202" i="31"/>
  <c r="B200" i="31"/>
  <c r="K196" i="31"/>
  <c r="L197" i="29"/>
  <c r="H198" i="29"/>
  <c r="I198" i="29"/>
  <c r="J198" i="29"/>
  <c r="K197" i="29"/>
  <c r="C201" i="29"/>
  <c r="L197" i="26"/>
  <c r="H198" i="26"/>
  <c r="I198" i="26"/>
  <c r="J198" i="26"/>
  <c r="K197" i="26"/>
  <c r="C201" i="26"/>
  <c r="L199" i="25"/>
  <c r="H200" i="25"/>
  <c r="I200" i="25"/>
  <c r="J200" i="25"/>
  <c r="C203" i="25"/>
  <c r="K199" i="25"/>
  <c r="K195" i="24"/>
  <c r="J196" i="24"/>
  <c r="I196" i="24"/>
  <c r="H196" i="24"/>
  <c r="C203" i="24"/>
  <c r="B199" i="24"/>
  <c r="L195" i="24"/>
  <c r="L192" i="19"/>
  <c r="J193" i="19"/>
  <c r="H193" i="19"/>
  <c r="I193" i="19"/>
  <c r="K192" i="19"/>
  <c r="B196" i="19"/>
  <c r="L191" i="18"/>
  <c r="H192" i="18"/>
  <c r="J192" i="18"/>
  <c r="I192" i="18"/>
  <c r="B194" i="18"/>
  <c r="K191" i="18"/>
  <c r="K192" i="14"/>
  <c r="I193" i="14"/>
  <c r="J193" i="14"/>
  <c r="H193" i="14"/>
  <c r="L192" i="14"/>
  <c r="C195" i="14"/>
  <c r="K185" i="13"/>
  <c r="I186" i="13"/>
  <c r="J186" i="13"/>
  <c r="H186" i="13"/>
  <c r="B189" i="13"/>
  <c r="L185" i="13"/>
  <c r="M194" i="18"/>
  <c r="M204" i="36"/>
  <c r="F202" i="25"/>
  <c r="G204" i="36"/>
  <c r="N198" i="24"/>
  <c r="G198" i="24"/>
  <c r="N195" i="19"/>
  <c r="M195" i="14"/>
  <c r="M188" i="13"/>
  <c r="F200" i="26"/>
  <c r="E195" i="14"/>
  <c r="G199" i="31"/>
  <c r="E198" i="24"/>
  <c r="F200" i="29"/>
  <c r="F194" i="18"/>
  <c r="E188" i="13"/>
  <c r="G200" i="29"/>
  <c r="M200" i="29"/>
  <c r="N193" i="15"/>
  <c r="F193" i="15"/>
  <c r="M198" i="24"/>
  <c r="G200" i="26"/>
  <c r="N188" i="13"/>
  <c r="G194" i="18"/>
  <c r="M193" i="15"/>
  <c r="M202" i="25"/>
  <c r="M200" i="26"/>
  <c r="E204" i="36"/>
  <c r="G188" i="13"/>
  <c r="F195" i="19"/>
  <c r="G195" i="19"/>
  <c r="F188" i="13"/>
  <c r="N194" i="18"/>
  <c r="N202" i="25"/>
  <c r="M199" i="31"/>
  <c r="G195" i="14"/>
  <c r="G202" i="25"/>
  <c r="G193" i="15"/>
  <c r="E200" i="26"/>
  <c r="E195" i="19"/>
  <c r="N195" i="14"/>
  <c r="E202" i="25"/>
  <c r="E194" i="18"/>
  <c r="F199" i="31"/>
  <c r="N200" i="26"/>
  <c r="F204" i="36"/>
  <c r="M195" i="19"/>
  <c r="E193" i="15"/>
  <c r="E199" i="31"/>
  <c r="N200" i="29"/>
  <c r="F195" i="14"/>
  <c r="N199" i="31"/>
  <c r="F198" i="24"/>
  <c r="N204" i="36"/>
  <c r="E200" i="29"/>
  <c r="K191" i="15" l="1"/>
  <c r="H192" i="15"/>
  <c r="J192" i="15"/>
  <c r="I192" i="15"/>
  <c r="B194" i="15"/>
  <c r="L191" i="15"/>
  <c r="C195" i="15"/>
  <c r="L202" i="36"/>
  <c r="H203" i="36"/>
  <c r="I203" i="36"/>
  <c r="J203" i="36"/>
  <c r="B206" i="36"/>
  <c r="K202" i="36"/>
  <c r="K197" i="31"/>
  <c r="I198" i="31"/>
  <c r="H198" i="31"/>
  <c r="J198" i="31"/>
  <c r="B201" i="31"/>
  <c r="C203" i="31"/>
  <c r="L197" i="31"/>
  <c r="L198" i="29"/>
  <c r="H199" i="29"/>
  <c r="I199" i="29"/>
  <c r="J199" i="29"/>
  <c r="K198" i="29"/>
  <c r="C202" i="29"/>
  <c r="L198" i="26"/>
  <c r="H199" i="26"/>
  <c r="I199" i="26"/>
  <c r="J199" i="26"/>
  <c r="K198" i="26"/>
  <c r="C202" i="26"/>
  <c r="L200" i="25"/>
  <c r="H201" i="25"/>
  <c r="I201" i="25"/>
  <c r="J201" i="25"/>
  <c r="C204" i="25"/>
  <c r="K200" i="25"/>
  <c r="K196" i="24"/>
  <c r="I197" i="24"/>
  <c r="J197" i="24"/>
  <c r="H197" i="24"/>
  <c r="C204" i="24"/>
  <c r="B200" i="24"/>
  <c r="L196" i="24"/>
  <c r="K193" i="19"/>
  <c r="H194" i="19"/>
  <c r="I194" i="19"/>
  <c r="J194" i="19"/>
  <c r="B197" i="19"/>
  <c r="L193" i="19"/>
  <c r="L192" i="18"/>
  <c r="J193" i="18"/>
  <c r="H193" i="18"/>
  <c r="I193" i="18"/>
  <c r="B195" i="18"/>
  <c r="K192" i="18"/>
  <c r="L193" i="14"/>
  <c r="J194" i="14"/>
  <c r="I194" i="14"/>
  <c r="H194" i="14"/>
  <c r="K193" i="14"/>
  <c r="C196" i="14"/>
  <c r="K186" i="13"/>
  <c r="I187" i="13"/>
  <c r="H187" i="13"/>
  <c r="J187" i="13"/>
  <c r="B190" i="13"/>
  <c r="L186" i="13"/>
  <c r="N201" i="26"/>
  <c r="E195" i="18"/>
  <c r="F196" i="14"/>
  <c r="F195" i="18"/>
  <c r="F194" i="15"/>
  <c r="F203" i="25"/>
  <c r="M199" i="24"/>
  <c r="F201" i="26"/>
  <c r="F199" i="24"/>
  <c r="G200" i="31"/>
  <c r="F201" i="29"/>
  <c r="E201" i="26"/>
  <c r="M189" i="13"/>
  <c r="E194" i="15"/>
  <c r="G194" i="15"/>
  <c r="E189" i="13"/>
  <c r="G201" i="26"/>
  <c r="G195" i="18"/>
  <c r="M201" i="29"/>
  <c r="G199" i="24"/>
  <c r="M194" i="15"/>
  <c r="N205" i="36"/>
  <c r="N199" i="24"/>
  <c r="N195" i="18"/>
  <c r="N194" i="15"/>
  <c r="M200" i="31"/>
  <c r="E203" i="25"/>
  <c r="E201" i="29"/>
  <c r="N200" i="31"/>
  <c r="M196" i="19"/>
  <c r="E205" i="36"/>
  <c r="G189" i="13"/>
  <c r="F205" i="36"/>
  <c r="M196" i="14"/>
  <c r="E196" i="14"/>
  <c r="E200" i="31"/>
  <c r="N203" i="25"/>
  <c r="N201" i="29"/>
  <c r="N189" i="13"/>
  <c r="G205" i="36"/>
  <c r="G203" i="25"/>
  <c r="F196" i="19"/>
  <c r="F189" i="13"/>
  <c r="M203" i="25"/>
  <c r="M195" i="18"/>
  <c r="G201" i="29"/>
  <c r="G196" i="19"/>
  <c r="G196" i="14"/>
  <c r="E199" i="24"/>
  <c r="M201" i="26"/>
  <c r="N196" i="14"/>
  <c r="E196" i="19"/>
  <c r="N196" i="19"/>
  <c r="M205" i="36"/>
  <c r="F200" i="31"/>
  <c r="K192" i="15" l="1"/>
  <c r="L192" i="15"/>
  <c r="J193" i="15"/>
  <c r="I193" i="15"/>
  <c r="H193" i="15"/>
  <c r="B195" i="15"/>
  <c r="C196" i="15"/>
  <c r="L203" i="36"/>
  <c r="J204" i="36"/>
  <c r="I204" i="36"/>
  <c r="H204" i="36"/>
  <c r="K203" i="36"/>
  <c r="B207" i="36"/>
  <c r="K198" i="31"/>
  <c r="J199" i="31"/>
  <c r="I199" i="31"/>
  <c r="H199" i="31"/>
  <c r="C204" i="31"/>
  <c r="B202" i="31"/>
  <c r="L198" i="31"/>
  <c r="L199" i="29"/>
  <c r="J200" i="29"/>
  <c r="H200" i="29"/>
  <c r="I200" i="29"/>
  <c r="K199" i="29"/>
  <c r="C203" i="29"/>
  <c r="K199" i="26"/>
  <c r="I200" i="26"/>
  <c r="J200" i="26"/>
  <c r="H200" i="26"/>
  <c r="C203" i="26"/>
  <c r="L199" i="26"/>
  <c r="L201" i="25"/>
  <c r="I202" i="25"/>
  <c r="H202" i="25"/>
  <c r="J202" i="25"/>
  <c r="C205" i="25"/>
  <c r="K201" i="25"/>
  <c r="K197" i="24"/>
  <c r="I198" i="24"/>
  <c r="J198" i="24"/>
  <c r="H198" i="24"/>
  <c r="B201" i="24"/>
  <c r="C205" i="24"/>
  <c r="L197" i="24"/>
  <c r="L194" i="19"/>
  <c r="J195" i="19"/>
  <c r="I195" i="19"/>
  <c r="H195" i="19"/>
  <c r="K194" i="19"/>
  <c r="B198" i="19"/>
  <c r="L193" i="18"/>
  <c r="H194" i="18"/>
  <c r="J194" i="18"/>
  <c r="I194" i="18"/>
  <c r="B196" i="18"/>
  <c r="K193" i="18"/>
  <c r="K194" i="14"/>
  <c r="H195" i="14"/>
  <c r="I195" i="14"/>
  <c r="J195" i="14"/>
  <c r="C197" i="14"/>
  <c r="L194" i="14"/>
  <c r="K187" i="13"/>
  <c r="H188" i="13"/>
  <c r="J188" i="13"/>
  <c r="I188" i="13"/>
  <c r="B191" i="13"/>
  <c r="L187" i="13"/>
  <c r="N197" i="19"/>
  <c r="M202" i="26"/>
  <c r="N196" i="18"/>
  <c r="E204" i="25"/>
  <c r="M201" i="31"/>
  <c r="M206" i="36"/>
  <c r="N202" i="26"/>
  <c r="G197" i="19"/>
  <c r="F196" i="18"/>
  <c r="F197" i="14"/>
  <c r="G190" i="13"/>
  <c r="E202" i="26"/>
  <c r="E195" i="15"/>
  <c r="G200" i="24"/>
  <c r="E201" i="31"/>
  <c r="E200" i="24"/>
  <c r="M197" i="19"/>
  <c r="E197" i="14"/>
  <c r="N204" i="25"/>
  <c r="E190" i="13"/>
  <c r="M202" i="29"/>
  <c r="F201" i="31"/>
  <c r="F202" i="26"/>
  <c r="N200" i="24"/>
  <c r="M197" i="14"/>
  <c r="N190" i="13"/>
  <c r="G197" i="14"/>
  <c r="E206" i="36"/>
  <c r="F200" i="24"/>
  <c r="F195" i="15"/>
  <c r="G196" i="18"/>
  <c r="M204" i="25"/>
  <c r="E197" i="19"/>
  <c r="N202" i="29"/>
  <c r="N195" i="15"/>
  <c r="G202" i="26"/>
  <c r="M200" i="24"/>
  <c r="M196" i="18"/>
  <c r="F202" i="29"/>
  <c r="M190" i="13"/>
  <c r="M195" i="15"/>
  <c r="F206" i="36"/>
  <c r="E196" i="18"/>
  <c r="G204" i="25"/>
  <c r="N206" i="36"/>
  <c r="F204" i="25"/>
  <c r="G206" i="36"/>
  <c r="N197" i="14"/>
  <c r="E202" i="29"/>
  <c r="F197" i="19"/>
  <c r="G202" i="29"/>
  <c r="F190" i="13"/>
  <c r="G195" i="15"/>
  <c r="N201" i="31"/>
  <c r="G201" i="31"/>
  <c r="K193" i="15" l="1"/>
  <c r="L193" i="15"/>
  <c r="J194" i="15"/>
  <c r="I194" i="15"/>
  <c r="H194" i="15"/>
  <c r="B196" i="15"/>
  <c r="C197" i="15"/>
  <c r="L204" i="36"/>
  <c r="H205" i="36"/>
  <c r="I205" i="36"/>
  <c r="J205" i="36"/>
  <c r="B208" i="36"/>
  <c r="K204" i="36"/>
  <c r="L199" i="31"/>
  <c r="J200" i="31"/>
  <c r="H200" i="31"/>
  <c r="I200" i="31"/>
  <c r="C205" i="31"/>
  <c r="K199" i="31"/>
  <c r="B203" i="31"/>
  <c r="L200" i="29"/>
  <c r="J201" i="29"/>
  <c r="H201" i="29"/>
  <c r="I201" i="29"/>
  <c r="C204" i="29"/>
  <c r="K200" i="29"/>
  <c r="L200" i="26"/>
  <c r="H201" i="26"/>
  <c r="J201" i="26"/>
  <c r="I201" i="26"/>
  <c r="C204" i="26"/>
  <c r="K200" i="26"/>
  <c r="K202" i="25"/>
  <c r="I203" i="25"/>
  <c r="J203" i="25"/>
  <c r="H203" i="25"/>
  <c r="C206" i="25"/>
  <c r="L202" i="25"/>
  <c r="K198" i="24"/>
  <c r="L198" i="24"/>
  <c r="I199" i="24"/>
  <c r="H199" i="24"/>
  <c r="J199" i="24"/>
  <c r="B202" i="24"/>
  <c r="C206" i="24"/>
  <c r="L195" i="19"/>
  <c r="J196" i="19"/>
  <c r="H196" i="19"/>
  <c r="I196" i="19"/>
  <c r="B199" i="19"/>
  <c r="K195" i="19"/>
  <c r="L194" i="18"/>
  <c r="H195" i="18"/>
  <c r="I195" i="18"/>
  <c r="J195" i="18"/>
  <c r="B197" i="18"/>
  <c r="K194" i="18"/>
  <c r="L195" i="14"/>
  <c r="H196" i="14"/>
  <c r="J196" i="14"/>
  <c r="I196" i="14"/>
  <c r="C198" i="14"/>
  <c r="K195" i="14"/>
  <c r="K188" i="13"/>
  <c r="I189" i="13"/>
  <c r="H189" i="13"/>
  <c r="J189" i="13"/>
  <c r="B192" i="13"/>
  <c r="L188" i="13"/>
  <c r="E198" i="19"/>
  <c r="E203" i="26"/>
  <c r="M202" i="31"/>
  <c r="G197" i="18"/>
  <c r="E202" i="31"/>
  <c r="N207" i="36"/>
  <c r="M205" i="25"/>
  <c r="M201" i="24"/>
  <c r="N197" i="18"/>
  <c r="N203" i="29"/>
  <c r="E198" i="14"/>
  <c r="E207" i="36"/>
  <c r="N203" i="26"/>
  <c r="N196" i="15"/>
  <c r="M191" i="13"/>
  <c r="G201" i="24"/>
  <c r="F203" i="26"/>
  <c r="N201" i="24"/>
  <c r="G196" i="15"/>
  <c r="E201" i="24"/>
  <c r="M203" i="26"/>
  <c r="F191" i="13"/>
  <c r="F197" i="18"/>
  <c r="F207" i="36"/>
  <c r="F203" i="29"/>
  <c r="E197" i="18"/>
  <c r="G191" i="13"/>
  <c r="E196" i="15"/>
  <c r="G207" i="36"/>
  <c r="M198" i="19"/>
  <c r="N205" i="25"/>
  <c r="G198" i="14"/>
  <c r="G202" i="31"/>
  <c r="F205" i="25"/>
  <c r="M196" i="15"/>
  <c r="F198" i="14"/>
  <c r="N198" i="14"/>
  <c r="F201" i="24"/>
  <c r="G203" i="29"/>
  <c r="M203" i="29"/>
  <c r="E191" i="13"/>
  <c r="F196" i="15"/>
  <c r="E203" i="29"/>
  <c r="N191" i="13"/>
  <c r="M197" i="18"/>
  <c r="M207" i="36"/>
  <c r="G198" i="19"/>
  <c r="F202" i="31"/>
  <c r="E205" i="25"/>
  <c r="F198" i="19"/>
  <c r="N202" i="31"/>
  <c r="N198" i="19"/>
  <c r="G205" i="25"/>
  <c r="G203" i="26"/>
  <c r="M198" i="14"/>
  <c r="L194" i="15" l="1"/>
  <c r="K194" i="15"/>
  <c r="J195" i="15"/>
  <c r="I195" i="15"/>
  <c r="H195" i="15"/>
  <c r="B197" i="15"/>
  <c r="C198" i="15"/>
  <c r="L205" i="36"/>
  <c r="I206" i="36"/>
  <c r="J206" i="36"/>
  <c r="H206" i="36"/>
  <c r="K205" i="36"/>
  <c r="B209" i="36"/>
  <c r="L200" i="31"/>
  <c r="J201" i="31"/>
  <c r="I201" i="31"/>
  <c r="H201" i="31"/>
  <c r="B204" i="31"/>
  <c r="C206" i="31"/>
  <c r="K200" i="31"/>
  <c r="L201" i="29"/>
  <c r="H202" i="29"/>
  <c r="I202" i="29"/>
  <c r="J202" i="29"/>
  <c r="K201" i="29"/>
  <c r="C205" i="29"/>
  <c r="K201" i="26"/>
  <c r="I202" i="26"/>
  <c r="H202" i="26"/>
  <c r="J202" i="26"/>
  <c r="L201" i="26"/>
  <c r="C205" i="26"/>
  <c r="K203" i="25"/>
  <c r="J204" i="25"/>
  <c r="I204" i="25"/>
  <c r="H204" i="25"/>
  <c r="C207" i="25"/>
  <c r="L203" i="25"/>
  <c r="K199" i="24"/>
  <c r="H200" i="24"/>
  <c r="J200" i="24"/>
  <c r="I200" i="24"/>
  <c r="C207" i="24"/>
  <c r="B203" i="24"/>
  <c r="L199" i="24"/>
  <c r="K196" i="19"/>
  <c r="H197" i="19"/>
  <c r="I197" i="19"/>
  <c r="J197" i="19"/>
  <c r="B200" i="19"/>
  <c r="L196" i="19"/>
  <c r="L195" i="18"/>
  <c r="I196" i="18"/>
  <c r="J196" i="18"/>
  <c r="H196" i="18"/>
  <c r="B198" i="18"/>
  <c r="B199" i="18" s="1"/>
  <c r="K195" i="18"/>
  <c r="L196" i="14"/>
  <c r="J197" i="14"/>
  <c r="I197" i="14"/>
  <c r="H197" i="14"/>
  <c r="C199" i="14"/>
  <c r="K196" i="14"/>
  <c r="K189" i="13"/>
  <c r="J190" i="13"/>
  <c r="I190" i="13"/>
  <c r="H190" i="13"/>
  <c r="B193" i="13"/>
  <c r="L189" i="13"/>
  <c r="N192" i="13"/>
  <c r="G204" i="26"/>
  <c r="G204" i="29"/>
  <c r="M199" i="14"/>
  <c r="M202" i="24"/>
  <c r="F208" i="36"/>
  <c r="M192" i="13"/>
  <c r="G198" i="18"/>
  <c r="E198" i="18"/>
  <c r="M208" i="36"/>
  <c r="M198" i="18"/>
  <c r="E192" i="13"/>
  <c r="N204" i="29"/>
  <c r="N199" i="19"/>
  <c r="F199" i="19"/>
  <c r="G206" i="25"/>
  <c r="F199" i="18"/>
  <c r="N203" i="31"/>
  <c r="N197" i="15"/>
  <c r="M199" i="18"/>
  <c r="G202" i="24"/>
  <c r="M204" i="29"/>
  <c r="N208" i="36"/>
  <c r="E203" i="31"/>
  <c r="F199" i="14"/>
  <c r="E197" i="15"/>
  <c r="N199" i="18"/>
  <c r="M197" i="15"/>
  <c r="F203" i="31"/>
  <c r="F206" i="25"/>
  <c r="F197" i="15"/>
  <c r="G199" i="19"/>
  <c r="F204" i="26"/>
  <c r="G192" i="13"/>
  <c r="F204" i="29"/>
  <c r="G197" i="15"/>
  <c r="E199" i="19"/>
  <c r="G208" i="36"/>
  <c r="E199" i="14"/>
  <c r="E202" i="24"/>
  <c r="G199" i="18"/>
  <c r="M203" i="31"/>
  <c r="G199" i="14"/>
  <c r="N199" i="14"/>
  <c r="E199" i="18"/>
  <c r="N202" i="24"/>
  <c r="M204" i="26"/>
  <c r="E206" i="25"/>
  <c r="E204" i="26"/>
  <c r="N204" i="26"/>
  <c r="F192" i="13"/>
  <c r="E208" i="36"/>
  <c r="G203" i="31"/>
  <c r="M199" i="19"/>
  <c r="F198" i="18"/>
  <c r="E204" i="29"/>
  <c r="F202" i="24"/>
  <c r="N198" i="18"/>
  <c r="M206" i="25"/>
  <c r="N206" i="25"/>
  <c r="K195" i="15" l="1"/>
  <c r="L195" i="15"/>
  <c r="H196" i="15"/>
  <c r="J196" i="15"/>
  <c r="I196" i="15"/>
  <c r="B198" i="15"/>
  <c r="C199" i="15"/>
  <c r="L206" i="36"/>
  <c r="I207" i="36"/>
  <c r="J207" i="36"/>
  <c r="H207" i="36"/>
  <c r="B210" i="36"/>
  <c r="K206" i="36"/>
  <c r="B200" i="18"/>
  <c r="K201" i="31"/>
  <c r="I202" i="31"/>
  <c r="J202" i="31"/>
  <c r="H202" i="31"/>
  <c r="C207" i="31"/>
  <c r="B205" i="31"/>
  <c r="L201" i="31"/>
  <c r="L202" i="29"/>
  <c r="H203" i="29"/>
  <c r="I203" i="29"/>
  <c r="J203" i="29"/>
  <c r="K202" i="29"/>
  <c r="C206" i="29"/>
  <c r="L202" i="26"/>
  <c r="I203" i="26"/>
  <c r="H203" i="26"/>
  <c r="J203" i="26"/>
  <c r="C206" i="26"/>
  <c r="K202" i="26"/>
  <c r="K204" i="25"/>
  <c r="J205" i="25"/>
  <c r="I205" i="25"/>
  <c r="H205" i="25"/>
  <c r="C208" i="25"/>
  <c r="L204" i="25"/>
  <c r="L200" i="24"/>
  <c r="I201" i="24"/>
  <c r="H201" i="24"/>
  <c r="J201" i="24"/>
  <c r="C208" i="24"/>
  <c r="B204" i="24"/>
  <c r="K200" i="24"/>
  <c r="L197" i="19"/>
  <c r="J198" i="19"/>
  <c r="H198" i="19"/>
  <c r="I198" i="19"/>
  <c r="B201" i="19"/>
  <c r="K197" i="19"/>
  <c r="K196" i="18"/>
  <c r="I197" i="18"/>
  <c r="J197" i="18"/>
  <c r="H197" i="18"/>
  <c r="L196" i="18"/>
  <c r="K197" i="14"/>
  <c r="I198" i="14"/>
  <c r="H198" i="14"/>
  <c r="J198" i="14"/>
  <c r="C200" i="14"/>
  <c r="L197" i="14"/>
  <c r="K190" i="13"/>
  <c r="J191" i="13"/>
  <c r="H191" i="13"/>
  <c r="I191" i="13"/>
  <c r="B194" i="13"/>
  <c r="L190" i="13"/>
  <c r="N200" i="18"/>
  <c r="E200" i="14"/>
  <c r="N205" i="26"/>
  <c r="N205" i="29"/>
  <c r="G198" i="15"/>
  <c r="N193" i="13"/>
  <c r="G200" i="19"/>
  <c r="F193" i="13"/>
  <c r="M209" i="36"/>
  <c r="F200" i="14"/>
  <c r="N200" i="19"/>
  <c r="N200" i="14"/>
  <c r="G207" i="25"/>
  <c r="M207" i="25"/>
  <c r="E205" i="26"/>
  <c r="G200" i="18"/>
  <c r="F198" i="15"/>
  <c r="F200" i="18"/>
  <c r="M203" i="24"/>
  <c r="G209" i="36"/>
  <c r="E200" i="18"/>
  <c r="E200" i="19"/>
  <c r="M205" i="29"/>
  <c r="M200" i="14"/>
  <c r="E209" i="36"/>
  <c r="E198" i="15"/>
  <c r="F200" i="19"/>
  <c r="G204" i="31"/>
  <c r="N209" i="36"/>
  <c r="N203" i="24"/>
  <c r="M193" i="13"/>
  <c r="N198" i="15"/>
  <c r="F205" i="29"/>
  <c r="G203" i="24"/>
  <c r="E204" i="31"/>
  <c r="M200" i="18"/>
  <c r="G205" i="29"/>
  <c r="G200" i="14"/>
  <c r="N207" i="25"/>
  <c r="F205" i="26"/>
  <c r="G205" i="26"/>
  <c r="E205" i="29"/>
  <c r="M204" i="31"/>
  <c r="M198" i="15"/>
  <c r="E203" i="24"/>
  <c r="F207" i="25"/>
  <c r="M205" i="26"/>
  <c r="E193" i="13"/>
  <c r="M200" i="19"/>
  <c r="E207" i="25"/>
  <c r="F209" i="36"/>
  <c r="N204" i="31"/>
  <c r="F204" i="31"/>
  <c r="G193" i="13"/>
  <c r="F203" i="24"/>
  <c r="K196" i="15" l="1"/>
  <c r="L196" i="15"/>
  <c r="J197" i="15"/>
  <c r="I197" i="15"/>
  <c r="H197" i="15"/>
  <c r="B199" i="15"/>
  <c r="C200" i="15"/>
  <c r="L207" i="36"/>
  <c r="I208" i="36"/>
  <c r="H208" i="36"/>
  <c r="J208" i="36"/>
  <c r="B211" i="36"/>
  <c r="K207" i="36"/>
  <c r="J199" i="18"/>
  <c r="H199" i="18"/>
  <c r="I199" i="18"/>
  <c r="B201" i="18"/>
  <c r="K202" i="31"/>
  <c r="H203" i="31"/>
  <c r="J203" i="31"/>
  <c r="I203" i="31"/>
  <c r="C208" i="31"/>
  <c r="B206" i="31"/>
  <c r="L202" i="31"/>
  <c r="L203" i="29"/>
  <c r="J204" i="29"/>
  <c r="H204" i="29"/>
  <c r="I204" i="29"/>
  <c r="K203" i="29"/>
  <c r="C207" i="29"/>
  <c r="K203" i="26"/>
  <c r="J204" i="26"/>
  <c r="I204" i="26"/>
  <c r="H204" i="26"/>
  <c r="C207" i="26"/>
  <c r="L203" i="26"/>
  <c r="K205" i="25"/>
  <c r="J206" i="25"/>
  <c r="H206" i="25"/>
  <c r="I206" i="25"/>
  <c r="L205" i="25"/>
  <c r="K201" i="24"/>
  <c r="I202" i="24"/>
  <c r="J202" i="24"/>
  <c r="H202" i="24"/>
  <c r="C209" i="24"/>
  <c r="B205" i="24"/>
  <c r="L201" i="24"/>
  <c r="L198" i="19"/>
  <c r="H199" i="19"/>
  <c r="I199" i="19"/>
  <c r="J199" i="19"/>
  <c r="B202" i="19"/>
  <c r="K198" i="19"/>
  <c r="K197" i="18"/>
  <c r="J198" i="18"/>
  <c r="H198" i="18"/>
  <c r="I198" i="18"/>
  <c r="L197" i="18"/>
  <c r="L198" i="14"/>
  <c r="H199" i="14"/>
  <c r="J199" i="14"/>
  <c r="I199" i="14"/>
  <c r="C201" i="14"/>
  <c r="K198" i="14"/>
  <c r="L191" i="13"/>
  <c r="H192" i="13"/>
  <c r="I192" i="13"/>
  <c r="J192" i="13"/>
  <c r="B195" i="13"/>
  <c r="K191" i="13"/>
  <c r="G205" i="31"/>
  <c r="G206" i="29"/>
  <c r="N204" i="24"/>
  <c r="M208" i="25"/>
  <c r="F194" i="13"/>
  <c r="G201" i="14"/>
  <c r="N206" i="29"/>
  <c r="G199" i="15"/>
  <c r="N205" i="31"/>
  <c r="F205" i="31"/>
  <c r="N199" i="15"/>
  <c r="F208" i="25"/>
  <c r="M201" i="18"/>
  <c r="M206" i="29"/>
  <c r="E201" i="19"/>
  <c r="N201" i="14"/>
  <c r="E210" i="36"/>
  <c r="E204" i="24"/>
  <c r="M199" i="15"/>
  <c r="M201" i="19"/>
  <c r="E201" i="18"/>
  <c r="F206" i="26"/>
  <c r="N210" i="36"/>
  <c r="M210" i="36"/>
  <c r="F210" i="36"/>
  <c r="F201" i="18"/>
  <c r="N206" i="26"/>
  <c r="N201" i="18"/>
  <c r="M194" i="13"/>
  <c r="G210" i="36"/>
  <c r="G208" i="25"/>
  <c r="E206" i="29"/>
  <c r="N208" i="25"/>
  <c r="E206" i="26"/>
  <c r="F206" i="29"/>
  <c r="G201" i="19"/>
  <c r="F204" i="24"/>
  <c r="M204" i="24"/>
  <c r="M206" i="26"/>
  <c r="E194" i="13"/>
  <c r="N201" i="19"/>
  <c r="F199" i="15"/>
  <c r="E201" i="14"/>
  <c r="E205" i="31"/>
  <c r="F201" i="19"/>
  <c r="F201" i="14"/>
  <c r="G194" i="13"/>
  <c r="G201" i="18"/>
  <c r="M205" i="31"/>
  <c r="M201" i="14"/>
  <c r="E199" i="15"/>
  <c r="G206" i="26"/>
  <c r="G204" i="24"/>
  <c r="N194" i="13"/>
  <c r="E208" i="25"/>
  <c r="K197" i="15" l="1"/>
  <c r="L197" i="15"/>
  <c r="J198" i="15"/>
  <c r="I198" i="15"/>
  <c r="H198" i="15"/>
  <c r="B200" i="15"/>
  <c r="C201" i="15"/>
  <c r="L208" i="36"/>
  <c r="J209" i="36"/>
  <c r="I209" i="36"/>
  <c r="H209" i="36"/>
  <c r="B212" i="36"/>
  <c r="K208" i="36"/>
  <c r="L199" i="18"/>
  <c r="J200" i="18"/>
  <c r="H200" i="18"/>
  <c r="I200" i="18"/>
  <c r="K199" i="18"/>
  <c r="B202" i="18"/>
  <c r="L203" i="31"/>
  <c r="J204" i="31"/>
  <c r="H204" i="31"/>
  <c r="I204" i="31"/>
  <c r="C209" i="31"/>
  <c r="B207" i="31"/>
  <c r="K203" i="31"/>
  <c r="L204" i="29"/>
  <c r="H205" i="29"/>
  <c r="I205" i="29"/>
  <c r="J205" i="29"/>
  <c r="K204" i="29"/>
  <c r="C208" i="29"/>
  <c r="K204" i="26"/>
  <c r="J205" i="26"/>
  <c r="H205" i="26"/>
  <c r="I205" i="26"/>
  <c r="L204" i="26"/>
  <c r="C208" i="26"/>
  <c r="L206" i="25"/>
  <c r="I207" i="25"/>
  <c r="I208" i="25" s="1"/>
  <c r="J207" i="25"/>
  <c r="J208" i="25" s="1"/>
  <c r="H207" i="25"/>
  <c r="H208" i="25" s="1"/>
  <c r="K206" i="25"/>
  <c r="K202" i="24"/>
  <c r="I203" i="24"/>
  <c r="H203" i="24"/>
  <c r="J203" i="24"/>
  <c r="C210" i="24"/>
  <c r="B206" i="24"/>
  <c r="L202" i="24"/>
  <c r="K199" i="19"/>
  <c r="I200" i="19"/>
  <c r="J200" i="19"/>
  <c r="H200" i="19"/>
  <c r="B203" i="19"/>
  <c r="L199" i="19"/>
  <c r="L198" i="18"/>
  <c r="K198" i="18"/>
  <c r="L199" i="14"/>
  <c r="J200" i="14"/>
  <c r="I200" i="14"/>
  <c r="H200" i="14"/>
  <c r="C202" i="14"/>
  <c r="K199" i="14"/>
  <c r="L192" i="13"/>
  <c r="I193" i="13"/>
  <c r="H193" i="13"/>
  <c r="J193" i="13"/>
  <c r="B196" i="13"/>
  <c r="K192" i="13"/>
  <c r="N202" i="14"/>
  <c r="N202" i="18"/>
  <c r="E195" i="13"/>
  <c r="F200" i="15"/>
  <c r="N205" i="24"/>
  <c r="N200" i="15"/>
  <c r="M202" i="14"/>
  <c r="E211" i="36"/>
  <c r="M211" i="36"/>
  <c r="N207" i="29"/>
  <c r="G195" i="13"/>
  <c r="F207" i="26"/>
  <c r="M205" i="24"/>
  <c r="F206" i="31"/>
  <c r="G207" i="26"/>
  <c r="G207" i="29"/>
  <c r="N206" i="31"/>
  <c r="E202" i="18"/>
  <c r="E207" i="26"/>
  <c r="N211" i="36"/>
  <c r="G211" i="36"/>
  <c r="M195" i="13"/>
  <c r="E202" i="19"/>
  <c r="E205" i="24"/>
  <c r="E206" i="31"/>
  <c r="M206" i="31"/>
  <c r="G206" i="31"/>
  <c r="G202" i="19"/>
  <c r="M202" i="19"/>
  <c r="E200" i="15"/>
  <c r="E202" i="14"/>
  <c r="G202" i="14"/>
  <c r="F205" i="24"/>
  <c r="N195" i="13"/>
  <c r="N202" i="19"/>
  <c r="G205" i="24"/>
  <c r="F207" i="29"/>
  <c r="E207" i="29"/>
  <c r="G200" i="15"/>
  <c r="M200" i="15"/>
  <c r="M207" i="26"/>
  <c r="F195" i="13"/>
  <c r="M202" i="18"/>
  <c r="F202" i="18"/>
  <c r="G202" i="18"/>
  <c r="N207" i="26"/>
  <c r="F202" i="14"/>
  <c r="M207" i="29"/>
  <c r="F211" i="36"/>
  <c r="F202" i="19"/>
  <c r="L198" i="15" l="1"/>
  <c r="K198" i="15"/>
  <c r="J199" i="15"/>
  <c r="I199" i="15"/>
  <c r="H199" i="15"/>
  <c r="B201" i="15"/>
  <c r="C202" i="15"/>
  <c r="K209" i="36"/>
  <c r="I210" i="36"/>
  <c r="J210" i="36"/>
  <c r="H210" i="36"/>
  <c r="B213" i="36"/>
  <c r="L209" i="36"/>
  <c r="K200" i="18"/>
  <c r="H201" i="18"/>
  <c r="I201" i="18"/>
  <c r="J201" i="18"/>
  <c r="B203" i="18"/>
  <c r="L200" i="18"/>
  <c r="K204" i="31"/>
  <c r="H205" i="31"/>
  <c r="I205" i="31"/>
  <c r="J205" i="31"/>
  <c r="C210" i="31"/>
  <c r="L204" i="31"/>
  <c r="B208" i="31"/>
  <c r="L205" i="29"/>
  <c r="K205" i="29"/>
  <c r="H206" i="29"/>
  <c r="I206" i="29"/>
  <c r="J206" i="29"/>
  <c r="C209" i="29"/>
  <c r="L205" i="26"/>
  <c r="H206" i="26"/>
  <c r="I206" i="26"/>
  <c r="J206" i="26"/>
  <c r="C209" i="26"/>
  <c r="K205" i="26"/>
  <c r="K207" i="25"/>
  <c r="L207" i="25"/>
  <c r="K203" i="24"/>
  <c r="H204" i="24"/>
  <c r="I204" i="24"/>
  <c r="J204" i="24"/>
  <c r="B207" i="24"/>
  <c r="L203" i="24"/>
  <c r="L200" i="19"/>
  <c r="H201" i="19"/>
  <c r="I201" i="19"/>
  <c r="J201" i="19"/>
  <c r="B204" i="19"/>
  <c r="K200" i="19"/>
  <c r="L200" i="14"/>
  <c r="J201" i="14"/>
  <c r="I201" i="14"/>
  <c r="H201" i="14"/>
  <c r="C203" i="14"/>
  <c r="K200" i="14"/>
  <c r="K193" i="13"/>
  <c r="L193" i="13"/>
  <c r="H194" i="13"/>
  <c r="J194" i="13"/>
  <c r="I194" i="13"/>
  <c r="B197" i="13"/>
  <c r="E207" i="31"/>
  <c r="E208" i="26"/>
  <c r="N203" i="18"/>
  <c r="F212" i="36"/>
  <c r="N208" i="26"/>
  <c r="G196" i="13"/>
  <c r="M196" i="13"/>
  <c r="E206" i="24"/>
  <c r="E201" i="15"/>
  <c r="F201" i="15"/>
  <c r="N206" i="24"/>
  <c r="M208" i="26"/>
  <c r="N208" i="29"/>
  <c r="G206" i="24"/>
  <c r="M212" i="36"/>
  <c r="N212" i="36"/>
  <c r="G203" i="18"/>
  <c r="N201" i="15"/>
  <c r="N203" i="14"/>
  <c r="G201" i="15"/>
  <c r="F203" i="14"/>
  <c r="N196" i="13"/>
  <c r="F207" i="31"/>
  <c r="E203" i="19"/>
  <c r="F206" i="24"/>
  <c r="F196" i="13"/>
  <c r="F208" i="29"/>
  <c r="F208" i="26"/>
  <c r="G203" i="19"/>
  <c r="G208" i="29"/>
  <c r="M208" i="29"/>
  <c r="G208" i="26"/>
  <c r="M203" i="18"/>
  <c r="M203" i="19"/>
  <c r="N203" i="19"/>
  <c r="F203" i="19"/>
  <c r="M201" i="15"/>
  <c r="F203" i="18"/>
  <c r="G203" i="14"/>
  <c r="E203" i="14"/>
  <c r="E203" i="18"/>
  <c r="G207" i="31"/>
  <c r="M207" i="31"/>
  <c r="N207" i="31"/>
  <c r="M203" i="14"/>
  <c r="E212" i="36"/>
  <c r="E196" i="13"/>
  <c r="G212" i="36"/>
  <c r="E208" i="29"/>
  <c r="M206" i="24"/>
  <c r="L199" i="15" l="1"/>
  <c r="K199" i="15"/>
  <c r="H200" i="15"/>
  <c r="J200" i="15"/>
  <c r="I200" i="15"/>
  <c r="B202" i="15"/>
  <c r="C203" i="15"/>
  <c r="L210" i="36"/>
  <c r="K210" i="36"/>
  <c r="J211" i="36"/>
  <c r="H211" i="36"/>
  <c r="I211" i="36"/>
  <c r="B214" i="36"/>
  <c r="K201" i="18"/>
  <c r="H202" i="18"/>
  <c r="J202" i="18"/>
  <c r="I202" i="18"/>
  <c r="B204" i="18"/>
  <c r="L201" i="18"/>
  <c r="L205" i="31"/>
  <c r="I206" i="31"/>
  <c r="J206" i="31"/>
  <c r="H206" i="31"/>
  <c r="B209" i="31"/>
  <c r="K205" i="31"/>
  <c r="L206" i="29"/>
  <c r="I207" i="29"/>
  <c r="J207" i="29"/>
  <c r="H207" i="29"/>
  <c r="C210" i="29"/>
  <c r="K206" i="29"/>
  <c r="L206" i="26"/>
  <c r="H207" i="26"/>
  <c r="I207" i="26"/>
  <c r="J207" i="26"/>
  <c r="K206" i="26"/>
  <c r="C210" i="26"/>
  <c r="L208" i="25"/>
  <c r="K208" i="25"/>
  <c r="L204" i="24"/>
  <c r="J205" i="24"/>
  <c r="I205" i="24"/>
  <c r="H205" i="24"/>
  <c r="B208" i="24"/>
  <c r="K204" i="24"/>
  <c r="L201" i="19"/>
  <c r="J202" i="19"/>
  <c r="H202" i="19"/>
  <c r="I202" i="19"/>
  <c r="B205" i="19"/>
  <c r="K201" i="19"/>
  <c r="L201" i="14"/>
  <c r="J202" i="14"/>
  <c r="I202" i="14"/>
  <c r="H202" i="14"/>
  <c r="C204" i="14"/>
  <c r="K201" i="14"/>
  <c r="L194" i="13"/>
  <c r="J195" i="13"/>
  <c r="I195" i="13"/>
  <c r="H195" i="13"/>
  <c r="B198" i="13"/>
  <c r="K194" i="13"/>
  <c r="N204" i="18"/>
  <c r="F208" i="31"/>
  <c r="N197" i="13"/>
  <c r="E209" i="29"/>
  <c r="E213" i="36"/>
  <c r="M209" i="26"/>
  <c r="E204" i="19"/>
  <c r="G202" i="15"/>
  <c r="G209" i="26"/>
  <c r="M209" i="29"/>
  <c r="N208" i="31"/>
  <c r="M204" i="18"/>
  <c r="E207" i="24"/>
  <c r="E202" i="15"/>
  <c r="M204" i="19"/>
  <c r="E204" i="18"/>
  <c r="E208" i="31"/>
  <c r="F202" i="15"/>
  <c r="N202" i="15"/>
  <c r="G204" i="14"/>
  <c r="E209" i="26"/>
  <c r="F204" i="18"/>
  <c r="N204" i="19"/>
  <c r="E204" i="14"/>
  <c r="G207" i="24"/>
  <c r="M213" i="36"/>
  <c r="N209" i="29"/>
  <c r="N204" i="14"/>
  <c r="G213" i="36"/>
  <c r="F204" i="14"/>
  <c r="M207" i="24"/>
  <c r="F209" i="26"/>
  <c r="G197" i="13"/>
  <c r="M202" i="15"/>
  <c r="N207" i="24"/>
  <c r="M197" i="13"/>
  <c r="F197" i="13"/>
  <c r="M204" i="14"/>
  <c r="G204" i="18"/>
  <c r="G204" i="19"/>
  <c r="N213" i="36"/>
  <c r="G208" i="31"/>
  <c r="N209" i="26"/>
  <c r="F207" i="24"/>
  <c r="F204" i="19"/>
  <c r="G209" i="29"/>
  <c r="E197" i="13"/>
  <c r="F209" i="29"/>
  <c r="M208" i="31"/>
  <c r="F213" i="36"/>
  <c r="L200" i="15" l="1"/>
  <c r="K200" i="15"/>
  <c r="J201" i="15"/>
  <c r="I201" i="15"/>
  <c r="H201" i="15"/>
  <c r="B203" i="15"/>
  <c r="C204" i="15"/>
  <c r="L211" i="36"/>
  <c r="I212" i="36"/>
  <c r="J212" i="36"/>
  <c r="H212" i="36"/>
  <c r="B215" i="36"/>
  <c r="K211" i="36"/>
  <c r="K202" i="18"/>
  <c r="J203" i="18"/>
  <c r="H203" i="18"/>
  <c r="I203" i="18"/>
  <c r="B205" i="18"/>
  <c r="L202" i="18"/>
  <c r="K206" i="31"/>
  <c r="J207" i="31"/>
  <c r="H207" i="31"/>
  <c r="I207" i="31"/>
  <c r="B210" i="31"/>
  <c r="L206" i="31"/>
  <c r="L207" i="29"/>
  <c r="H208" i="29"/>
  <c r="I208" i="29"/>
  <c r="J208" i="29"/>
  <c r="K207" i="29"/>
  <c r="K207" i="26"/>
  <c r="J208" i="26"/>
  <c r="I208" i="26"/>
  <c r="H208" i="26"/>
  <c r="L207" i="26"/>
  <c r="K205" i="24"/>
  <c r="J206" i="24"/>
  <c r="H206" i="24"/>
  <c r="I206" i="24"/>
  <c r="B209" i="24"/>
  <c r="L205" i="24"/>
  <c r="L202" i="19"/>
  <c r="H203" i="19"/>
  <c r="I203" i="19"/>
  <c r="J203" i="19"/>
  <c r="B206" i="19"/>
  <c r="K202" i="19"/>
  <c r="L202" i="14"/>
  <c r="I203" i="14"/>
  <c r="H203" i="14"/>
  <c r="J203" i="14"/>
  <c r="C205" i="14"/>
  <c r="K202" i="14"/>
  <c r="K195" i="13"/>
  <c r="J196" i="13"/>
  <c r="H196" i="13"/>
  <c r="I196" i="13"/>
  <c r="L195" i="13"/>
  <c r="B199" i="13"/>
  <c r="N205" i="19"/>
  <c r="F210" i="26"/>
  <c r="M209" i="31"/>
  <c r="N210" i="26"/>
  <c r="E203" i="15"/>
  <c r="M198" i="13"/>
  <c r="E205" i="14"/>
  <c r="E214" i="36"/>
  <c r="N208" i="24"/>
  <c r="N210" i="29"/>
  <c r="G214" i="36"/>
  <c r="M214" i="36"/>
  <c r="E210" i="29"/>
  <c r="E208" i="24"/>
  <c r="M205" i="14"/>
  <c r="N203" i="15"/>
  <c r="G205" i="14"/>
  <c r="F203" i="15"/>
  <c r="G208" i="24"/>
  <c r="E205" i="19"/>
  <c r="G210" i="26"/>
  <c r="F198" i="13"/>
  <c r="N214" i="36"/>
  <c r="M205" i="19"/>
  <c r="N198" i="13"/>
  <c r="E198" i="13"/>
  <c r="G210" i="29"/>
  <c r="M210" i="26"/>
  <c r="G205" i="19"/>
  <c r="F205" i="14"/>
  <c r="N205" i="14"/>
  <c r="E210" i="26"/>
  <c r="N205" i="18"/>
  <c r="N209" i="31"/>
  <c r="M208" i="24"/>
  <c r="M203" i="15"/>
  <c r="G198" i="13"/>
  <c r="E209" i="31"/>
  <c r="F205" i="18"/>
  <c r="F210" i="29"/>
  <c r="F209" i="31"/>
  <c r="F208" i="24"/>
  <c r="M210" i="29"/>
  <c r="G209" i="31"/>
  <c r="E205" i="18"/>
  <c r="M205" i="18"/>
  <c r="G205" i="18"/>
  <c r="F214" i="36"/>
  <c r="G203" i="15"/>
  <c r="F205" i="19"/>
  <c r="K201" i="15" l="1"/>
  <c r="J202" i="15"/>
  <c r="I202" i="15"/>
  <c r="H202" i="15"/>
  <c r="B204" i="15"/>
  <c r="L201" i="15"/>
  <c r="C205" i="15"/>
  <c r="L212" i="36"/>
  <c r="H213" i="36"/>
  <c r="I213" i="36"/>
  <c r="J213" i="36"/>
  <c r="B216" i="36"/>
  <c r="K212" i="36"/>
  <c r="L203" i="18"/>
  <c r="I204" i="18"/>
  <c r="J204" i="18"/>
  <c r="H204" i="18"/>
  <c r="K203" i="18"/>
  <c r="B206" i="18"/>
  <c r="L207" i="31"/>
  <c r="I208" i="31"/>
  <c r="J208" i="31"/>
  <c r="H208" i="31"/>
  <c r="K207" i="31"/>
  <c r="L208" i="29"/>
  <c r="J209" i="29"/>
  <c r="J210" i="29" s="1"/>
  <c r="H209" i="29"/>
  <c r="I209" i="29"/>
  <c r="K208" i="29"/>
  <c r="K208" i="26"/>
  <c r="J209" i="26"/>
  <c r="J210" i="26" s="1"/>
  <c r="H209" i="26"/>
  <c r="I209" i="26"/>
  <c r="L208" i="26"/>
  <c r="L206" i="24"/>
  <c r="I207" i="24"/>
  <c r="H207" i="24"/>
  <c r="J207" i="24"/>
  <c r="B210" i="24"/>
  <c r="B211" i="24" s="1"/>
  <c r="K206" i="24"/>
  <c r="K203" i="19"/>
  <c r="I204" i="19"/>
  <c r="J204" i="19"/>
  <c r="H204" i="19"/>
  <c r="B207" i="19"/>
  <c r="L203" i="19"/>
  <c r="L203" i="14"/>
  <c r="J204" i="14"/>
  <c r="I204" i="14"/>
  <c r="H204" i="14"/>
  <c r="K203" i="14"/>
  <c r="C206" i="14"/>
  <c r="L196" i="13"/>
  <c r="K196" i="13"/>
  <c r="I197" i="13"/>
  <c r="J197" i="13"/>
  <c r="H197" i="13"/>
  <c r="B200" i="13"/>
  <c r="N206" i="18"/>
  <c r="M206" i="14"/>
  <c r="F209" i="24"/>
  <c r="N206" i="14"/>
  <c r="M206" i="18"/>
  <c r="N215" i="36"/>
  <c r="E215" i="36"/>
  <c r="E199" i="13"/>
  <c r="N204" i="15"/>
  <c r="F211" i="24"/>
  <c r="N210" i="31"/>
  <c r="G209" i="24"/>
  <c r="M206" i="19"/>
  <c r="N209" i="24"/>
  <c r="N211" i="24"/>
  <c r="M199" i="13"/>
  <c r="G206" i="14"/>
  <c r="G204" i="15"/>
  <c r="G206" i="18"/>
  <c r="N199" i="13"/>
  <c r="F204" i="15"/>
  <c r="E211" i="24"/>
  <c r="E209" i="24"/>
  <c r="G210" i="31"/>
  <c r="M209" i="24"/>
  <c r="E210" i="31"/>
  <c r="E206" i="19"/>
  <c r="F199" i="13"/>
  <c r="G211" i="24"/>
  <c r="F215" i="36"/>
  <c r="G206" i="19"/>
  <c r="F206" i="14"/>
  <c r="G199" i="13"/>
  <c r="F206" i="18"/>
  <c r="F206" i="19"/>
  <c r="F210" i="31"/>
  <c r="N206" i="19"/>
  <c r="M215" i="36"/>
  <c r="E206" i="18"/>
  <c r="E206" i="14"/>
  <c r="M210" i="31"/>
  <c r="G215" i="36"/>
  <c r="E204" i="15"/>
  <c r="M204" i="15"/>
  <c r="M211" i="24"/>
  <c r="K202" i="15" l="1"/>
  <c r="L202" i="15"/>
  <c r="J203" i="15"/>
  <c r="I203" i="15"/>
  <c r="H203" i="15"/>
  <c r="B205" i="15"/>
  <c r="C206" i="15"/>
  <c r="L213" i="36"/>
  <c r="J214" i="36"/>
  <c r="H214" i="36"/>
  <c r="I214" i="36"/>
  <c r="K213" i="36"/>
  <c r="B217" i="36"/>
  <c r="K204" i="18"/>
  <c r="J205" i="18"/>
  <c r="I205" i="18"/>
  <c r="H205" i="18"/>
  <c r="L204" i="18"/>
  <c r="B207" i="18"/>
  <c r="K208" i="31"/>
  <c r="H209" i="31"/>
  <c r="I209" i="31"/>
  <c r="J209" i="31"/>
  <c r="J210" i="31" s="1"/>
  <c r="L208" i="31"/>
  <c r="L209" i="29"/>
  <c r="I210" i="29"/>
  <c r="K209" i="29"/>
  <c r="H210" i="29"/>
  <c r="L209" i="26"/>
  <c r="I210" i="26"/>
  <c r="K209" i="26"/>
  <c r="H210" i="26"/>
  <c r="K207" i="24"/>
  <c r="I208" i="24"/>
  <c r="J208" i="24"/>
  <c r="H208" i="24"/>
  <c r="L207" i="24"/>
  <c r="L204" i="19"/>
  <c r="J205" i="19"/>
  <c r="H205" i="19"/>
  <c r="I205" i="19"/>
  <c r="B208" i="19"/>
  <c r="K204" i="19"/>
  <c r="K204" i="14"/>
  <c r="I205" i="14"/>
  <c r="J205" i="14"/>
  <c r="H205" i="14"/>
  <c r="C207" i="14"/>
  <c r="K197" i="13"/>
  <c r="L204" i="14"/>
  <c r="H198" i="13"/>
  <c r="J198" i="13"/>
  <c r="I198" i="13"/>
  <c r="B201" i="13"/>
  <c r="L197" i="13"/>
  <c r="F210" i="24"/>
  <c r="M210" i="24"/>
  <c r="N207" i="19"/>
  <c r="F205" i="15"/>
  <c r="N216" i="36"/>
  <c r="F216" i="36"/>
  <c r="E207" i="18"/>
  <c r="G207" i="14"/>
  <c r="E216" i="36"/>
  <c r="F200" i="13"/>
  <c r="G207" i="19"/>
  <c r="G200" i="13"/>
  <c r="E210" i="24"/>
  <c r="N210" i="24"/>
  <c r="N200" i="13"/>
  <c r="F207" i="18"/>
  <c r="F207" i="19"/>
  <c r="N207" i="14"/>
  <c r="M200" i="13"/>
  <c r="M216" i="36"/>
  <c r="G207" i="18"/>
  <c r="M207" i="18"/>
  <c r="E207" i="14"/>
  <c r="N205" i="15"/>
  <c r="F207" i="14"/>
  <c r="M207" i="14"/>
  <c r="E200" i="13"/>
  <c r="G205" i="15"/>
  <c r="G210" i="24"/>
  <c r="M207" i="19"/>
  <c r="E207" i="19"/>
  <c r="M205" i="15"/>
  <c r="G216" i="36"/>
  <c r="N207" i="18"/>
  <c r="E205" i="15"/>
  <c r="K203" i="15" l="1"/>
  <c r="L203" i="15"/>
  <c r="H204" i="15"/>
  <c r="J204" i="15"/>
  <c r="I204" i="15"/>
  <c r="B206" i="15"/>
  <c r="C207" i="15"/>
  <c r="L214" i="36"/>
  <c r="I215" i="36"/>
  <c r="H215" i="36"/>
  <c r="J215" i="36"/>
  <c r="K214" i="36"/>
  <c r="B218" i="36"/>
  <c r="L205" i="18"/>
  <c r="J206" i="18"/>
  <c r="H206" i="18"/>
  <c r="I206" i="18"/>
  <c r="B208" i="18"/>
  <c r="K205" i="18"/>
  <c r="L209" i="31"/>
  <c r="I210" i="31"/>
  <c r="H210" i="31"/>
  <c r="K209" i="31"/>
  <c r="L210" i="29"/>
  <c r="K210" i="29"/>
  <c r="L210" i="26"/>
  <c r="K210" i="26"/>
  <c r="K208" i="24"/>
  <c r="J209" i="24"/>
  <c r="I209" i="24"/>
  <c r="H209" i="24"/>
  <c r="L208" i="24"/>
  <c r="L205" i="19"/>
  <c r="J206" i="19"/>
  <c r="H206" i="19"/>
  <c r="I206" i="19"/>
  <c r="B209" i="19"/>
  <c r="K205" i="19"/>
  <c r="K205" i="14"/>
  <c r="J206" i="14"/>
  <c r="I206" i="14"/>
  <c r="H206" i="14"/>
  <c r="C208" i="14"/>
  <c r="L205" i="14"/>
  <c r="K198" i="13"/>
  <c r="J199" i="13"/>
  <c r="H199" i="13"/>
  <c r="I199" i="13"/>
  <c r="L198" i="13"/>
  <c r="B202" i="13"/>
  <c r="M208" i="14"/>
  <c r="F208" i="14"/>
  <c r="F208" i="18"/>
  <c r="E201" i="13"/>
  <c r="M208" i="19"/>
  <c r="E208" i="19"/>
  <c r="F206" i="15"/>
  <c r="N208" i="18"/>
  <c r="N206" i="15"/>
  <c r="G208" i="14"/>
  <c r="F217" i="36"/>
  <c r="N217" i="36"/>
  <c r="G208" i="18"/>
  <c r="E206" i="15"/>
  <c r="F201" i="13"/>
  <c r="E208" i="18"/>
  <c r="M208" i="18"/>
  <c r="G208" i="19"/>
  <c r="N208" i="19"/>
  <c r="E217" i="36"/>
  <c r="G206" i="15"/>
  <c r="N201" i="13"/>
  <c r="M201" i="13"/>
  <c r="M206" i="15"/>
  <c r="E208" i="14"/>
  <c r="M217" i="36"/>
  <c r="N208" i="14"/>
  <c r="F208" i="19"/>
  <c r="G201" i="13"/>
  <c r="G217" i="36"/>
  <c r="K204" i="15" l="1"/>
  <c r="L204" i="15"/>
  <c r="J205" i="15"/>
  <c r="I205" i="15"/>
  <c r="H205" i="15"/>
  <c r="B207" i="15"/>
  <c r="C208" i="15"/>
  <c r="K215" i="36"/>
  <c r="H216" i="36"/>
  <c r="J216" i="36"/>
  <c r="I216" i="36"/>
  <c r="L215" i="36"/>
  <c r="L206" i="18"/>
  <c r="J207" i="18"/>
  <c r="H207" i="18"/>
  <c r="I207" i="18"/>
  <c r="B209" i="18"/>
  <c r="K206" i="18"/>
  <c r="L210" i="31"/>
  <c r="K210" i="31"/>
  <c r="K209" i="24"/>
  <c r="H210" i="24"/>
  <c r="H211" i="24" s="1"/>
  <c r="J210" i="24"/>
  <c r="J211" i="24" s="1"/>
  <c r="I210" i="24"/>
  <c r="I211" i="24" s="1"/>
  <c r="L209" i="24"/>
  <c r="L206" i="19"/>
  <c r="I207" i="19"/>
  <c r="H207" i="19"/>
  <c r="J207" i="19"/>
  <c r="B210" i="19"/>
  <c r="K206" i="19"/>
  <c r="L206" i="14"/>
  <c r="I207" i="14"/>
  <c r="J207" i="14"/>
  <c r="H207" i="14"/>
  <c r="C209" i="14"/>
  <c r="K206" i="14"/>
  <c r="L199" i="13"/>
  <c r="H200" i="13"/>
  <c r="J200" i="13"/>
  <c r="I200" i="13"/>
  <c r="B203" i="13"/>
  <c r="K199" i="13"/>
  <c r="F209" i="18"/>
  <c r="G209" i="14"/>
  <c r="M209" i="18"/>
  <c r="M209" i="14"/>
  <c r="M209" i="19"/>
  <c r="F218" i="36"/>
  <c r="M202" i="13"/>
  <c r="G218" i="36"/>
  <c r="E209" i="14"/>
  <c r="G209" i="19"/>
  <c r="E202" i="13"/>
  <c r="F207" i="15"/>
  <c r="M207" i="15"/>
  <c r="E218" i="36"/>
  <c r="M218" i="36"/>
  <c r="N207" i="15"/>
  <c r="E209" i="18"/>
  <c r="F209" i="19"/>
  <c r="N218" i="36"/>
  <c r="G202" i="13"/>
  <c r="N209" i="14"/>
  <c r="G207" i="15"/>
  <c r="N209" i="18"/>
  <c r="N202" i="13"/>
  <c r="N209" i="19"/>
  <c r="E207" i="15"/>
  <c r="G209" i="18"/>
  <c r="E209" i="19"/>
  <c r="F209" i="14"/>
  <c r="F202" i="13"/>
  <c r="L211" i="24" l="1"/>
  <c r="K211" i="24"/>
  <c r="K205" i="15"/>
  <c r="J206" i="15"/>
  <c r="I206" i="15"/>
  <c r="H206" i="15"/>
  <c r="B208" i="15"/>
  <c r="L205" i="15"/>
  <c r="C209" i="15"/>
  <c r="K216" i="36"/>
  <c r="J217" i="36"/>
  <c r="J218" i="36" s="1"/>
  <c r="I217" i="36"/>
  <c r="H217" i="36"/>
  <c r="L216" i="36"/>
  <c r="L207" i="18"/>
  <c r="J208" i="18"/>
  <c r="I208" i="18"/>
  <c r="H208" i="18"/>
  <c r="B210" i="18"/>
  <c r="K207" i="18"/>
  <c r="L210" i="24"/>
  <c r="K210" i="24"/>
  <c r="L207" i="19"/>
  <c r="I208" i="19"/>
  <c r="H208" i="19"/>
  <c r="J208" i="19"/>
  <c r="B211" i="19"/>
  <c r="K207" i="19"/>
  <c r="L207" i="14"/>
  <c r="J208" i="14"/>
  <c r="H208" i="14"/>
  <c r="I208" i="14"/>
  <c r="C210" i="14"/>
  <c r="K207" i="14"/>
  <c r="L200" i="13"/>
  <c r="I201" i="13"/>
  <c r="J201" i="13"/>
  <c r="H201" i="13"/>
  <c r="B204" i="13"/>
  <c r="K200" i="13"/>
  <c r="M210" i="19"/>
  <c r="F208" i="15"/>
  <c r="E210" i="18"/>
  <c r="G210" i="19"/>
  <c r="N210" i="19"/>
  <c r="G203" i="13"/>
  <c r="M210" i="14"/>
  <c r="E203" i="13"/>
  <c r="N208" i="15"/>
  <c r="F210" i="14"/>
  <c r="N203" i="13"/>
  <c r="M203" i="13"/>
  <c r="F210" i="18"/>
  <c r="E210" i="14"/>
  <c r="N210" i="18"/>
  <c r="G210" i="14"/>
  <c r="M208" i="15"/>
  <c r="M210" i="18"/>
  <c r="F203" i="13"/>
  <c r="E208" i="15"/>
  <c r="N210" i="14"/>
  <c r="G208" i="15"/>
  <c r="F210" i="19"/>
  <c r="E210" i="19"/>
  <c r="G210" i="18"/>
  <c r="L206" i="15" l="1"/>
  <c r="K206" i="15"/>
  <c r="J207" i="15"/>
  <c r="I207" i="15"/>
  <c r="H207" i="15"/>
  <c r="B209" i="15"/>
  <c r="C210" i="15"/>
  <c r="L217" i="36"/>
  <c r="I218" i="36"/>
  <c r="K217" i="36"/>
  <c r="H218" i="36"/>
  <c r="L208" i="18"/>
  <c r="H209" i="18"/>
  <c r="J209" i="18"/>
  <c r="I209" i="18"/>
  <c r="B211" i="18"/>
  <c r="K208" i="18"/>
  <c r="L208" i="19"/>
  <c r="J209" i="19"/>
  <c r="I209" i="19"/>
  <c r="H209" i="19"/>
  <c r="B212" i="19"/>
  <c r="K208" i="19"/>
  <c r="K208" i="14"/>
  <c r="J209" i="14"/>
  <c r="H209" i="14"/>
  <c r="I209" i="14"/>
  <c r="C211" i="14"/>
  <c r="L208" i="14"/>
  <c r="K201" i="13"/>
  <c r="J202" i="13"/>
  <c r="I202" i="13"/>
  <c r="H202" i="13"/>
  <c r="B205" i="13"/>
  <c r="L201" i="13"/>
  <c r="N211" i="18"/>
  <c r="G204" i="13"/>
  <c r="M211" i="19"/>
  <c r="F209" i="15"/>
  <c r="M211" i="14"/>
  <c r="F211" i="18"/>
  <c r="E209" i="15"/>
  <c r="G211" i="14"/>
  <c r="N211" i="19"/>
  <c r="E211" i="14"/>
  <c r="F204" i="13"/>
  <c r="M209" i="15"/>
  <c r="N211" i="14"/>
  <c r="G211" i="19"/>
  <c r="E204" i="13"/>
  <c r="N209" i="15"/>
  <c r="G209" i="15"/>
  <c r="F211" i="14"/>
  <c r="M204" i="13"/>
  <c r="M211" i="18"/>
  <c r="N204" i="13"/>
  <c r="F211" i="19"/>
  <c r="E211" i="19"/>
  <c r="E211" i="18"/>
  <c r="G211" i="18"/>
  <c r="K207" i="15" l="1"/>
  <c r="H208" i="15"/>
  <c r="J208" i="15"/>
  <c r="I208" i="15"/>
  <c r="B210" i="15"/>
  <c r="L207" i="15"/>
  <c r="C211" i="15"/>
  <c r="L218" i="36"/>
  <c r="K218" i="36"/>
  <c r="L209" i="18"/>
  <c r="I210" i="18"/>
  <c r="J210" i="18"/>
  <c r="H210" i="18"/>
  <c r="B212" i="18"/>
  <c r="K209" i="18"/>
  <c r="K209" i="19"/>
  <c r="H210" i="19"/>
  <c r="I210" i="19"/>
  <c r="J210" i="19"/>
  <c r="B213" i="19"/>
  <c r="L209" i="19"/>
  <c r="L209" i="14"/>
  <c r="H210" i="14"/>
  <c r="I210" i="14"/>
  <c r="J210" i="14"/>
  <c r="C212" i="14"/>
  <c r="K209" i="14"/>
  <c r="K202" i="13"/>
  <c r="H203" i="13"/>
  <c r="J203" i="13"/>
  <c r="I203" i="13"/>
  <c r="B206" i="13"/>
  <c r="L202" i="13"/>
  <c r="F212" i="14"/>
  <c r="N210" i="15"/>
  <c r="M210" i="15"/>
  <c r="G212" i="18"/>
  <c r="G212" i="14"/>
  <c r="E205" i="13"/>
  <c r="E212" i="19"/>
  <c r="M205" i="13"/>
  <c r="F212" i="19"/>
  <c r="G210" i="15"/>
  <c r="N212" i="19"/>
  <c r="F205" i="13"/>
  <c r="M212" i="19"/>
  <c r="M212" i="14"/>
  <c r="E210" i="15"/>
  <c r="N205" i="13"/>
  <c r="N212" i="18"/>
  <c r="F210" i="15"/>
  <c r="E212" i="18"/>
  <c r="G205" i="13"/>
  <c r="N212" i="14"/>
  <c r="E212" i="14"/>
  <c r="G212" i="19"/>
  <c r="M212" i="18"/>
  <c r="F212" i="18"/>
  <c r="K208" i="15" l="1"/>
  <c r="L208" i="15"/>
  <c r="J209" i="15"/>
  <c r="I209" i="15"/>
  <c r="H209" i="15"/>
  <c r="B211" i="15"/>
  <c r="C212" i="15"/>
  <c r="K210" i="18"/>
  <c r="J211" i="18"/>
  <c r="H211" i="18"/>
  <c r="I211" i="18"/>
  <c r="B213" i="18"/>
  <c r="L210" i="18"/>
  <c r="K210" i="19"/>
  <c r="I211" i="19"/>
  <c r="H211" i="19"/>
  <c r="J211" i="19"/>
  <c r="B214" i="19"/>
  <c r="L210" i="19"/>
  <c r="L210" i="14"/>
  <c r="H211" i="14"/>
  <c r="J211" i="14"/>
  <c r="I211" i="14"/>
  <c r="K210" i="14"/>
  <c r="C213" i="14"/>
  <c r="L203" i="13"/>
  <c r="H204" i="13"/>
  <c r="I204" i="13"/>
  <c r="J204" i="13"/>
  <c r="B207" i="13"/>
  <c r="K203" i="13"/>
  <c r="N213" i="19"/>
  <c r="E213" i="19"/>
  <c r="E213" i="14"/>
  <c r="M213" i="18"/>
  <c r="E206" i="13"/>
  <c r="M213" i="19"/>
  <c r="F206" i="13"/>
  <c r="F211" i="15"/>
  <c r="E213" i="18"/>
  <c r="N213" i="14"/>
  <c r="F213" i="19"/>
  <c r="E211" i="15"/>
  <c r="N211" i="15"/>
  <c r="G213" i="14"/>
  <c r="M213" i="14"/>
  <c r="M206" i="13"/>
  <c r="G206" i="13"/>
  <c r="G213" i="18"/>
  <c r="N213" i="18"/>
  <c r="F213" i="14"/>
  <c r="G213" i="19"/>
  <c r="M211" i="15"/>
  <c r="N206" i="13"/>
  <c r="F213" i="18"/>
  <c r="G211" i="15"/>
  <c r="K209" i="15" l="1"/>
  <c r="L209" i="15"/>
  <c r="H210" i="15"/>
  <c r="J210" i="15"/>
  <c r="I210" i="15"/>
  <c r="B212" i="15"/>
  <c r="C213" i="15"/>
  <c r="L211" i="18"/>
  <c r="J212" i="18"/>
  <c r="I212" i="18"/>
  <c r="H212" i="18"/>
  <c r="B214" i="18"/>
  <c r="K211" i="18"/>
  <c r="L211" i="19"/>
  <c r="I212" i="19"/>
  <c r="J212" i="19"/>
  <c r="H212" i="19"/>
  <c r="B215" i="19"/>
  <c r="K211" i="19"/>
  <c r="K211" i="14"/>
  <c r="H212" i="14"/>
  <c r="J212" i="14"/>
  <c r="I212" i="14"/>
  <c r="C214" i="14"/>
  <c r="L211" i="14"/>
  <c r="L204" i="13"/>
  <c r="H205" i="13"/>
  <c r="J205" i="13"/>
  <c r="I205" i="13"/>
  <c r="B208" i="13"/>
  <c r="K204" i="13"/>
  <c r="G214" i="18"/>
  <c r="F214" i="18"/>
  <c r="E212" i="15"/>
  <c r="N214" i="14"/>
  <c r="M214" i="19"/>
  <c r="G214" i="14"/>
  <c r="M214" i="14"/>
  <c r="E214" i="14"/>
  <c r="N214" i="18"/>
  <c r="M214" i="18"/>
  <c r="G214" i="19"/>
  <c r="N212" i="15"/>
  <c r="F214" i="14"/>
  <c r="E207" i="13"/>
  <c r="G212" i="15"/>
  <c r="F207" i="13"/>
  <c r="E214" i="18"/>
  <c r="G207" i="13"/>
  <c r="M207" i="13"/>
  <c r="F214" i="19"/>
  <c r="N214" i="19"/>
  <c r="N207" i="13"/>
  <c r="E214" i="19"/>
  <c r="F212" i="15"/>
  <c r="M212" i="15"/>
  <c r="L210" i="15" l="1"/>
  <c r="K210" i="15"/>
  <c r="J211" i="15"/>
  <c r="I211" i="15"/>
  <c r="H211" i="15"/>
  <c r="B213" i="15"/>
  <c r="C214" i="15"/>
  <c r="K212" i="18"/>
  <c r="J213" i="18"/>
  <c r="H213" i="18"/>
  <c r="I213" i="18"/>
  <c r="B215" i="18"/>
  <c r="L212" i="18"/>
  <c r="L212" i="19"/>
  <c r="I213" i="19"/>
  <c r="J213" i="19"/>
  <c r="H213" i="19"/>
  <c r="K212" i="19"/>
  <c r="B216" i="19"/>
  <c r="B217" i="19" s="1"/>
  <c r="K212" i="14"/>
  <c r="J213" i="14"/>
  <c r="I213" i="14"/>
  <c r="H213" i="14"/>
  <c r="C215" i="14"/>
  <c r="L212" i="14"/>
  <c r="K205" i="13"/>
  <c r="J206" i="13"/>
  <c r="I206" i="13"/>
  <c r="H206" i="13"/>
  <c r="B209" i="13"/>
  <c r="L205" i="13"/>
  <c r="N208" i="13"/>
  <c r="G217" i="19"/>
  <c r="N215" i="14"/>
  <c r="M213" i="15"/>
  <c r="E215" i="18"/>
  <c r="M215" i="19"/>
  <c r="N215" i="18"/>
  <c r="F215" i="18"/>
  <c r="G213" i="15"/>
  <c r="F217" i="19"/>
  <c r="E215" i="19"/>
  <c r="F215" i="19"/>
  <c r="N215" i="19"/>
  <c r="M208" i="13"/>
  <c r="N213" i="15"/>
  <c r="M215" i="18"/>
  <c r="M215" i="14"/>
  <c r="G215" i="18"/>
  <c r="M217" i="19"/>
  <c r="N217" i="19"/>
  <c r="E217" i="19"/>
  <c r="E213" i="15"/>
  <c r="F213" i="15"/>
  <c r="F208" i="13"/>
  <c r="G215" i="14"/>
  <c r="G208" i="13"/>
  <c r="G215" i="19"/>
  <c r="E215" i="14"/>
  <c r="F215" i="14"/>
  <c r="E208" i="13"/>
  <c r="B218" i="19" l="1"/>
  <c r="L211" i="15"/>
  <c r="K211" i="15"/>
  <c r="H212" i="15"/>
  <c r="J212" i="15"/>
  <c r="I212" i="15"/>
  <c r="B214" i="15"/>
  <c r="C215" i="15"/>
  <c r="L213" i="18"/>
  <c r="J214" i="18"/>
  <c r="I214" i="18"/>
  <c r="H214" i="18"/>
  <c r="B216" i="18"/>
  <c r="K213" i="18"/>
  <c r="L213" i="19"/>
  <c r="I214" i="19"/>
  <c r="J214" i="19"/>
  <c r="H214" i="19"/>
  <c r="K213" i="19"/>
  <c r="K213" i="14"/>
  <c r="J214" i="14"/>
  <c r="I214" i="14"/>
  <c r="H214" i="14"/>
  <c r="C216" i="14"/>
  <c r="L213" i="14"/>
  <c r="K206" i="13"/>
  <c r="J207" i="13"/>
  <c r="I207" i="13"/>
  <c r="H207" i="13"/>
  <c r="B210" i="13"/>
  <c r="L206" i="13"/>
  <c r="E216" i="18"/>
  <c r="F214" i="15"/>
  <c r="F216" i="19"/>
  <c r="N216" i="19"/>
  <c r="F216" i="14"/>
  <c r="N216" i="14"/>
  <c r="M209" i="13"/>
  <c r="M216" i="19"/>
  <c r="F216" i="18"/>
  <c r="M216" i="14"/>
  <c r="E214" i="15"/>
  <c r="F218" i="19"/>
  <c r="M214" i="15"/>
  <c r="N209" i="13"/>
  <c r="E216" i="14"/>
  <c r="G216" i="18"/>
  <c r="M218" i="19"/>
  <c r="G218" i="19"/>
  <c r="G214" i="15"/>
  <c r="E209" i="13"/>
  <c r="G216" i="14"/>
  <c r="E216" i="19"/>
  <c r="F209" i="13"/>
  <c r="G216" i="19"/>
  <c r="N218" i="19"/>
  <c r="N216" i="18"/>
  <c r="N214" i="15"/>
  <c r="G209" i="13"/>
  <c r="M216" i="18"/>
  <c r="E218" i="19"/>
  <c r="H217" i="19" l="1"/>
  <c r="J217" i="19"/>
  <c r="I217" i="19"/>
  <c r="B219" i="19"/>
  <c r="K212" i="15"/>
  <c r="L212" i="15"/>
  <c r="J213" i="15"/>
  <c r="I213" i="15"/>
  <c r="H213" i="15"/>
  <c r="B215" i="15"/>
  <c r="C216" i="15"/>
  <c r="K214" i="18"/>
  <c r="I215" i="18"/>
  <c r="H215" i="18"/>
  <c r="J215" i="18"/>
  <c r="B217" i="18"/>
  <c r="L214" i="18"/>
  <c r="L214" i="19"/>
  <c r="I215" i="19"/>
  <c r="J215" i="19"/>
  <c r="H215" i="19"/>
  <c r="K214" i="19"/>
  <c r="K214" i="14"/>
  <c r="J215" i="14"/>
  <c r="I215" i="14"/>
  <c r="H215" i="14"/>
  <c r="C217" i="14"/>
  <c r="L214" i="14"/>
  <c r="K207" i="13"/>
  <c r="I208" i="13"/>
  <c r="J208" i="13"/>
  <c r="H208" i="13"/>
  <c r="L207" i="13"/>
  <c r="B211" i="13"/>
  <c r="N219" i="19"/>
  <c r="G215" i="15"/>
  <c r="F210" i="13"/>
  <c r="N217" i="18"/>
  <c r="M210" i="13"/>
  <c r="M217" i="18"/>
  <c r="G219" i="19"/>
  <c r="E217" i="18"/>
  <c r="E219" i="19"/>
  <c r="F217" i="18"/>
  <c r="G217" i="18"/>
  <c r="N215" i="15"/>
  <c r="E210" i="13"/>
  <c r="M215" i="15"/>
  <c r="F219" i="19"/>
  <c r="M217" i="14"/>
  <c r="F215" i="15"/>
  <c r="E215" i="15"/>
  <c r="G217" i="14"/>
  <c r="N217" i="14"/>
  <c r="N210" i="13"/>
  <c r="F217" i="14"/>
  <c r="E217" i="14"/>
  <c r="M219" i="19"/>
  <c r="G210" i="13"/>
  <c r="L217" i="19" l="1"/>
  <c r="I218" i="19"/>
  <c r="J218" i="19"/>
  <c r="H218" i="19"/>
  <c r="B220" i="19"/>
  <c r="K217" i="19"/>
  <c r="K213" i="15"/>
  <c r="L213" i="15"/>
  <c r="H214" i="15"/>
  <c r="J214" i="15"/>
  <c r="I214" i="15"/>
  <c r="B216" i="15"/>
  <c r="C217" i="15"/>
  <c r="K215" i="18"/>
  <c r="I216" i="18"/>
  <c r="H216" i="18"/>
  <c r="J216" i="18"/>
  <c r="B218" i="18"/>
  <c r="L215" i="18"/>
  <c r="L215" i="19"/>
  <c r="H216" i="19"/>
  <c r="J216" i="19"/>
  <c r="I216" i="19"/>
  <c r="K215" i="19"/>
  <c r="K215" i="14"/>
  <c r="J216" i="14"/>
  <c r="H216" i="14"/>
  <c r="I216" i="14"/>
  <c r="C218" i="14"/>
  <c r="L215" i="14"/>
  <c r="K208" i="13"/>
  <c r="H209" i="13"/>
  <c r="I209" i="13"/>
  <c r="J209" i="13"/>
  <c r="B212" i="13"/>
  <c r="L208" i="13"/>
  <c r="N218" i="18"/>
  <c r="E216" i="15"/>
  <c r="E220" i="19"/>
  <c r="E218" i="18"/>
  <c r="F211" i="13"/>
  <c r="G218" i="18"/>
  <c r="G211" i="13"/>
  <c r="E218" i="14"/>
  <c r="G220" i="19"/>
  <c r="G218" i="14"/>
  <c r="N218" i="14"/>
  <c r="E211" i="13"/>
  <c r="M220" i="19"/>
  <c r="F218" i="18"/>
  <c r="F216" i="15"/>
  <c r="M211" i="13"/>
  <c r="G216" i="15"/>
  <c r="F218" i="14"/>
  <c r="N216" i="15"/>
  <c r="N211" i="13"/>
  <c r="M218" i="18"/>
  <c r="M218" i="14"/>
  <c r="N220" i="19"/>
  <c r="F220" i="19"/>
  <c r="M216" i="15"/>
  <c r="L218" i="19" l="1"/>
  <c r="H219" i="19"/>
  <c r="J219" i="19"/>
  <c r="I219" i="19"/>
  <c r="B221" i="19"/>
  <c r="K218" i="19"/>
  <c r="L214" i="15"/>
  <c r="K214" i="15"/>
  <c r="J215" i="15"/>
  <c r="I215" i="15"/>
  <c r="H215" i="15"/>
  <c r="B217" i="15"/>
  <c r="C218" i="15"/>
  <c r="K216" i="18"/>
  <c r="H217" i="18"/>
  <c r="J217" i="18"/>
  <c r="I217" i="18"/>
  <c r="B219" i="18"/>
  <c r="L216" i="18"/>
  <c r="K216" i="19"/>
  <c r="L216" i="19"/>
  <c r="K216" i="14"/>
  <c r="J217" i="14"/>
  <c r="I217" i="14"/>
  <c r="H217" i="14"/>
  <c r="C219" i="14"/>
  <c r="L216" i="14"/>
  <c r="L209" i="13"/>
  <c r="J210" i="13"/>
  <c r="H210" i="13"/>
  <c r="I210" i="13"/>
  <c r="B213" i="13"/>
  <c r="K209" i="13"/>
  <c r="N212" i="13"/>
  <c r="E219" i="18"/>
  <c r="N219" i="18"/>
  <c r="F221" i="19"/>
  <c r="M219" i="18"/>
  <c r="E212" i="13"/>
  <c r="G212" i="13"/>
  <c r="G219" i="18"/>
  <c r="E221" i="19"/>
  <c r="G221" i="19"/>
  <c r="N221" i="19"/>
  <c r="N219" i="14"/>
  <c r="M219" i="14"/>
  <c r="F217" i="15"/>
  <c r="G217" i="15"/>
  <c r="F212" i="13"/>
  <c r="M212" i="13"/>
  <c r="G219" i="14"/>
  <c r="F219" i="14"/>
  <c r="M221" i="19"/>
  <c r="F219" i="18"/>
  <c r="E219" i="14"/>
  <c r="N217" i="15"/>
  <c r="E217" i="15"/>
  <c r="M217" i="15"/>
  <c r="L219" i="19" l="1"/>
  <c r="I220" i="19"/>
  <c r="H220" i="19"/>
  <c r="J220" i="19"/>
  <c r="B222" i="19"/>
  <c r="K219" i="19"/>
  <c r="K215" i="15"/>
  <c r="L215" i="15"/>
  <c r="J216" i="15"/>
  <c r="H216" i="15"/>
  <c r="I216" i="15"/>
  <c r="B218" i="15"/>
  <c r="C219" i="15"/>
  <c r="L217" i="18"/>
  <c r="I218" i="18"/>
  <c r="J218" i="18"/>
  <c r="H218" i="18"/>
  <c r="B220" i="18"/>
  <c r="K217" i="18"/>
  <c r="L217" i="14"/>
  <c r="H218" i="14"/>
  <c r="I218" i="14"/>
  <c r="J218" i="14"/>
  <c r="C220" i="14"/>
  <c r="K217" i="14"/>
  <c r="L210" i="13"/>
  <c r="I211" i="13"/>
  <c r="H211" i="13"/>
  <c r="J211" i="13"/>
  <c r="B214" i="13"/>
  <c r="K210" i="13"/>
  <c r="F218" i="15"/>
  <c r="E220" i="18"/>
  <c r="N222" i="19"/>
  <c r="M218" i="15"/>
  <c r="N220" i="14"/>
  <c r="G213" i="13"/>
  <c r="E218" i="15"/>
  <c r="F220" i="14"/>
  <c r="G222" i="19"/>
  <c r="N218" i="15"/>
  <c r="M220" i="18"/>
  <c r="G218" i="15"/>
  <c r="G220" i="14"/>
  <c r="N220" i="18"/>
  <c r="E213" i="13"/>
  <c r="E222" i="19"/>
  <c r="F220" i="18"/>
  <c r="M222" i="19"/>
  <c r="F213" i="13"/>
  <c r="M220" i="14"/>
  <c r="M213" i="13"/>
  <c r="G220" i="18"/>
  <c r="E220" i="14"/>
  <c r="F222" i="19"/>
  <c r="N213" i="13"/>
  <c r="K220" i="19" l="1"/>
  <c r="J221" i="19"/>
  <c r="H221" i="19"/>
  <c r="I221" i="19"/>
  <c r="B223" i="19"/>
  <c r="L220" i="19"/>
  <c r="K216" i="15"/>
  <c r="L216" i="15"/>
  <c r="J217" i="15"/>
  <c r="H217" i="15"/>
  <c r="I217" i="15"/>
  <c r="B219" i="15"/>
  <c r="C220" i="15"/>
  <c r="K218" i="18"/>
  <c r="I219" i="18"/>
  <c r="J219" i="18"/>
  <c r="H219" i="18"/>
  <c r="B221" i="18"/>
  <c r="L218" i="18"/>
  <c r="L218" i="14"/>
  <c r="H219" i="14"/>
  <c r="J219" i="14"/>
  <c r="I219" i="14"/>
  <c r="C221" i="14"/>
  <c r="K218" i="14"/>
  <c r="L211" i="13"/>
  <c r="J212" i="13"/>
  <c r="H212" i="13"/>
  <c r="I212" i="13"/>
  <c r="B215" i="13"/>
  <c r="K211" i="13"/>
  <c r="E221" i="14"/>
  <c r="F221" i="14"/>
  <c r="E223" i="19"/>
  <c r="M221" i="14"/>
  <c r="N219" i="15"/>
  <c r="E214" i="13"/>
  <c r="M219" i="15"/>
  <c r="M221" i="18"/>
  <c r="F221" i="18"/>
  <c r="E221" i="18"/>
  <c r="G223" i="19"/>
  <c r="N221" i="18"/>
  <c r="F214" i="13"/>
  <c r="M214" i="13"/>
  <c r="F223" i="19"/>
  <c r="N223" i="19"/>
  <c r="G221" i="18"/>
  <c r="G214" i="13"/>
  <c r="F219" i="15"/>
  <c r="M223" i="19"/>
  <c r="N214" i="13"/>
  <c r="G219" i="15"/>
  <c r="N221" i="14"/>
  <c r="E219" i="15"/>
  <c r="G221" i="14"/>
  <c r="K221" i="19" l="1"/>
  <c r="I222" i="19"/>
  <c r="H222" i="19"/>
  <c r="J222" i="19"/>
  <c r="B224" i="19"/>
  <c r="L221" i="19"/>
  <c r="L217" i="15"/>
  <c r="K217" i="15"/>
  <c r="H218" i="15"/>
  <c r="J218" i="15"/>
  <c r="I218" i="15"/>
  <c r="B220" i="15"/>
  <c r="C221" i="15"/>
  <c r="K219" i="18"/>
  <c r="H220" i="18"/>
  <c r="J220" i="18"/>
  <c r="I220" i="18"/>
  <c r="B222" i="18"/>
  <c r="L219" i="18"/>
  <c r="L219" i="14"/>
  <c r="H220" i="14"/>
  <c r="J220" i="14"/>
  <c r="I220" i="14"/>
  <c r="C222" i="14"/>
  <c r="K219" i="14"/>
  <c r="L212" i="13"/>
  <c r="I213" i="13"/>
  <c r="H213" i="13"/>
  <c r="J213" i="13"/>
  <c r="B216" i="13"/>
  <c r="K212" i="13"/>
  <c r="G215" i="13"/>
  <c r="G222" i="14"/>
  <c r="E215" i="13"/>
  <c r="N215" i="13"/>
  <c r="F224" i="19"/>
  <c r="N222" i="14"/>
  <c r="F222" i="14"/>
  <c r="M215" i="13"/>
  <c r="E220" i="15"/>
  <c r="F215" i="13"/>
  <c r="E222" i="18"/>
  <c r="M220" i="15"/>
  <c r="G220" i="15"/>
  <c r="F222" i="18"/>
  <c r="M222" i="14"/>
  <c r="E224" i="19"/>
  <c r="E222" i="14"/>
  <c r="N224" i="19"/>
  <c r="N220" i="15"/>
  <c r="F220" i="15"/>
  <c r="G222" i="18"/>
  <c r="M222" i="18"/>
  <c r="N222" i="18"/>
  <c r="M224" i="19"/>
  <c r="G224" i="19"/>
  <c r="L222" i="19" l="1"/>
  <c r="H223" i="19"/>
  <c r="J223" i="19"/>
  <c r="I223" i="19"/>
  <c r="B225" i="19"/>
  <c r="K222" i="19"/>
  <c r="K218" i="15"/>
  <c r="L218" i="15"/>
  <c r="J219" i="15"/>
  <c r="I219" i="15"/>
  <c r="H219" i="15"/>
  <c r="B221" i="15"/>
  <c r="C222" i="15"/>
  <c r="L220" i="18"/>
  <c r="I221" i="18"/>
  <c r="H221" i="18"/>
  <c r="J221" i="18"/>
  <c r="B223" i="18"/>
  <c r="K220" i="18"/>
  <c r="L220" i="14"/>
  <c r="H221" i="14"/>
  <c r="J221" i="14"/>
  <c r="I221" i="14"/>
  <c r="C223" i="14"/>
  <c r="K220" i="14"/>
  <c r="K213" i="13"/>
  <c r="J214" i="13"/>
  <c r="H214" i="13"/>
  <c r="I214" i="13"/>
  <c r="B217" i="13"/>
  <c r="L213" i="13"/>
  <c r="F223" i="18"/>
  <c r="M216" i="13"/>
  <c r="N223" i="14"/>
  <c r="F221" i="15"/>
  <c r="G225" i="19"/>
  <c r="F216" i="13"/>
  <c r="E221" i="15"/>
  <c r="M223" i="14"/>
  <c r="N221" i="15"/>
  <c r="E216" i="13"/>
  <c r="N225" i="19"/>
  <c r="E223" i="14"/>
  <c r="M225" i="19"/>
  <c r="N216" i="13"/>
  <c r="M221" i="15"/>
  <c r="G223" i="14"/>
  <c r="E223" i="18"/>
  <c r="G216" i="13"/>
  <c r="E225" i="19"/>
  <c r="N223" i="18"/>
  <c r="F225" i="19"/>
  <c r="F223" i="14"/>
  <c r="G221" i="15"/>
  <c r="M223" i="18"/>
  <c r="G223" i="18"/>
  <c r="K223" i="19" l="1"/>
  <c r="J224" i="19"/>
  <c r="I224" i="19"/>
  <c r="H224" i="19"/>
  <c r="L223" i="19"/>
  <c r="B226" i="19"/>
  <c r="B227" i="19" s="1"/>
  <c r="K219" i="15"/>
  <c r="L219" i="15"/>
  <c r="I220" i="15"/>
  <c r="H220" i="15"/>
  <c r="J220" i="15"/>
  <c r="B222" i="15"/>
  <c r="C223" i="15"/>
  <c r="K221" i="18"/>
  <c r="J222" i="18"/>
  <c r="I222" i="18"/>
  <c r="H222" i="18"/>
  <c r="B224" i="18"/>
  <c r="L221" i="18"/>
  <c r="L221" i="14"/>
  <c r="J222" i="14"/>
  <c r="H222" i="14"/>
  <c r="I222" i="14"/>
  <c r="C224" i="14"/>
  <c r="K221" i="14"/>
  <c r="L214" i="13"/>
  <c r="I215" i="13"/>
  <c r="J215" i="13"/>
  <c r="H215" i="13"/>
  <c r="K214" i="13"/>
  <c r="B218" i="13"/>
  <c r="G222" i="15"/>
  <c r="G227" i="19"/>
  <c r="F226" i="19"/>
  <c r="E217" i="13"/>
  <c r="M224" i="18"/>
  <c r="F222" i="15"/>
  <c r="N224" i="14"/>
  <c r="F227" i="19"/>
  <c r="E227" i="19"/>
  <c r="M224" i="14"/>
  <c r="G217" i="13"/>
  <c r="F224" i="18"/>
  <c r="N226" i="19"/>
  <c r="M222" i="15"/>
  <c r="E226" i="19"/>
  <c r="F217" i="13"/>
  <c r="F224" i="14"/>
  <c r="N217" i="13"/>
  <c r="G226" i="19"/>
  <c r="M217" i="13"/>
  <c r="M227" i="19"/>
  <c r="M226" i="19"/>
  <c r="G224" i="18"/>
  <c r="E224" i="18"/>
  <c r="N224" i="18"/>
  <c r="N222" i="15"/>
  <c r="E222" i="15"/>
  <c r="E224" i="14"/>
  <c r="G224" i="14"/>
  <c r="N227" i="19"/>
  <c r="B228" i="19" l="1"/>
  <c r="L224" i="19"/>
  <c r="H225" i="19"/>
  <c r="I225" i="19"/>
  <c r="J225" i="19"/>
  <c r="J226" i="19" s="1"/>
  <c r="J227" i="19" s="1"/>
  <c r="J228" i="19" s="1"/>
  <c r="J229" i="19" s="1"/>
  <c r="J230" i="19" s="1"/>
  <c r="J231" i="19" s="1"/>
  <c r="J232" i="19" s="1"/>
  <c r="K224" i="19"/>
  <c r="K220" i="15"/>
  <c r="J221" i="15"/>
  <c r="H221" i="15"/>
  <c r="I221" i="15"/>
  <c r="B223" i="15"/>
  <c r="L220" i="15"/>
  <c r="C224" i="15"/>
  <c r="K222" i="18"/>
  <c r="I223" i="18"/>
  <c r="J223" i="18"/>
  <c r="H223" i="18"/>
  <c r="L222" i="18"/>
  <c r="B225" i="18"/>
  <c r="L222" i="14"/>
  <c r="J223" i="14"/>
  <c r="I223" i="14"/>
  <c r="H223" i="14"/>
  <c r="C225" i="14"/>
  <c r="K222" i="14"/>
  <c r="K215" i="13"/>
  <c r="H216" i="13"/>
  <c r="J216" i="13"/>
  <c r="I216" i="13"/>
  <c r="B219" i="13"/>
  <c r="L215" i="13"/>
  <c r="M218" i="13"/>
  <c r="M223" i="15"/>
  <c r="F218" i="13"/>
  <c r="E225" i="14"/>
  <c r="F225" i="14"/>
  <c r="E218" i="13"/>
  <c r="G218" i="13"/>
  <c r="N218" i="13"/>
  <c r="E228" i="19"/>
  <c r="G228" i="19"/>
  <c r="F223" i="15"/>
  <c r="E225" i="18"/>
  <c r="N225" i="14"/>
  <c r="G223" i="15"/>
  <c r="F225" i="18"/>
  <c r="M225" i="14"/>
  <c r="M225" i="18"/>
  <c r="N223" i="15"/>
  <c r="N228" i="19"/>
  <c r="E223" i="15"/>
  <c r="G225" i="14"/>
  <c r="F228" i="19"/>
  <c r="G225" i="18"/>
  <c r="M228" i="19"/>
  <c r="N225" i="18"/>
  <c r="B229" i="19" l="1"/>
  <c r="H226" i="19"/>
  <c r="H227" i="19" s="1"/>
  <c r="K225" i="19"/>
  <c r="I226" i="19"/>
  <c r="I227" i="19" s="1"/>
  <c r="L225" i="19"/>
  <c r="L221" i="15"/>
  <c r="H222" i="15"/>
  <c r="J222" i="15"/>
  <c r="I222" i="15"/>
  <c r="B224" i="15"/>
  <c r="K221" i="15"/>
  <c r="C225" i="15"/>
  <c r="K223" i="18"/>
  <c r="H224" i="18"/>
  <c r="I224" i="18"/>
  <c r="J224" i="18"/>
  <c r="L223" i="18"/>
  <c r="B226" i="18"/>
  <c r="K223" i="14"/>
  <c r="J224" i="14"/>
  <c r="H224" i="14"/>
  <c r="I224" i="14"/>
  <c r="C226" i="14"/>
  <c r="L223" i="14"/>
  <c r="K216" i="13"/>
  <c r="I217" i="13"/>
  <c r="H217" i="13"/>
  <c r="J217" i="13"/>
  <c r="B220" i="13"/>
  <c r="L216" i="13"/>
  <c r="M226" i="18"/>
  <c r="F226" i="14"/>
  <c r="M224" i="15"/>
  <c r="N226" i="14"/>
  <c r="G226" i="18"/>
  <c r="F226" i="18"/>
  <c r="E229" i="19"/>
  <c r="F229" i="19"/>
  <c r="N219" i="13"/>
  <c r="F219" i="13"/>
  <c r="N229" i="19"/>
  <c r="G226" i="14"/>
  <c r="M219" i="13"/>
  <c r="N224" i="15"/>
  <c r="G229" i="19"/>
  <c r="E226" i="14"/>
  <c r="E226" i="18"/>
  <c r="M226" i="14"/>
  <c r="G219" i="13"/>
  <c r="E219" i="13"/>
  <c r="F224" i="15"/>
  <c r="G224" i="15"/>
  <c r="N226" i="18"/>
  <c r="E224" i="15"/>
  <c r="M229" i="19"/>
  <c r="B230" i="19" l="1"/>
  <c r="I228" i="19"/>
  <c r="L227" i="19"/>
  <c r="K227" i="19"/>
  <c r="H228" i="19"/>
  <c r="K226" i="19"/>
  <c r="L226" i="19"/>
  <c r="L222" i="15"/>
  <c r="K222" i="15"/>
  <c r="J223" i="15"/>
  <c r="H223" i="15"/>
  <c r="I223" i="15"/>
  <c r="B225" i="15"/>
  <c r="C226" i="15"/>
  <c r="L224" i="18"/>
  <c r="H225" i="18"/>
  <c r="I225" i="18"/>
  <c r="J225" i="18"/>
  <c r="K224" i="18"/>
  <c r="B227" i="18"/>
  <c r="L224" i="14"/>
  <c r="I225" i="14"/>
  <c r="H225" i="14"/>
  <c r="J225" i="14"/>
  <c r="K224" i="14"/>
  <c r="K217" i="13"/>
  <c r="J218" i="13"/>
  <c r="H218" i="13"/>
  <c r="I218" i="13"/>
  <c r="B221" i="13"/>
  <c r="L217" i="13"/>
  <c r="E225" i="15"/>
  <c r="E230" i="19"/>
  <c r="N227" i="18"/>
  <c r="M230" i="19"/>
  <c r="M227" i="18"/>
  <c r="F230" i="19"/>
  <c r="G227" i="18"/>
  <c r="F220" i="13"/>
  <c r="N220" i="13"/>
  <c r="N230" i="19"/>
  <c r="G225" i="15"/>
  <c r="E220" i="13"/>
  <c r="N225" i="15"/>
  <c r="G220" i="13"/>
  <c r="M220" i="13"/>
  <c r="E227" i="18"/>
  <c r="M225" i="15"/>
  <c r="F227" i="18"/>
  <c r="F225" i="15"/>
  <c r="G230" i="19"/>
  <c r="B231" i="19" l="1"/>
  <c r="K228" i="19"/>
  <c r="H229" i="19"/>
  <c r="L228" i="19"/>
  <c r="I229" i="19"/>
  <c r="L223" i="15"/>
  <c r="K223" i="15"/>
  <c r="J224" i="15"/>
  <c r="I224" i="15"/>
  <c r="H224" i="15"/>
  <c r="B226" i="15"/>
  <c r="C227" i="15"/>
  <c r="L225" i="18"/>
  <c r="J226" i="18"/>
  <c r="H226" i="18"/>
  <c r="I226" i="18"/>
  <c r="K225" i="18"/>
  <c r="B228" i="18"/>
  <c r="K225" i="14"/>
  <c r="H226" i="14"/>
  <c r="H227" i="14" s="1"/>
  <c r="I226" i="14"/>
  <c r="I227" i="14" s="1"/>
  <c r="J226" i="14"/>
  <c r="J227" i="14" s="1"/>
  <c r="L218" i="13"/>
  <c r="L225" i="14"/>
  <c r="J219" i="13"/>
  <c r="I219" i="13"/>
  <c r="H219" i="13"/>
  <c r="K218" i="13"/>
  <c r="B222" i="13"/>
  <c r="E226" i="15"/>
  <c r="M226" i="15"/>
  <c r="M228" i="18"/>
  <c r="M231" i="19"/>
  <c r="G226" i="15"/>
  <c r="F228" i="18"/>
  <c r="M221" i="13"/>
  <c r="G231" i="19"/>
  <c r="N228" i="18"/>
  <c r="E221" i="13"/>
  <c r="F226" i="15"/>
  <c r="F231" i="19"/>
  <c r="E228" i="18"/>
  <c r="N226" i="15"/>
  <c r="F221" i="13"/>
  <c r="G221" i="13"/>
  <c r="N231" i="19"/>
  <c r="E231" i="19"/>
  <c r="G228" i="18"/>
  <c r="N221" i="13"/>
  <c r="B232" i="19" l="1"/>
  <c r="I230" i="19"/>
  <c r="L229" i="19"/>
  <c r="H230" i="19"/>
  <c r="K229" i="19"/>
  <c r="L227" i="14"/>
  <c r="K227" i="14"/>
  <c r="K224" i="15"/>
  <c r="L224" i="15"/>
  <c r="J225" i="15"/>
  <c r="H225" i="15"/>
  <c r="I225" i="15"/>
  <c r="B227" i="15"/>
  <c r="C228" i="15"/>
  <c r="L226" i="18"/>
  <c r="H227" i="18"/>
  <c r="J227" i="18"/>
  <c r="I227" i="18"/>
  <c r="K226" i="18"/>
  <c r="B229" i="18"/>
  <c r="L226" i="14"/>
  <c r="K226" i="14"/>
  <c r="K219" i="13"/>
  <c r="J220" i="13"/>
  <c r="H220" i="13"/>
  <c r="I220" i="13"/>
  <c r="L219" i="13"/>
  <c r="B223" i="13"/>
  <c r="N222" i="13"/>
  <c r="N232" i="19"/>
  <c r="M227" i="15"/>
  <c r="F227" i="15"/>
  <c r="E222" i="13"/>
  <c r="E229" i="18"/>
  <c r="G227" i="15"/>
  <c r="E227" i="15"/>
  <c r="M232" i="19"/>
  <c r="M229" i="18"/>
  <c r="M222" i="13"/>
  <c r="F222" i="13"/>
  <c r="G229" i="18"/>
  <c r="E232" i="19"/>
  <c r="G222" i="13"/>
  <c r="F232" i="19"/>
  <c r="G232" i="19"/>
  <c r="F229" i="18"/>
  <c r="N227" i="15"/>
  <c r="N229" i="18"/>
  <c r="H231" i="19" l="1"/>
  <c r="K230" i="19"/>
  <c r="I231" i="19"/>
  <c r="L230" i="19"/>
  <c r="L225" i="15"/>
  <c r="K225" i="15"/>
  <c r="J226" i="15"/>
  <c r="H226" i="15"/>
  <c r="I226" i="15"/>
  <c r="B228" i="15"/>
  <c r="C229" i="15"/>
  <c r="L227" i="18"/>
  <c r="H228" i="18"/>
  <c r="J228" i="18"/>
  <c r="I228" i="18"/>
  <c r="K227" i="18"/>
  <c r="B230" i="18"/>
  <c r="L220" i="13"/>
  <c r="H221" i="13"/>
  <c r="I221" i="13"/>
  <c r="J221" i="13"/>
  <c r="B224" i="13"/>
  <c r="K220" i="13"/>
  <c r="G230" i="18"/>
  <c r="G228" i="15"/>
  <c r="E230" i="18"/>
  <c r="N230" i="18"/>
  <c r="M230" i="18"/>
  <c r="N223" i="13"/>
  <c r="F230" i="18"/>
  <c r="E223" i="13"/>
  <c r="M228" i="15"/>
  <c r="F228" i="15"/>
  <c r="G223" i="13"/>
  <c r="E228" i="15"/>
  <c r="M223" i="13"/>
  <c r="N228" i="15"/>
  <c r="F223" i="13"/>
  <c r="I232" i="19" l="1"/>
  <c r="L231" i="19"/>
  <c r="H232" i="19"/>
  <c r="K231" i="19"/>
  <c r="K226" i="15"/>
  <c r="L226" i="15"/>
  <c r="J227" i="15"/>
  <c r="I227" i="15"/>
  <c r="H227" i="15"/>
  <c r="B229" i="15"/>
  <c r="C230" i="15"/>
  <c r="L228" i="18"/>
  <c r="J229" i="18"/>
  <c r="H229" i="18"/>
  <c r="I229" i="18"/>
  <c r="K228" i="18"/>
  <c r="B231" i="18"/>
  <c r="L221" i="13"/>
  <c r="H222" i="13"/>
  <c r="J222" i="13"/>
  <c r="I222" i="13"/>
  <c r="B225" i="13"/>
  <c r="K221" i="13"/>
  <c r="N224" i="13"/>
  <c r="M229" i="15"/>
  <c r="M224" i="13"/>
  <c r="F224" i="13"/>
  <c r="G231" i="18"/>
  <c r="N229" i="15"/>
  <c r="E224" i="13"/>
  <c r="M231" i="18"/>
  <c r="F231" i="18"/>
  <c r="N231" i="18"/>
  <c r="G224" i="13"/>
  <c r="E229" i="15"/>
  <c r="E231" i="18"/>
  <c r="G229" i="15"/>
  <c r="F229" i="15"/>
  <c r="K232" i="19" l="1"/>
  <c r="L232" i="19"/>
  <c r="K227" i="15"/>
  <c r="L227" i="15"/>
  <c r="J228" i="15"/>
  <c r="I228" i="15"/>
  <c r="H228" i="15"/>
  <c r="B230" i="15"/>
  <c r="C231" i="15"/>
  <c r="L229" i="18"/>
  <c r="K229" i="18"/>
  <c r="J230" i="18"/>
  <c r="I230" i="18"/>
  <c r="H230" i="18"/>
  <c r="B232" i="18"/>
  <c r="K222" i="13"/>
  <c r="J223" i="13"/>
  <c r="I223" i="13"/>
  <c r="H223" i="13"/>
  <c r="L222" i="13"/>
  <c r="B226" i="13"/>
  <c r="N225" i="13"/>
  <c r="G225" i="13"/>
  <c r="N232" i="18"/>
  <c r="N230" i="15"/>
  <c r="F230" i="15"/>
  <c r="G232" i="18"/>
  <c r="E230" i="15"/>
  <c r="M225" i="13"/>
  <c r="E232" i="18"/>
  <c r="E225" i="13"/>
  <c r="G230" i="15"/>
  <c r="M230" i="15"/>
  <c r="F232" i="18"/>
  <c r="F225" i="13"/>
  <c r="M232" i="18"/>
  <c r="L228" i="15" l="1"/>
  <c r="K228" i="15"/>
  <c r="I229" i="15"/>
  <c r="H229" i="15"/>
  <c r="J229" i="15"/>
  <c r="B231" i="15"/>
  <c r="C232" i="15"/>
  <c r="K230" i="18"/>
  <c r="I231" i="18"/>
  <c r="I232" i="18" s="1"/>
  <c r="H231" i="18"/>
  <c r="H232" i="18" s="1"/>
  <c r="J231" i="18"/>
  <c r="L230" i="18"/>
  <c r="K223" i="13"/>
  <c r="I224" i="13"/>
  <c r="H224" i="13"/>
  <c r="J224" i="13"/>
  <c r="B227" i="13"/>
  <c r="L223" i="13"/>
  <c r="N226" i="13"/>
  <c r="G231" i="15"/>
  <c r="E226" i="13"/>
  <c r="E231" i="15"/>
  <c r="F231" i="15"/>
  <c r="M231" i="15"/>
  <c r="N231" i="15"/>
  <c r="G226" i="13"/>
  <c r="M226" i="13"/>
  <c r="F226" i="13"/>
  <c r="K229" i="15" l="1"/>
  <c r="J230" i="15"/>
  <c r="I230" i="15"/>
  <c r="H230" i="15"/>
  <c r="B232" i="15"/>
  <c r="L229" i="15"/>
  <c r="C233" i="15"/>
  <c r="K231" i="18"/>
  <c r="J232" i="18"/>
  <c r="L231" i="18"/>
  <c r="K224" i="13"/>
  <c r="J225" i="13"/>
  <c r="I225" i="13"/>
  <c r="H225" i="13"/>
  <c r="B228" i="13"/>
  <c r="L224" i="13"/>
  <c r="F232" i="15"/>
  <c r="G232" i="15"/>
  <c r="M227" i="13"/>
  <c r="E232" i="15"/>
  <c r="M232" i="15"/>
  <c r="G227" i="13"/>
  <c r="N227" i="13"/>
  <c r="F227" i="13"/>
  <c r="E227" i="13"/>
  <c r="N232" i="15"/>
  <c r="K230" i="15" l="1"/>
  <c r="J231" i="15"/>
  <c r="I231" i="15"/>
  <c r="H231" i="15"/>
  <c r="L230" i="15"/>
  <c r="B233" i="15"/>
  <c r="C234" i="15"/>
  <c r="L232" i="18"/>
  <c r="K232" i="18"/>
  <c r="K225" i="13"/>
  <c r="H226" i="13"/>
  <c r="J226" i="13"/>
  <c r="I226" i="13"/>
  <c r="L225" i="13"/>
  <c r="B229" i="13"/>
  <c r="E233" i="15"/>
  <c r="F233" i="15"/>
  <c r="M233" i="15"/>
  <c r="M228" i="13"/>
  <c r="N228" i="13"/>
  <c r="E228" i="13"/>
  <c r="G228" i="13"/>
  <c r="F228" i="13"/>
  <c r="G233" i="15"/>
  <c r="N233" i="15"/>
  <c r="K231" i="15" l="1"/>
  <c r="J232" i="15"/>
  <c r="I232" i="15"/>
  <c r="H232" i="15"/>
  <c r="L231" i="15"/>
  <c r="B234" i="15"/>
  <c r="C235" i="15"/>
  <c r="L226" i="13"/>
  <c r="J227" i="13"/>
  <c r="H227" i="13"/>
  <c r="I227" i="13"/>
  <c r="B230" i="13"/>
  <c r="K226" i="13"/>
  <c r="F229" i="13"/>
  <c r="N229" i="13"/>
  <c r="G229" i="13"/>
  <c r="N234" i="15"/>
  <c r="M229" i="13"/>
  <c r="E234" i="15"/>
  <c r="E229" i="13"/>
  <c r="G234" i="15"/>
  <c r="M234" i="15"/>
  <c r="F234" i="15"/>
  <c r="K232" i="15" l="1"/>
  <c r="I233" i="15"/>
  <c r="H233" i="15"/>
  <c r="J233" i="15"/>
  <c r="B235" i="15"/>
  <c r="L232" i="15"/>
  <c r="C236" i="15"/>
  <c r="L227" i="13"/>
  <c r="H228" i="13"/>
  <c r="I228" i="13"/>
  <c r="J228" i="13"/>
  <c r="B231" i="13"/>
  <c r="K227" i="13"/>
  <c r="E230" i="13"/>
  <c r="N235" i="15"/>
  <c r="F235" i="15"/>
  <c r="N230" i="13"/>
  <c r="F230" i="13"/>
  <c r="E235" i="15"/>
  <c r="G235" i="15"/>
  <c r="G230" i="13"/>
  <c r="M230" i="13"/>
  <c r="M235" i="15"/>
  <c r="K233" i="15" l="1"/>
  <c r="J234" i="15"/>
  <c r="I234" i="15"/>
  <c r="H234" i="15"/>
  <c r="B236" i="15"/>
  <c r="L233" i="15"/>
  <c r="C237" i="15"/>
  <c r="L228" i="13"/>
  <c r="J229" i="13"/>
  <c r="I229" i="13"/>
  <c r="H229" i="13"/>
  <c r="B232" i="13"/>
  <c r="K228" i="13"/>
  <c r="F236" i="15"/>
  <c r="E231" i="13"/>
  <c r="N236" i="15"/>
  <c r="G236" i="15"/>
  <c r="M231" i="13"/>
  <c r="M236" i="15"/>
  <c r="N231" i="13"/>
  <c r="G231" i="13"/>
  <c r="E236" i="15"/>
  <c r="F231" i="13"/>
  <c r="K234" i="15" l="1"/>
  <c r="J235" i="15"/>
  <c r="I235" i="15"/>
  <c r="H235" i="15"/>
  <c r="L234" i="15"/>
  <c r="B237" i="15"/>
  <c r="C238" i="15"/>
  <c r="K229" i="13"/>
  <c r="I230" i="13"/>
  <c r="H230" i="13"/>
  <c r="J230" i="13"/>
  <c r="L229" i="13"/>
  <c r="B233" i="13"/>
  <c r="F237" i="15"/>
  <c r="G237" i="15"/>
  <c r="M237" i="15"/>
  <c r="N232" i="13"/>
  <c r="M232" i="13"/>
  <c r="G232" i="13"/>
  <c r="N237" i="15"/>
  <c r="E232" i="13"/>
  <c r="E237" i="15"/>
  <c r="F232" i="13"/>
  <c r="K235" i="15" l="1"/>
  <c r="H236" i="15"/>
  <c r="I236" i="15"/>
  <c r="J236" i="15"/>
  <c r="B238" i="15"/>
  <c r="L235" i="15"/>
  <c r="C239" i="15"/>
  <c r="C240" i="15" s="1"/>
  <c r="C241" i="15" s="1"/>
  <c r="C242" i="15" s="1"/>
  <c r="C243" i="15" s="1"/>
  <c r="C244" i="15" s="1"/>
  <c r="C245" i="15" s="1"/>
  <c r="C246" i="15" s="1"/>
  <c r="C247" i="15" s="1"/>
  <c r="C248" i="15" s="1"/>
  <c r="C249" i="15" s="1"/>
  <c r="C250" i="15" s="1"/>
  <c r="C251" i="15" s="1"/>
  <c r="K230" i="13"/>
  <c r="I231" i="13"/>
  <c r="J231" i="13"/>
  <c r="H231" i="13"/>
  <c r="B234" i="13"/>
  <c r="L230" i="13"/>
  <c r="E238" i="15"/>
  <c r="E233" i="13"/>
  <c r="N233" i="13"/>
  <c r="M233" i="13"/>
  <c r="G238" i="15"/>
  <c r="G233" i="13"/>
  <c r="F233" i="13"/>
  <c r="M238" i="15"/>
  <c r="N238" i="15"/>
  <c r="F238" i="15"/>
  <c r="L236" i="15" l="1"/>
  <c r="I237" i="15"/>
  <c r="J237" i="15"/>
  <c r="H237" i="15"/>
  <c r="B239" i="15"/>
  <c r="B240" i="15" s="1"/>
  <c r="K236" i="15"/>
  <c r="K231" i="13"/>
  <c r="I232" i="13"/>
  <c r="H232" i="13"/>
  <c r="J232" i="13"/>
  <c r="B235" i="13"/>
  <c r="L231" i="13"/>
  <c r="E239" i="15"/>
  <c r="F239" i="15"/>
  <c r="E240" i="15"/>
  <c r="M240" i="15"/>
  <c r="N234" i="13"/>
  <c r="G240" i="15"/>
  <c r="F240" i="15"/>
  <c r="N240" i="15"/>
  <c r="F234" i="13"/>
  <c r="G234" i="13"/>
  <c r="G239" i="15"/>
  <c r="N239" i="15"/>
  <c r="E234" i="13"/>
  <c r="M239" i="15"/>
  <c r="M234" i="13"/>
  <c r="B241" i="15" l="1"/>
  <c r="K237" i="15"/>
  <c r="H238" i="15"/>
  <c r="J238" i="15"/>
  <c r="I238" i="15"/>
  <c r="L237" i="15"/>
  <c r="K232" i="13"/>
  <c r="I233" i="13"/>
  <c r="J233" i="13"/>
  <c r="H233" i="13"/>
  <c r="B236" i="13"/>
  <c r="L232" i="13"/>
  <c r="F241" i="15"/>
  <c r="E235" i="13"/>
  <c r="E241" i="15"/>
  <c r="N235" i="13"/>
  <c r="G241" i="15"/>
  <c r="G235" i="13"/>
  <c r="M235" i="13"/>
  <c r="M241" i="15"/>
  <c r="F235" i="13"/>
  <c r="N241" i="15"/>
  <c r="J240" i="15" l="1"/>
  <c r="I240" i="15"/>
  <c r="H240" i="15"/>
  <c r="B242" i="15"/>
  <c r="L238" i="15"/>
  <c r="J239" i="15"/>
  <c r="H239" i="15"/>
  <c r="I239" i="15"/>
  <c r="K238" i="15"/>
  <c r="K233" i="13"/>
  <c r="H234" i="13"/>
  <c r="J234" i="13"/>
  <c r="I234" i="13"/>
  <c r="B237" i="13"/>
  <c r="L233" i="13"/>
  <c r="N236" i="13"/>
  <c r="E236" i="13"/>
  <c r="F236" i="13"/>
  <c r="G242" i="15"/>
  <c r="M242" i="15"/>
  <c r="F242" i="15"/>
  <c r="M236" i="13"/>
  <c r="N242" i="15"/>
  <c r="E242" i="15"/>
  <c r="G236" i="13"/>
  <c r="L240" i="15" l="1"/>
  <c r="J241" i="15"/>
  <c r="H241" i="15"/>
  <c r="I241" i="15"/>
  <c r="B243" i="15"/>
  <c r="K240" i="15"/>
  <c r="L239" i="15"/>
  <c r="K239" i="15"/>
  <c r="L234" i="13"/>
  <c r="I235" i="13"/>
  <c r="H235" i="13"/>
  <c r="J235" i="13"/>
  <c r="B238" i="13"/>
  <c r="K234" i="13"/>
  <c r="N243" i="15"/>
  <c r="E243" i="15"/>
  <c r="G243" i="15"/>
  <c r="F243" i="15"/>
  <c r="N237" i="13"/>
  <c r="M237" i="13"/>
  <c r="M243" i="15"/>
  <c r="E237" i="13"/>
  <c r="F237" i="13"/>
  <c r="G237" i="13"/>
  <c r="K241" i="15" l="1"/>
  <c r="J242" i="15"/>
  <c r="I242" i="15"/>
  <c r="H242" i="15"/>
  <c r="B244" i="15"/>
  <c r="L241" i="15"/>
  <c r="K235" i="13"/>
  <c r="I236" i="13"/>
  <c r="J236" i="13"/>
  <c r="H236" i="13"/>
  <c r="B239" i="13"/>
  <c r="L235" i="13"/>
  <c r="N244" i="15"/>
  <c r="E244" i="15"/>
  <c r="N238" i="13"/>
  <c r="G244" i="15"/>
  <c r="E238" i="13"/>
  <c r="M244" i="15"/>
  <c r="M238" i="13"/>
  <c r="G238" i="13"/>
  <c r="F238" i="13"/>
  <c r="F244" i="15"/>
  <c r="K242" i="15" l="1"/>
  <c r="J243" i="15"/>
  <c r="I243" i="15"/>
  <c r="H243" i="15"/>
  <c r="B245" i="15"/>
  <c r="L242" i="15"/>
  <c r="K236" i="13"/>
  <c r="I237" i="13"/>
  <c r="H237" i="13"/>
  <c r="J237" i="13"/>
  <c r="B240" i="13"/>
  <c r="L236" i="13"/>
  <c r="F239" i="13"/>
  <c r="E239" i="13"/>
  <c r="N245" i="15"/>
  <c r="M245" i="15"/>
  <c r="G245" i="15"/>
  <c r="N239" i="13"/>
  <c r="F245" i="15"/>
  <c r="E245" i="15"/>
  <c r="G239" i="13"/>
  <c r="M239" i="13"/>
  <c r="K243" i="15" l="1"/>
  <c r="J244" i="15"/>
  <c r="I244" i="15"/>
  <c r="H244" i="15"/>
  <c r="B246" i="15"/>
  <c r="L243" i="15"/>
  <c r="K237" i="13"/>
  <c r="J238" i="13"/>
  <c r="I238" i="13"/>
  <c r="H238" i="13"/>
  <c r="B241" i="13"/>
  <c r="L237" i="13"/>
  <c r="M246" i="15"/>
  <c r="M240" i="13"/>
  <c r="N240" i="13"/>
  <c r="G240" i="13"/>
  <c r="E246" i="15"/>
  <c r="E240" i="13"/>
  <c r="G246" i="15"/>
  <c r="F246" i="15"/>
  <c r="F240" i="13"/>
  <c r="N246" i="15"/>
  <c r="K244" i="15" l="1"/>
  <c r="J245" i="15"/>
  <c r="H245" i="15"/>
  <c r="I245" i="15"/>
  <c r="B247" i="15"/>
  <c r="L244" i="15"/>
  <c r="K238" i="13"/>
  <c r="J239" i="13"/>
  <c r="H239" i="13"/>
  <c r="I239" i="13"/>
  <c r="L238" i="13"/>
  <c r="B242" i="13"/>
  <c r="M247" i="15"/>
  <c r="G241" i="13"/>
  <c r="G247" i="15"/>
  <c r="F241" i="13"/>
  <c r="E241" i="13"/>
  <c r="F247" i="15"/>
  <c r="E247" i="15"/>
  <c r="N241" i="13"/>
  <c r="M241" i="13"/>
  <c r="N247" i="15"/>
  <c r="L245" i="15" l="1"/>
  <c r="J246" i="15"/>
  <c r="I246" i="15"/>
  <c r="H246" i="15"/>
  <c r="K245" i="15"/>
  <c r="B248" i="15"/>
  <c r="L239" i="13"/>
  <c r="H240" i="13"/>
  <c r="J240" i="13"/>
  <c r="I240" i="13"/>
  <c r="B243" i="13"/>
  <c r="K239" i="13"/>
  <c r="F242" i="13"/>
  <c r="E242" i="13"/>
  <c r="N242" i="13"/>
  <c r="G242" i="13"/>
  <c r="F248" i="15"/>
  <c r="E248" i="15"/>
  <c r="M248" i="15"/>
  <c r="G248" i="15"/>
  <c r="N248" i="15"/>
  <c r="M242" i="13"/>
  <c r="L246" i="15" l="1"/>
  <c r="J247" i="15"/>
  <c r="I247" i="15"/>
  <c r="H247" i="15"/>
  <c r="B249" i="15"/>
  <c r="K246" i="15"/>
  <c r="L240" i="13"/>
  <c r="J241" i="13"/>
  <c r="I241" i="13"/>
  <c r="H241" i="13"/>
  <c r="B244" i="13"/>
  <c r="K240" i="13"/>
  <c r="G249" i="15"/>
  <c r="E243" i="13"/>
  <c r="F243" i="13"/>
  <c r="E249" i="15"/>
  <c r="M249" i="15"/>
  <c r="M243" i="13"/>
  <c r="G243" i="13"/>
  <c r="N249" i="15"/>
  <c r="N243" i="13"/>
  <c r="F249" i="15"/>
  <c r="L247" i="15" l="1"/>
  <c r="J248" i="15"/>
  <c r="I248" i="15"/>
  <c r="H248" i="15"/>
  <c r="B250" i="15"/>
  <c r="K247" i="15"/>
  <c r="K241" i="13"/>
  <c r="I242" i="13"/>
  <c r="J242" i="13"/>
  <c r="H242" i="13"/>
  <c r="L241" i="13"/>
  <c r="B245" i="13"/>
  <c r="N250" i="15"/>
  <c r="F250" i="15"/>
  <c r="F244" i="13"/>
  <c r="M244" i="13"/>
  <c r="G244" i="13"/>
  <c r="G250" i="15"/>
  <c r="M250" i="15"/>
  <c r="E250" i="15"/>
  <c r="N244" i="13"/>
  <c r="E244" i="13"/>
  <c r="K248" i="15" l="1"/>
  <c r="J249" i="15"/>
  <c r="H249" i="15"/>
  <c r="I249" i="15"/>
  <c r="B251" i="15"/>
  <c r="B252" i="15" s="1"/>
  <c r="L248" i="15"/>
  <c r="K242" i="13"/>
  <c r="I243" i="13"/>
  <c r="H243" i="13"/>
  <c r="J243" i="13"/>
  <c r="L242" i="13"/>
  <c r="N251" i="15"/>
  <c r="F252" i="15"/>
  <c r="N252" i="15"/>
  <c r="E251" i="15"/>
  <c r="G245" i="13"/>
  <c r="M245" i="13"/>
  <c r="N245" i="13"/>
  <c r="E252" i="15"/>
  <c r="F251" i="15"/>
  <c r="F245" i="13"/>
  <c r="G251" i="15"/>
  <c r="M252" i="15"/>
  <c r="G252" i="15"/>
  <c r="M251" i="15"/>
  <c r="E245" i="13"/>
  <c r="B253" i="15" l="1"/>
  <c r="L249" i="15"/>
  <c r="J250" i="15"/>
  <c r="I250" i="15"/>
  <c r="H250" i="15"/>
  <c r="K249" i="15"/>
  <c r="K243" i="13"/>
  <c r="I244" i="13"/>
  <c r="J244" i="13"/>
  <c r="H244" i="13"/>
  <c r="L243" i="13"/>
  <c r="G253" i="15"/>
  <c r="E253" i="15"/>
  <c r="F253" i="15"/>
  <c r="N253" i="15"/>
  <c r="M253" i="15"/>
  <c r="J252" i="15" l="1"/>
  <c r="H252" i="15"/>
  <c r="I252" i="15"/>
  <c r="B254" i="15"/>
  <c r="L250" i="15"/>
  <c r="J251" i="15"/>
  <c r="I251" i="15"/>
  <c r="H251" i="15"/>
  <c r="K250" i="15"/>
  <c r="K244" i="13"/>
  <c r="H245" i="13"/>
  <c r="J245" i="13"/>
  <c r="I245" i="13"/>
  <c r="L244" i="13"/>
  <c r="E254" i="15"/>
  <c r="G254" i="15"/>
  <c r="N254" i="15"/>
  <c r="F254" i="15"/>
  <c r="M254" i="15"/>
  <c r="L252" i="15" l="1"/>
  <c r="J253" i="15"/>
  <c r="H253" i="15"/>
  <c r="I253" i="15"/>
  <c r="B255" i="15"/>
  <c r="K252" i="15"/>
  <c r="K251" i="15"/>
  <c r="L251" i="15"/>
  <c r="L245" i="13"/>
  <c r="K245" i="13"/>
  <c r="M255" i="15"/>
  <c r="F255" i="15"/>
  <c r="E255" i="15"/>
  <c r="G255" i="15"/>
  <c r="N255" i="15"/>
  <c r="L253" i="15" l="1"/>
  <c r="J254" i="15"/>
  <c r="H254" i="15"/>
  <c r="I254" i="15"/>
  <c r="B256" i="15"/>
  <c r="K253" i="15"/>
  <c r="H85" i="35"/>
  <c r="E256" i="15"/>
  <c r="G256" i="15"/>
  <c r="M256" i="15"/>
  <c r="F256" i="15"/>
  <c r="N256" i="15"/>
  <c r="L254" i="15" l="1"/>
  <c r="J255" i="15"/>
  <c r="H255" i="15"/>
  <c r="I255" i="15"/>
  <c r="B257" i="15"/>
  <c r="K254" i="15"/>
  <c r="I85" i="35"/>
  <c r="L85" i="35" s="1"/>
  <c r="E257" i="15"/>
  <c r="G257" i="15"/>
  <c r="M257" i="15"/>
  <c r="F257" i="15"/>
  <c r="N257" i="15"/>
  <c r="L255" i="15" l="1"/>
  <c r="J256" i="15"/>
  <c r="H256" i="15"/>
  <c r="I256" i="15"/>
  <c r="B258" i="15"/>
  <c r="K255" i="15"/>
  <c r="K85" i="35"/>
  <c r="E258" i="15"/>
  <c r="G258" i="15"/>
  <c r="F258" i="15"/>
  <c r="M258" i="15"/>
  <c r="N258" i="15"/>
  <c r="L256" i="15" l="1"/>
  <c r="K256" i="15"/>
  <c r="J257" i="15"/>
  <c r="H257" i="15"/>
  <c r="I257" i="15"/>
  <c r="B259" i="15"/>
  <c r="D35" i="27"/>
  <c r="D36" i="27" s="1"/>
  <c r="D37" i="27" s="1"/>
  <c r="D38" i="27" s="1"/>
  <c r="E36" i="27"/>
  <c r="M259" i="15"/>
  <c r="N36" i="27"/>
  <c r="E38" i="27"/>
  <c r="G259" i="15"/>
  <c r="F35" i="27"/>
  <c r="N37" i="27"/>
  <c r="E259" i="15"/>
  <c r="F259" i="15"/>
  <c r="N38" i="27"/>
  <c r="M38" i="27"/>
  <c r="F36" i="27"/>
  <c r="N35" i="27"/>
  <c r="N259" i="15"/>
  <c r="M35" i="27"/>
  <c r="M37" i="27"/>
  <c r="G37" i="27"/>
  <c r="F37" i="27"/>
  <c r="F38" i="27"/>
  <c r="G36" i="27"/>
  <c r="G35" i="27"/>
  <c r="G38" i="27"/>
  <c r="M36" i="27"/>
  <c r="E37" i="27"/>
  <c r="L257" i="15" l="1"/>
  <c r="J258" i="15"/>
  <c r="H258" i="15"/>
  <c r="I258" i="15"/>
  <c r="B260" i="15"/>
  <c r="K257" i="15"/>
  <c r="D39" i="27"/>
  <c r="J34" i="27"/>
  <c r="I34" i="27"/>
  <c r="J37" i="27"/>
  <c r="J36" i="27"/>
  <c r="I36" i="27"/>
  <c r="H36" i="27"/>
  <c r="J35" i="27"/>
  <c r="I35" i="27"/>
  <c r="E35" i="27"/>
  <c r="N260" i="15"/>
  <c r="E39" i="27"/>
  <c r="G260" i="15"/>
  <c r="M39" i="27"/>
  <c r="G39" i="27"/>
  <c r="F39" i="27"/>
  <c r="M260" i="15"/>
  <c r="N39" i="27"/>
  <c r="E260" i="15"/>
  <c r="F260" i="15"/>
  <c r="L258" i="15" l="1"/>
  <c r="J259" i="15"/>
  <c r="H259" i="15"/>
  <c r="I259" i="15"/>
  <c r="B261" i="15"/>
  <c r="K258" i="15"/>
  <c r="H38" i="27"/>
  <c r="I38" i="27"/>
  <c r="J38" i="27"/>
  <c r="D40" i="27"/>
  <c r="K36" i="27"/>
  <c r="H34" i="27"/>
  <c r="K34" i="27" s="1"/>
  <c r="H35" i="27"/>
  <c r="K35" i="27" s="1"/>
  <c r="L36" i="27"/>
  <c r="E40" i="27"/>
  <c r="M40" i="27"/>
  <c r="E261" i="15"/>
  <c r="F40" i="27"/>
  <c r="N261" i="15"/>
  <c r="G261" i="15"/>
  <c r="G40" i="27"/>
  <c r="M261" i="15"/>
  <c r="F261" i="15"/>
  <c r="N40" i="27"/>
  <c r="L259" i="15" l="1"/>
  <c r="J260" i="15"/>
  <c r="H260" i="15"/>
  <c r="I260" i="15"/>
  <c r="B262" i="15"/>
  <c r="K259" i="15"/>
  <c r="K38" i="27"/>
  <c r="H39" i="27"/>
  <c r="I39" i="27"/>
  <c r="J39" i="27"/>
  <c r="D41" i="27"/>
  <c r="L38" i="27"/>
  <c r="L34" i="27"/>
  <c r="L35" i="27"/>
  <c r="I37" i="27"/>
  <c r="H37" i="27"/>
  <c r="F262" i="15"/>
  <c r="M262" i="15"/>
  <c r="M41" i="27"/>
  <c r="N41" i="27"/>
  <c r="G41" i="27"/>
  <c r="G262" i="15"/>
  <c r="N262" i="15"/>
  <c r="E262" i="15"/>
  <c r="F41" i="27"/>
  <c r="E41" i="27"/>
  <c r="L260" i="15" l="1"/>
  <c r="K260" i="15"/>
  <c r="J261" i="15"/>
  <c r="H261" i="15"/>
  <c r="I261" i="15"/>
  <c r="B263" i="15"/>
  <c r="L39" i="27"/>
  <c r="H40" i="27"/>
  <c r="I40" i="27"/>
  <c r="J40" i="27"/>
  <c r="D42" i="27"/>
  <c r="K39" i="27"/>
  <c r="K37" i="27"/>
  <c r="L37" i="27"/>
  <c r="F42" i="27"/>
  <c r="G263" i="15"/>
  <c r="E263" i="15"/>
  <c r="M263" i="15"/>
  <c r="E42" i="27"/>
  <c r="G42" i="27"/>
  <c r="M42" i="27"/>
  <c r="N263" i="15"/>
  <c r="N42" i="27"/>
  <c r="F263" i="15"/>
  <c r="L261" i="15" l="1"/>
  <c r="J262" i="15"/>
  <c r="H262" i="15"/>
  <c r="I262" i="15"/>
  <c r="B264" i="15"/>
  <c r="K261" i="15"/>
  <c r="L40" i="27"/>
  <c r="H41" i="27"/>
  <c r="J41" i="27"/>
  <c r="I41" i="27"/>
  <c r="D43" i="27"/>
  <c r="K40" i="27"/>
  <c r="M264" i="15"/>
  <c r="F264" i="15"/>
  <c r="G43" i="27"/>
  <c r="N264" i="15"/>
  <c r="M43" i="27"/>
  <c r="N43" i="27"/>
  <c r="E264" i="15"/>
  <c r="F43" i="27"/>
  <c r="E43" i="27"/>
  <c r="G264" i="15"/>
  <c r="L262" i="15" l="1"/>
  <c r="J263" i="15"/>
  <c r="J264" i="15"/>
  <c r="H264" i="15"/>
  <c r="H263" i="15"/>
  <c r="I264" i="15"/>
  <c r="I263" i="15"/>
  <c r="K262" i="15"/>
  <c r="L41" i="27"/>
  <c r="I42" i="27"/>
  <c r="H42" i="27"/>
  <c r="J42" i="27"/>
  <c r="D44" i="27"/>
  <c r="K41" i="27"/>
  <c r="N44" i="27"/>
  <c r="M44" i="27"/>
  <c r="F44" i="27"/>
  <c r="E44" i="27"/>
  <c r="G44" i="27"/>
  <c r="L263" i="15" l="1"/>
  <c r="L264" i="15"/>
  <c r="K263" i="15"/>
  <c r="K264" i="15"/>
  <c r="K42" i="27"/>
  <c r="J43" i="27"/>
  <c r="I43" i="27"/>
  <c r="H43" i="27"/>
  <c r="D45" i="27"/>
  <c r="L42" i="27"/>
  <c r="F45" i="27"/>
  <c r="E45" i="27"/>
  <c r="G45" i="27"/>
  <c r="M45" i="27"/>
  <c r="N45" i="27"/>
  <c r="L43" i="27" l="1"/>
  <c r="H44" i="27"/>
  <c r="J44" i="27"/>
  <c r="I44" i="27"/>
  <c r="D46" i="27"/>
  <c r="K43" i="27"/>
  <c r="M46" i="27"/>
  <c r="N46" i="27"/>
  <c r="F46" i="27"/>
  <c r="G46" i="27"/>
  <c r="E46" i="27"/>
  <c r="L44" i="27" l="1"/>
  <c r="H45" i="27"/>
  <c r="J45" i="27"/>
  <c r="I45" i="27"/>
  <c r="D47" i="27"/>
  <c r="K44" i="27"/>
  <c r="M47" i="27"/>
  <c r="G47" i="27"/>
  <c r="N47" i="27"/>
  <c r="E47" i="27"/>
  <c r="F47" i="27"/>
  <c r="L45" i="27" l="1"/>
  <c r="J46" i="27"/>
  <c r="H46" i="27"/>
  <c r="I46" i="27"/>
  <c r="D48" i="27"/>
  <c r="K45" i="27"/>
  <c r="N48" i="27"/>
  <c r="F48" i="27"/>
  <c r="G48" i="27"/>
  <c r="E48" i="27"/>
  <c r="M48" i="27"/>
  <c r="K46" i="27" l="1"/>
  <c r="L46" i="27"/>
  <c r="H47" i="27"/>
  <c r="I47" i="27"/>
  <c r="J47" i="27"/>
  <c r="D49" i="27"/>
  <c r="N49" i="27"/>
  <c r="G49" i="27"/>
  <c r="M49" i="27"/>
  <c r="E49" i="27"/>
  <c r="F49" i="27"/>
  <c r="L47" i="27" l="1"/>
  <c r="H48" i="27"/>
  <c r="J48" i="27"/>
  <c r="I48" i="27"/>
  <c r="D50" i="27"/>
  <c r="K47" i="27"/>
  <c r="G50" i="27"/>
  <c r="E50" i="27"/>
  <c r="N50" i="27"/>
  <c r="M50" i="27"/>
  <c r="F50" i="27"/>
  <c r="L48" i="27" l="1"/>
  <c r="I49" i="27"/>
  <c r="J49" i="27"/>
  <c r="H49" i="27"/>
  <c r="D51" i="27"/>
  <c r="K48" i="27"/>
  <c r="M51" i="27"/>
  <c r="F51" i="27"/>
  <c r="N51" i="27"/>
  <c r="E51" i="27"/>
  <c r="G51" i="27"/>
  <c r="K49" i="27" l="1"/>
  <c r="J50" i="27"/>
  <c r="H50" i="27"/>
  <c r="I50" i="27"/>
  <c r="D52" i="27"/>
  <c r="L49" i="27"/>
  <c r="N52" i="27"/>
  <c r="G52" i="27"/>
  <c r="F52" i="27"/>
  <c r="M52" i="27"/>
  <c r="E52" i="27"/>
  <c r="K50" i="27" l="1"/>
  <c r="H51" i="27"/>
  <c r="J51" i="27"/>
  <c r="I51" i="27"/>
  <c r="D53" i="27"/>
  <c r="L50" i="27"/>
  <c r="M53" i="27"/>
  <c r="G53" i="27"/>
  <c r="E53" i="27"/>
  <c r="N53" i="27"/>
  <c r="F53" i="27"/>
  <c r="L51" i="27" l="1"/>
  <c r="H52" i="27"/>
  <c r="J52" i="27"/>
  <c r="I52" i="27"/>
  <c r="D54" i="27"/>
  <c r="K51" i="27"/>
  <c r="M54" i="27"/>
  <c r="N54" i="27"/>
  <c r="E54" i="27"/>
  <c r="G54" i="27"/>
  <c r="F54" i="27"/>
  <c r="L52" i="27" l="1"/>
  <c r="H53" i="27"/>
  <c r="I53" i="27"/>
  <c r="J53" i="27"/>
  <c r="D55" i="27"/>
  <c r="K52" i="27"/>
  <c r="F55" i="27"/>
  <c r="E55" i="27"/>
  <c r="N55" i="27"/>
  <c r="M55" i="27"/>
  <c r="G55" i="27"/>
  <c r="L53" i="27" l="1"/>
  <c r="H54" i="27"/>
  <c r="J54" i="27"/>
  <c r="I54" i="27"/>
  <c r="D56" i="27"/>
  <c r="K53" i="27"/>
  <c r="G56" i="27"/>
  <c r="E56" i="27"/>
  <c r="M56" i="27"/>
  <c r="N56" i="27"/>
  <c r="F56" i="27"/>
  <c r="L54" i="27" l="1"/>
  <c r="I55" i="27"/>
  <c r="J55" i="27"/>
  <c r="H55" i="27"/>
  <c r="D57" i="27"/>
  <c r="K54" i="27"/>
  <c r="E57" i="27"/>
  <c r="M57" i="27"/>
  <c r="F57" i="27"/>
  <c r="G57" i="27"/>
  <c r="N57" i="27"/>
  <c r="K55" i="27" l="1"/>
  <c r="I56" i="27"/>
  <c r="J56" i="27"/>
  <c r="H56" i="27"/>
  <c r="D58" i="27"/>
  <c r="L55" i="27"/>
  <c r="N58" i="27"/>
  <c r="F58" i="27"/>
  <c r="M58" i="27"/>
  <c r="E58" i="27"/>
  <c r="G58" i="27"/>
  <c r="K56" i="27" l="1"/>
  <c r="I57" i="27"/>
  <c r="H57" i="27"/>
  <c r="J57" i="27"/>
  <c r="D59" i="27"/>
  <c r="L56" i="27"/>
  <c r="E59" i="27"/>
  <c r="F59" i="27"/>
  <c r="M59" i="27"/>
  <c r="G59" i="27"/>
  <c r="N59" i="27"/>
  <c r="K57" i="27" l="1"/>
  <c r="I58" i="27"/>
  <c r="J58" i="27"/>
  <c r="H58" i="27"/>
  <c r="D60" i="27"/>
  <c r="L57" i="27"/>
  <c r="M60" i="27"/>
  <c r="N60" i="27"/>
  <c r="G60" i="27"/>
  <c r="F60" i="27"/>
  <c r="E60" i="27"/>
  <c r="K58" i="27" l="1"/>
  <c r="I59" i="27"/>
  <c r="J59" i="27"/>
  <c r="H59" i="27"/>
  <c r="D61" i="27"/>
  <c r="L58" i="27"/>
  <c r="F61" i="27"/>
  <c r="G61" i="27"/>
  <c r="N61" i="27"/>
  <c r="E61" i="27"/>
  <c r="M61" i="27"/>
  <c r="K59" i="27" l="1"/>
  <c r="H60" i="27"/>
  <c r="J60" i="27"/>
  <c r="I60" i="27"/>
  <c r="D62" i="27"/>
  <c r="L59" i="27"/>
  <c r="N62" i="27"/>
  <c r="F62" i="27"/>
  <c r="E62" i="27"/>
  <c r="G62" i="27"/>
  <c r="M62" i="27"/>
  <c r="L60" i="27" l="1"/>
  <c r="J61" i="27"/>
  <c r="I61" i="27"/>
  <c r="H61" i="27"/>
  <c r="D63" i="27"/>
  <c r="K60" i="27"/>
  <c r="F63" i="27"/>
  <c r="E63" i="27"/>
  <c r="M63" i="27"/>
  <c r="G63" i="27"/>
  <c r="N63" i="27"/>
  <c r="K61" i="27" l="1"/>
  <c r="I62" i="27"/>
  <c r="J62" i="27"/>
  <c r="H62" i="27"/>
  <c r="L61" i="27"/>
  <c r="D64" i="27"/>
  <c r="E64" i="27"/>
  <c r="F64" i="27"/>
  <c r="G64" i="27"/>
  <c r="M64" i="27"/>
  <c r="N64" i="27"/>
  <c r="K62" i="27" l="1"/>
  <c r="J63" i="27"/>
  <c r="I63" i="27"/>
  <c r="H63" i="27"/>
  <c r="D65" i="27"/>
  <c r="L62" i="27"/>
  <c r="G65" i="27"/>
  <c r="E65" i="27"/>
  <c r="M65" i="27"/>
  <c r="F65" i="27"/>
  <c r="N65" i="27"/>
  <c r="K63" i="27" l="1"/>
  <c r="L63" i="27"/>
  <c r="J64" i="27"/>
  <c r="I64" i="27"/>
  <c r="H64" i="27"/>
  <c r="D66" i="27"/>
  <c r="E66" i="27"/>
  <c r="G66" i="27"/>
  <c r="F66" i="27"/>
  <c r="M66" i="27"/>
  <c r="N66" i="27"/>
  <c r="K64" i="27" l="1"/>
  <c r="I65" i="27"/>
  <c r="H65" i="27"/>
  <c r="J65" i="27"/>
  <c r="D67" i="27"/>
  <c r="L64" i="27"/>
  <c r="N67" i="27"/>
  <c r="E67" i="27"/>
  <c r="G67" i="27"/>
  <c r="M67" i="27"/>
  <c r="F67" i="27"/>
  <c r="K65" i="27" l="1"/>
  <c r="J66" i="27"/>
  <c r="H66" i="27"/>
  <c r="I66" i="27"/>
  <c r="D68" i="27"/>
  <c r="L65" i="27"/>
  <c r="G68" i="27"/>
  <c r="M68" i="27"/>
  <c r="E68" i="27"/>
  <c r="F68" i="27"/>
  <c r="N68" i="27"/>
  <c r="L66" i="27" l="1"/>
  <c r="H67" i="27"/>
  <c r="I67" i="27"/>
  <c r="J67" i="27"/>
  <c r="D69" i="27"/>
  <c r="K66" i="27"/>
  <c r="F69" i="27"/>
  <c r="E69" i="27"/>
  <c r="G69" i="27"/>
  <c r="N69" i="27"/>
  <c r="M69" i="27"/>
  <c r="L67" i="27" l="1"/>
  <c r="I68" i="27"/>
  <c r="J68" i="27"/>
  <c r="H68" i="27"/>
  <c r="D70" i="27"/>
  <c r="K67" i="27"/>
  <c r="F70" i="27"/>
  <c r="G70" i="27"/>
  <c r="M70" i="27"/>
  <c r="N70" i="27"/>
  <c r="E70" i="27"/>
  <c r="K68" i="27" l="1"/>
  <c r="J69" i="27"/>
  <c r="I69" i="27"/>
  <c r="H69" i="27"/>
  <c r="D71" i="27"/>
  <c r="L68" i="27"/>
  <c r="N71" i="27"/>
  <c r="G71" i="27"/>
  <c r="M71" i="27"/>
  <c r="E71" i="27"/>
  <c r="F71" i="27"/>
  <c r="K69" i="27" l="1"/>
  <c r="I70" i="27"/>
  <c r="H70" i="27"/>
  <c r="J70" i="27"/>
  <c r="D72" i="27"/>
  <c r="L69" i="27"/>
  <c r="E72" i="27"/>
  <c r="F72" i="27"/>
  <c r="M72" i="27"/>
  <c r="G72" i="27"/>
  <c r="N72" i="27"/>
  <c r="K70" i="27" l="1"/>
  <c r="I71" i="27"/>
  <c r="H71" i="27"/>
  <c r="J71" i="27"/>
  <c r="D73" i="27"/>
  <c r="L70" i="27"/>
  <c r="F73" i="27"/>
  <c r="N73" i="27"/>
  <c r="G73" i="27"/>
  <c r="E73" i="27"/>
  <c r="M73" i="27"/>
  <c r="K71" i="27" l="1"/>
  <c r="I72" i="27"/>
  <c r="J72" i="27"/>
  <c r="H72" i="27"/>
  <c r="D74" i="27"/>
  <c r="L71" i="27"/>
  <c r="M74" i="27"/>
  <c r="F74" i="27"/>
  <c r="E74" i="27"/>
  <c r="N74" i="27"/>
  <c r="G74" i="27"/>
  <c r="K72" i="27" l="1"/>
  <c r="J73" i="27"/>
  <c r="H73" i="27"/>
  <c r="I73" i="27"/>
  <c r="D75" i="27"/>
  <c r="L72" i="27"/>
  <c r="D78" i="27"/>
  <c r="F78" i="27"/>
  <c r="M78" i="27"/>
  <c r="E78" i="27"/>
  <c r="N78" i="27"/>
  <c r="G78" i="27"/>
  <c r="G75" i="27"/>
  <c r="L73" i="27" l="1"/>
  <c r="J75" i="27"/>
  <c r="J74" i="27"/>
  <c r="K73" i="27"/>
  <c r="J77" i="27"/>
  <c r="D79" i="27"/>
  <c r="E79" i="27"/>
  <c r="M77" i="27"/>
  <c r="M76" i="27"/>
  <c r="M79" i="27"/>
  <c r="G79" i="27"/>
  <c r="F76" i="27"/>
  <c r="F75" i="27"/>
  <c r="F77" i="27"/>
  <c r="E76" i="27"/>
  <c r="E75" i="27"/>
  <c r="N75" i="27"/>
  <c r="N79" i="27"/>
  <c r="N76" i="27"/>
  <c r="N77" i="27"/>
  <c r="E77" i="27"/>
  <c r="F79" i="27"/>
  <c r="M75" i="27"/>
  <c r="H75" i="27" l="1"/>
  <c r="H76" i="27"/>
  <c r="H77" i="27"/>
  <c r="H74" i="27"/>
  <c r="I76" i="27"/>
  <c r="I77" i="27"/>
  <c r="I75" i="27"/>
  <c r="I74" i="27"/>
  <c r="J78" i="27"/>
  <c r="I78" i="27"/>
  <c r="H78" i="27"/>
  <c r="D80" i="27"/>
  <c r="E80" i="27"/>
  <c r="F80" i="27"/>
  <c r="G80" i="27"/>
  <c r="M80" i="27"/>
  <c r="N80" i="27"/>
  <c r="L77" i="27" l="1"/>
  <c r="L76" i="27"/>
  <c r="L74" i="27"/>
  <c r="L75" i="27"/>
  <c r="K74" i="27"/>
  <c r="K76" i="27"/>
  <c r="K77" i="27"/>
  <c r="K75" i="27"/>
  <c r="K78" i="27"/>
  <c r="J79" i="27"/>
  <c r="I79" i="27"/>
  <c r="H79" i="27"/>
  <c r="D81" i="27"/>
  <c r="L78" i="27"/>
  <c r="N81" i="27"/>
  <c r="E81" i="27"/>
  <c r="F81" i="27"/>
  <c r="G81" i="27"/>
  <c r="M81" i="27"/>
  <c r="K79" i="27" l="1"/>
  <c r="L79" i="27"/>
  <c r="J80" i="27"/>
  <c r="I80" i="27"/>
  <c r="H80" i="27"/>
  <c r="D82" i="27"/>
  <c r="M82" i="27"/>
  <c r="N82" i="27"/>
  <c r="F82" i="27"/>
  <c r="E82" i="27"/>
  <c r="G82" i="27"/>
  <c r="K80" i="27" l="1"/>
  <c r="J81" i="27"/>
  <c r="I81" i="27"/>
  <c r="H81" i="27"/>
  <c r="D83" i="27"/>
  <c r="L80" i="27"/>
  <c r="F83" i="27"/>
  <c r="M83" i="27"/>
  <c r="G83" i="27"/>
  <c r="N83" i="27"/>
  <c r="E83" i="27"/>
  <c r="K81" i="27" l="1"/>
  <c r="J82" i="27"/>
  <c r="H82" i="27"/>
  <c r="I82" i="27"/>
  <c r="D84" i="27"/>
  <c r="L81" i="27"/>
  <c r="M84" i="27"/>
  <c r="N84" i="27"/>
  <c r="E84" i="27"/>
  <c r="F84" i="27"/>
  <c r="G84" i="27"/>
  <c r="L82" i="27" l="1"/>
  <c r="J83" i="27"/>
  <c r="I83" i="27"/>
  <c r="H83" i="27"/>
  <c r="D85" i="27"/>
  <c r="K82" i="27"/>
  <c r="N85" i="27"/>
  <c r="M85" i="27"/>
  <c r="F85" i="27"/>
  <c r="G85" i="27"/>
  <c r="E85" i="27"/>
  <c r="K83" i="27" l="1"/>
  <c r="L83" i="27"/>
  <c r="J84" i="27"/>
  <c r="I84" i="27"/>
  <c r="H84" i="27"/>
  <c r="D86" i="27"/>
  <c r="G86" i="27"/>
  <c r="F86" i="27"/>
  <c r="M86" i="27"/>
  <c r="E86" i="27"/>
  <c r="N86" i="27"/>
  <c r="K84" i="27" l="1"/>
  <c r="J85" i="27"/>
  <c r="I85" i="27"/>
  <c r="H85" i="27"/>
  <c r="D87" i="27"/>
  <c r="L84" i="27"/>
  <c r="F87" i="27"/>
  <c r="M87" i="27"/>
  <c r="E87" i="27"/>
  <c r="N87" i="27"/>
  <c r="G87" i="27"/>
  <c r="K85" i="27" l="1"/>
  <c r="J86" i="27"/>
  <c r="H86" i="27"/>
  <c r="I86" i="27"/>
  <c r="D88" i="27"/>
  <c r="L85" i="27"/>
  <c r="G88" i="27"/>
  <c r="E88" i="27"/>
  <c r="N88" i="27"/>
  <c r="F88" i="27"/>
  <c r="M88" i="27"/>
  <c r="L86" i="27" l="1"/>
  <c r="J87" i="27"/>
  <c r="I87" i="27"/>
  <c r="H87" i="27"/>
  <c r="D89" i="27"/>
  <c r="K86" i="27"/>
  <c r="G89" i="27"/>
  <c r="F89" i="27"/>
  <c r="M89" i="27"/>
  <c r="N89" i="27"/>
  <c r="E89" i="27"/>
  <c r="K87" i="27" l="1"/>
  <c r="J88" i="27"/>
  <c r="H88" i="27"/>
  <c r="I88" i="27"/>
  <c r="D90" i="27"/>
  <c r="L87" i="27"/>
  <c r="E90" i="27"/>
  <c r="M90" i="27"/>
  <c r="N90" i="27"/>
  <c r="F90" i="27"/>
  <c r="G90" i="27"/>
  <c r="L88" i="27" l="1"/>
  <c r="J89" i="27"/>
  <c r="H89" i="27"/>
  <c r="I89" i="27"/>
  <c r="D91" i="27"/>
  <c r="K88" i="27"/>
  <c r="F91" i="27"/>
  <c r="M91" i="27"/>
  <c r="N91" i="27"/>
  <c r="E91" i="27"/>
  <c r="G91" i="27"/>
  <c r="L89" i="27" l="1"/>
  <c r="J90" i="27"/>
  <c r="H90" i="27"/>
  <c r="I90" i="27"/>
  <c r="D92" i="27"/>
  <c r="K89" i="27"/>
  <c r="G92" i="27"/>
  <c r="E92" i="27"/>
  <c r="N92" i="27"/>
  <c r="M92" i="27"/>
  <c r="F92" i="27"/>
  <c r="L90" i="27" l="1"/>
  <c r="J91" i="27"/>
  <c r="H91" i="27"/>
  <c r="I91" i="27"/>
  <c r="D93" i="27"/>
  <c r="K90" i="27"/>
  <c r="N93" i="27"/>
  <c r="M93" i="27"/>
  <c r="G93" i="27"/>
  <c r="E93" i="27"/>
  <c r="F93" i="27"/>
  <c r="L91" i="27" l="1"/>
  <c r="J92" i="27"/>
  <c r="H92" i="27"/>
  <c r="I92" i="27"/>
  <c r="D94" i="27"/>
  <c r="K91" i="27"/>
  <c r="N94" i="27"/>
  <c r="F94" i="27"/>
  <c r="E94" i="27"/>
  <c r="M94" i="27"/>
  <c r="G94" i="27"/>
  <c r="L92" i="27" l="1"/>
  <c r="J93" i="27"/>
  <c r="H93" i="27"/>
  <c r="I93" i="27"/>
  <c r="D95" i="27"/>
  <c r="K92" i="27"/>
  <c r="E95" i="27"/>
  <c r="M95" i="27"/>
  <c r="N95" i="27"/>
  <c r="G95" i="27"/>
  <c r="F95" i="27"/>
  <c r="L93" i="27" l="1"/>
  <c r="J94" i="27"/>
  <c r="H94" i="27"/>
  <c r="I94" i="27"/>
  <c r="D96" i="27"/>
  <c r="K93" i="27"/>
  <c r="M96" i="27"/>
  <c r="E96" i="27"/>
  <c r="F96" i="27"/>
  <c r="G96" i="27"/>
  <c r="N96" i="27"/>
  <c r="L94" i="27" l="1"/>
  <c r="J95" i="27"/>
  <c r="I95" i="27"/>
  <c r="H95" i="27"/>
  <c r="D97" i="27"/>
  <c r="K94" i="27"/>
  <c r="F97" i="27"/>
  <c r="M97" i="27"/>
  <c r="N97" i="27"/>
  <c r="G97" i="27"/>
  <c r="E97" i="27"/>
  <c r="K95" i="27" l="1"/>
  <c r="J96" i="27"/>
  <c r="I96" i="27"/>
  <c r="H96" i="27"/>
  <c r="D98" i="27"/>
  <c r="L95" i="27"/>
  <c r="E98" i="27"/>
  <c r="F98" i="27"/>
  <c r="G98" i="27"/>
  <c r="M98" i="27"/>
  <c r="N98" i="27"/>
  <c r="K96" i="27" l="1"/>
  <c r="J97" i="27"/>
  <c r="H97" i="27"/>
  <c r="I97" i="27"/>
  <c r="D99" i="27"/>
  <c r="L96" i="27"/>
  <c r="N99" i="27"/>
  <c r="E99" i="27"/>
  <c r="F99" i="27"/>
  <c r="G99" i="27"/>
  <c r="M99" i="27"/>
  <c r="K97" i="27" l="1"/>
  <c r="J98" i="27"/>
  <c r="I98" i="27"/>
  <c r="H98" i="27"/>
  <c r="D100" i="27"/>
  <c r="L97" i="27"/>
  <c r="M100" i="27"/>
  <c r="E100" i="27"/>
  <c r="F100" i="27"/>
  <c r="G100" i="27"/>
  <c r="N100" i="27"/>
  <c r="K98" i="27" l="1"/>
  <c r="J99" i="27"/>
  <c r="H99" i="27"/>
  <c r="I99" i="27"/>
  <c r="D101" i="27"/>
  <c r="L98" i="27"/>
  <c r="G101" i="27"/>
  <c r="N101" i="27"/>
  <c r="E101" i="27"/>
  <c r="F101" i="27"/>
  <c r="M101" i="27"/>
  <c r="L99" i="27" l="1"/>
  <c r="J100" i="27"/>
  <c r="I100" i="27"/>
  <c r="H100" i="27"/>
  <c r="D102" i="27"/>
  <c r="K99" i="27"/>
  <c r="N102" i="27"/>
  <c r="G102" i="27"/>
  <c r="E102" i="27"/>
  <c r="F102" i="27"/>
  <c r="M102" i="27"/>
  <c r="K100" i="27" l="1"/>
  <c r="J101" i="27"/>
  <c r="H101" i="27"/>
  <c r="I101" i="27"/>
  <c r="D103" i="27"/>
  <c r="L100" i="27"/>
  <c r="F103" i="27"/>
  <c r="M103" i="27"/>
  <c r="N103" i="27"/>
  <c r="E103" i="27"/>
  <c r="G103" i="27"/>
  <c r="L101" i="27" l="1"/>
  <c r="J102" i="27"/>
  <c r="H102" i="27"/>
  <c r="I102" i="27"/>
  <c r="D104" i="27"/>
  <c r="K101" i="27"/>
  <c r="N104" i="27"/>
  <c r="E104" i="27"/>
  <c r="G104" i="27"/>
  <c r="M104" i="27"/>
  <c r="F104" i="27"/>
  <c r="L102" i="27" l="1"/>
  <c r="J103" i="27"/>
  <c r="H103" i="27"/>
  <c r="I103" i="27"/>
  <c r="D105" i="27"/>
  <c r="K102" i="27"/>
  <c r="G105" i="27"/>
  <c r="M105" i="27"/>
  <c r="N105" i="27"/>
  <c r="E105" i="27"/>
  <c r="F105" i="27"/>
  <c r="L103" i="27" l="1"/>
  <c r="J104" i="27"/>
  <c r="I104" i="27"/>
  <c r="H104" i="27"/>
  <c r="D106" i="27"/>
  <c r="K103" i="27"/>
  <c r="G106" i="27"/>
  <c r="M106" i="27"/>
  <c r="E106" i="27"/>
  <c r="F106" i="27"/>
  <c r="N106" i="27"/>
  <c r="K104" i="27" l="1"/>
  <c r="J105" i="27"/>
  <c r="I105" i="27"/>
  <c r="H105" i="27"/>
  <c r="D107" i="27"/>
  <c r="L104" i="27"/>
  <c r="G107" i="27"/>
  <c r="M107" i="27"/>
  <c r="E107" i="27"/>
  <c r="N107" i="27"/>
  <c r="F107" i="27"/>
  <c r="K105" i="27" l="1"/>
  <c r="J106" i="27"/>
  <c r="H106" i="27"/>
  <c r="I106" i="27"/>
  <c r="D108" i="27"/>
  <c r="L105" i="27"/>
  <c r="F108" i="27"/>
  <c r="G108" i="27"/>
  <c r="M108" i="27"/>
  <c r="E108" i="27"/>
  <c r="N108" i="27"/>
  <c r="L106" i="27" l="1"/>
  <c r="J107" i="27"/>
  <c r="H107" i="27"/>
  <c r="I107" i="27"/>
  <c r="D109" i="27"/>
  <c r="K106" i="27"/>
  <c r="E109" i="27"/>
  <c r="F109" i="27"/>
  <c r="M109" i="27"/>
  <c r="N109" i="27"/>
  <c r="G109" i="27"/>
  <c r="L107" i="27" l="1"/>
  <c r="J108" i="27"/>
  <c r="I108" i="27"/>
  <c r="H108" i="27"/>
  <c r="D110" i="27"/>
  <c r="K107" i="27"/>
  <c r="E110" i="27"/>
  <c r="G110" i="27"/>
  <c r="N110" i="27"/>
  <c r="F110" i="27"/>
  <c r="M110" i="27"/>
  <c r="K108" i="27" l="1"/>
  <c r="J109" i="27"/>
  <c r="I109" i="27"/>
  <c r="H109" i="27"/>
  <c r="D111" i="27"/>
  <c r="L108" i="27"/>
  <c r="F111" i="27"/>
  <c r="N111" i="27"/>
  <c r="E111" i="27"/>
  <c r="M111" i="27"/>
  <c r="G111" i="27"/>
  <c r="K109" i="27" l="1"/>
  <c r="J110" i="27"/>
  <c r="H110" i="27"/>
  <c r="I110" i="27"/>
  <c r="D112" i="27"/>
  <c r="L109" i="27"/>
  <c r="E112" i="27"/>
  <c r="G112" i="27"/>
  <c r="N112" i="27"/>
  <c r="F112" i="27"/>
  <c r="M112" i="27"/>
  <c r="L110" i="27" l="1"/>
  <c r="J111" i="27"/>
  <c r="I111" i="27"/>
  <c r="H111" i="27"/>
  <c r="D113" i="27"/>
  <c r="K110" i="27"/>
  <c r="G113" i="27"/>
  <c r="N113" i="27"/>
  <c r="E113" i="27"/>
  <c r="M113" i="27"/>
  <c r="F113" i="27"/>
  <c r="K111" i="27" l="1"/>
  <c r="J112" i="27"/>
  <c r="H112" i="27"/>
  <c r="I112" i="27"/>
  <c r="D114" i="27"/>
  <c r="L111" i="27"/>
  <c r="N114" i="27"/>
  <c r="F114" i="27"/>
  <c r="G114" i="27"/>
  <c r="M114" i="27"/>
  <c r="E114" i="27"/>
  <c r="L112" i="27" l="1"/>
  <c r="J113" i="27"/>
  <c r="I113" i="27"/>
  <c r="H113" i="27"/>
  <c r="D115" i="27"/>
  <c r="K112" i="27"/>
  <c r="M115" i="27"/>
  <c r="E115" i="27"/>
  <c r="N115" i="27"/>
  <c r="F115" i="27"/>
  <c r="G115" i="27"/>
  <c r="K113" i="27" l="1"/>
  <c r="J114" i="27"/>
  <c r="I114" i="27"/>
  <c r="H114" i="27"/>
  <c r="D116" i="27"/>
  <c r="L113" i="27"/>
  <c r="M116" i="27"/>
  <c r="E116" i="27"/>
  <c r="F116" i="27"/>
  <c r="G116" i="27"/>
  <c r="N116" i="27"/>
  <c r="K114" i="27" l="1"/>
  <c r="J115" i="27"/>
  <c r="H115" i="27"/>
  <c r="I115" i="27"/>
  <c r="D117" i="27"/>
  <c r="L114" i="27"/>
  <c r="M117" i="27"/>
  <c r="E117" i="27"/>
  <c r="N117" i="27"/>
  <c r="G117" i="27"/>
  <c r="F117" i="27"/>
  <c r="L115" i="27" l="1"/>
  <c r="J116" i="27"/>
  <c r="I116" i="27"/>
  <c r="H116" i="27"/>
  <c r="D118" i="27"/>
  <c r="K115" i="27"/>
  <c r="G118" i="27"/>
  <c r="E118" i="27"/>
  <c r="M118" i="27"/>
  <c r="F118" i="27"/>
  <c r="N118" i="27"/>
  <c r="K116" i="27" l="1"/>
  <c r="J117" i="27"/>
  <c r="H117" i="27"/>
  <c r="I117" i="27"/>
  <c r="D119" i="27"/>
  <c r="L116" i="27"/>
  <c r="M119" i="27"/>
  <c r="F119" i="27"/>
  <c r="E119" i="27"/>
  <c r="N119" i="27"/>
  <c r="G119" i="27"/>
  <c r="L117" i="27" l="1"/>
  <c r="J118" i="27"/>
  <c r="H118" i="27"/>
  <c r="I118" i="27"/>
  <c r="D120" i="27"/>
  <c r="K117" i="27"/>
  <c r="E120" i="27"/>
  <c r="F120" i="27"/>
  <c r="N120" i="27"/>
  <c r="M120" i="27"/>
  <c r="G120" i="27"/>
  <c r="L118" i="27" l="1"/>
  <c r="J119" i="27"/>
  <c r="I119" i="27"/>
  <c r="H119" i="27"/>
  <c r="D121" i="27"/>
  <c r="K118" i="27"/>
  <c r="G121" i="27"/>
  <c r="F121" i="27"/>
  <c r="E121" i="27"/>
  <c r="N121" i="27"/>
  <c r="M121" i="27"/>
  <c r="K119" i="27" l="1"/>
  <c r="J120" i="27"/>
  <c r="I120" i="27"/>
  <c r="H120" i="27"/>
  <c r="D122" i="27"/>
  <c r="L119" i="27"/>
  <c r="F122" i="27"/>
  <c r="M122" i="27"/>
  <c r="E122" i="27"/>
  <c r="G122" i="27"/>
  <c r="N122" i="27"/>
  <c r="K120" i="27" l="1"/>
  <c r="J121" i="27"/>
  <c r="I121" i="27"/>
  <c r="H121" i="27"/>
  <c r="D123" i="27"/>
  <c r="L120" i="27"/>
  <c r="M123" i="27"/>
  <c r="F123" i="27"/>
  <c r="N123" i="27"/>
  <c r="E123" i="27"/>
  <c r="G123" i="27"/>
  <c r="K121" i="27" l="1"/>
  <c r="J122" i="27"/>
  <c r="H122" i="27"/>
  <c r="I122" i="27"/>
  <c r="D124" i="27"/>
  <c r="L121" i="27"/>
  <c r="F124" i="27"/>
  <c r="M124" i="27"/>
  <c r="E124" i="27"/>
  <c r="G124" i="27"/>
  <c r="N124" i="27"/>
  <c r="L122" i="27" l="1"/>
  <c r="J123" i="27"/>
  <c r="H123" i="27"/>
  <c r="I123" i="27"/>
  <c r="D125" i="27"/>
  <c r="K122" i="27"/>
  <c r="N125" i="27"/>
  <c r="E125" i="27"/>
  <c r="F125" i="27"/>
  <c r="M125" i="27"/>
  <c r="G125" i="27"/>
  <c r="L123" i="27" l="1"/>
  <c r="J124" i="27"/>
  <c r="I124" i="27"/>
  <c r="H124" i="27"/>
  <c r="D126" i="27"/>
  <c r="K123" i="27"/>
  <c r="M126" i="27"/>
  <c r="N126" i="27"/>
  <c r="E126" i="27"/>
  <c r="G126" i="27"/>
  <c r="F126" i="27"/>
  <c r="K124" i="27" l="1"/>
  <c r="J125" i="27"/>
  <c r="I125" i="27"/>
  <c r="H125" i="27"/>
  <c r="D127" i="27"/>
  <c r="L124" i="27"/>
  <c r="N127" i="27"/>
  <c r="M127" i="27"/>
  <c r="F127" i="27"/>
  <c r="E127" i="27"/>
  <c r="G127" i="27"/>
  <c r="K125" i="27" l="1"/>
  <c r="J126" i="27"/>
  <c r="H126" i="27"/>
  <c r="I126" i="27"/>
  <c r="D128" i="27"/>
  <c r="L125" i="27"/>
  <c r="E128" i="27"/>
  <c r="M128" i="27"/>
  <c r="G128" i="27"/>
  <c r="F128" i="27"/>
  <c r="N128" i="27"/>
  <c r="L126" i="27" l="1"/>
  <c r="J127" i="27"/>
  <c r="I127" i="27"/>
  <c r="H127" i="27"/>
  <c r="D129" i="27"/>
  <c r="K126" i="27"/>
  <c r="G129" i="27"/>
  <c r="N129" i="27"/>
  <c r="E129" i="27"/>
  <c r="F129" i="27"/>
  <c r="M129" i="27"/>
  <c r="K127" i="27" l="1"/>
  <c r="J128" i="27"/>
  <c r="H128" i="27"/>
  <c r="I128" i="27"/>
  <c r="D130" i="27"/>
  <c r="L127" i="27"/>
  <c r="F130" i="27"/>
  <c r="M130" i="27"/>
  <c r="E130" i="27"/>
  <c r="N130" i="27"/>
  <c r="G130" i="27"/>
  <c r="L128" i="27" l="1"/>
  <c r="J129" i="27"/>
  <c r="I129" i="27"/>
  <c r="H129" i="27"/>
  <c r="D131" i="27"/>
  <c r="K128" i="27"/>
  <c r="F131" i="27"/>
  <c r="E131" i="27"/>
  <c r="N131" i="27"/>
  <c r="M131" i="27"/>
  <c r="G131" i="27"/>
  <c r="K129" i="27" l="1"/>
  <c r="J130" i="27"/>
  <c r="I130" i="27"/>
  <c r="H130" i="27"/>
  <c r="D132" i="27"/>
  <c r="L129" i="27"/>
  <c r="N132" i="27"/>
  <c r="F132" i="27"/>
  <c r="E132" i="27"/>
  <c r="G132" i="27"/>
  <c r="M132" i="27"/>
  <c r="K130" i="27" l="1"/>
  <c r="L130" i="27"/>
  <c r="J131" i="27"/>
  <c r="H131" i="27"/>
  <c r="I131" i="27"/>
  <c r="D133" i="27"/>
  <c r="E133" i="27"/>
  <c r="N133" i="27"/>
  <c r="G133" i="27"/>
  <c r="M133" i="27"/>
  <c r="F133" i="27"/>
  <c r="L131" i="27" l="1"/>
  <c r="J132" i="27"/>
  <c r="I132" i="27"/>
  <c r="H132" i="27"/>
  <c r="D134" i="27"/>
  <c r="K131" i="27"/>
  <c r="G134" i="27"/>
  <c r="N134" i="27"/>
  <c r="F134" i="27"/>
  <c r="M134" i="27"/>
  <c r="E134" i="27"/>
  <c r="K132" i="27" l="1"/>
  <c r="J133" i="27"/>
  <c r="H133" i="27"/>
  <c r="I133" i="27"/>
  <c r="D135" i="27"/>
  <c r="L132" i="27"/>
  <c r="N135" i="27"/>
  <c r="F135" i="27"/>
  <c r="G135" i="27"/>
  <c r="E135" i="27"/>
  <c r="M135" i="27"/>
  <c r="L133" i="27" l="1"/>
  <c r="J134" i="27"/>
  <c r="I134" i="27"/>
  <c r="H134" i="27"/>
  <c r="D136" i="27"/>
  <c r="K133" i="27"/>
  <c r="F136" i="27"/>
  <c r="G136" i="27"/>
  <c r="N136" i="27"/>
  <c r="M136" i="27"/>
  <c r="E136" i="27"/>
  <c r="K134" i="27" l="1"/>
  <c r="L134" i="27"/>
  <c r="J135" i="27"/>
  <c r="H135" i="27"/>
  <c r="I135" i="27"/>
  <c r="D137" i="27"/>
  <c r="G137" i="27"/>
  <c r="E137" i="27"/>
  <c r="M137" i="27"/>
  <c r="F137" i="27"/>
  <c r="N137" i="27"/>
  <c r="L135" i="27" l="1"/>
  <c r="J136" i="27"/>
  <c r="H136" i="27"/>
  <c r="I136" i="27"/>
  <c r="D138" i="27"/>
  <c r="K135" i="27"/>
  <c r="E138" i="27"/>
  <c r="M138" i="27"/>
  <c r="N138" i="27"/>
  <c r="G138" i="27"/>
  <c r="F138" i="27"/>
  <c r="L136" i="27" l="1"/>
  <c r="J137" i="27"/>
  <c r="H137" i="27"/>
  <c r="I137" i="27"/>
  <c r="D139" i="27"/>
  <c r="K136" i="27"/>
  <c r="M139" i="27"/>
  <c r="F139" i="27"/>
  <c r="N139" i="27"/>
  <c r="E139" i="27"/>
  <c r="G139" i="27"/>
  <c r="K137" i="27" l="1"/>
  <c r="J138" i="27"/>
  <c r="I138" i="27"/>
  <c r="H138" i="27"/>
  <c r="D140" i="27"/>
  <c r="L137" i="27"/>
  <c r="E140" i="27"/>
  <c r="F140" i="27"/>
  <c r="M140" i="27"/>
  <c r="G140" i="27"/>
  <c r="N140" i="27"/>
  <c r="K138" i="27" l="1"/>
  <c r="J139" i="27"/>
  <c r="I139" i="27"/>
  <c r="H139" i="27"/>
  <c r="D141" i="27"/>
  <c r="L138" i="27"/>
  <c r="N141" i="27"/>
  <c r="G141" i="27"/>
  <c r="M141" i="27"/>
  <c r="F141" i="27"/>
  <c r="E141" i="27"/>
  <c r="K139" i="27" l="1"/>
  <c r="J140" i="27"/>
  <c r="H140" i="27"/>
  <c r="I140" i="27"/>
  <c r="D142" i="27"/>
  <c r="L139" i="27"/>
  <c r="M142" i="27"/>
  <c r="G142" i="27"/>
  <c r="F142" i="27"/>
  <c r="E142" i="27"/>
  <c r="N142" i="27"/>
  <c r="L140" i="27" l="1"/>
  <c r="J141" i="27"/>
  <c r="I141" i="27"/>
  <c r="H141" i="27"/>
  <c r="D143" i="27"/>
  <c r="K140" i="27"/>
  <c r="F143" i="27"/>
  <c r="E143" i="27"/>
  <c r="M143" i="27"/>
  <c r="N143" i="27"/>
  <c r="G143" i="27"/>
  <c r="K141" i="27" l="1"/>
  <c r="J142" i="27"/>
  <c r="H142" i="27"/>
  <c r="I142" i="27"/>
  <c r="D144" i="27"/>
  <c r="L141" i="27"/>
  <c r="E144" i="27"/>
  <c r="F144" i="27"/>
  <c r="N144" i="27"/>
  <c r="G144" i="27"/>
  <c r="M144" i="27"/>
  <c r="L142" i="27" l="1"/>
  <c r="J143" i="27"/>
  <c r="H143" i="27"/>
  <c r="I143" i="27"/>
  <c r="D145" i="27"/>
  <c r="K142" i="27"/>
  <c r="F145" i="27"/>
  <c r="N145" i="27"/>
  <c r="E145" i="27"/>
  <c r="G145" i="27"/>
  <c r="M145" i="27"/>
  <c r="L143" i="27" l="1"/>
  <c r="J144" i="27"/>
  <c r="H144" i="27"/>
  <c r="I144" i="27"/>
  <c r="D146" i="27"/>
  <c r="K143" i="27"/>
  <c r="G146" i="27"/>
  <c r="F146" i="27"/>
  <c r="M146" i="27"/>
  <c r="N146" i="27"/>
  <c r="E146" i="27"/>
  <c r="L144" i="27" l="1"/>
  <c r="J145" i="27"/>
  <c r="H145" i="27"/>
  <c r="I145" i="27"/>
  <c r="D147" i="27"/>
  <c r="K144" i="27"/>
  <c r="F147" i="27"/>
  <c r="E147" i="27"/>
  <c r="M147" i="27"/>
  <c r="N147" i="27"/>
  <c r="G147" i="27"/>
  <c r="L145" i="27" l="1"/>
  <c r="J146" i="27"/>
  <c r="H146" i="27"/>
  <c r="I146" i="27"/>
  <c r="D148" i="27"/>
  <c r="K145" i="27"/>
  <c r="E148" i="27"/>
  <c r="M148" i="27"/>
  <c r="N148" i="27"/>
  <c r="F148" i="27"/>
  <c r="G148" i="27"/>
  <c r="L146" i="27" l="1"/>
  <c r="J147" i="27"/>
  <c r="H147" i="27"/>
  <c r="I147" i="27"/>
  <c r="D149" i="27"/>
  <c r="K146" i="27"/>
  <c r="M149" i="27"/>
  <c r="G149" i="27"/>
  <c r="F149" i="27"/>
  <c r="N149" i="27"/>
  <c r="E149" i="27"/>
  <c r="L147" i="27" l="1"/>
  <c r="J148" i="27"/>
  <c r="H148" i="27"/>
  <c r="I148" i="27"/>
  <c r="D150" i="27"/>
  <c r="K147" i="27"/>
  <c r="F150" i="27"/>
  <c r="N150" i="27"/>
  <c r="G150" i="27"/>
  <c r="M150" i="27"/>
  <c r="E150" i="27"/>
  <c r="L148" i="27" l="1"/>
  <c r="J149" i="27"/>
  <c r="H149" i="27"/>
  <c r="I149" i="27"/>
  <c r="D151" i="27"/>
  <c r="K148" i="27"/>
  <c r="N151" i="27"/>
  <c r="E151" i="27"/>
  <c r="F151" i="27"/>
  <c r="M151" i="27"/>
  <c r="G151" i="27"/>
  <c r="L149" i="27" l="1"/>
  <c r="J150" i="27"/>
  <c r="J151" i="27" s="1"/>
  <c r="I150" i="27"/>
  <c r="I151" i="27" s="1"/>
  <c r="H150" i="27"/>
  <c r="H151" i="27" s="1"/>
  <c r="K149" i="27"/>
  <c r="K150" i="27" l="1"/>
  <c r="L150" i="27"/>
  <c r="L151" i="27" l="1"/>
  <c r="K151" i="27"/>
  <c r="I31" i="28" l="1"/>
  <c r="H31" i="28" l="1"/>
  <c r="L31" i="28" s="1"/>
  <c r="J79" i="28"/>
  <c r="K31" i="28" l="1"/>
  <c r="D83" i="28"/>
  <c r="D84" i="28" s="1"/>
  <c r="D85" i="28" s="1"/>
  <c r="D86" i="28" s="1"/>
  <c r="D87" i="28" s="1"/>
  <c r="F87" i="28"/>
  <c r="M84" i="28"/>
  <c r="M86" i="28"/>
  <c r="N87" i="28"/>
  <c r="F86" i="28"/>
  <c r="N83" i="28"/>
  <c r="E84" i="28"/>
  <c r="G85" i="28"/>
  <c r="G87" i="28"/>
  <c r="M87" i="28"/>
  <c r="G86" i="28"/>
  <c r="E83" i="28"/>
  <c r="M83" i="28"/>
  <c r="G83" i="28"/>
  <c r="G84" i="28"/>
  <c r="M85" i="28"/>
  <c r="N85" i="28"/>
  <c r="F83" i="28"/>
  <c r="E86" i="28"/>
  <c r="E87" i="28"/>
  <c r="E85" i="28"/>
  <c r="N84" i="28"/>
  <c r="N86" i="28"/>
  <c r="F84" i="28"/>
  <c r="F85" i="28"/>
  <c r="J82" i="28" l="1"/>
  <c r="J86" i="28"/>
  <c r="H86" i="28"/>
  <c r="I86" i="28"/>
  <c r="J85" i="28"/>
  <c r="I85" i="28"/>
  <c r="H85" i="28"/>
  <c r="J84" i="28"/>
  <c r="I84" i="28"/>
  <c r="H84" i="28"/>
  <c r="J83" i="28"/>
  <c r="H83" i="28"/>
  <c r="I83" i="28"/>
  <c r="D88" i="28"/>
  <c r="E88" i="28"/>
  <c r="M88" i="28"/>
  <c r="E82" i="28"/>
  <c r="E80" i="28"/>
  <c r="F88" i="28"/>
  <c r="F81" i="28"/>
  <c r="E81" i="28"/>
  <c r="N81" i="28"/>
  <c r="F80" i="28"/>
  <c r="M80" i="28"/>
  <c r="N80" i="28"/>
  <c r="F82" i="28"/>
  <c r="M82" i="28"/>
  <c r="N88" i="28"/>
  <c r="M81" i="28"/>
  <c r="G88" i="28"/>
  <c r="N82" i="28"/>
  <c r="H80" i="28" l="1"/>
  <c r="H82" i="28"/>
  <c r="H81" i="28"/>
  <c r="I80" i="28"/>
  <c r="I82" i="28"/>
  <c r="I81" i="28"/>
  <c r="L86" i="28"/>
  <c r="K85" i="28"/>
  <c r="I79" i="28"/>
  <c r="H79" i="28"/>
  <c r="L83" i="28"/>
  <c r="L84" i="28"/>
  <c r="J87" i="28"/>
  <c r="I87" i="28"/>
  <c r="H87" i="28"/>
  <c r="L85" i="28"/>
  <c r="K86" i="28"/>
  <c r="D89" i="28"/>
  <c r="K83" i="28"/>
  <c r="K84" i="28"/>
  <c r="F89" i="28"/>
  <c r="M89" i="28"/>
  <c r="E89" i="28"/>
  <c r="N89" i="28"/>
  <c r="G89" i="28"/>
  <c r="L81" i="28" l="1"/>
  <c r="L82" i="28"/>
  <c r="L80" i="28"/>
  <c r="K82" i="28"/>
  <c r="K81" i="28"/>
  <c r="K80" i="28"/>
  <c r="K79" i="28"/>
  <c r="K87" i="28"/>
  <c r="L79" i="28"/>
  <c r="J88" i="28"/>
  <c r="H88" i="28"/>
  <c r="I88" i="28"/>
  <c r="D90" i="28"/>
  <c r="L87" i="28"/>
  <c r="G90" i="28"/>
  <c r="F90" i="28"/>
  <c r="M90" i="28"/>
  <c r="E90" i="28"/>
  <c r="N90" i="28"/>
  <c r="L88" i="28" l="1"/>
  <c r="J89" i="28"/>
  <c r="H89" i="28"/>
  <c r="I89" i="28"/>
  <c r="D91" i="28"/>
  <c r="K88" i="28"/>
  <c r="E91" i="28"/>
  <c r="F91" i="28"/>
  <c r="N91" i="28"/>
  <c r="G91" i="28"/>
  <c r="M91" i="28"/>
  <c r="L89" i="28" l="1"/>
  <c r="J90" i="28"/>
  <c r="I90" i="28"/>
  <c r="H90" i="28"/>
  <c r="D92" i="28"/>
  <c r="K89" i="28"/>
  <c r="N92" i="28"/>
  <c r="F92" i="28"/>
  <c r="M92" i="28"/>
  <c r="E92" i="28"/>
  <c r="G92" i="28"/>
  <c r="K90" i="28" l="1"/>
  <c r="J91" i="28"/>
  <c r="I91" i="28"/>
  <c r="H91" i="28"/>
  <c r="D93" i="28"/>
  <c r="L90" i="28"/>
  <c r="G93" i="28"/>
  <c r="M93" i="28"/>
  <c r="F93" i="28"/>
  <c r="E93" i="28"/>
  <c r="N93" i="28"/>
  <c r="K91" i="28" l="1"/>
  <c r="J92" i="28"/>
  <c r="I92" i="28"/>
  <c r="H92" i="28"/>
  <c r="D94" i="28"/>
  <c r="L91" i="28"/>
  <c r="N94" i="28"/>
  <c r="E94" i="28"/>
  <c r="G94" i="28"/>
  <c r="F94" i="28"/>
  <c r="M94" i="28"/>
  <c r="K92" i="28" l="1"/>
  <c r="L92" i="28"/>
  <c r="J93" i="28"/>
  <c r="H93" i="28"/>
  <c r="I93" i="28"/>
  <c r="D95" i="28"/>
  <c r="N95" i="28"/>
  <c r="E95" i="28"/>
  <c r="G95" i="28"/>
  <c r="F95" i="28"/>
  <c r="M95" i="28"/>
  <c r="L93" i="28" l="1"/>
  <c r="J94" i="28"/>
  <c r="H94" i="28"/>
  <c r="I94" i="28"/>
  <c r="D96" i="28"/>
  <c r="K93" i="28"/>
  <c r="F96" i="28"/>
  <c r="E96" i="28"/>
  <c r="G96" i="28"/>
  <c r="M96" i="28"/>
  <c r="N96" i="28"/>
  <c r="L94" i="28" l="1"/>
  <c r="J95" i="28"/>
  <c r="I95" i="28"/>
  <c r="H95" i="28"/>
  <c r="D97" i="28"/>
  <c r="K94" i="28"/>
  <c r="F97" i="28"/>
  <c r="E97" i="28"/>
  <c r="G97" i="28"/>
  <c r="N97" i="28"/>
  <c r="M97" i="28"/>
  <c r="K95" i="28" l="1"/>
  <c r="J96" i="28"/>
  <c r="H96" i="28"/>
  <c r="I96" i="28"/>
  <c r="D98" i="28"/>
  <c r="L95" i="28"/>
  <c r="G98" i="28"/>
  <c r="F98" i="28"/>
  <c r="E98" i="28"/>
  <c r="M98" i="28"/>
  <c r="N98" i="28"/>
  <c r="K96" i="28" l="1"/>
  <c r="J97" i="28"/>
  <c r="I97" i="28"/>
  <c r="H97" i="28"/>
  <c r="D99" i="28"/>
  <c r="L96" i="28"/>
  <c r="G99" i="28"/>
  <c r="M99" i="28"/>
  <c r="E99" i="28"/>
  <c r="N99" i="28"/>
  <c r="F99" i="28"/>
  <c r="L97" i="28" l="1"/>
  <c r="J98" i="28"/>
  <c r="I98" i="28"/>
  <c r="H98" i="28"/>
  <c r="D100" i="28"/>
  <c r="K97" i="28"/>
  <c r="N100" i="28"/>
  <c r="F100" i="28"/>
  <c r="M100" i="28"/>
  <c r="G100" i="28"/>
  <c r="E100" i="28"/>
  <c r="K98" i="28" l="1"/>
  <c r="J99" i="28"/>
  <c r="I99" i="28"/>
  <c r="H99" i="28"/>
  <c r="D101" i="28"/>
  <c r="L98" i="28"/>
  <c r="F101" i="28"/>
  <c r="N101" i="28"/>
  <c r="M101" i="28"/>
  <c r="E101" i="28"/>
  <c r="G101" i="28"/>
  <c r="K99" i="28" l="1"/>
  <c r="J100" i="28"/>
  <c r="I100" i="28"/>
  <c r="H100" i="28"/>
  <c r="D102" i="28"/>
  <c r="L99" i="28"/>
  <c r="M102" i="28"/>
  <c r="G102" i="28"/>
  <c r="F102" i="28"/>
  <c r="N102" i="28"/>
  <c r="E102" i="28"/>
  <c r="K100" i="28" l="1"/>
  <c r="J101" i="28"/>
  <c r="H101" i="28"/>
  <c r="I101" i="28"/>
  <c r="D103" i="28"/>
  <c r="L100" i="28"/>
  <c r="N103" i="28"/>
  <c r="F103" i="28"/>
  <c r="G103" i="28"/>
  <c r="M103" i="28"/>
  <c r="E103" i="28"/>
  <c r="L101" i="28" l="1"/>
  <c r="J102" i="28"/>
  <c r="H102" i="28"/>
  <c r="I102" i="28"/>
  <c r="D104" i="28"/>
  <c r="K101" i="28"/>
  <c r="G104" i="28"/>
  <c r="N104" i="28"/>
  <c r="M104" i="28"/>
  <c r="F104" i="28"/>
  <c r="E104" i="28"/>
  <c r="L102" i="28" l="1"/>
  <c r="J103" i="28"/>
  <c r="I103" i="28"/>
  <c r="H103" i="28"/>
  <c r="D105" i="28"/>
  <c r="K102" i="28"/>
  <c r="G105" i="28"/>
  <c r="N105" i="28"/>
  <c r="E105" i="28"/>
  <c r="F105" i="28"/>
  <c r="M105" i="28"/>
  <c r="K103" i="28" l="1"/>
  <c r="J104" i="28"/>
  <c r="I104" i="28"/>
  <c r="H104" i="28"/>
  <c r="D106" i="28"/>
  <c r="L103" i="28"/>
  <c r="N106" i="28"/>
  <c r="F106" i="28"/>
  <c r="M106" i="28"/>
  <c r="E106" i="28"/>
  <c r="G106" i="28"/>
  <c r="K104" i="28" l="1"/>
  <c r="J105" i="28"/>
  <c r="H105" i="28"/>
  <c r="I105" i="28"/>
  <c r="D107" i="28"/>
  <c r="L104" i="28"/>
  <c r="N107" i="28"/>
  <c r="M107" i="28"/>
  <c r="F107" i="28"/>
  <c r="E107" i="28"/>
  <c r="G107" i="28"/>
  <c r="L105" i="28" l="1"/>
  <c r="J106" i="28"/>
  <c r="H106" i="28"/>
  <c r="I106" i="28"/>
  <c r="D108" i="28"/>
  <c r="K105" i="28"/>
  <c r="E108" i="28"/>
  <c r="F108" i="28"/>
  <c r="M108" i="28"/>
  <c r="N108" i="28"/>
  <c r="G108" i="28"/>
  <c r="K106" i="28" l="1"/>
  <c r="J107" i="28"/>
  <c r="I107" i="28"/>
  <c r="H107" i="28"/>
  <c r="D109" i="28"/>
  <c r="L106" i="28"/>
  <c r="M109" i="28"/>
  <c r="N109" i="28"/>
  <c r="F109" i="28"/>
  <c r="G109" i="28"/>
  <c r="E109" i="28"/>
  <c r="L107" i="28" l="1"/>
  <c r="J108" i="28"/>
  <c r="I108" i="28"/>
  <c r="H108" i="28"/>
  <c r="D110" i="28"/>
  <c r="K107" i="28"/>
  <c r="N110" i="28"/>
  <c r="F110" i="28"/>
  <c r="G110" i="28"/>
  <c r="E110" i="28"/>
  <c r="M110" i="28"/>
  <c r="K108" i="28" l="1"/>
  <c r="J109" i="28"/>
  <c r="I109" i="28"/>
  <c r="H109" i="28"/>
  <c r="D111" i="28"/>
  <c r="L108" i="28"/>
  <c r="G111" i="28"/>
  <c r="M111" i="28"/>
  <c r="N111" i="28"/>
  <c r="F111" i="28"/>
  <c r="E111" i="28"/>
  <c r="L109" i="28" l="1"/>
  <c r="J110" i="28"/>
  <c r="H110" i="28"/>
  <c r="I110" i="28"/>
  <c r="D112" i="28"/>
  <c r="K109" i="28"/>
  <c r="F112" i="28"/>
  <c r="G112" i="28"/>
  <c r="M112" i="28"/>
  <c r="N112" i="28"/>
  <c r="E112" i="28"/>
  <c r="L110" i="28" l="1"/>
  <c r="J111" i="28"/>
  <c r="H111" i="28"/>
  <c r="I111" i="28"/>
  <c r="D113" i="28"/>
  <c r="K110" i="28"/>
  <c r="F113" i="28"/>
  <c r="G113" i="28"/>
  <c r="M113" i="28"/>
  <c r="N113" i="28"/>
  <c r="E113" i="28"/>
  <c r="L111" i="28" l="1"/>
  <c r="J112" i="28"/>
  <c r="I112" i="28"/>
  <c r="H112" i="28"/>
  <c r="D114" i="28"/>
  <c r="K111" i="28"/>
  <c r="F114" i="28"/>
  <c r="M114" i="28"/>
  <c r="G114" i="28"/>
  <c r="N114" i="28"/>
  <c r="E114" i="28"/>
  <c r="K112" i="28" l="1"/>
  <c r="J113" i="28"/>
  <c r="H113" i="28"/>
  <c r="I113" i="28"/>
  <c r="D115" i="28"/>
  <c r="L112" i="28"/>
  <c r="G115" i="28"/>
  <c r="E115" i="28"/>
  <c r="M115" i="28"/>
  <c r="F115" i="28"/>
  <c r="N115" i="28"/>
  <c r="K113" i="28" l="1"/>
  <c r="J114" i="28"/>
  <c r="H114" i="28"/>
  <c r="I114" i="28"/>
  <c r="D116" i="28"/>
  <c r="L113" i="28"/>
  <c r="G116" i="28"/>
  <c r="M116" i="28"/>
  <c r="E116" i="28"/>
  <c r="F116" i="28"/>
  <c r="N116" i="28"/>
  <c r="L114" i="28" l="1"/>
  <c r="J115" i="28"/>
  <c r="I115" i="28"/>
  <c r="H115" i="28"/>
  <c r="D117" i="28"/>
  <c r="K114" i="28"/>
  <c r="F117" i="28"/>
  <c r="N117" i="28"/>
  <c r="E117" i="28"/>
  <c r="G117" i="28"/>
  <c r="M117" i="28"/>
  <c r="K115" i="28" l="1"/>
  <c r="J116" i="28"/>
  <c r="H116" i="28"/>
  <c r="I116" i="28"/>
  <c r="D118" i="28"/>
  <c r="L115" i="28"/>
  <c r="N118" i="28"/>
  <c r="M118" i="28"/>
  <c r="F118" i="28"/>
  <c r="E118" i="28"/>
  <c r="G118" i="28"/>
  <c r="L116" i="28" l="1"/>
  <c r="J117" i="28"/>
  <c r="H117" i="28"/>
  <c r="I117" i="28"/>
  <c r="D119" i="28"/>
  <c r="K116" i="28"/>
  <c r="E119" i="28"/>
  <c r="M119" i="28"/>
  <c r="N119" i="28"/>
  <c r="F119" i="28"/>
  <c r="G119" i="28"/>
  <c r="L117" i="28" l="1"/>
  <c r="J118" i="28"/>
  <c r="I118" i="28"/>
  <c r="H118" i="28"/>
  <c r="D120" i="28"/>
  <c r="K117" i="28"/>
  <c r="E120" i="28"/>
  <c r="M120" i="28"/>
  <c r="F120" i="28"/>
  <c r="N120" i="28"/>
  <c r="G120" i="28"/>
  <c r="K118" i="28" l="1"/>
  <c r="J119" i="28"/>
  <c r="I119" i="28"/>
  <c r="H119" i="28"/>
  <c r="D121" i="28"/>
  <c r="L118" i="28"/>
  <c r="G121" i="28"/>
  <c r="F121" i="28"/>
  <c r="E121" i="28"/>
  <c r="M121" i="28"/>
  <c r="N121" i="28"/>
  <c r="K119" i="28" l="1"/>
  <c r="J120" i="28"/>
  <c r="H120" i="28"/>
  <c r="I120" i="28"/>
  <c r="D122" i="28"/>
  <c r="L119" i="28"/>
  <c r="M122" i="28"/>
  <c r="E122" i="28"/>
  <c r="G122" i="28"/>
  <c r="F122" i="28"/>
  <c r="N122" i="28"/>
  <c r="L120" i="28" l="1"/>
  <c r="J121" i="28"/>
  <c r="I121" i="28"/>
  <c r="H121" i="28"/>
  <c r="D123" i="28"/>
  <c r="K120" i="28"/>
  <c r="F123" i="28"/>
  <c r="G123" i="28"/>
  <c r="N123" i="28"/>
  <c r="E123" i="28"/>
  <c r="M123" i="28"/>
  <c r="K121" i="28" l="1"/>
  <c r="J122" i="28"/>
  <c r="H122" i="28"/>
  <c r="I122" i="28"/>
  <c r="D124" i="28"/>
  <c r="L121" i="28"/>
  <c r="F124" i="28"/>
  <c r="E124" i="28"/>
  <c r="M124" i="28"/>
  <c r="G124" i="28"/>
  <c r="N124" i="28"/>
  <c r="L122" i="28" l="1"/>
  <c r="J123" i="28"/>
  <c r="H123" i="28"/>
  <c r="I123" i="28"/>
  <c r="D125" i="28"/>
  <c r="K122" i="28"/>
  <c r="F125" i="28"/>
  <c r="N125" i="28"/>
  <c r="M125" i="28"/>
  <c r="G125" i="28"/>
  <c r="E125" i="28"/>
  <c r="L123" i="28" l="1"/>
  <c r="J124" i="28"/>
  <c r="H124" i="28"/>
  <c r="I124" i="28"/>
  <c r="D126" i="28"/>
  <c r="K123" i="28"/>
  <c r="F126" i="28"/>
  <c r="G126" i="28"/>
  <c r="N126" i="28"/>
  <c r="E126" i="28"/>
  <c r="M126" i="28"/>
  <c r="L124" i="28" l="1"/>
  <c r="J125" i="28"/>
  <c r="H125" i="28"/>
  <c r="I125" i="28"/>
  <c r="D127" i="28"/>
  <c r="K124" i="28"/>
  <c r="M127" i="28"/>
  <c r="E127" i="28"/>
  <c r="N127" i="28"/>
  <c r="G127" i="28"/>
  <c r="F127" i="28"/>
  <c r="L125" i="28" l="1"/>
  <c r="J126" i="28"/>
  <c r="I126" i="28"/>
  <c r="H126" i="28"/>
  <c r="D128" i="28"/>
  <c r="K125" i="28"/>
  <c r="E128" i="28"/>
  <c r="F128" i="28"/>
  <c r="G128" i="28"/>
  <c r="M128" i="28"/>
  <c r="N128" i="28"/>
  <c r="K126" i="28" l="1"/>
  <c r="J127" i="28"/>
  <c r="H127" i="28"/>
  <c r="I127" i="28"/>
  <c r="D129" i="28"/>
  <c r="L126" i="28"/>
  <c r="E129" i="28"/>
  <c r="F129" i="28"/>
  <c r="G129" i="28"/>
  <c r="N129" i="28"/>
  <c r="M129" i="28"/>
  <c r="L127" i="28" l="1"/>
  <c r="J128" i="28"/>
  <c r="J155" i="28" s="1"/>
  <c r="H128" i="28"/>
  <c r="I128" i="28"/>
  <c r="D130" i="28"/>
  <c r="K127" i="28"/>
  <c r="N130" i="28"/>
  <c r="F130" i="28"/>
  <c r="M130" i="28"/>
  <c r="G130" i="28"/>
  <c r="E130" i="28"/>
  <c r="H129" i="28" l="1"/>
  <c r="J129" i="28"/>
  <c r="I129" i="28"/>
  <c r="D131" i="28"/>
  <c r="L128" i="28"/>
  <c r="K128" i="28"/>
  <c r="M131" i="28"/>
  <c r="G131" i="28"/>
  <c r="F131" i="28"/>
  <c r="N131" i="28"/>
  <c r="E131" i="28"/>
  <c r="J130" i="28" l="1"/>
  <c r="I130" i="28"/>
  <c r="H130" i="28"/>
  <c r="K129" i="28"/>
  <c r="D132" i="28"/>
  <c r="L129" i="28"/>
  <c r="N132" i="28"/>
  <c r="G132" i="28"/>
  <c r="E132" i="28"/>
  <c r="F132" i="28"/>
  <c r="M132" i="28"/>
  <c r="J131" i="28" l="1"/>
  <c r="I131" i="28"/>
  <c r="H131" i="28"/>
  <c r="K130" i="28"/>
  <c r="L130" i="28"/>
  <c r="D133" i="28"/>
  <c r="G133" i="28"/>
  <c r="E133" i="28"/>
  <c r="N133" i="28"/>
  <c r="F133" i="28"/>
  <c r="M133" i="28"/>
  <c r="I132" i="28" l="1"/>
  <c r="J132" i="28"/>
  <c r="H132" i="28"/>
  <c r="K131" i="28"/>
  <c r="L131" i="28"/>
  <c r="D134" i="28"/>
  <c r="N134" i="28"/>
  <c r="E134" i="28"/>
  <c r="G134" i="28"/>
  <c r="F134" i="28"/>
  <c r="M134" i="28"/>
  <c r="K132" i="28" l="1"/>
  <c r="J133" i="28"/>
  <c r="I133" i="28"/>
  <c r="H133" i="28"/>
  <c r="D135" i="28"/>
  <c r="L132" i="28"/>
  <c r="G135" i="28"/>
  <c r="M135" i="28"/>
  <c r="F135" i="28"/>
  <c r="N135" i="28"/>
  <c r="E135" i="28"/>
  <c r="H134" i="28" l="1"/>
  <c r="J134" i="28"/>
  <c r="I134" i="28"/>
  <c r="K133" i="28"/>
  <c r="L133" i="28"/>
  <c r="D136" i="28"/>
  <c r="E136" i="28"/>
  <c r="G136" i="28"/>
  <c r="F136" i="28"/>
  <c r="N136" i="28"/>
  <c r="M136" i="28"/>
  <c r="I135" i="28" l="1"/>
  <c r="J135" i="28"/>
  <c r="H135" i="28"/>
  <c r="K134" i="28"/>
  <c r="D137" i="28"/>
  <c r="L134" i="28"/>
  <c r="N137" i="28"/>
  <c r="G137" i="28"/>
  <c r="F137" i="28"/>
  <c r="E137" i="28"/>
  <c r="M137" i="28"/>
  <c r="K135" i="28" l="1"/>
  <c r="J136" i="28"/>
  <c r="I136" i="28"/>
  <c r="H136" i="28"/>
  <c r="L135" i="28"/>
  <c r="D138" i="28"/>
  <c r="F138" i="28"/>
  <c r="N138" i="28"/>
  <c r="G138" i="28"/>
  <c r="M138" i="28"/>
  <c r="E138" i="28"/>
  <c r="I137" i="28" l="1"/>
  <c r="J137" i="28"/>
  <c r="H137" i="28"/>
  <c r="K136" i="28"/>
  <c r="D139" i="28"/>
  <c r="L136" i="28"/>
  <c r="E139" i="28"/>
  <c r="G139" i="28"/>
  <c r="M139" i="28"/>
  <c r="N139" i="28"/>
  <c r="F139" i="28"/>
  <c r="K137" i="28" l="1"/>
  <c r="J138" i="28"/>
  <c r="I138" i="28"/>
  <c r="H138" i="28"/>
  <c r="L137" i="28"/>
  <c r="D140" i="28"/>
  <c r="N140" i="28"/>
  <c r="M140" i="28"/>
  <c r="F140" i="28"/>
  <c r="E140" i="28"/>
  <c r="G140" i="28"/>
  <c r="J139" i="28" l="1"/>
  <c r="I139" i="28"/>
  <c r="H139" i="28"/>
  <c r="K138" i="28"/>
  <c r="D141" i="28"/>
  <c r="L138" i="28"/>
  <c r="N141" i="28"/>
  <c r="E141" i="28"/>
  <c r="G141" i="28"/>
  <c r="F141" i="28"/>
  <c r="M141" i="28"/>
  <c r="H140" i="28" l="1"/>
  <c r="J140" i="28"/>
  <c r="I140" i="28"/>
  <c r="K139" i="28"/>
  <c r="L139" i="28"/>
  <c r="D142" i="28"/>
  <c r="F142" i="28"/>
  <c r="N142" i="28"/>
  <c r="E142" i="28"/>
  <c r="M142" i="28"/>
  <c r="G142" i="28"/>
  <c r="I141" i="28" l="1"/>
  <c r="J141" i="28"/>
  <c r="H141" i="28"/>
  <c r="K140" i="28"/>
  <c r="D143" i="28"/>
  <c r="L140" i="28"/>
  <c r="M143" i="28"/>
  <c r="F143" i="28"/>
  <c r="E143" i="28"/>
  <c r="G143" i="28"/>
  <c r="N143" i="28"/>
  <c r="K141" i="28" l="1"/>
  <c r="H142" i="28"/>
  <c r="J142" i="28"/>
  <c r="I142" i="28"/>
  <c r="L141" i="28"/>
  <c r="D144" i="28"/>
  <c r="N144" i="28"/>
  <c r="M144" i="28"/>
  <c r="G144" i="28"/>
  <c r="E144" i="28"/>
  <c r="F144" i="28"/>
  <c r="I143" i="28" l="1"/>
  <c r="J143" i="28"/>
  <c r="H143" i="28"/>
  <c r="K142" i="28"/>
  <c r="D145" i="28"/>
  <c r="L142" i="28"/>
  <c r="M145" i="28"/>
  <c r="E145" i="28"/>
  <c r="N145" i="28"/>
  <c r="G145" i="28"/>
  <c r="F145" i="28"/>
  <c r="K143" i="28" l="1"/>
  <c r="I144" i="28"/>
  <c r="H144" i="28"/>
  <c r="J144" i="28"/>
  <c r="L143" i="28"/>
  <c r="D146" i="28"/>
  <c r="G146" i="28"/>
  <c r="E146" i="28"/>
  <c r="M146" i="28"/>
  <c r="N146" i="28"/>
  <c r="F146" i="28"/>
  <c r="K144" i="28" l="1"/>
  <c r="J145" i="28"/>
  <c r="I145" i="28"/>
  <c r="H145" i="28"/>
  <c r="D147" i="28"/>
  <c r="L144" i="28"/>
  <c r="F147" i="28"/>
  <c r="E147" i="28"/>
  <c r="M147" i="28"/>
  <c r="N147" i="28"/>
  <c r="G147" i="28"/>
  <c r="J146" i="28" l="1"/>
  <c r="H146" i="28"/>
  <c r="I146" i="28"/>
  <c r="K145" i="28"/>
  <c r="L145" i="28"/>
  <c r="D148" i="28"/>
  <c r="M148" i="28"/>
  <c r="N148" i="28"/>
  <c r="E148" i="28"/>
  <c r="G148" i="28"/>
  <c r="F148" i="28"/>
  <c r="K146" i="28" l="1"/>
  <c r="J147" i="28"/>
  <c r="I147" i="28"/>
  <c r="H147" i="28"/>
  <c r="D149" i="28"/>
  <c r="L146" i="28"/>
  <c r="E149" i="28"/>
  <c r="G149" i="28"/>
  <c r="F149" i="28"/>
  <c r="M149" i="28"/>
  <c r="N149" i="28"/>
  <c r="J148" i="28" l="1"/>
  <c r="H148" i="28"/>
  <c r="I148" i="28"/>
  <c r="K147" i="28"/>
  <c r="L147" i="28"/>
  <c r="D150" i="28"/>
  <c r="F150" i="28"/>
  <c r="N150" i="28"/>
  <c r="E150" i="28"/>
  <c r="M150" i="28"/>
  <c r="G150" i="28"/>
  <c r="I149" i="28" l="1"/>
  <c r="J149" i="28"/>
  <c r="H149" i="28"/>
  <c r="K148" i="28"/>
  <c r="D151" i="28"/>
  <c r="L148" i="28"/>
  <c r="F151" i="28"/>
  <c r="E151" i="28"/>
  <c r="M151" i="28"/>
  <c r="G151" i="28"/>
  <c r="N151" i="28"/>
  <c r="K149" i="28" l="1"/>
  <c r="H150" i="28"/>
  <c r="J150" i="28"/>
  <c r="I150" i="28"/>
  <c r="L149" i="28"/>
  <c r="D152" i="28"/>
  <c r="M152" i="28"/>
  <c r="E152" i="28"/>
  <c r="F152" i="28"/>
  <c r="G152" i="28"/>
  <c r="N152" i="28"/>
  <c r="J151" i="28" l="1"/>
  <c r="J152" i="28"/>
  <c r="H151" i="28"/>
  <c r="H152" i="28"/>
  <c r="I151" i="28"/>
  <c r="I152" i="28"/>
  <c r="K150" i="28"/>
  <c r="L150" i="28"/>
  <c r="K152" i="28" l="1"/>
  <c r="K151" i="28"/>
  <c r="L151" i="28"/>
  <c r="L153" i="28" l="1"/>
  <c r="L152" i="28"/>
  <c r="H155" i="28" l="1"/>
  <c r="L154" i="28"/>
  <c r="I155" i="28"/>
  <c r="L155" i="28" l="1"/>
  <c r="K155" i="28"/>
  <c r="E53" i="18"/>
  <c r="E54" i="18"/>
  <c r="H53" i="18" l="1"/>
  <c r="E52" i="18"/>
  <c r="F53" i="18"/>
  <c r="E50" i="18"/>
  <c r="E51" i="18"/>
  <c r="F54" i="18"/>
  <c r="H50" i="18" l="1"/>
  <c r="H51" i="18"/>
  <c r="H52" i="18"/>
  <c r="H49" i="18"/>
  <c r="I53" i="18"/>
  <c r="F50" i="18"/>
  <c r="F52" i="18"/>
  <c r="F55" i="18"/>
  <c r="F51" i="18"/>
  <c r="I51" i="18" l="1"/>
  <c r="L51" i="18" s="1"/>
  <c r="I52" i="18"/>
  <c r="L52" i="18" s="1"/>
  <c r="I50" i="18"/>
  <c r="L50" i="18" s="1"/>
  <c r="I49" i="18"/>
  <c r="K49" i="18" s="1"/>
  <c r="K53" i="18"/>
  <c r="L53" i="18"/>
  <c r="I54" i="18"/>
  <c r="F58" i="18"/>
  <c r="E57" i="18"/>
  <c r="E58" i="18"/>
  <c r="F56" i="18"/>
  <c r="E56" i="18"/>
  <c r="E59" i="18"/>
  <c r="E55" i="18"/>
  <c r="F57" i="18"/>
  <c r="K51" i="18" l="1"/>
  <c r="K52" i="18"/>
  <c r="K50" i="18"/>
  <c r="L49" i="18"/>
  <c r="H54" i="18"/>
  <c r="I57" i="18"/>
  <c r="H57" i="18"/>
  <c r="H55" i="18"/>
  <c r="I56" i="18"/>
  <c r="I55" i="18"/>
  <c r="H56" i="18"/>
  <c r="H58" i="18"/>
  <c r="F59" i="18"/>
  <c r="F60" i="18"/>
  <c r="L57" i="18" l="1"/>
  <c r="K57" i="18"/>
  <c r="I58" i="18"/>
  <c r="K58" i="18" s="1"/>
  <c r="L56" i="18"/>
  <c r="K56" i="18"/>
  <c r="K55" i="18"/>
  <c r="L55" i="18"/>
  <c r="L54" i="18"/>
  <c r="K54" i="18"/>
  <c r="I59" i="18"/>
  <c r="F61" i="18"/>
  <c r="E61" i="18"/>
  <c r="F62" i="18"/>
  <c r="E60" i="18"/>
  <c r="L58" i="18" l="1"/>
  <c r="I60" i="18"/>
  <c r="H60" i="18"/>
  <c r="H59" i="18"/>
  <c r="I61" i="18"/>
  <c r="E62" i="18"/>
  <c r="L59" i="18" l="1"/>
  <c r="K59" i="18"/>
  <c r="L60" i="18"/>
  <c r="K60" i="18"/>
  <c r="H61" i="18"/>
  <c r="K61" i="18" s="1"/>
  <c r="E102" i="18"/>
  <c r="E109" i="18"/>
  <c r="E69" i="18"/>
  <c r="E103" i="18"/>
  <c r="E82" i="18"/>
  <c r="E91" i="18"/>
  <c r="E124" i="18"/>
  <c r="E106" i="18"/>
  <c r="E73" i="18"/>
  <c r="E74" i="18"/>
  <c r="E115" i="18"/>
  <c r="E67" i="18"/>
  <c r="E105" i="18"/>
  <c r="E86" i="18"/>
  <c r="E101" i="18"/>
  <c r="E76" i="18"/>
  <c r="E75" i="18"/>
  <c r="E90" i="18"/>
  <c r="E83" i="18"/>
  <c r="E84" i="18"/>
  <c r="E89" i="18"/>
  <c r="E94" i="18"/>
  <c r="E72" i="18"/>
  <c r="E68" i="18"/>
  <c r="E104" i="18"/>
  <c r="E95" i="18"/>
  <c r="E93" i="18"/>
  <c r="E107" i="18"/>
  <c r="E81" i="18"/>
  <c r="E108" i="18"/>
  <c r="E80" i="18"/>
  <c r="E110" i="18"/>
  <c r="E111" i="18"/>
  <c r="E117" i="18"/>
  <c r="E99" i="18"/>
  <c r="E112" i="18"/>
  <c r="E77" i="18"/>
  <c r="E71" i="18"/>
  <c r="E87" i="18"/>
  <c r="E118" i="18"/>
  <c r="E78" i="18"/>
  <c r="E66" i="18"/>
  <c r="E114" i="18"/>
  <c r="E88" i="18"/>
  <c r="E122" i="18"/>
  <c r="E119" i="18"/>
  <c r="E70" i="18"/>
  <c r="E92" i="18"/>
  <c r="E79" i="18"/>
  <c r="E116" i="18"/>
  <c r="E120" i="18"/>
  <c r="E85" i="18"/>
  <c r="E123" i="18"/>
  <c r="E113" i="18"/>
  <c r="E100" i="18"/>
  <c r="E121" i="18"/>
  <c r="P87" i="18" l="1"/>
  <c r="P88" i="18"/>
  <c r="P94" i="18"/>
  <c r="P92" i="18"/>
  <c r="P89" i="18"/>
  <c r="P95" i="18"/>
  <c r="P86" i="18"/>
  <c r="P90" i="18"/>
  <c r="P91" i="18"/>
  <c r="P93" i="18"/>
  <c r="P100" i="18"/>
  <c r="P103" i="18"/>
  <c r="P101" i="18"/>
  <c r="P102" i="18"/>
  <c r="P99" i="18"/>
  <c r="H65" i="18"/>
  <c r="H115" i="18"/>
  <c r="H116" i="18"/>
  <c r="H117" i="18"/>
  <c r="H118" i="18"/>
  <c r="H119" i="18"/>
  <c r="H120" i="18"/>
  <c r="H121" i="18"/>
  <c r="H122" i="18"/>
  <c r="H123" i="18"/>
  <c r="L61" i="18"/>
  <c r="H114" i="18"/>
  <c r="H113" i="18"/>
  <c r="H67" i="18"/>
  <c r="H68" i="18"/>
  <c r="H69" i="18"/>
  <c r="H70" i="18"/>
  <c r="H66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9" i="18"/>
  <c r="H100" i="18"/>
  <c r="H101" i="18"/>
  <c r="H103" i="18"/>
  <c r="H104" i="18"/>
  <c r="H105" i="18"/>
  <c r="H106" i="18"/>
  <c r="H102" i="18"/>
  <c r="H107" i="18"/>
  <c r="H108" i="18"/>
  <c r="H109" i="18"/>
  <c r="H110" i="18"/>
  <c r="H111" i="18"/>
  <c r="H112" i="18"/>
  <c r="E126" i="18"/>
  <c r="F75" i="18"/>
  <c r="F123" i="18"/>
  <c r="F104" i="18"/>
  <c r="F109" i="18"/>
  <c r="F120" i="18"/>
  <c r="F116" i="18"/>
  <c r="F67" i="18"/>
  <c r="F66" i="18"/>
  <c r="F86" i="18"/>
  <c r="F101" i="18"/>
  <c r="F78" i="18"/>
  <c r="F121" i="18"/>
  <c r="F79" i="18"/>
  <c r="F115" i="18"/>
  <c r="F102" i="18"/>
  <c r="F99" i="18"/>
  <c r="F85" i="18"/>
  <c r="F118" i="18"/>
  <c r="F72" i="18"/>
  <c r="F117" i="18"/>
  <c r="F73" i="18"/>
  <c r="F76" i="18"/>
  <c r="F90" i="18"/>
  <c r="F71" i="18"/>
  <c r="F92" i="18"/>
  <c r="F80" i="18"/>
  <c r="F100" i="18"/>
  <c r="F81" i="18"/>
  <c r="F94" i="18"/>
  <c r="F106" i="18"/>
  <c r="F83" i="18"/>
  <c r="F87" i="18"/>
  <c r="F89" i="18"/>
  <c r="E127" i="18"/>
  <c r="F122" i="18"/>
  <c r="F82" i="18"/>
  <c r="F107" i="18"/>
  <c r="F77" i="18"/>
  <c r="F68" i="18"/>
  <c r="E97" i="18"/>
  <c r="F69" i="18"/>
  <c r="F70" i="18"/>
  <c r="F105" i="18"/>
  <c r="F108" i="18"/>
  <c r="F113" i="18"/>
  <c r="F103" i="18"/>
  <c r="F124" i="18"/>
  <c r="E125" i="18"/>
  <c r="F110" i="18"/>
  <c r="F111" i="18"/>
  <c r="F112" i="18"/>
  <c r="F119" i="18"/>
  <c r="F88" i="18"/>
  <c r="E98" i="18"/>
  <c r="F74" i="18"/>
  <c r="F91" i="18"/>
  <c r="F95" i="18"/>
  <c r="F114" i="18"/>
  <c r="E96" i="18"/>
  <c r="F84" i="18"/>
  <c r="F93" i="18"/>
  <c r="Q90" i="18" l="1"/>
  <c r="Q88" i="18"/>
  <c r="R88" i="18" s="1"/>
  <c r="Q93" i="18"/>
  <c r="R93" i="18" s="1"/>
  <c r="Q87" i="18"/>
  <c r="R87" i="18" s="1"/>
  <c r="Q94" i="18"/>
  <c r="R94" i="18" s="1"/>
  <c r="Q91" i="18"/>
  <c r="R91" i="18" s="1"/>
  <c r="Q92" i="18"/>
  <c r="R92" i="18" s="1"/>
  <c r="Q86" i="18"/>
  <c r="R86" i="18" s="1"/>
  <c r="Q95" i="18"/>
  <c r="Q89" i="18"/>
  <c r="R89" i="18" s="1"/>
  <c r="P96" i="18"/>
  <c r="Q99" i="18"/>
  <c r="R99" i="18" s="1"/>
  <c r="Q101" i="18"/>
  <c r="R101" i="18" s="1"/>
  <c r="Q100" i="18"/>
  <c r="R100" i="18" s="1"/>
  <c r="Q102" i="18"/>
  <c r="R102" i="18" s="1"/>
  <c r="Q103" i="18"/>
  <c r="R103" i="18" s="1"/>
  <c r="P98" i="18"/>
  <c r="P97" i="18"/>
  <c r="I65" i="18"/>
  <c r="L65" i="18" s="1"/>
  <c r="H96" i="18"/>
  <c r="H95" i="18"/>
  <c r="H97" i="18"/>
  <c r="H98" i="18"/>
  <c r="H124" i="18"/>
  <c r="H127" i="18"/>
  <c r="H126" i="18"/>
  <c r="H125" i="18"/>
  <c r="I115" i="18"/>
  <c r="L115" i="18" s="1"/>
  <c r="I116" i="18"/>
  <c r="L116" i="18" s="1"/>
  <c r="I117" i="18"/>
  <c r="L117" i="18" s="1"/>
  <c r="I118" i="18"/>
  <c r="L118" i="18" s="1"/>
  <c r="I119" i="18"/>
  <c r="L119" i="18" s="1"/>
  <c r="I120" i="18"/>
  <c r="L120" i="18" s="1"/>
  <c r="I121" i="18"/>
  <c r="L121" i="18" s="1"/>
  <c r="I122" i="18"/>
  <c r="L122" i="18" s="1"/>
  <c r="I123" i="18"/>
  <c r="L123" i="18" s="1"/>
  <c r="R90" i="18"/>
  <c r="R95" i="18"/>
  <c r="H62" i="18"/>
  <c r="I113" i="18"/>
  <c r="L113" i="18" s="1"/>
  <c r="I67" i="18"/>
  <c r="L67" i="18" s="1"/>
  <c r="I68" i="18"/>
  <c r="L68" i="18" s="1"/>
  <c r="I69" i="18"/>
  <c r="L69" i="18" s="1"/>
  <c r="I66" i="18"/>
  <c r="L66" i="18" s="1"/>
  <c r="I70" i="18"/>
  <c r="L70" i="18" s="1"/>
  <c r="I71" i="18"/>
  <c r="L71" i="18" s="1"/>
  <c r="I72" i="18"/>
  <c r="L72" i="18" s="1"/>
  <c r="I73" i="18"/>
  <c r="L73" i="18" s="1"/>
  <c r="I74" i="18"/>
  <c r="L74" i="18" s="1"/>
  <c r="I75" i="18"/>
  <c r="L75" i="18" s="1"/>
  <c r="I76" i="18"/>
  <c r="L76" i="18" s="1"/>
  <c r="I77" i="18"/>
  <c r="L77" i="18" s="1"/>
  <c r="I78" i="18"/>
  <c r="L78" i="18" s="1"/>
  <c r="I79" i="18"/>
  <c r="L79" i="18" s="1"/>
  <c r="I80" i="18"/>
  <c r="L80" i="18" s="1"/>
  <c r="I81" i="18"/>
  <c r="L81" i="18" s="1"/>
  <c r="I82" i="18"/>
  <c r="L82" i="18" s="1"/>
  <c r="I83" i="18"/>
  <c r="L83" i="18" s="1"/>
  <c r="I84" i="18"/>
  <c r="L84" i="18" s="1"/>
  <c r="I85" i="18"/>
  <c r="L85" i="18" s="1"/>
  <c r="I86" i="18"/>
  <c r="L86" i="18" s="1"/>
  <c r="I87" i="18"/>
  <c r="L87" i="18" s="1"/>
  <c r="I88" i="18"/>
  <c r="L88" i="18" s="1"/>
  <c r="I89" i="18"/>
  <c r="L89" i="18" s="1"/>
  <c r="I90" i="18"/>
  <c r="L90" i="18" s="1"/>
  <c r="I91" i="18"/>
  <c r="L91" i="18" s="1"/>
  <c r="I92" i="18"/>
  <c r="L92" i="18" s="1"/>
  <c r="I93" i="18"/>
  <c r="L93" i="18" s="1"/>
  <c r="I94" i="18"/>
  <c r="L94" i="18" s="1"/>
  <c r="I99" i="18"/>
  <c r="L99" i="18" s="1"/>
  <c r="I100" i="18"/>
  <c r="L100" i="18" s="1"/>
  <c r="I101" i="18"/>
  <c r="L101" i="18" s="1"/>
  <c r="I103" i="18"/>
  <c r="L103" i="18" s="1"/>
  <c r="I104" i="18"/>
  <c r="L104" i="18" s="1"/>
  <c r="I105" i="18"/>
  <c r="L105" i="18" s="1"/>
  <c r="I102" i="18"/>
  <c r="L102" i="18" s="1"/>
  <c r="I106" i="18"/>
  <c r="L106" i="18" s="1"/>
  <c r="I107" i="18"/>
  <c r="L107" i="18" s="1"/>
  <c r="I108" i="18"/>
  <c r="L108" i="18" s="1"/>
  <c r="I109" i="18"/>
  <c r="L109" i="18" s="1"/>
  <c r="I110" i="18"/>
  <c r="L110" i="18" s="1"/>
  <c r="I111" i="18"/>
  <c r="L111" i="18" s="1"/>
  <c r="I112" i="18"/>
  <c r="L112" i="18" s="1"/>
  <c r="I114" i="18"/>
  <c r="L114" i="18" s="1"/>
  <c r="F127" i="18"/>
  <c r="F98" i="18"/>
  <c r="F96" i="18"/>
  <c r="F125" i="18"/>
  <c r="F126" i="18"/>
  <c r="F97" i="18"/>
  <c r="Q96" i="18" l="1"/>
  <c r="R96" i="18" s="1"/>
  <c r="Q98" i="18"/>
  <c r="R98" i="18" s="1"/>
  <c r="Q97" i="18"/>
  <c r="R97" i="18" s="1"/>
  <c r="K65" i="18"/>
  <c r="I95" i="18"/>
  <c r="L95" i="18" s="1"/>
  <c r="I97" i="18"/>
  <c r="L97" i="18" s="1"/>
  <c r="I98" i="18"/>
  <c r="L98" i="18" s="1"/>
  <c r="I96" i="18"/>
  <c r="L96" i="18" s="1"/>
  <c r="K116" i="18"/>
  <c r="I126" i="18"/>
  <c r="I127" i="18"/>
  <c r="L127" i="18" s="1"/>
  <c r="I125" i="18"/>
  <c r="L125" i="18" s="1"/>
  <c r="I124" i="18"/>
  <c r="L124" i="18" s="1"/>
  <c r="K119" i="18"/>
  <c r="K120" i="18"/>
  <c r="K117" i="18"/>
  <c r="K121" i="18"/>
  <c r="K118" i="18"/>
  <c r="K122" i="18"/>
  <c r="K115" i="18"/>
  <c r="K123" i="18"/>
  <c r="K71" i="18"/>
  <c r="K70" i="18"/>
  <c r="K79" i="18"/>
  <c r="K78" i="18"/>
  <c r="K94" i="18"/>
  <c r="K113" i="18"/>
  <c r="K67" i="18"/>
  <c r="I62" i="18"/>
  <c r="K85" i="18"/>
  <c r="K86" i="18"/>
  <c r="K103" i="18"/>
  <c r="K74" i="18"/>
  <c r="K68" i="18"/>
  <c r="K99" i="18"/>
  <c r="K76" i="18"/>
  <c r="K101" i="18"/>
  <c r="K93" i="18"/>
  <c r="K109" i="18"/>
  <c r="K66" i="18"/>
  <c r="K77" i="18"/>
  <c r="K82" i="18"/>
  <c r="K90" i="18"/>
  <c r="K75" i="18"/>
  <c r="K83" i="18"/>
  <c r="K91" i="18"/>
  <c r="K92" i="18"/>
  <c r="K84" i="18"/>
  <c r="K100" i="18"/>
  <c r="K107" i="18"/>
  <c r="K106" i="18"/>
  <c r="K69" i="18"/>
  <c r="K95" i="18"/>
  <c r="K108" i="18"/>
  <c r="K87" i="18"/>
  <c r="K110" i="18"/>
  <c r="K88" i="18"/>
  <c r="K72" i="18"/>
  <c r="K114" i="18"/>
  <c r="K80" i="18"/>
  <c r="K111" i="18"/>
  <c r="K105" i="18"/>
  <c r="K104" i="18"/>
  <c r="K89" i="18"/>
  <c r="K73" i="18"/>
  <c r="K102" i="18"/>
  <c r="K112" i="18"/>
  <c r="K81" i="18"/>
  <c r="K96" i="18" l="1"/>
  <c r="K98" i="18"/>
  <c r="K97" i="18"/>
  <c r="K127" i="18"/>
  <c r="K125" i="18"/>
  <c r="K124" i="18"/>
  <c r="L126" i="18"/>
  <c r="K126" i="18"/>
  <c r="L62" i="18"/>
  <c r="K62" i="18"/>
  <c r="I131" i="19"/>
  <c r="H131" i="19" l="1"/>
  <c r="L131" i="19" s="1"/>
  <c r="K131" i="19" l="1"/>
</calcChain>
</file>

<file path=xl/comments1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comments2.xml><?xml version="1.0" encoding="utf-8"?>
<comments xmlns="http://schemas.openxmlformats.org/spreadsheetml/2006/main">
  <authors>
    <author>Adm</author>
  </authors>
  <commentList>
    <comment ref="A6" authorId="0" shapeId="0">
      <text>
        <r>
          <rPr>
            <sz val="9"/>
            <color indexed="81"/>
            <rFont val="Tahoma"/>
            <family val="2"/>
            <charset val="204"/>
          </rPr>
          <t>Tango Uniform
BELY
Белый</t>
        </r>
      </text>
    </comment>
    <comment ref="A9" authorId="0" shapeId="0">
      <text>
        <r>
          <rPr>
            <sz val="9"/>
            <color indexed="81"/>
            <rFont val="Tahoma"/>
            <family val="2"/>
            <charset val="204"/>
          </rPr>
          <t>Гагарин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  <charset val="204"/>
          </rPr>
          <t>Adm:</t>
        </r>
        <r>
          <rPr>
            <sz val="9"/>
            <color indexed="81"/>
            <rFont val="Tahoma"/>
            <family val="2"/>
            <charset val="204"/>
          </rPr>
          <t xml:space="preserve">
Alpha Junior
Старица</t>
        </r>
      </text>
    </comment>
    <comment ref="A20" authorId="0" shapeId="0">
      <text>
        <r>
          <rPr>
            <sz val="9"/>
            <color indexed="81"/>
            <rFont val="Tahoma"/>
            <family val="2"/>
            <charset val="204"/>
          </rPr>
          <t>Карманово</t>
        </r>
      </text>
    </comment>
  </commentList>
</comments>
</file>

<file path=xl/sharedStrings.xml><?xml version="1.0" encoding="utf-8"?>
<sst xmlns="http://schemas.openxmlformats.org/spreadsheetml/2006/main" count="1116" uniqueCount="234">
  <si>
    <t>С.Ш.</t>
  </si>
  <si>
    <t>В.Д.</t>
  </si>
  <si>
    <t>Глобус</t>
  </si>
  <si>
    <t>GLP</t>
  </si>
  <si>
    <t>KIL</t>
  </si>
  <si>
    <t>Кубань</t>
  </si>
  <si>
    <t>Фут</t>
  </si>
  <si>
    <t>Метр</t>
  </si>
  <si>
    <t>Узел</t>
  </si>
  <si>
    <t>м/сек</t>
  </si>
  <si>
    <t>км/час</t>
  </si>
  <si>
    <t>Эшелон</t>
  </si>
  <si>
    <t>X</t>
  </si>
  <si>
    <t>Z</t>
  </si>
  <si>
    <t>D</t>
  </si>
  <si>
    <t>M</t>
  </si>
  <si>
    <t>S</t>
  </si>
  <si>
    <t>DEG</t>
  </si>
  <si>
    <t>с координатами:</t>
  </si>
  <si>
    <t>FL</t>
  </si>
  <si>
    <t>Y</t>
  </si>
  <si>
    <t>Speed</t>
  </si>
  <si>
    <t>SpeedX</t>
  </si>
  <si>
    <t>SpeedZ</t>
  </si>
  <si>
    <t>Track</t>
  </si>
  <si>
    <t>Vspeed</t>
  </si>
  <si>
    <t>begin</t>
  </si>
  <si>
    <t>Lat</t>
  </si>
  <si>
    <t>Long</t>
  </si>
  <si>
    <t>широта</t>
  </si>
  <si>
    <t>угол</t>
  </si>
  <si>
    <t>км</t>
  </si>
  <si>
    <t>принято считать</t>
  </si>
  <si>
    <t>меридиан</t>
  </si>
  <si>
    <t>градус</t>
  </si>
  <si>
    <t>минута</t>
  </si>
  <si>
    <t>секунда</t>
  </si>
  <si>
    <t>метров</t>
  </si>
  <si>
    <t>долгота</t>
  </si>
  <si>
    <t>экватор</t>
  </si>
  <si>
    <t>Затем линейное значение нужно умножить на косинус угла широты.</t>
  </si>
  <si>
    <t>Например, координаты аэропорта Шереметьево</t>
  </si>
  <si>
    <t>Ш</t>
  </si>
  <si>
    <t>Latitude</t>
  </si>
  <si>
    <t>55°58`20.63``</t>
  </si>
  <si>
    <t>Д</t>
  </si>
  <si>
    <t>Longitude</t>
  </si>
  <si>
    <t>037°24`46.99``</t>
  </si>
  <si>
    <t>На север, км</t>
  </si>
  <si>
    <t>На юг, км</t>
  </si>
  <si>
    <t>На запад</t>
  </si>
  <si>
    <t>На восток</t>
  </si>
  <si>
    <t>Начальное время:</t>
  </si>
  <si>
    <t>UNIX</t>
  </si>
  <si>
    <t>Time</t>
  </si>
  <si>
    <t>(значение выбрано произвольное)</t>
  </si>
  <si>
    <t>SpeedGrX</t>
  </si>
  <si>
    <t>SpeedGrZ</t>
  </si>
  <si>
    <t>Координаты X и Z даны в метрах. Расчитаны относительно контрольной точки BELY(Белый)</t>
  </si>
  <si>
    <t>55 51 15</t>
  </si>
  <si>
    <t>32 56 21</t>
  </si>
  <si>
    <t>TU</t>
  </si>
  <si>
    <t>0.2718506</t>
  </si>
  <si>
    <t>-0.1698608</t>
  </si>
  <si>
    <t>OGUTA</t>
  </si>
  <si>
    <t>-123019.3</t>
  </si>
  <si>
    <t>-72673.26</t>
  </si>
  <si>
    <t>KOLED</t>
  </si>
  <si>
    <t>52058.18</t>
  </si>
  <si>
    <t>-43963.79</t>
  </si>
  <si>
    <t>FK</t>
  </si>
  <si>
    <t>MOSON</t>
  </si>
  <si>
    <t>KOMOG</t>
  </si>
  <si>
    <t>RUBAG</t>
  </si>
  <si>
    <t>-78234.7</t>
  </si>
  <si>
    <t>-129591.7</t>
  </si>
  <si>
    <t>66482.93</t>
  </si>
  <si>
    <t>-56100.07</t>
  </si>
  <si>
    <t>SATAL</t>
  </si>
  <si>
    <t>IBAMO</t>
  </si>
  <si>
    <t>91843.46</t>
  </si>
  <si>
    <t>-77627.82</t>
  </si>
  <si>
    <t>11438.8</t>
  </si>
  <si>
    <t>-109404.5</t>
  </si>
  <si>
    <t>RATIN</t>
  </si>
  <si>
    <t>-129477.1</t>
  </si>
  <si>
    <t>-62992.48</t>
  </si>
  <si>
    <t>MITMU</t>
  </si>
  <si>
    <t>-118228.8</t>
  </si>
  <si>
    <t>8331.969</t>
  </si>
  <si>
    <t>31106.53</t>
  </si>
  <si>
    <t>19120.3</t>
  </si>
  <si>
    <t>GAPSA</t>
  </si>
  <si>
    <t>AJ</t>
  </si>
  <si>
    <t>SUPEK</t>
  </si>
  <si>
    <t>BG</t>
  </si>
  <si>
    <t>78702.88</t>
  </si>
  <si>
    <t>47915.05</t>
  </si>
  <si>
    <t>74857.69</t>
  </si>
  <si>
    <t>-124061.1</t>
  </si>
  <si>
    <t>-29584.49</t>
  </si>
  <si>
    <t>BOMGI</t>
  </si>
  <si>
    <t>-120745.3</t>
  </si>
  <si>
    <t>25834.03</t>
  </si>
  <si>
    <t>AMDOR</t>
  </si>
  <si>
    <t>50355.11</t>
  </si>
  <si>
    <t>OLMET</t>
  </si>
  <si>
    <t>-50964.65</t>
  </si>
  <si>
    <t>36673.67</t>
  </si>
  <si>
    <t>ROMEL</t>
  </si>
  <si>
    <t>-116058.5</t>
  </si>
  <si>
    <t>78981.82</t>
  </si>
  <si>
    <t>OLIDI</t>
  </si>
  <si>
    <t>122967.6</t>
  </si>
  <si>
    <t>39481.05</t>
  </si>
  <si>
    <t>BELAG</t>
  </si>
  <si>
    <t>34833.77</t>
  </si>
  <si>
    <t>AMABI</t>
  </si>
  <si>
    <t>-33675.51</t>
  </si>
  <si>
    <t>163330.3</t>
  </si>
  <si>
    <t>130518.1</t>
  </si>
  <si>
    <t>-32685.44</t>
  </si>
  <si>
    <t>OGUT-FK/IBAMO-TU</t>
  </si>
  <si>
    <t>OLMET-MITMU/ABAMI-TU</t>
  </si>
  <si>
    <t>ROMEL-GAPSA/ABAMI-TU</t>
  </si>
  <si>
    <t>5606.545</t>
  </si>
  <si>
    <t>-51212.86</t>
  </si>
  <si>
    <t>-4877.982</t>
  </si>
  <si>
    <t>26549.65</t>
  </si>
  <si>
    <t>120380.9</t>
  </si>
  <si>
    <t>-1855.493</t>
  </si>
  <si>
    <t>-12671.89</t>
  </si>
  <si>
    <t>63357.02</t>
  </si>
  <si>
    <t>DEG.</t>
  </si>
  <si>
    <t>Пример:</t>
  </si>
  <si>
    <t>X.</t>
  </si>
  <si>
    <t>Z.</t>
  </si>
  <si>
    <t>Авиакомпании</t>
  </si>
  <si>
    <t>FIN123</t>
  </si>
  <si>
    <t>AFR01</t>
  </si>
  <si>
    <t>GZP155</t>
  </si>
  <si>
    <t>KLM67</t>
  </si>
  <si>
    <t>SBI86</t>
  </si>
  <si>
    <t>THA05</t>
  </si>
  <si>
    <t>end</t>
  </si>
  <si>
    <t>ANA58</t>
  </si>
  <si>
    <t>SDM589</t>
  </si>
  <si>
    <t>DNV4863</t>
  </si>
  <si>
    <t>AFL2433</t>
  </si>
  <si>
    <t>AFL2418</t>
  </si>
  <si>
    <t>SDM27</t>
  </si>
  <si>
    <t>AFL2427</t>
  </si>
  <si>
    <t>AFL2415</t>
  </si>
  <si>
    <t>SBI2427</t>
  </si>
  <si>
    <t>AFL2455</t>
  </si>
  <si>
    <t>UTA427</t>
  </si>
  <si>
    <t>24420A</t>
  </si>
  <si>
    <t>24420B</t>
  </si>
  <si>
    <t>24420C</t>
  </si>
  <si>
    <t>24420D</t>
  </si>
  <si>
    <t>24420E</t>
  </si>
  <si>
    <t>24420F</t>
  </si>
  <si>
    <t>AFL2429</t>
  </si>
  <si>
    <t>Первые данные первого самолета:</t>
  </si>
  <si>
    <t>Предупреждение</t>
  </si>
  <si>
    <t>TCAS</t>
  </si>
  <si>
    <t>GAPSA, начинает подъем</t>
  </si>
  <si>
    <t>эш.310</t>
  </si>
  <si>
    <t>эш.320</t>
  </si>
  <si>
    <t>эш.340</t>
  </si>
  <si>
    <t>AFL2406</t>
  </si>
  <si>
    <t>эш.300</t>
  </si>
  <si>
    <t>Два самолета на одном маршруте (BELAG, GAPSA, ROMEL): SBI86 идет на эшелоне 320, GZP155 поднимается с 300 на 340</t>
  </si>
  <si>
    <t>Два самолета на одном маршруте (SATAL, KOLED, TU, AMDOR) и эшелоне: KLM67 снижает скорость, THA05 увеличивает и догоняет его</t>
  </si>
  <si>
    <t>Пересечение траекторий над точкой TU на одном эшелоне</t>
  </si>
  <si>
    <t>Пересечение траекторий над точкой MITMU на одном эшелоне</t>
  </si>
  <si>
    <t>Встречные курсы: SDM589 идет с севера  (AMABI, TU, IBAMO) на эш. 310, DNV4863 - с юга  (IBAMO, TU, AMABI), на на эш. 280, после TU переходит на 360</t>
  </si>
  <si>
    <t>Траектории пересекаются над TU на эшелоне 310</t>
  </si>
  <si>
    <t>77905.02</t>
  </si>
  <si>
    <t>46558.81</t>
  </si>
  <si>
    <t>29787.32</t>
  </si>
  <si>
    <t>17847.72</t>
  </si>
  <si>
    <t>-51887.67</t>
  </si>
  <si>
    <t>35433.14</t>
  </si>
  <si>
    <t>64469.55</t>
  </si>
  <si>
    <t>-54316.03</t>
  </si>
  <si>
    <t>53096.34</t>
  </si>
  <si>
    <t>-44851.52</t>
  </si>
  <si>
    <t>7603.235</t>
  </si>
  <si>
    <t>-72965.16</t>
  </si>
  <si>
    <t>Эш.340</t>
  </si>
  <si>
    <t>AFL2422</t>
  </si>
  <si>
    <t>AFL2444</t>
  </si>
  <si>
    <t>Два самолета на одном маршруте: SBI86 идет на эшелоне 320, GZP155 после GAPSA поднимается с 300 на 340</t>
  </si>
  <si>
    <t>Два самолета на одном маршруте и эшелоне: KLM67 снижает скорость, THA05 увеличивает и догоняет его</t>
  </si>
  <si>
    <t>Встречные курсы: SDM589 идет с севера  на эш. 310, DNV4863 - с юга, на эш. 280, после TU переходит на 360</t>
  </si>
  <si>
    <t>T1</t>
  </si>
  <si>
    <t>T2</t>
  </si>
  <si>
    <t>Уменьш. cкорости KLM67 (KOLED)</t>
  </si>
  <si>
    <t>GZP155 проходит эш.310</t>
  </si>
  <si>
    <t>Начало подъема - GAPSA</t>
  </si>
  <si>
    <t>Начало подъема - TU</t>
  </si>
  <si>
    <t>Появление ВС в зоне</t>
  </si>
  <si>
    <t>Появление AFL2433 в зоне</t>
  </si>
  <si>
    <t>Сближение</t>
  </si>
  <si>
    <t>Момент времени, после которого конфликт может быть обнаружен</t>
  </si>
  <si>
    <t>Т2</t>
  </si>
  <si>
    <t>Момент времени, до которого конфликт должен быть обнаружен</t>
  </si>
  <si>
    <t>Рейсы</t>
  </si>
  <si>
    <t>Описание конфликта</t>
  </si>
  <si>
    <t>№</t>
  </si>
  <si>
    <t>Примечание: Надписи с номерами рейсов указывают начало маршрута</t>
  </si>
  <si>
    <t>Тренажер. Основное упражнение</t>
  </si>
  <si>
    <t>T3</t>
  </si>
  <si>
    <t>Расст. 10 км</t>
  </si>
  <si>
    <t>Уточнить</t>
  </si>
  <si>
    <t>Момент конфликта (наибольшего сближения)</t>
  </si>
  <si>
    <t>OLMET-MITMU/AMABI-TU</t>
  </si>
  <si>
    <t>ROMEL-GAPSA/AMABI-TU</t>
  </si>
  <si>
    <t>OKO. Пересечения курсов</t>
  </si>
  <si>
    <t>Эш.310</t>
  </si>
  <si>
    <t>FIN123 начинает подниматься с 340 на 350 (MITMU)</t>
  </si>
  <si>
    <t>Догонялки: KLM67 снижает скорость (KOLED), THA05 увеличивает (KOLED) и догоняет его к северо-западу от ТU (на линии TU-AMDOR)</t>
  </si>
  <si>
    <t>KLM67 выходит c 340 (KOLED) на 360 (TU)</t>
  </si>
  <si>
    <t>Встреча над точкой MITMU на эш. 330. AFL2406 идет с запада, ANA58 с востока. ANA58 после GAPSA поднимается с 320 на 340 (TU), а в MITMU оказывается на эш. 330.</t>
  </si>
  <si>
    <t>Начало подъема ANA58 - GAPSA</t>
  </si>
  <si>
    <t>Встеча к юго-западу от TU (на линии TU-RATIN) на эш. 350</t>
  </si>
  <si>
    <t>GZP155 проходит эш. 330</t>
  </si>
  <si>
    <t>Эш.300</t>
  </si>
  <si>
    <t>GZP155 Эш.300</t>
  </si>
  <si>
    <t>Догонялки: SBI86 идет на эшелоне 320, GZP155 после GAPSA снижается с 340 на 300 и к западу от GAPSA догоняет SBI86 на эш. 320.</t>
  </si>
  <si>
    <t>Начало снижения GZP155 - GAPSA</t>
  </si>
  <si>
    <t>AFL2433 начинает снижение</t>
  </si>
  <si>
    <t>Догонялки к востоку от TU на эшелоне 310. SDM589 догоняет, а AFL2433 снижается с 330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</si>
</sst>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h]:mm:ss;@"/>
    <numFmt numFmtId="165" formatCode="0.00000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b/>
      <sz val="14"/>
      <color theme="0" tint="-0.499984740745262"/>
      <name val="Calibri"/>
      <family val="2"/>
      <charset val="204"/>
      <scheme val="minor"/>
    </font>
    <font>
      <b/>
      <sz val="11"/>
      <color theme="0" tint="-0.499984740745262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0" xfId="0" applyFont="1" applyAlignment="1">
      <alignment horizontal="center"/>
    </xf>
    <xf numFmtId="21" fontId="0" fillId="0" borderId="0" xfId="0" applyNumberFormat="1"/>
    <xf numFmtId="1" fontId="0" fillId="0" borderId="0" xfId="0" applyNumberFormat="1"/>
    <xf numFmtId="164" fontId="0" fillId="0" borderId="0" xfId="0" applyNumberFormat="1"/>
    <xf numFmtId="164" fontId="1" fillId="0" borderId="0" xfId="0" applyNumberFormat="1" applyFont="1"/>
    <xf numFmtId="20" fontId="1" fillId="0" borderId="0" xfId="0" applyNumberFormat="1" applyFont="1"/>
    <xf numFmtId="0" fontId="1" fillId="0" borderId="0" xfId="0" applyFont="1"/>
    <xf numFmtId="164" fontId="0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0" fillId="0" borderId="0" xfId="0" quotePrefix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/>
    <xf numFmtId="20" fontId="0" fillId="0" borderId="0" xfId="0" applyNumberFormat="1" applyFont="1"/>
    <xf numFmtId="20" fontId="0" fillId="0" borderId="2" xfId="0" applyNumberFormat="1" applyFont="1" applyBorder="1"/>
    <xf numFmtId="20" fontId="0" fillId="0" borderId="3" xfId="0" applyNumberFormat="1" applyFont="1" applyBorder="1"/>
    <xf numFmtId="20" fontId="0" fillId="0" borderId="4" xfId="0" applyNumberFormat="1" applyFont="1" applyBorder="1"/>
    <xf numFmtId="0" fontId="1" fillId="0" borderId="1" xfId="0" applyFont="1" applyBorder="1" applyAlignment="1">
      <alignment vertical="top"/>
    </xf>
    <xf numFmtId="20" fontId="0" fillId="0" borderId="0" xfId="0" applyNumberFormat="1" applyFont="1" applyBorder="1"/>
    <xf numFmtId="0" fontId="1" fillId="0" borderId="2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0" borderId="0" xfId="0" applyFon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21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" fillId="0" borderId="0" xfId="0" applyFont="1" applyBorder="1" applyAlignment="1">
      <alignment vertical="top"/>
    </xf>
    <xf numFmtId="0" fontId="0" fillId="0" borderId="0" xfId="0" applyBorder="1"/>
    <xf numFmtId="0" fontId="0" fillId="0" borderId="0" xfId="0" applyBorder="1" applyAlignment="1">
      <alignment vertical="top"/>
    </xf>
    <xf numFmtId="0" fontId="0" fillId="0" borderId="0" xfId="0" applyFont="1"/>
    <xf numFmtId="0" fontId="4" fillId="0" borderId="0" xfId="0" applyFont="1"/>
    <xf numFmtId="0" fontId="5" fillId="0" borderId="0" xfId="0" applyFont="1"/>
    <xf numFmtId="164" fontId="5" fillId="0" borderId="0" xfId="0" applyNumberFormat="1" applyFont="1"/>
    <xf numFmtId="0" fontId="6" fillId="0" borderId="0" xfId="0" applyFont="1"/>
    <xf numFmtId="164" fontId="6" fillId="0" borderId="0" xfId="0" applyNumberFormat="1" applyFont="1"/>
    <xf numFmtId="1" fontId="5" fillId="0" borderId="0" xfId="0" applyNumberFormat="1" applyFont="1"/>
    <xf numFmtId="2" fontId="5" fillId="0" borderId="0" xfId="0" applyNumberFormat="1" applyFont="1"/>
    <xf numFmtId="164" fontId="7" fillId="0" borderId="0" xfId="0" applyNumberFormat="1" applyFont="1"/>
    <xf numFmtId="1" fontId="7" fillId="0" borderId="0" xfId="0" applyNumberFormat="1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1" xfId="0" applyFont="1" applyBorder="1"/>
    <xf numFmtId="0" fontId="10" fillId="0" borderId="1" xfId="0" applyFont="1" applyBorder="1" applyAlignment="1">
      <alignment vertical="top"/>
    </xf>
    <xf numFmtId="0" fontId="10" fillId="0" borderId="2" xfId="0" applyFont="1" applyBorder="1" applyAlignment="1">
      <alignment vertical="top"/>
    </xf>
    <xf numFmtId="21" fontId="10" fillId="0" borderId="1" xfId="0" applyNumberFormat="1" applyFont="1" applyBorder="1"/>
    <xf numFmtId="20" fontId="8" fillId="0" borderId="0" xfId="0" applyNumberFormat="1" applyFont="1"/>
    <xf numFmtId="20" fontId="8" fillId="0" borderId="2" xfId="0" applyNumberFormat="1" applyFont="1" applyBorder="1"/>
    <xf numFmtId="0" fontId="8" fillId="0" borderId="3" xfId="0" applyFont="1" applyBorder="1"/>
    <xf numFmtId="0" fontId="8" fillId="0" borderId="3" xfId="0" applyFont="1" applyBorder="1" applyAlignment="1">
      <alignment vertical="top"/>
    </xf>
    <xf numFmtId="20" fontId="8" fillId="0" borderId="4" xfId="0" applyNumberFormat="1" applyFont="1" applyBorder="1"/>
    <xf numFmtId="20" fontId="8" fillId="0" borderId="3" xfId="0" applyNumberFormat="1" applyFont="1" applyBorder="1"/>
    <xf numFmtId="0" fontId="10" fillId="0" borderId="4" xfId="0" applyFont="1" applyBorder="1" applyAlignment="1">
      <alignment vertical="top"/>
    </xf>
    <xf numFmtId="0" fontId="8" fillId="0" borderId="4" xfId="0" applyFont="1" applyBorder="1" applyAlignment="1">
      <alignment vertical="top"/>
    </xf>
    <xf numFmtId="164" fontId="10" fillId="0" borderId="1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0" fontId="0" fillId="0" borderId="6" xfId="0" applyNumberFormat="1" applyFont="1" applyBorder="1"/>
    <xf numFmtId="0" fontId="0" fillId="0" borderId="4" xfId="0" applyBorder="1"/>
    <xf numFmtId="0" fontId="0" fillId="0" borderId="3" xfId="0" applyBorder="1" applyAlignment="1">
      <alignment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8" fillId="0" borderId="1" xfId="0" applyFont="1" applyBorder="1" applyAlignment="1">
      <alignment horizontal="left" vertical="top" wrapText="1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10" fillId="0" borderId="4" xfId="0" applyFont="1" applyBorder="1" applyAlignment="1">
      <alignment horizontal="center" vertical="top"/>
    </xf>
    <xf numFmtId="0" fontId="8" fillId="0" borderId="2" xfId="0" applyFont="1" applyBorder="1" applyAlignment="1">
      <alignment horizontal="left" vertical="top" wrapText="1"/>
    </xf>
    <xf numFmtId="0" fontId="8" fillId="0" borderId="3" xfId="0" applyFont="1" applyBorder="1" applyAlignment="1">
      <alignment horizontal="left" vertical="top" wrapText="1"/>
    </xf>
    <xf numFmtId="0" fontId="8" fillId="0" borderId="4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0" xfId="0" applyFont="1" applyFill="1"/>
    <xf numFmtId="0" fontId="7" fillId="2" borderId="0" xfId="0" applyFont="1" applyFill="1"/>
    <xf numFmtId="2" fontId="7" fillId="2" borderId="0" xfId="0" applyNumberFormat="1" applyFont="1" applyFill="1"/>
    <xf numFmtId="164" fontId="11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Beacons!$A$6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53-4425-A061-EB165115A55C}"/>
            </c:ext>
          </c:extLst>
        </c:ser>
        <c:ser>
          <c:idx val="1"/>
          <c:order val="1"/>
          <c:tx>
            <c:strRef>
              <c:f>Beacons!$A$7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Beacons!$N$7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Beacons!$O$7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3-4425-A061-EB165115A55C}"/>
            </c:ext>
          </c:extLst>
        </c:ser>
        <c:ser>
          <c:idx val="2"/>
          <c:order val="2"/>
          <c:tx>
            <c:strRef>
              <c:f>Beacons!$A$8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Beacons!$N$8</c:f>
              <c:numCache>
                <c:formatCode>General</c:formatCode>
                <c:ptCount val="1"/>
                <c:pt idx="0">
                  <c:v>53096.34</c:v>
                </c:pt>
              </c:numCache>
            </c:numRef>
          </c:xVal>
          <c:yVal>
            <c:numRef>
              <c:f>Beacons!$O$8</c:f>
              <c:numCache>
                <c:formatCode>General</c:formatCode>
                <c:ptCount val="1"/>
                <c:pt idx="0">
                  <c:v>-44851.519999999997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53-4425-A061-EB165115A55C}"/>
            </c:ext>
          </c:extLst>
        </c:ser>
        <c:ser>
          <c:idx val="3"/>
          <c:order val="3"/>
          <c:tx>
            <c:strRef>
              <c:f>Beacons!$A$9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Beacons!$N$9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Beacons!$O$9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3-4425-A061-EB165115A55C}"/>
            </c:ext>
          </c:extLst>
        </c:ser>
        <c:ser>
          <c:idx val="4"/>
          <c:order val="4"/>
          <c:tx>
            <c:strRef>
              <c:f>Beacons!$A$10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Beacons!$O$10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353-4425-A061-EB165115A55C}"/>
            </c:ext>
          </c:extLst>
        </c:ser>
        <c:ser>
          <c:idx val="5"/>
          <c:order val="5"/>
          <c:tx>
            <c:strRef>
              <c:f>Beacons!$A$11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Beacons!$N$11</c:f>
              <c:numCache>
                <c:formatCode>General</c:formatCode>
                <c:ptCount val="1"/>
                <c:pt idx="0">
                  <c:v>7603.2349999999997</c:v>
                </c:pt>
              </c:numCache>
            </c:numRef>
          </c:xVal>
          <c:yVal>
            <c:numRef>
              <c:f>Beacons!$O$11</c:f>
              <c:numCache>
                <c:formatCode>General</c:formatCode>
                <c:ptCount val="1"/>
                <c:pt idx="0">
                  <c:v>-72965.16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353-4425-A061-EB165115A55C}"/>
            </c:ext>
          </c:extLst>
        </c:ser>
        <c:ser>
          <c:idx val="6"/>
          <c:order val="6"/>
          <c:tx>
            <c:strRef>
              <c:f>Beacons!$A$12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Beacons!$N$12</c:f>
              <c:numCache>
                <c:formatCode>General</c:formatCode>
                <c:ptCount val="1"/>
                <c:pt idx="0">
                  <c:v>64469.55</c:v>
                </c:pt>
              </c:numCache>
            </c:numRef>
          </c:xVal>
          <c:yVal>
            <c:numRef>
              <c:f>Beacons!$O$12</c:f>
              <c:numCache>
                <c:formatCode>General</c:formatCode>
                <c:ptCount val="1"/>
                <c:pt idx="0">
                  <c:v>-54316.03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3-4425-A061-EB165115A55C}"/>
            </c:ext>
          </c:extLst>
        </c:ser>
        <c:ser>
          <c:idx val="7"/>
          <c:order val="7"/>
          <c:tx>
            <c:strRef>
              <c:f>Beacons!$A$14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Beacons!$N$14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Beacons!$O$14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353-4425-A061-EB165115A55C}"/>
            </c:ext>
          </c:extLst>
        </c:ser>
        <c:ser>
          <c:idx val="8"/>
          <c:order val="8"/>
          <c:tx>
            <c:strRef>
              <c:f>Beacons!$A$15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Beacons!$N$15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Beacons!$O$15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3-4425-A061-EB165115A55C}"/>
            </c:ext>
          </c:extLst>
        </c:ser>
        <c:ser>
          <c:idx val="9"/>
          <c:order val="9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353-4425-A061-EB165115A55C}"/>
            </c:ext>
          </c:extLst>
        </c:ser>
        <c:ser>
          <c:idx val="10"/>
          <c:order val="10"/>
          <c:tx>
            <c:strRef>
              <c:f>Beacons!$A$13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Beacons!$N$13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Beacons!$O$13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C-40A5-934A-5E9B19619904}"/>
            </c:ext>
          </c:extLst>
        </c:ser>
        <c:ser>
          <c:idx val="11"/>
          <c:order val="11"/>
          <c:tx>
            <c:strRef>
              <c:f>Beacons!$A$17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Beacons!$N$17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Beacons!$O$17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47-4E2E-8115-25B0D5D5249B}"/>
            </c:ext>
          </c:extLst>
        </c:ser>
        <c:ser>
          <c:idx val="12"/>
          <c:order val="12"/>
          <c:tx>
            <c:strRef>
              <c:f>Beacons!$A$18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Beacons!$O$18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47-4E2E-8115-25B0D5D5249B}"/>
            </c:ext>
          </c:extLst>
        </c:ser>
        <c:ser>
          <c:idx val="13"/>
          <c:order val="13"/>
          <c:tx>
            <c:strRef>
              <c:f>Beacons!$A$19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Beacons!$O$19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A9-4185-915C-5C48A9F09332}"/>
            </c:ext>
          </c:extLst>
        </c:ser>
        <c:ser>
          <c:idx val="14"/>
          <c:order val="14"/>
          <c:tx>
            <c:strRef>
              <c:f>Beacons!$A$20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Beacons!$O$20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A9-4185-915C-5C48A9F09332}"/>
            </c:ext>
          </c:extLst>
        </c:ser>
        <c:ser>
          <c:idx val="15"/>
          <c:order val="15"/>
          <c:tx>
            <c:strRef>
              <c:f>Beacons!$A$21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Beacons!$O$21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A9-4185-915C-5C48A9F09332}"/>
            </c:ext>
          </c:extLst>
        </c:ser>
        <c:ser>
          <c:idx val="16"/>
          <c:order val="16"/>
          <c:tx>
            <c:strRef>
              <c:f>Beacons!$A$22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Beacons!$O$22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8A9-4185-915C-5C48A9F09332}"/>
            </c:ext>
          </c:extLst>
        </c:ser>
        <c:ser>
          <c:idx val="17"/>
          <c:order val="17"/>
          <c:tx>
            <c:strRef>
              <c:f>Beacons!$A$23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Beacons!$N$23</c:f>
              <c:numCache>
                <c:formatCode>General</c:formatCode>
                <c:ptCount val="1"/>
                <c:pt idx="0">
                  <c:v>-51887.67</c:v>
                </c:pt>
              </c:numCache>
            </c:numRef>
          </c:xVal>
          <c:yVal>
            <c:numRef>
              <c:f>Beacons!$O$23</c:f>
              <c:numCache>
                <c:formatCode>General</c:formatCode>
                <c:ptCount val="1"/>
                <c:pt idx="0">
                  <c:v>35433.14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8A9-4185-915C-5C48A9F09332}"/>
            </c:ext>
          </c:extLst>
        </c:ser>
        <c:ser>
          <c:idx val="18"/>
          <c:order val="18"/>
          <c:tx>
            <c:strRef>
              <c:f>Beacons!$A$24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Beacons!$N$24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Beacons!$O$24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8A9-4185-915C-5C48A9F09332}"/>
            </c:ext>
          </c:extLst>
        </c:ser>
        <c:ser>
          <c:idx val="19"/>
          <c:order val="19"/>
          <c:tx>
            <c:strRef>
              <c:f>Beacons!$A$25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Beacons!$N$25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Beacons!$O$25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8A9-4185-915C-5C48A9F09332}"/>
            </c:ext>
          </c:extLst>
        </c:ser>
        <c:ser>
          <c:idx val="20"/>
          <c:order val="20"/>
          <c:tx>
            <c:strRef>
              <c:f>Beacons!$A$26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Beacons!$N$26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Beacons!$O$26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8A9-4185-915C-5C48A9F09332}"/>
            </c:ext>
          </c:extLst>
        </c:ser>
        <c:ser>
          <c:idx val="21"/>
          <c:order val="21"/>
          <c:tx>
            <c:strRef>
              <c:f>Beacons!$A$27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Beacons!$N$27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Beacons!$O$27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8A9-4185-915C-5C48A9F09332}"/>
            </c:ext>
          </c:extLst>
        </c:ser>
        <c:ser>
          <c:idx val="22"/>
          <c:order val="22"/>
          <c:tx>
            <c:strRef>
              <c:f>Beacons!$A$28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Beacons!$N$28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Beacons!$O$28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1-4879-88EE-FDEE5168E623}"/>
            </c:ext>
          </c:extLst>
        </c:ser>
        <c:ser>
          <c:idx val="23"/>
          <c:order val="23"/>
          <c:tx>
            <c:strRef>
              <c:f>Beacons!$A$29</c:f>
              <c:strCache>
                <c:ptCount val="1"/>
                <c:pt idx="0">
                  <c:v>OLMET-MITMU/AMABI-TU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Beacons!$N$29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Beacons!$O$29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1-4879-88EE-FDEE5168E623}"/>
            </c:ext>
          </c:extLst>
        </c:ser>
        <c:ser>
          <c:idx val="24"/>
          <c:order val="2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1-4879-88EE-FDEE5168E623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Beacons!$N$6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Beacons!$P$18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8-45E6-896C-AEC19FB4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'Beacons 0'!$A$6</c:f>
              <c:strCache>
                <c:ptCount val="1"/>
                <c:pt idx="0">
                  <c:v>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0'!$O$6</c:f>
              <c:numCache>
                <c:formatCode>General</c:formatCode>
                <c:ptCount val="1"/>
                <c:pt idx="0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842-A550-6A1CA6E3A8B2}"/>
            </c:ext>
          </c:extLst>
        </c:ser>
        <c:ser>
          <c:idx val="1"/>
          <c:order val="1"/>
          <c:tx>
            <c:strRef>
              <c:f>'Beacons 0'!$A$7</c:f>
              <c:strCache>
                <c:ptCount val="1"/>
                <c:pt idx="0">
                  <c:v>OGUTA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'Beacons 0'!$N$7</c:f>
              <c:numCache>
                <c:formatCode>General</c:formatCode>
                <c:ptCount val="1"/>
                <c:pt idx="0">
                  <c:v>-123019.3</c:v>
                </c:pt>
              </c:numCache>
            </c:numRef>
          </c:xVal>
          <c:yVal>
            <c:numRef>
              <c:f>'Beacons 0'!$O$7</c:f>
              <c:numCache>
                <c:formatCode>General</c:formatCode>
                <c:ptCount val="1"/>
                <c:pt idx="0">
                  <c:v>-72673.259999999995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F-4842-A550-6A1CA6E3A8B2}"/>
            </c:ext>
          </c:extLst>
        </c:ser>
        <c:ser>
          <c:idx val="2"/>
          <c:order val="2"/>
          <c:tx>
            <c:strRef>
              <c:f>'Beacons 0'!$A$8</c:f>
              <c:strCache>
                <c:ptCount val="1"/>
                <c:pt idx="0">
                  <c:v>KOLED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'Beacons 0'!$N$8</c:f>
              <c:numCache>
                <c:formatCode>General</c:formatCode>
                <c:ptCount val="1"/>
                <c:pt idx="0">
                  <c:v>52058.18</c:v>
                </c:pt>
              </c:numCache>
            </c:numRef>
          </c:xVal>
          <c:yVal>
            <c:numRef>
              <c:f>'Beacons 0'!$O$8</c:f>
              <c:numCache>
                <c:formatCode>General</c:formatCode>
                <c:ptCount val="1"/>
                <c:pt idx="0">
                  <c:v>-43963.79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F-4842-A550-6A1CA6E3A8B2}"/>
            </c:ext>
          </c:extLst>
        </c:ser>
        <c:ser>
          <c:idx val="3"/>
          <c:order val="3"/>
          <c:tx>
            <c:strRef>
              <c:f>'Beacons 0'!$A$9</c:f>
              <c:strCache>
                <c:ptCount val="1"/>
                <c:pt idx="0">
                  <c:v>FK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'Beacons 0'!$N$9</c:f>
              <c:numCache>
                <c:formatCode>General</c:formatCode>
                <c:ptCount val="1"/>
                <c:pt idx="0">
                  <c:v>130518.1</c:v>
                </c:pt>
              </c:numCache>
            </c:numRef>
          </c:xVal>
          <c:yVal>
            <c:numRef>
              <c:f>'Beacons 0'!$O$9</c:f>
              <c:numCache>
                <c:formatCode>General</c:formatCode>
                <c:ptCount val="1"/>
                <c:pt idx="0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1F-4842-A550-6A1CA6E3A8B2}"/>
            </c:ext>
          </c:extLst>
        </c:ser>
        <c:ser>
          <c:idx val="4"/>
          <c:order val="4"/>
          <c:tx>
            <c:strRef>
              <c:f>'Beacons 0'!$A$10</c:f>
              <c:strCache>
                <c:ptCount val="1"/>
                <c:pt idx="0">
                  <c:v>MOSON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'Beacons 0'!$N$10</c:f>
              <c:numCache>
                <c:formatCode>General</c:formatCode>
                <c:ptCount val="1"/>
                <c:pt idx="0">
                  <c:v>-118228.8</c:v>
                </c:pt>
              </c:numCache>
            </c:numRef>
          </c:xVal>
          <c:yVal>
            <c:numRef>
              <c:f>'Beacons 0'!$O$10</c:f>
              <c:numCache>
                <c:formatCode>General</c:formatCode>
                <c:ptCount val="1"/>
                <c:pt idx="0">
                  <c:v>-129591.7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1F-4842-A550-6A1CA6E3A8B2}"/>
            </c:ext>
          </c:extLst>
        </c:ser>
        <c:ser>
          <c:idx val="5"/>
          <c:order val="5"/>
          <c:tx>
            <c:strRef>
              <c:f>'Beacons 0'!$A$11</c:f>
              <c:strCache>
                <c:ptCount val="1"/>
                <c:pt idx="0">
                  <c:v>KOMOG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'Beacons 0'!$N$11</c:f>
              <c:numCache>
                <c:formatCode>General</c:formatCode>
                <c:ptCount val="1"/>
                <c:pt idx="0">
                  <c:v>8331.9689999999991</c:v>
                </c:pt>
              </c:numCache>
            </c:numRef>
          </c:xVal>
          <c:yVal>
            <c:numRef>
              <c:f>'Beacons 0'!$O$11</c:f>
              <c:numCache>
                <c:formatCode>General</c:formatCode>
                <c:ptCount val="1"/>
                <c:pt idx="0">
                  <c:v>-78234.7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1F-4842-A550-6A1CA6E3A8B2}"/>
            </c:ext>
          </c:extLst>
        </c:ser>
        <c:ser>
          <c:idx val="6"/>
          <c:order val="6"/>
          <c:tx>
            <c:strRef>
              <c:f>'Beacons 0'!$A$12</c:f>
              <c:strCache>
                <c:ptCount val="1"/>
                <c:pt idx="0">
                  <c:v>RUBAG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0'!$N$12</c:f>
              <c:numCache>
                <c:formatCode>General</c:formatCode>
                <c:ptCount val="1"/>
                <c:pt idx="0">
                  <c:v>66482.929999999993</c:v>
                </c:pt>
              </c:numCache>
            </c:numRef>
          </c:xVal>
          <c:yVal>
            <c:numRef>
              <c:f>'Beacons 0'!$O$12</c:f>
              <c:numCache>
                <c:formatCode>General</c:formatCode>
                <c:ptCount val="1"/>
                <c:pt idx="0">
                  <c:v>-56100.07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1F-4842-A550-6A1CA6E3A8B2}"/>
            </c:ext>
          </c:extLst>
        </c:ser>
        <c:ser>
          <c:idx val="7"/>
          <c:order val="7"/>
          <c:tx>
            <c:strRef>
              <c:f>'Beacons 0'!$A$14</c:f>
              <c:strCache>
                <c:ptCount val="1"/>
                <c:pt idx="0">
                  <c:v>IBAMO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0'!$N$14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'Beacons 0'!$O$14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61F-4842-A550-6A1CA6E3A8B2}"/>
            </c:ext>
          </c:extLst>
        </c:ser>
        <c:ser>
          <c:idx val="8"/>
          <c:order val="8"/>
          <c:tx>
            <c:strRef>
              <c:f>'Beacons 0'!$A$15</c:f>
              <c:strCache>
                <c:ptCount val="1"/>
                <c:pt idx="0">
                  <c:v>RATIN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0'!$N$15</c:f>
              <c:numCache>
                <c:formatCode>General</c:formatCode>
                <c:ptCount val="1"/>
                <c:pt idx="0">
                  <c:v>-129477.1</c:v>
                </c:pt>
              </c:numCache>
            </c:numRef>
          </c:xVal>
          <c:yVal>
            <c:numRef>
              <c:f>'Beacons 0'!$O$15</c:f>
              <c:numCache>
                <c:formatCode>General</c:formatCode>
                <c:ptCount val="1"/>
                <c:pt idx="0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61F-4842-A550-6A1CA6E3A8B2}"/>
            </c:ext>
          </c:extLst>
        </c:ser>
        <c:ser>
          <c:idx val="9"/>
          <c:order val="9"/>
          <c:tx>
            <c:strRef>
              <c:f>'Beacons 0'!$A$16</c:f>
              <c:strCache>
                <c:ptCount val="1"/>
                <c:pt idx="0">
                  <c:v>MITMU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0'!$N$16</c:f>
              <c:numCache>
                <c:formatCode>General</c:formatCode>
                <c:ptCount val="1"/>
                <c:pt idx="0">
                  <c:v>31106.53</c:v>
                </c:pt>
              </c:numCache>
            </c:numRef>
          </c:xVal>
          <c:yVal>
            <c:numRef>
              <c:f>'Beacons 0'!$O$16</c:f>
              <c:numCache>
                <c:formatCode>General</c:formatCode>
                <c:ptCount val="1"/>
                <c:pt idx="0">
                  <c:v>19120.3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1F-4842-A550-6A1CA6E3A8B2}"/>
            </c:ext>
          </c:extLst>
        </c:ser>
        <c:ser>
          <c:idx val="10"/>
          <c:order val="10"/>
          <c:tx>
            <c:strRef>
              <c:f>'Beacons 0'!$A$13</c:f>
              <c:strCache>
                <c:ptCount val="1"/>
                <c:pt idx="0">
                  <c:v>SATAL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0'!$N$13</c:f>
              <c:numCache>
                <c:formatCode>General</c:formatCode>
                <c:ptCount val="1"/>
                <c:pt idx="0">
                  <c:v>91843.46</c:v>
                </c:pt>
              </c:numCache>
            </c:numRef>
          </c:xVal>
          <c:yVal>
            <c:numRef>
              <c:f>'Beacons 0'!$O$13</c:f>
              <c:numCache>
                <c:formatCode>General</c:formatCode>
                <c:ptCount val="1"/>
                <c:pt idx="0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61F-4842-A550-6A1CA6E3A8B2}"/>
            </c:ext>
          </c:extLst>
        </c:ser>
        <c:ser>
          <c:idx val="11"/>
          <c:order val="11"/>
          <c:tx>
            <c:strRef>
              <c:f>'Beacons 0'!$A$17</c:f>
              <c:strCache>
                <c:ptCount val="1"/>
                <c:pt idx="0">
                  <c:v>GAPSA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'Beacons 0'!$N$17</c:f>
              <c:numCache>
                <c:formatCode>General</c:formatCode>
                <c:ptCount val="1"/>
                <c:pt idx="0">
                  <c:v>78702.880000000005</c:v>
                </c:pt>
              </c:numCache>
            </c:numRef>
          </c:xVal>
          <c:yVal>
            <c:numRef>
              <c:f>'Beacons 0'!$O$17</c:f>
              <c:numCache>
                <c:formatCode>General</c:formatCode>
                <c:ptCount val="1"/>
                <c:pt idx="0">
                  <c:v>47915.05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61F-4842-A550-6A1CA6E3A8B2}"/>
            </c:ext>
          </c:extLst>
        </c:ser>
        <c:ser>
          <c:idx val="12"/>
          <c:order val="12"/>
          <c:tx>
            <c:strRef>
              <c:f>'Beacons 0'!$A$18</c:f>
              <c:strCache>
                <c:ptCount val="1"/>
                <c:pt idx="0">
                  <c:v>AJ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0'!$N$18</c:f>
              <c:numCache>
                <c:formatCode>General</c:formatCode>
                <c:ptCount val="1"/>
                <c:pt idx="0">
                  <c:v>124981</c:v>
                </c:pt>
              </c:numCache>
            </c:numRef>
          </c:xVal>
          <c:yVal>
            <c:numRef>
              <c:f>'Beacons 0'!$O$18</c:f>
              <c:numCache>
                <c:formatCode>General</c:formatCode>
                <c:ptCount val="1"/>
                <c:pt idx="0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61F-4842-A550-6A1CA6E3A8B2}"/>
            </c:ext>
          </c:extLst>
        </c:ser>
        <c:ser>
          <c:idx val="13"/>
          <c:order val="13"/>
          <c:tx>
            <c:strRef>
              <c:f>'Beacons 0'!$A$19</c:f>
              <c:strCache>
                <c:ptCount val="1"/>
                <c:pt idx="0">
                  <c:v>SUPEK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0'!$N$19</c:f>
              <c:numCache>
                <c:formatCode>General</c:formatCode>
                <c:ptCount val="1"/>
                <c:pt idx="0">
                  <c:v>-124061.1</c:v>
                </c:pt>
              </c:numCache>
            </c:numRef>
          </c:xVal>
          <c:yVal>
            <c:numRef>
              <c:f>'Beacons 0'!$O$19</c:f>
              <c:numCache>
                <c:formatCode>General</c:formatCode>
                <c:ptCount val="1"/>
                <c:pt idx="0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61F-4842-A550-6A1CA6E3A8B2}"/>
            </c:ext>
          </c:extLst>
        </c:ser>
        <c:ser>
          <c:idx val="14"/>
          <c:order val="14"/>
          <c:tx>
            <c:strRef>
              <c:f>'Beacons 0'!$A$20</c:f>
              <c:strCache>
                <c:ptCount val="1"/>
                <c:pt idx="0">
                  <c:v>BG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0'!$N$20</c:f>
              <c:numCache>
                <c:formatCode>General</c:formatCode>
                <c:ptCount val="1"/>
                <c:pt idx="0">
                  <c:v>120380.9</c:v>
                </c:pt>
              </c:numCache>
            </c:numRef>
          </c:xVal>
          <c:yVal>
            <c:numRef>
              <c:f>'Beacons 0'!$O$20</c:f>
              <c:numCache>
                <c:formatCode>General</c:formatCode>
                <c:ptCount val="1"/>
                <c:pt idx="0">
                  <c:v>-1855.4929999999999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61F-4842-A550-6A1CA6E3A8B2}"/>
            </c:ext>
          </c:extLst>
        </c:ser>
        <c:ser>
          <c:idx val="15"/>
          <c:order val="15"/>
          <c:tx>
            <c:strRef>
              <c:f>'Beacons 0'!$A$21</c:f>
              <c:strCache>
                <c:ptCount val="1"/>
                <c:pt idx="0">
                  <c:v>BOMGI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0'!$N$21</c:f>
              <c:numCache>
                <c:formatCode>General</c:formatCode>
                <c:ptCount val="1"/>
                <c:pt idx="0">
                  <c:v>-120745.3</c:v>
                </c:pt>
              </c:numCache>
            </c:numRef>
          </c:xVal>
          <c:yVal>
            <c:numRef>
              <c:f>'Beacons 0'!$O$21</c:f>
              <c:numCache>
                <c:formatCode>General</c:formatCode>
                <c:ptCount val="1"/>
                <c:pt idx="0">
                  <c:v>25834.03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61F-4842-A550-6A1CA6E3A8B2}"/>
            </c:ext>
          </c:extLst>
        </c:ser>
        <c:ser>
          <c:idx val="16"/>
          <c:order val="16"/>
          <c:tx>
            <c:strRef>
              <c:f>'Beacons 0'!$A$22</c:f>
              <c:strCache>
                <c:ptCount val="1"/>
                <c:pt idx="0">
                  <c:v>AMDOR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0'!$N$22</c:f>
              <c:numCache>
                <c:formatCode>General</c:formatCode>
                <c:ptCount val="1"/>
                <c:pt idx="0">
                  <c:v>-120954</c:v>
                </c:pt>
              </c:numCache>
            </c:numRef>
          </c:xVal>
          <c:yVal>
            <c:numRef>
              <c:f>'Beacons 0'!$O$22</c:f>
              <c:numCache>
                <c:formatCode>General</c:formatCode>
                <c:ptCount val="1"/>
                <c:pt idx="0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61F-4842-A550-6A1CA6E3A8B2}"/>
            </c:ext>
          </c:extLst>
        </c:ser>
        <c:ser>
          <c:idx val="17"/>
          <c:order val="17"/>
          <c:tx>
            <c:strRef>
              <c:f>'Beacons 0'!$A$23</c:f>
              <c:strCache>
                <c:ptCount val="1"/>
                <c:pt idx="0">
                  <c:v>OLMET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'Beacons 0'!$N$23</c:f>
              <c:numCache>
                <c:formatCode>General</c:formatCode>
                <c:ptCount val="1"/>
                <c:pt idx="0">
                  <c:v>-50964.65</c:v>
                </c:pt>
              </c:numCache>
            </c:numRef>
          </c:xVal>
          <c:yVal>
            <c:numRef>
              <c:f>'Beacons 0'!$O$23</c:f>
              <c:numCache>
                <c:formatCode>General</c:formatCode>
                <c:ptCount val="1"/>
                <c:pt idx="0">
                  <c:v>36673.67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61F-4842-A550-6A1CA6E3A8B2}"/>
            </c:ext>
          </c:extLst>
        </c:ser>
        <c:ser>
          <c:idx val="18"/>
          <c:order val="18"/>
          <c:tx>
            <c:strRef>
              <c:f>'Beacons 0'!$A$24</c:f>
              <c:strCache>
                <c:ptCount val="1"/>
                <c:pt idx="0">
                  <c:v>ROMEL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0'!$N$24</c:f>
              <c:numCache>
                <c:formatCode>General</c:formatCode>
                <c:ptCount val="1"/>
                <c:pt idx="0">
                  <c:v>-116058.5</c:v>
                </c:pt>
              </c:numCache>
            </c:numRef>
          </c:xVal>
          <c:yVal>
            <c:numRef>
              <c:f>'Beacons 0'!$O$24</c:f>
              <c:numCache>
                <c:formatCode>General</c:formatCode>
                <c:ptCount val="1"/>
                <c:pt idx="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61F-4842-A550-6A1CA6E3A8B2}"/>
            </c:ext>
          </c:extLst>
        </c:ser>
        <c:ser>
          <c:idx val="19"/>
          <c:order val="19"/>
          <c:tx>
            <c:strRef>
              <c:f>'Beacons 0'!$A$25</c:f>
              <c:strCache>
                <c:ptCount val="1"/>
                <c:pt idx="0">
                  <c:v>OLIDI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0'!$N$25</c:f>
              <c:numCache>
                <c:formatCode>General</c:formatCode>
                <c:ptCount val="1"/>
                <c:pt idx="0">
                  <c:v>122967.6</c:v>
                </c:pt>
              </c:numCache>
            </c:numRef>
          </c:xVal>
          <c:yVal>
            <c:numRef>
              <c:f>'Beacons 0'!$O$25</c:f>
              <c:numCache>
                <c:formatCode>General</c:formatCode>
                <c:ptCount val="1"/>
                <c:pt idx="0">
                  <c:v>39481.050000000003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61F-4842-A550-6A1CA6E3A8B2}"/>
            </c:ext>
          </c:extLst>
        </c:ser>
        <c:ser>
          <c:idx val="20"/>
          <c:order val="20"/>
          <c:tx>
            <c:strRef>
              <c:f>'Beacons 0'!$A$26</c:f>
              <c:strCache>
                <c:ptCount val="1"/>
                <c:pt idx="0">
                  <c:v>BELAG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0'!$N$26</c:f>
              <c:numCache>
                <c:formatCode>General</c:formatCode>
                <c:ptCount val="1"/>
                <c:pt idx="0">
                  <c:v>147130</c:v>
                </c:pt>
              </c:numCache>
            </c:numRef>
          </c:xVal>
          <c:yVal>
            <c:numRef>
              <c:f>'Beacons 0'!$O$26</c:f>
              <c:numCache>
                <c:formatCode>General</c:formatCode>
                <c:ptCount val="1"/>
                <c:pt idx="0">
                  <c:v>34833.769999999997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61F-4842-A550-6A1CA6E3A8B2}"/>
            </c:ext>
          </c:extLst>
        </c:ser>
        <c:ser>
          <c:idx val="21"/>
          <c:order val="21"/>
          <c:tx>
            <c:strRef>
              <c:f>'Beacons 0'!$A$27</c:f>
              <c:strCache>
                <c:ptCount val="1"/>
                <c:pt idx="0">
                  <c:v>AMABI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0'!$N$27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'Beacons 0'!$O$27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61F-4842-A550-6A1CA6E3A8B2}"/>
            </c:ext>
          </c:extLst>
        </c:ser>
        <c:ser>
          <c:idx val="22"/>
          <c:order val="22"/>
          <c:tx>
            <c:strRef>
              <c:f>'Beacons 0'!$A$28</c:f>
              <c:strCache>
                <c:ptCount val="1"/>
                <c:pt idx="0">
                  <c:v>OGUT-FK/IBAMO-TU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0'!$N$28</c:f>
              <c:numCache>
                <c:formatCode>General</c:formatCode>
                <c:ptCount val="1"/>
                <c:pt idx="0">
                  <c:v>5606.5450000000001</c:v>
                </c:pt>
              </c:numCache>
            </c:numRef>
          </c:xVal>
          <c:yVal>
            <c:numRef>
              <c:f>'Beacons 0'!$O$28</c:f>
              <c:numCache>
                <c:formatCode>General</c:formatCode>
                <c:ptCount val="1"/>
                <c:pt idx="0">
                  <c:v>-51212.86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61F-4842-A550-6A1CA6E3A8B2}"/>
            </c:ext>
          </c:extLst>
        </c:ser>
        <c:ser>
          <c:idx val="23"/>
          <c:order val="23"/>
          <c:tx>
            <c:strRef>
              <c:f>'Beacons 0'!$A$29</c:f>
              <c:strCache>
                <c:ptCount val="1"/>
                <c:pt idx="0">
                  <c:v>OLMET-MITMU/ABAMI-TU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'Beacons 0'!$N$29</c:f>
              <c:numCache>
                <c:formatCode>General</c:formatCode>
                <c:ptCount val="1"/>
                <c:pt idx="0">
                  <c:v>-4877.982</c:v>
                </c:pt>
              </c:numCache>
            </c:numRef>
          </c:xVal>
          <c:yVal>
            <c:numRef>
              <c:f>'Beacons 0'!$O$29</c:f>
              <c:numCache>
                <c:formatCode>General</c:formatCode>
                <c:ptCount val="1"/>
                <c:pt idx="0">
                  <c:v>26549.65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61F-4842-A550-6A1CA6E3A8B2}"/>
            </c:ext>
          </c:extLst>
        </c:ser>
        <c:ser>
          <c:idx val="24"/>
          <c:order val="24"/>
          <c:tx>
            <c:strRef>
              <c:f>'Beacons 0'!$A$30</c:f>
              <c:strCache>
                <c:ptCount val="1"/>
                <c:pt idx="0">
                  <c:v>ROMEL-GAPSA/ABAMI-TU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'Beacons 0'!$O$30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61F-4842-A550-6A1CA6E3A8B2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'Beacons 0'!$N$6</c:f>
              <c:numCache>
                <c:formatCode>General</c:formatCode>
                <c:ptCount val="1"/>
                <c:pt idx="0">
                  <c:v>0.2718506</c:v>
                </c:pt>
              </c:numCache>
            </c:numRef>
          </c:xVal>
          <c:yVal>
            <c:numRef>
              <c:f>'Beacons 0'!$P$18</c:f>
              <c:numCache>
                <c:formatCode>General</c:formatCode>
                <c:ptCount val="1"/>
                <c:pt idx="0">
                  <c:v>145684.33036238351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61F-4842-A550-6A1CA6E3A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48912"/>
        <c:axId val="431849896"/>
      </c:scatterChart>
      <c:valAx>
        <c:axId val="431848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9896"/>
        <c:crosses val="autoZero"/>
        <c:crossBetween val="midCat"/>
      </c:valAx>
      <c:valAx>
        <c:axId val="431849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1848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Timeline!$J$3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Timeline!$L$4:$L$6</c:f>
              <c:numCache>
                <c:formatCode>General</c:formatCode>
                <c:ptCount val="3"/>
                <c:pt idx="0">
                  <c:v>124981</c:v>
                </c:pt>
                <c:pt idx="1">
                  <c:v>0.2718506</c:v>
                </c:pt>
                <c:pt idx="2">
                  <c:v>-129477.1</c:v>
                </c:pt>
              </c:numCache>
            </c:numRef>
          </c:xVal>
          <c:yVal>
            <c:numRef>
              <c:f>Timeline!$M$4:$M$6</c:f>
              <c:numCache>
                <c:formatCode>General</c:formatCode>
                <c:ptCount val="3"/>
                <c:pt idx="0">
                  <c:v>74857.69</c:v>
                </c:pt>
                <c:pt idx="1">
                  <c:v>-0.16986080000000001</c:v>
                </c:pt>
                <c:pt idx="2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Timeline!$K$3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7F-4C2F-93F3-E0567C1238B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Timeline!$N$4:$N$6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Timeline!$O$4:$O$6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2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Timeline!$J$24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89-4F8A-A2B6-4A8DF6F10C4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89-4F8A-A2B6-4A8DF6F10C49}"/>
                </c:ext>
              </c:extLst>
            </c:dLbl>
            <c:dLbl>
              <c:idx val="2"/>
              <c:layout>
                <c:manualLayout>
                  <c:x val="0.64999999999999991"/>
                  <c:y val="0.298544427969256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9F89-4F8A-A2B6-4A8DF6F10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Timeline!$L$25:$L$27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Timeline!$M$25:$M$27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9-4F8A-A2B6-4A8DF6F10C49}"/>
            </c:ext>
          </c:extLst>
        </c:ser>
        <c:ser>
          <c:idx val="1"/>
          <c:order val="1"/>
          <c:tx>
            <c:strRef>
              <c:f>Timeline!$K$24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89-4F8A-A2B6-4A8DF6F10C49}"/>
                </c:ext>
              </c:extLst>
            </c:dLbl>
            <c:dLbl>
              <c:idx val="1"/>
              <c:layout>
                <c:manualLayout>
                  <c:x val="0.1168921697287838"/>
                  <c:y val="2.211662891145563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9F89-4F8A-A2B6-4A8DF6F10C4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7B-4D0F-9D10-0CFC677D13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Timeline!$N$25:$N$27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Timeline!$O$25:$O$27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89-4F8A-A2B6-4A8DF6F10C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4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Timeline!$J$40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7777777777777776E-2"/>
                  <c:y val="2.08066034501031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Timeline!$L$41:$L$45</c:f>
              <c:numCache>
                <c:formatCode>General</c:formatCode>
                <c:ptCount val="5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Timeline!$M$41:$M$45</c:f>
              <c:numCache>
                <c:formatCode>General</c:formatCode>
                <c:ptCount val="5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5-4240-92EF-28ED9D9E6F2A}"/>
            </c:ext>
          </c:extLst>
        </c:ser>
        <c:ser>
          <c:idx val="1"/>
          <c:order val="1"/>
          <c:tx>
            <c:strRef>
              <c:f>Timeline!$K$40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3333333333333332E-3"/>
                  <c:y val="-3.89394081084282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265-4240-92EF-28ED9D9E6F2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65-4240-92EF-28ED9D9E6F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65-4240-92EF-28ED9D9E6F2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65-4240-92EF-28ED9D9E6F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Timeline!$N$41:$N$44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Timeline!$O$41:$O$44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5-4240-92EF-28ED9D9E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</a:t>
            </a:r>
            <a:r>
              <a:rPr lang="en-US"/>
              <a:t>3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Timeline!$S$3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F6-4F74-AE84-7DE99E123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Timeline!$U$4:$U$8</c:f>
              <c:numCache>
                <c:formatCode>General</c:formatCode>
                <c:ptCount val="5"/>
                <c:pt idx="0">
                  <c:v>124981</c:v>
                </c:pt>
                <c:pt idx="1">
                  <c:v>77905.02</c:v>
                </c:pt>
                <c:pt idx="2">
                  <c:v>29787.32</c:v>
                </c:pt>
                <c:pt idx="3">
                  <c:v>0.2718506</c:v>
                </c:pt>
                <c:pt idx="4">
                  <c:v>-124061.1</c:v>
                </c:pt>
              </c:numCache>
            </c:numRef>
          </c:xVal>
          <c:yVal>
            <c:numRef>
              <c:f>Timeline!$V$4:$V$8</c:f>
              <c:numCache>
                <c:formatCode>General</c:formatCode>
                <c:ptCount val="5"/>
                <c:pt idx="0">
                  <c:v>74857.69</c:v>
                </c:pt>
                <c:pt idx="1">
                  <c:v>46558.81</c:v>
                </c:pt>
                <c:pt idx="2">
                  <c:v>17847.72</c:v>
                </c:pt>
                <c:pt idx="3">
                  <c:v>-0.16986080000000001</c:v>
                </c:pt>
                <c:pt idx="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Timeline!$T$3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layout>
                <c:manualLayout>
                  <c:x val="-0.53304374453193348"/>
                  <c:y val="-0.1339155749636100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Timeline!$W$4:$W$7</c:f>
              <c:numCache>
                <c:formatCode>General</c:formatCode>
                <c:ptCount val="4"/>
                <c:pt idx="0">
                  <c:v>-120745.3</c:v>
                </c:pt>
                <c:pt idx="1">
                  <c:v>0.2718506</c:v>
                </c:pt>
                <c:pt idx="2">
                  <c:v>29787.32</c:v>
                </c:pt>
                <c:pt idx="3">
                  <c:v>124981</c:v>
                </c:pt>
              </c:numCache>
            </c:numRef>
          </c:xVal>
          <c:yVal>
            <c:numRef>
              <c:f>Timeline!$X$4:$X$7</c:f>
              <c:numCache>
                <c:formatCode>General</c:formatCode>
                <c:ptCount val="4"/>
                <c:pt idx="0">
                  <c:v>25834.03</c:v>
                </c:pt>
                <c:pt idx="1">
                  <c:v>-0.16986080000000001</c:v>
                </c:pt>
                <c:pt idx="2">
                  <c:v>17847.72</c:v>
                </c:pt>
                <c:pt idx="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Timeline!$S$24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Timeline!$U$25:$U$28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Timeline!$V$25:$V$28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Timeline!$T$24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Timeline!$W$25:$W$28</c:f>
              <c:numCache>
                <c:formatCode>General</c:formatCode>
                <c:ptCount val="4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Timeline!$X$25:$X$28</c:f>
              <c:numCache>
                <c:formatCode>General</c:formatCode>
                <c:ptCount val="4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Timeline!$S$50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F191-4582-A73C-5050FFFCC9F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7F-4C2F-93F3-E0567C1238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Timeline!$U$51:$U$53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Timeline!$V$51:$V$53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F-4C2F-93F3-E0567C1238BC}"/>
            </c:ext>
          </c:extLst>
        </c:ser>
        <c:ser>
          <c:idx val="1"/>
          <c:order val="1"/>
          <c:tx>
            <c:strRef>
              <c:f>Timeline!$T$50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FF6-4F74-AE84-7DE99E123D02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7F-4C2F-93F3-E0567C1238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91-4582-A73C-5050FFFCC9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Timeline!$W$51:$W$53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Timeline!$X$51:$X$53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7F-4C2F-93F3-E0567C1238B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</c:f>
              <c:strCache>
                <c:ptCount val="1"/>
                <c:pt idx="0">
                  <c:v>FIN123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Charts!$D$5:$D$7</c:f>
              <c:numCache>
                <c:formatCode>General</c:formatCode>
                <c:ptCount val="3"/>
                <c:pt idx="0">
                  <c:v>-116058.5</c:v>
                </c:pt>
                <c:pt idx="1">
                  <c:v>0.2718506</c:v>
                </c:pt>
                <c:pt idx="2">
                  <c:v>91843.46</c:v>
                </c:pt>
              </c:numCache>
            </c:numRef>
          </c:xVal>
          <c:yVal>
            <c:numRef>
              <c:f>Charts!$E$5:$E$7</c:f>
              <c:numCache>
                <c:formatCode>General</c:formatCode>
                <c:ptCount val="3"/>
                <c:pt idx="0">
                  <c:v>78981.820000000007</c:v>
                </c:pt>
                <c:pt idx="1">
                  <c:v>-0.16986080000000001</c:v>
                </c:pt>
                <c:pt idx="2">
                  <c:v>-77627.820000000007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F0-4ADD-B20E-5279413B859F}"/>
            </c:ext>
          </c:extLst>
        </c:ser>
        <c:ser>
          <c:idx val="1"/>
          <c:order val="1"/>
          <c:tx>
            <c:strRef>
              <c:f>Charts!$C$4</c:f>
              <c:strCache>
                <c:ptCount val="1"/>
                <c:pt idx="0">
                  <c:v>AFR01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"/>
                  <c:y val="2.77777777777777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F0-4ADD-B20E-5279413B859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F0-4ADD-B20E-5279413B859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DF0-4ADD-B20E-5279413B85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Charts!$F$5:$F$7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Charts!$G$5:$G$7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F0-4ADD-B20E-5279413B859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Charts!$B$25</c:f>
              <c:strCache>
                <c:ptCount val="1"/>
                <c:pt idx="0">
                  <c:v>GZP155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4D-4D94-B96D-DAD3BB09943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4D-4D94-B96D-DAD3BB09943B}"/>
                </c:ext>
              </c:extLst>
            </c:dLbl>
            <c:dLbl>
              <c:idx val="2"/>
              <c:layout>
                <c:manualLayout>
                  <c:x val="0.60000000000000009"/>
                  <c:y val="0.1810699588477366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Charts!$D$26:$D$28</c:f>
              <c:numCache>
                <c:formatCode>General</c:formatCode>
                <c:ptCount val="3"/>
                <c:pt idx="0">
                  <c:v>147130</c:v>
                </c:pt>
                <c:pt idx="1">
                  <c:v>77905.02</c:v>
                </c:pt>
                <c:pt idx="2">
                  <c:v>-116058.5</c:v>
                </c:pt>
              </c:numCache>
            </c:numRef>
          </c:xVal>
          <c:yVal>
            <c:numRef>
              <c:f>Charts!$E$26:$E$28</c:f>
              <c:numCache>
                <c:formatCode>General</c:formatCode>
                <c:ptCount val="3"/>
                <c:pt idx="0">
                  <c:v>34833.769999999997</c:v>
                </c:pt>
                <c:pt idx="1">
                  <c:v>46558.81</c:v>
                </c:pt>
                <c:pt idx="2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4D-4D94-B96D-DAD3BB09943B}"/>
            </c:ext>
          </c:extLst>
        </c:ser>
        <c:ser>
          <c:idx val="1"/>
          <c:order val="1"/>
          <c:tx>
            <c:strRef>
              <c:f>Charts!$C$25</c:f>
              <c:strCache>
                <c:ptCount val="1"/>
                <c:pt idx="0">
                  <c:v>SBI86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4D-4D94-B96D-DAD3BB09943B}"/>
                </c:ext>
              </c:extLst>
            </c:dLbl>
            <c:dLbl>
              <c:idx val="1"/>
              <c:layout>
                <c:manualLayout>
                  <c:x val="0.61666666666666659"/>
                  <c:y val="0.3850308317097722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4D-4D94-B96D-DAD3BB0994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Charts!$F$26:$F$27</c:f>
              <c:numCache>
                <c:formatCode>General</c:formatCode>
                <c:ptCount val="2"/>
                <c:pt idx="0">
                  <c:v>147130</c:v>
                </c:pt>
                <c:pt idx="1">
                  <c:v>-116058.5</c:v>
                </c:pt>
              </c:numCache>
            </c:numRef>
          </c:xVal>
          <c:yVal>
            <c:numRef>
              <c:f>Charts!$G$26:$G$27</c:f>
              <c:numCache>
                <c:formatCode>General</c:formatCode>
                <c:ptCount val="2"/>
                <c:pt idx="0">
                  <c:v>34833.769999999997</c:v>
                </c:pt>
                <c:pt idx="1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4D-4D94-B96D-DAD3BB0994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94968752"/>
        <c:axId val="494969080"/>
      </c:scatterChart>
      <c:valAx>
        <c:axId val="49496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9080"/>
        <c:crosses val="autoZero"/>
        <c:crossBetween val="midCat"/>
      </c:valAx>
      <c:valAx>
        <c:axId val="494969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4968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KLM67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1111111111111112E-2"/>
                  <c:y val="-7.103825136612042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Charts!$D$42:$D$45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Charts!$E$42:$E$45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6B-42FB-BFAE-31A008278DDE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THA05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9444444444444337E-2"/>
                  <c:y val="6.55737704918033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6B-42FB-BFAE-31A008278DD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6B-42FB-BFAE-31A008278DD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6B-42FB-BFAE-31A008278DDE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6B-42FB-BFAE-31A008278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Charts!$F$42:$F$45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Charts!$G$42:$G$45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76B-42FB-BFAE-31A008278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216720"/>
        <c:axId val="496212456"/>
      </c:scatterChart>
      <c:valAx>
        <c:axId val="49621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2456"/>
        <c:crosses val="autoZero"/>
        <c:crossBetween val="midCat"/>
      </c:valAx>
      <c:valAx>
        <c:axId val="49621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62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Charts!$K$4</c:f>
              <c:strCache>
                <c:ptCount val="1"/>
                <c:pt idx="0">
                  <c:v>ANA58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7-4BAD-B503-758C552561E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27-4BAD-B503-758C552561E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Charts!$M$5:$M$8</c:f>
              <c:numCache>
                <c:formatCode>General</c:formatCode>
                <c:ptCount val="4"/>
                <c:pt idx="0">
                  <c:v>124981</c:v>
                </c:pt>
                <c:pt idx="1">
                  <c:v>77905.02</c:v>
                </c:pt>
                <c:pt idx="2">
                  <c:v>0.2718506</c:v>
                </c:pt>
                <c:pt idx="3">
                  <c:v>-124061.1</c:v>
                </c:pt>
              </c:numCache>
            </c:numRef>
          </c:xVal>
          <c:yVal>
            <c:numRef>
              <c:f>Charts!$N$5:$N$8</c:f>
              <c:numCache>
                <c:formatCode>General</c:formatCode>
                <c:ptCount val="4"/>
                <c:pt idx="0">
                  <c:v>74857.69</c:v>
                </c:pt>
                <c:pt idx="1">
                  <c:v>46558.81</c:v>
                </c:pt>
                <c:pt idx="2">
                  <c:v>-0.16986080000000001</c:v>
                </c:pt>
                <c:pt idx="3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27-4BAD-B503-758C552561E6}"/>
            </c:ext>
          </c:extLst>
        </c:ser>
        <c:ser>
          <c:idx val="1"/>
          <c:order val="1"/>
          <c:tx>
            <c:strRef>
              <c:f>Charts!$L$4</c:f>
              <c:strCache>
                <c:ptCount val="1"/>
                <c:pt idx="0">
                  <c:v>AFL2406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27-4BAD-B503-758C552561E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27-4BAD-B503-758C552561E6}"/>
                </c:ext>
              </c:extLst>
            </c:dLbl>
            <c:dLbl>
              <c:idx val="2"/>
              <c:layout>
                <c:manualLayout>
                  <c:x val="0.68888888888888877"/>
                  <c:y val="0.22707423580786026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27-4BAD-B503-758C552561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Charts!$O$5:$O$7</c:f>
              <c:numCache>
                <c:formatCode>General</c:formatCode>
                <c:ptCount val="3"/>
                <c:pt idx="0">
                  <c:v>120380.9</c:v>
                </c:pt>
                <c:pt idx="1">
                  <c:v>29787.32</c:v>
                </c:pt>
                <c:pt idx="2">
                  <c:v>-120954</c:v>
                </c:pt>
              </c:numCache>
            </c:numRef>
          </c:xVal>
          <c:yVal>
            <c:numRef>
              <c:f>Charts!$P$5:$P$7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17847.72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27-4BAD-B503-758C552561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Charts!$K$25</c:f>
              <c:strCache>
                <c:ptCount val="1"/>
                <c:pt idx="0">
                  <c:v>DNV4863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372570778358513E-2"/>
                  <c:y val="6.296296296296297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74988951284912"/>
                      <c:h val="6.28518518518518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Charts!$M$26:$M$28</c:f>
              <c:numCache>
                <c:formatCode>General</c:formatCode>
                <c:ptCount val="3"/>
                <c:pt idx="0">
                  <c:v>11438.8</c:v>
                </c:pt>
                <c:pt idx="1">
                  <c:v>0.2718506</c:v>
                </c:pt>
                <c:pt idx="2">
                  <c:v>-33675.51</c:v>
                </c:pt>
              </c:numCache>
            </c:numRef>
          </c:xVal>
          <c:yVal>
            <c:numRef>
              <c:f>Charts!$N$26:$N$28</c:f>
              <c:numCache>
                <c:formatCode>General</c:formatCode>
                <c:ptCount val="3"/>
                <c:pt idx="0">
                  <c:v>-109404.5</c:v>
                </c:pt>
                <c:pt idx="1">
                  <c:v>-0.16986080000000001</c:v>
                </c:pt>
                <c:pt idx="2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0-4A70-8DDA-962398E47303}"/>
            </c:ext>
          </c:extLst>
        </c:ser>
        <c:ser>
          <c:idx val="1"/>
          <c:order val="1"/>
          <c:tx>
            <c:strRef>
              <c:f>Charts!$L$25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5359354392216501E-2"/>
                  <c:y val="-4.552814231554387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A0-4A70-8DDA-962398E4730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A0-4A70-8DDA-962398E4730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A0-4A70-8DDA-962398E473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Charts!$O$26:$O$28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Charts!$P$26:$P$28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A0-4A70-8DDA-962398E473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Конфликт №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Charts!$K$50</c:f>
              <c:strCache>
                <c:ptCount val="1"/>
                <c:pt idx="0">
                  <c:v>AFL2433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666666666666666E-2"/>
                  <c:y val="6.296296296296295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Charts!$M$51:$M$53</c:f>
              <c:numCache>
                <c:formatCode>General</c:formatCode>
                <c:ptCount val="3"/>
                <c:pt idx="0">
                  <c:v>-124061.1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Charts!$N$51:$N$53</c:f>
              <c:numCache>
                <c:formatCode>General</c:formatCode>
                <c:ptCount val="3"/>
                <c:pt idx="0">
                  <c:v>-29584.49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4F-4052-9B69-AAF19A6D5455}"/>
            </c:ext>
          </c:extLst>
        </c:ser>
        <c:ser>
          <c:idx val="1"/>
          <c:order val="1"/>
          <c:tx>
            <c:strRef>
              <c:f>Charts!$L$50</c:f>
              <c:strCache>
                <c:ptCount val="1"/>
                <c:pt idx="0">
                  <c:v>SDM589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0526315789473684E-2"/>
                  <c:y val="-2.222222222222222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4F-4052-9B69-AAF19A6D54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4F-4052-9B69-AAF19A6D54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4F-4052-9B69-AAF19A6D5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Charts!$O$51:$O$53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11438.8</c:v>
                </c:pt>
              </c:numCache>
            </c:numRef>
          </c:xVal>
          <c:yVal>
            <c:numRef>
              <c:f>Charts!$P$51:$P$53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4F-4052-9B69-AAF19A6D545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57812024"/>
        <c:axId val="457810384"/>
      </c:scatterChart>
      <c:valAx>
        <c:axId val="457812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0384"/>
        <c:crosses val="autoZero"/>
        <c:crossBetween val="midCat"/>
      </c:valAx>
      <c:valAx>
        <c:axId val="45781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57812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paperSize="9" orientation="landscape" horizontalDpi="-1" verticalDpi="-1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'FIN123'!$E$7:$E$244</c:f>
              <c:numCache>
                <c:formatCode>General</c:formatCode>
                <c:ptCount val="238"/>
                <c:pt idx="0">
                  <c:v>124981</c:v>
                </c:pt>
                <c:pt idx="1">
                  <c:v>123923.29244444445</c:v>
                </c:pt>
                <c:pt idx="2">
                  <c:v>122865.58488888889</c:v>
                </c:pt>
                <c:pt idx="3">
                  <c:v>121807.87733333334</c:v>
                </c:pt>
                <c:pt idx="4">
                  <c:v>120750.16977777777</c:v>
                </c:pt>
                <c:pt idx="5">
                  <c:v>119692.46222222222</c:v>
                </c:pt>
                <c:pt idx="6">
                  <c:v>118634.75466666666</c:v>
                </c:pt>
                <c:pt idx="7">
                  <c:v>117577.04711111111</c:v>
                </c:pt>
                <c:pt idx="8">
                  <c:v>116519.33955555556</c:v>
                </c:pt>
                <c:pt idx="9">
                  <c:v>115461.632</c:v>
                </c:pt>
                <c:pt idx="10">
                  <c:v>114403.92444444445</c:v>
                </c:pt>
                <c:pt idx="11">
                  <c:v>113346.21688888888</c:v>
                </c:pt>
                <c:pt idx="12">
                  <c:v>112288.50933333334</c:v>
                </c:pt>
                <c:pt idx="13">
                  <c:v>111230.80177777779</c:v>
                </c:pt>
                <c:pt idx="14">
                  <c:v>110173.09422222222</c:v>
                </c:pt>
                <c:pt idx="15">
                  <c:v>109115.38666666667</c:v>
                </c:pt>
                <c:pt idx="16">
                  <c:v>108057.67911111111</c:v>
                </c:pt>
                <c:pt idx="17">
                  <c:v>106999.97155555556</c:v>
                </c:pt>
                <c:pt idx="18">
                  <c:v>105942.264</c:v>
                </c:pt>
                <c:pt idx="19">
                  <c:v>104884.55644444445</c:v>
                </c:pt>
                <c:pt idx="20">
                  <c:v>103826.8488888889</c:v>
                </c:pt>
                <c:pt idx="21">
                  <c:v>102769.14133333333</c:v>
                </c:pt>
                <c:pt idx="22">
                  <c:v>101711.43377777778</c:v>
                </c:pt>
                <c:pt idx="23">
                  <c:v>100653.72622222222</c:v>
                </c:pt>
                <c:pt idx="24">
                  <c:v>99596.01866666667</c:v>
                </c:pt>
                <c:pt idx="25">
                  <c:v>98538.311111111107</c:v>
                </c:pt>
                <c:pt idx="26">
                  <c:v>97480.603555555557</c:v>
                </c:pt>
                <c:pt idx="27">
                  <c:v>96422.896000000008</c:v>
                </c:pt>
                <c:pt idx="28">
                  <c:v>95365.188444444444</c:v>
                </c:pt>
                <c:pt idx="29">
                  <c:v>94307.480888888895</c:v>
                </c:pt>
                <c:pt idx="30">
                  <c:v>93249.773333333331</c:v>
                </c:pt>
                <c:pt idx="31">
                  <c:v>92192.065777777781</c:v>
                </c:pt>
                <c:pt idx="32">
                  <c:v>91134.358222222218</c:v>
                </c:pt>
                <c:pt idx="33">
                  <c:v>90076.650666666668</c:v>
                </c:pt>
                <c:pt idx="34">
                  <c:v>89018.943111111119</c:v>
                </c:pt>
                <c:pt idx="35">
                  <c:v>87961.235555555555</c:v>
                </c:pt>
                <c:pt idx="36">
                  <c:v>86903.527999999991</c:v>
                </c:pt>
                <c:pt idx="37">
                  <c:v>85845.820444444442</c:v>
                </c:pt>
                <c:pt idx="38">
                  <c:v>84788.112888888892</c:v>
                </c:pt>
                <c:pt idx="39">
                  <c:v>83730.405333333329</c:v>
                </c:pt>
                <c:pt idx="40">
                  <c:v>82672.697777777779</c:v>
                </c:pt>
                <c:pt idx="41">
                  <c:v>81614.99022222223</c:v>
                </c:pt>
                <c:pt idx="42">
                  <c:v>80557.282666666666</c:v>
                </c:pt>
                <c:pt idx="43">
                  <c:v>79499.575111111102</c:v>
                </c:pt>
                <c:pt idx="44">
                  <c:v>78441.867555555567</c:v>
                </c:pt>
                <c:pt idx="45">
                  <c:v>77384.160000000003</c:v>
                </c:pt>
                <c:pt idx="46">
                  <c:v>76326.45244444444</c:v>
                </c:pt>
                <c:pt idx="47">
                  <c:v>75268.74488888889</c:v>
                </c:pt>
                <c:pt idx="48">
                  <c:v>74211.037333333341</c:v>
                </c:pt>
                <c:pt idx="49">
                  <c:v>73153.329777777777</c:v>
                </c:pt>
                <c:pt idx="50">
                  <c:v>72095.622222222213</c:v>
                </c:pt>
                <c:pt idx="51">
                  <c:v>71037.914666666678</c:v>
                </c:pt>
                <c:pt idx="52">
                  <c:v>69980.207111111115</c:v>
                </c:pt>
                <c:pt idx="53">
                  <c:v>68922.499555555551</c:v>
                </c:pt>
                <c:pt idx="54">
                  <c:v>67864.792000000001</c:v>
                </c:pt>
                <c:pt idx="55">
                  <c:v>66807.084444444452</c:v>
                </c:pt>
                <c:pt idx="56">
                  <c:v>65749.376888888888</c:v>
                </c:pt>
                <c:pt idx="57">
                  <c:v>64691.669333333331</c:v>
                </c:pt>
                <c:pt idx="58">
                  <c:v>63633.961777777782</c:v>
                </c:pt>
                <c:pt idx="59">
                  <c:v>62576.254222222226</c:v>
                </c:pt>
                <c:pt idx="60">
                  <c:v>61518.546666666669</c:v>
                </c:pt>
                <c:pt idx="61">
                  <c:v>60460.839111111112</c:v>
                </c:pt>
                <c:pt idx="62">
                  <c:v>59403.131555555563</c:v>
                </c:pt>
                <c:pt idx="63">
                  <c:v>58345.423999999999</c:v>
                </c:pt>
                <c:pt idx="64">
                  <c:v>57287.71644444445</c:v>
                </c:pt>
                <c:pt idx="65">
                  <c:v>56230.008888888886</c:v>
                </c:pt>
                <c:pt idx="66">
                  <c:v>55172.301333333337</c:v>
                </c:pt>
                <c:pt idx="67">
                  <c:v>54114.593777777773</c:v>
                </c:pt>
                <c:pt idx="68">
                  <c:v>53056.886222222223</c:v>
                </c:pt>
                <c:pt idx="69">
                  <c:v>51999.178666666674</c:v>
                </c:pt>
                <c:pt idx="70">
                  <c:v>50941.47111111111</c:v>
                </c:pt>
                <c:pt idx="71">
                  <c:v>49883.763555555561</c:v>
                </c:pt>
                <c:pt idx="72">
                  <c:v>48826.055999999997</c:v>
                </c:pt>
                <c:pt idx="73">
                  <c:v>47768.348444444448</c:v>
                </c:pt>
                <c:pt idx="74">
                  <c:v>46710.640888888884</c:v>
                </c:pt>
                <c:pt idx="75">
                  <c:v>45652.933333333334</c:v>
                </c:pt>
                <c:pt idx="76">
                  <c:v>44595.225777777785</c:v>
                </c:pt>
                <c:pt idx="77">
                  <c:v>43537.518222222221</c:v>
                </c:pt>
                <c:pt idx="78">
                  <c:v>42479.810666666672</c:v>
                </c:pt>
                <c:pt idx="79">
                  <c:v>41422.103111111108</c:v>
                </c:pt>
                <c:pt idx="80">
                  <c:v>40364.395555555559</c:v>
                </c:pt>
                <c:pt idx="81">
                  <c:v>39306.688000000009</c:v>
                </c:pt>
                <c:pt idx="82">
                  <c:v>38248.980444444445</c:v>
                </c:pt>
                <c:pt idx="83">
                  <c:v>37191.272888888896</c:v>
                </c:pt>
                <c:pt idx="84">
                  <c:v>36133.565333333332</c:v>
                </c:pt>
                <c:pt idx="85">
                  <c:v>35075.857777777783</c:v>
                </c:pt>
                <c:pt idx="86">
                  <c:v>34018.150222222219</c:v>
                </c:pt>
                <c:pt idx="87">
                  <c:v>32960.44266666667</c:v>
                </c:pt>
                <c:pt idx="88">
                  <c:v>31902.73511111112</c:v>
                </c:pt>
                <c:pt idx="89">
                  <c:v>30853.128299377506</c:v>
                </c:pt>
                <c:pt idx="90">
                  <c:v>29819.722975287779</c:v>
                </c:pt>
                <c:pt idx="91">
                  <c:v>28802.519138841948</c:v>
                </c:pt>
                <c:pt idx="92">
                  <c:v>27801.516790040001</c:v>
                </c:pt>
                <c:pt idx="93">
                  <c:v>26808.61518506</c:v>
                </c:pt>
                <c:pt idx="94">
                  <c:v>25815.713580079999</c:v>
                </c:pt>
                <c:pt idx="95">
                  <c:v>24822.811975099998</c:v>
                </c:pt>
                <c:pt idx="96">
                  <c:v>23829.91037012</c:v>
                </c:pt>
                <c:pt idx="97">
                  <c:v>22837.008765139999</c:v>
                </c:pt>
                <c:pt idx="98">
                  <c:v>21844.107160159998</c:v>
                </c:pt>
                <c:pt idx="99">
                  <c:v>20851.20555518</c:v>
                </c:pt>
                <c:pt idx="100">
                  <c:v>19858.303950199999</c:v>
                </c:pt>
                <c:pt idx="101">
                  <c:v>18865.402345219998</c:v>
                </c:pt>
                <c:pt idx="102">
                  <c:v>17872.500740240001</c:v>
                </c:pt>
                <c:pt idx="103">
                  <c:v>16879.599135259999</c:v>
                </c:pt>
                <c:pt idx="104">
                  <c:v>15886.697530279998</c:v>
                </c:pt>
                <c:pt idx="105">
                  <c:v>14893.795925299999</c:v>
                </c:pt>
                <c:pt idx="106">
                  <c:v>13900.89432032</c:v>
                </c:pt>
                <c:pt idx="107">
                  <c:v>12907.992715339999</c:v>
                </c:pt>
                <c:pt idx="108">
                  <c:v>11915.091110359997</c:v>
                </c:pt>
                <c:pt idx="109">
                  <c:v>10922.18950538</c:v>
                </c:pt>
                <c:pt idx="110">
                  <c:v>9929.2879003999988</c:v>
                </c:pt>
                <c:pt idx="111">
                  <c:v>8936.3862954199976</c:v>
                </c:pt>
                <c:pt idx="112">
                  <c:v>7943.4846904400001</c:v>
                </c:pt>
                <c:pt idx="113">
                  <c:v>6950.583085459999</c:v>
                </c:pt>
                <c:pt idx="114">
                  <c:v>5957.6814804799978</c:v>
                </c:pt>
                <c:pt idx="115">
                  <c:v>4964.7798754999967</c:v>
                </c:pt>
                <c:pt idx="116">
                  <c:v>3971.8782705199992</c:v>
                </c:pt>
                <c:pt idx="117">
                  <c:v>2978.9766655399981</c:v>
                </c:pt>
                <c:pt idx="118">
                  <c:v>1986.0750605599969</c:v>
                </c:pt>
                <c:pt idx="119">
                  <c:v>978.95563072108803</c:v>
                </c:pt>
                <c:pt idx="120">
                  <c:v>-56.599448835641795</c:v>
                </c:pt>
                <c:pt idx="121">
                  <c:v>-1120.5901781101925</c:v>
                </c:pt>
                <c:pt idx="122">
                  <c:v>-2213.0165571025641</c:v>
                </c:pt>
                <c:pt idx="123">
                  <c:v>-3319.660760953846</c:v>
                </c:pt>
                <c:pt idx="124">
                  <c:v>-4426.3049648051283</c:v>
                </c:pt>
                <c:pt idx="125">
                  <c:v>-5532.9491686564106</c:v>
                </c:pt>
                <c:pt idx="126">
                  <c:v>-6639.593372507692</c:v>
                </c:pt>
                <c:pt idx="127">
                  <c:v>-7746.2375763589744</c:v>
                </c:pt>
                <c:pt idx="128">
                  <c:v>-8852.8817802102567</c:v>
                </c:pt>
                <c:pt idx="129">
                  <c:v>-9959.5259840615381</c:v>
                </c:pt>
                <c:pt idx="130">
                  <c:v>-11066.170187912821</c:v>
                </c:pt>
                <c:pt idx="131">
                  <c:v>-12172.814391764103</c:v>
                </c:pt>
                <c:pt idx="132">
                  <c:v>-13279.458595615384</c:v>
                </c:pt>
                <c:pt idx="133">
                  <c:v>-14386.102799466667</c:v>
                </c:pt>
                <c:pt idx="134">
                  <c:v>-15492.747003317949</c:v>
                </c:pt>
                <c:pt idx="135">
                  <c:v>-16599.391207169232</c:v>
                </c:pt>
                <c:pt idx="136">
                  <c:v>-17706.035411020515</c:v>
                </c:pt>
                <c:pt idx="137">
                  <c:v>-18812.679614871799</c:v>
                </c:pt>
                <c:pt idx="138">
                  <c:v>-19919.323818723078</c:v>
                </c:pt>
                <c:pt idx="139">
                  <c:v>-21025.968022574361</c:v>
                </c:pt>
                <c:pt idx="140">
                  <c:v>-22132.612226425645</c:v>
                </c:pt>
                <c:pt idx="141">
                  <c:v>-23239.256430276924</c:v>
                </c:pt>
                <c:pt idx="142">
                  <c:v>-24345.900634128207</c:v>
                </c:pt>
                <c:pt idx="143">
                  <c:v>-25452.544837979491</c:v>
                </c:pt>
                <c:pt idx="144">
                  <c:v>-26559.18904183077</c:v>
                </c:pt>
                <c:pt idx="145">
                  <c:v>-27665.833245682054</c:v>
                </c:pt>
                <c:pt idx="146">
                  <c:v>-28772.477449533337</c:v>
                </c:pt>
                <c:pt idx="147">
                  <c:v>-29879.12165338462</c:v>
                </c:pt>
                <c:pt idx="148">
                  <c:v>-30985.7658572359</c:v>
                </c:pt>
                <c:pt idx="149">
                  <c:v>-32092.410061087183</c:v>
                </c:pt>
                <c:pt idx="150">
                  <c:v>-33199.054264938459</c:v>
                </c:pt>
                <c:pt idx="151">
                  <c:v>-34305.698468789742</c:v>
                </c:pt>
                <c:pt idx="152">
                  <c:v>-35412.342672641025</c:v>
                </c:pt>
                <c:pt idx="153">
                  <c:v>-36518.986876492309</c:v>
                </c:pt>
                <c:pt idx="154">
                  <c:v>-37625.631080343592</c:v>
                </c:pt>
                <c:pt idx="155">
                  <c:v>-38732.275284194875</c:v>
                </c:pt>
                <c:pt idx="156">
                  <c:v>-39838.919488046151</c:v>
                </c:pt>
                <c:pt idx="157">
                  <c:v>-40945.563691897434</c:v>
                </c:pt>
                <c:pt idx="158">
                  <c:v>-42052.207895748717</c:v>
                </c:pt>
                <c:pt idx="159">
                  <c:v>-43158.852099600001</c:v>
                </c:pt>
                <c:pt idx="160">
                  <c:v>-44265.496303451284</c:v>
                </c:pt>
                <c:pt idx="161">
                  <c:v>-45372.140507302567</c:v>
                </c:pt>
                <c:pt idx="162">
                  <c:v>-46478.784711153843</c:v>
                </c:pt>
                <c:pt idx="163">
                  <c:v>-47585.428915005126</c:v>
                </c:pt>
                <c:pt idx="164">
                  <c:v>-48692.07311885641</c:v>
                </c:pt>
                <c:pt idx="165">
                  <c:v>-49798.717322707693</c:v>
                </c:pt>
                <c:pt idx="166">
                  <c:v>-50905.361526558976</c:v>
                </c:pt>
                <c:pt idx="167">
                  <c:v>-52012.005730410259</c:v>
                </c:pt>
                <c:pt idx="168">
                  <c:v>-53118.649934261535</c:v>
                </c:pt>
                <c:pt idx="169">
                  <c:v>-54225.294138112818</c:v>
                </c:pt>
                <c:pt idx="170">
                  <c:v>-55331.938341964102</c:v>
                </c:pt>
                <c:pt idx="171">
                  <c:v>-56438.582545815385</c:v>
                </c:pt>
                <c:pt idx="172">
                  <c:v>-57545.226749666668</c:v>
                </c:pt>
                <c:pt idx="173">
                  <c:v>-58651.870953517951</c:v>
                </c:pt>
                <c:pt idx="174">
                  <c:v>-59758.515157369235</c:v>
                </c:pt>
                <c:pt idx="175">
                  <c:v>-60865.159361220511</c:v>
                </c:pt>
                <c:pt idx="176">
                  <c:v>-61971.803565071794</c:v>
                </c:pt>
                <c:pt idx="177">
                  <c:v>-63078.447768923077</c:v>
                </c:pt>
                <c:pt idx="178">
                  <c:v>-64185.09197277436</c:v>
                </c:pt>
                <c:pt idx="179">
                  <c:v>-65291.736176625644</c:v>
                </c:pt>
                <c:pt idx="180">
                  <c:v>-66398.380380476927</c:v>
                </c:pt>
                <c:pt idx="181">
                  <c:v>-67505.024584328217</c:v>
                </c:pt>
                <c:pt idx="182">
                  <c:v>-68611.668788179493</c:v>
                </c:pt>
                <c:pt idx="183">
                  <c:v>-69718.312992030784</c:v>
                </c:pt>
                <c:pt idx="184">
                  <c:v>-70824.95719588206</c:v>
                </c:pt>
                <c:pt idx="185">
                  <c:v>-71931.601399733336</c:v>
                </c:pt>
                <c:pt idx="186">
                  <c:v>-73038.245603584626</c:v>
                </c:pt>
                <c:pt idx="187">
                  <c:v>-74144.889807435902</c:v>
                </c:pt>
                <c:pt idx="188">
                  <c:v>-75251.534011287193</c:v>
                </c:pt>
                <c:pt idx="189">
                  <c:v>-76358.178215138469</c:v>
                </c:pt>
                <c:pt idx="190">
                  <c:v>-77464.822418989759</c:v>
                </c:pt>
                <c:pt idx="191">
                  <c:v>-78571.466622841035</c:v>
                </c:pt>
                <c:pt idx="192">
                  <c:v>-79678.110826692311</c:v>
                </c:pt>
                <c:pt idx="193">
                  <c:v>-80784.755030543602</c:v>
                </c:pt>
                <c:pt idx="194">
                  <c:v>-81891.399234394878</c:v>
                </c:pt>
                <c:pt idx="195">
                  <c:v>-82998.043438246168</c:v>
                </c:pt>
                <c:pt idx="196">
                  <c:v>-84104.687642097444</c:v>
                </c:pt>
                <c:pt idx="197">
                  <c:v>-85211.33184594872</c:v>
                </c:pt>
                <c:pt idx="198">
                  <c:v>-86317.976049800011</c:v>
                </c:pt>
                <c:pt idx="199">
                  <c:v>-87424.620253651286</c:v>
                </c:pt>
                <c:pt idx="200">
                  <c:v>-88531.264457502577</c:v>
                </c:pt>
                <c:pt idx="201">
                  <c:v>-89637.908661353853</c:v>
                </c:pt>
                <c:pt idx="202">
                  <c:v>-90744.552865205143</c:v>
                </c:pt>
                <c:pt idx="203">
                  <c:v>-91851.197069056419</c:v>
                </c:pt>
                <c:pt idx="204">
                  <c:v>-92957.841272907695</c:v>
                </c:pt>
                <c:pt idx="205">
                  <c:v>-94064.485476758986</c:v>
                </c:pt>
                <c:pt idx="206">
                  <c:v>-95171.129680610262</c:v>
                </c:pt>
                <c:pt idx="207">
                  <c:v>-96277.773884461552</c:v>
                </c:pt>
                <c:pt idx="208">
                  <c:v>-97384.418088312828</c:v>
                </c:pt>
                <c:pt idx="209">
                  <c:v>-98491.062292164119</c:v>
                </c:pt>
                <c:pt idx="210">
                  <c:v>-99597.706496015395</c:v>
                </c:pt>
                <c:pt idx="211">
                  <c:v>-100704.35069986667</c:v>
                </c:pt>
                <c:pt idx="212">
                  <c:v>-101810.99490371796</c:v>
                </c:pt>
                <c:pt idx="213">
                  <c:v>-102917.63910756924</c:v>
                </c:pt>
                <c:pt idx="214">
                  <c:v>-104024.28331142053</c:v>
                </c:pt>
                <c:pt idx="215">
                  <c:v>-105130.9275152718</c:v>
                </c:pt>
                <c:pt idx="216">
                  <c:v>-106237.57171912308</c:v>
                </c:pt>
                <c:pt idx="217">
                  <c:v>-107344.21592297437</c:v>
                </c:pt>
                <c:pt idx="218">
                  <c:v>-108450.86012682565</c:v>
                </c:pt>
                <c:pt idx="219">
                  <c:v>-109557.50433067694</c:v>
                </c:pt>
                <c:pt idx="220">
                  <c:v>-110664.14853452821</c:v>
                </c:pt>
                <c:pt idx="221">
                  <c:v>-111770.7927383795</c:v>
                </c:pt>
                <c:pt idx="222">
                  <c:v>-112877.43694223078</c:v>
                </c:pt>
                <c:pt idx="223">
                  <c:v>-113984.08114608206</c:v>
                </c:pt>
                <c:pt idx="224">
                  <c:v>-115090.72534993335</c:v>
                </c:pt>
                <c:pt idx="225">
                  <c:v>-116197.36955378462</c:v>
                </c:pt>
                <c:pt idx="226">
                  <c:v>-117304.01375763591</c:v>
                </c:pt>
                <c:pt idx="227">
                  <c:v>-118410.65796148719</c:v>
                </c:pt>
                <c:pt idx="228">
                  <c:v>-119517.30216533848</c:v>
                </c:pt>
                <c:pt idx="229">
                  <c:v>-120623.94636918975</c:v>
                </c:pt>
                <c:pt idx="230">
                  <c:v>-121730.59057304103</c:v>
                </c:pt>
                <c:pt idx="231">
                  <c:v>-122837.23477689232</c:v>
                </c:pt>
                <c:pt idx="232">
                  <c:v>-123943.8789807436</c:v>
                </c:pt>
                <c:pt idx="233">
                  <c:v>-125050.52318459489</c:v>
                </c:pt>
                <c:pt idx="234">
                  <c:v>-126157.16738844616</c:v>
                </c:pt>
                <c:pt idx="235">
                  <c:v>-127263.81159229745</c:v>
                </c:pt>
                <c:pt idx="236">
                  <c:v>-128370.45579614873</c:v>
                </c:pt>
                <c:pt idx="237">
                  <c:v>-129477.1</c:v>
                </c:pt>
              </c:numCache>
            </c:numRef>
          </c:xVal>
          <c:yVal>
            <c:numRef>
              <c:f>'FIN123'!$F$7:$F$244</c:f>
              <c:numCache>
                <c:formatCode>General</c:formatCode>
                <c:ptCount val="238"/>
                <c:pt idx="0">
                  <c:v>74857.69</c:v>
                </c:pt>
                <c:pt idx="1">
                  <c:v>74224.245888888894</c:v>
                </c:pt>
                <c:pt idx="2">
                  <c:v>73590.801777777786</c:v>
                </c:pt>
                <c:pt idx="3">
                  <c:v>72957.357666666663</c:v>
                </c:pt>
                <c:pt idx="4">
                  <c:v>72323.913555555555</c:v>
                </c:pt>
                <c:pt idx="5">
                  <c:v>71690.469444444447</c:v>
                </c:pt>
                <c:pt idx="6">
                  <c:v>71057.025333333338</c:v>
                </c:pt>
                <c:pt idx="7">
                  <c:v>70423.58122222223</c:v>
                </c:pt>
                <c:pt idx="8">
                  <c:v>69790.137111111108</c:v>
                </c:pt>
                <c:pt idx="9">
                  <c:v>69156.692999999999</c:v>
                </c:pt>
                <c:pt idx="10">
                  <c:v>68523.248888888891</c:v>
                </c:pt>
                <c:pt idx="11">
                  <c:v>67889.804777777783</c:v>
                </c:pt>
                <c:pt idx="12">
                  <c:v>67256.360666666675</c:v>
                </c:pt>
                <c:pt idx="13">
                  <c:v>66622.916555555552</c:v>
                </c:pt>
                <c:pt idx="14">
                  <c:v>65989.472444444444</c:v>
                </c:pt>
                <c:pt idx="15">
                  <c:v>65356.028333333335</c:v>
                </c:pt>
                <c:pt idx="16">
                  <c:v>64722.584222222227</c:v>
                </c:pt>
                <c:pt idx="17">
                  <c:v>64089.140111111112</c:v>
                </c:pt>
                <c:pt idx="18">
                  <c:v>63455.696000000004</c:v>
                </c:pt>
                <c:pt idx="19">
                  <c:v>62822.251888888888</c:v>
                </c:pt>
                <c:pt idx="20">
                  <c:v>62188.80777777778</c:v>
                </c:pt>
                <c:pt idx="21">
                  <c:v>61555.363666666672</c:v>
                </c:pt>
                <c:pt idx="22">
                  <c:v>60921.919555555556</c:v>
                </c:pt>
                <c:pt idx="23">
                  <c:v>60288.475444444448</c:v>
                </c:pt>
                <c:pt idx="24">
                  <c:v>59655.031333333332</c:v>
                </c:pt>
                <c:pt idx="25">
                  <c:v>59021.587222222224</c:v>
                </c:pt>
                <c:pt idx="26">
                  <c:v>58388.143111111116</c:v>
                </c:pt>
                <c:pt idx="27">
                  <c:v>57754.699000000001</c:v>
                </c:pt>
                <c:pt idx="28">
                  <c:v>57121.254888888885</c:v>
                </c:pt>
                <c:pt idx="29">
                  <c:v>56487.810777777777</c:v>
                </c:pt>
                <c:pt idx="30">
                  <c:v>55854.366666666669</c:v>
                </c:pt>
                <c:pt idx="31">
                  <c:v>55220.92255555556</c:v>
                </c:pt>
                <c:pt idx="32">
                  <c:v>54587.478444444445</c:v>
                </c:pt>
                <c:pt idx="33">
                  <c:v>53954.034333333329</c:v>
                </c:pt>
                <c:pt idx="34">
                  <c:v>53320.590222222221</c:v>
                </c:pt>
                <c:pt idx="35">
                  <c:v>52687.146111111113</c:v>
                </c:pt>
                <c:pt idx="36">
                  <c:v>52053.702000000005</c:v>
                </c:pt>
                <c:pt idx="37">
                  <c:v>51420.257888888889</c:v>
                </c:pt>
                <c:pt idx="38">
                  <c:v>50786.813777777774</c:v>
                </c:pt>
                <c:pt idx="39">
                  <c:v>50153.369666666666</c:v>
                </c:pt>
                <c:pt idx="40">
                  <c:v>49519.925555555557</c:v>
                </c:pt>
                <c:pt idx="41">
                  <c:v>48886.481444444449</c:v>
                </c:pt>
                <c:pt idx="42">
                  <c:v>48253.037333333334</c:v>
                </c:pt>
                <c:pt idx="43">
                  <c:v>47619.593222222218</c:v>
                </c:pt>
                <c:pt idx="44">
                  <c:v>46986.14911111111</c:v>
                </c:pt>
                <c:pt idx="45">
                  <c:v>46352.705000000002</c:v>
                </c:pt>
                <c:pt idx="46">
                  <c:v>45719.260888888894</c:v>
                </c:pt>
                <c:pt idx="47">
                  <c:v>45085.816777777778</c:v>
                </c:pt>
                <c:pt idx="48">
                  <c:v>44452.372666666663</c:v>
                </c:pt>
                <c:pt idx="49">
                  <c:v>43818.928555555554</c:v>
                </c:pt>
                <c:pt idx="50">
                  <c:v>43185.484444444446</c:v>
                </c:pt>
                <c:pt idx="51">
                  <c:v>42552.040333333338</c:v>
                </c:pt>
                <c:pt idx="52">
                  <c:v>41918.596222222222</c:v>
                </c:pt>
                <c:pt idx="53">
                  <c:v>41285.152111111114</c:v>
                </c:pt>
                <c:pt idx="54">
                  <c:v>40651.707999999999</c:v>
                </c:pt>
                <c:pt idx="55">
                  <c:v>40018.263888888891</c:v>
                </c:pt>
                <c:pt idx="56">
                  <c:v>39384.819777777775</c:v>
                </c:pt>
                <c:pt idx="57">
                  <c:v>38751.375666666667</c:v>
                </c:pt>
                <c:pt idx="58">
                  <c:v>38117.931555555559</c:v>
                </c:pt>
                <c:pt idx="59">
                  <c:v>37484.487444444443</c:v>
                </c:pt>
                <c:pt idx="60">
                  <c:v>36851.043333333335</c:v>
                </c:pt>
                <c:pt idx="61">
                  <c:v>36217.599222222219</c:v>
                </c:pt>
                <c:pt idx="62">
                  <c:v>35584.155111111111</c:v>
                </c:pt>
                <c:pt idx="63">
                  <c:v>34950.711000000003</c:v>
                </c:pt>
                <c:pt idx="64">
                  <c:v>34317.266888888887</c:v>
                </c:pt>
                <c:pt idx="65">
                  <c:v>33683.822777777779</c:v>
                </c:pt>
                <c:pt idx="66">
                  <c:v>33050.378666666664</c:v>
                </c:pt>
                <c:pt idx="67">
                  <c:v>32416.934555555556</c:v>
                </c:pt>
                <c:pt idx="68">
                  <c:v>31783.490444444447</c:v>
                </c:pt>
                <c:pt idx="69">
                  <c:v>31150.046333333332</c:v>
                </c:pt>
                <c:pt idx="70">
                  <c:v>30516.602222222224</c:v>
                </c:pt>
                <c:pt idx="71">
                  <c:v>29883.158111111108</c:v>
                </c:pt>
                <c:pt idx="72">
                  <c:v>29249.714</c:v>
                </c:pt>
                <c:pt idx="73">
                  <c:v>28616.269888888892</c:v>
                </c:pt>
                <c:pt idx="74">
                  <c:v>27982.825777777776</c:v>
                </c:pt>
                <c:pt idx="75">
                  <c:v>27349.381666666668</c:v>
                </c:pt>
                <c:pt idx="76">
                  <c:v>26715.937555555553</c:v>
                </c:pt>
                <c:pt idx="77">
                  <c:v>26082.493444444444</c:v>
                </c:pt>
                <c:pt idx="78">
                  <c:v>25449.049333333336</c:v>
                </c:pt>
                <c:pt idx="79">
                  <c:v>24815.605222222221</c:v>
                </c:pt>
                <c:pt idx="80">
                  <c:v>24182.161111111112</c:v>
                </c:pt>
                <c:pt idx="81">
                  <c:v>23548.716999999997</c:v>
                </c:pt>
                <c:pt idx="82">
                  <c:v>22915.272888888889</c:v>
                </c:pt>
                <c:pt idx="83">
                  <c:v>22281.82877777778</c:v>
                </c:pt>
                <c:pt idx="84">
                  <c:v>21648.384666666665</c:v>
                </c:pt>
                <c:pt idx="85">
                  <c:v>21014.940555555557</c:v>
                </c:pt>
                <c:pt idx="86">
                  <c:v>20381.496444444441</c:v>
                </c:pt>
                <c:pt idx="87">
                  <c:v>19748.052333333333</c:v>
                </c:pt>
                <c:pt idx="88">
                  <c:v>19114.608222222225</c:v>
                </c:pt>
                <c:pt idx="89">
                  <c:v>18485.978417246668</c:v>
                </c:pt>
                <c:pt idx="90">
                  <c:v>17866.977224542225</c:v>
                </c:pt>
                <c:pt idx="91">
                  <c:v>17257.604644108891</c:v>
                </c:pt>
                <c:pt idx="92">
                  <c:v>16657.860675946667</c:v>
                </c:pt>
                <c:pt idx="93">
                  <c:v>16062.931013920001</c:v>
                </c:pt>
                <c:pt idx="94">
                  <c:v>15468.001351893334</c:v>
                </c:pt>
                <c:pt idx="95">
                  <c:v>14873.071689866667</c:v>
                </c:pt>
                <c:pt idx="96">
                  <c:v>14278.14202784</c:v>
                </c:pt>
                <c:pt idx="97">
                  <c:v>13683.212365813335</c:v>
                </c:pt>
                <c:pt idx="98">
                  <c:v>13088.282703786666</c:v>
                </c:pt>
                <c:pt idx="99">
                  <c:v>12493.353041760001</c:v>
                </c:pt>
                <c:pt idx="100">
                  <c:v>11898.423379733333</c:v>
                </c:pt>
                <c:pt idx="101">
                  <c:v>11303.493717706668</c:v>
                </c:pt>
                <c:pt idx="102">
                  <c:v>10708.564055680001</c:v>
                </c:pt>
                <c:pt idx="103">
                  <c:v>10113.634393653334</c:v>
                </c:pt>
                <c:pt idx="104">
                  <c:v>9518.7047316266671</c:v>
                </c:pt>
                <c:pt idx="105">
                  <c:v>8923.7750696000003</c:v>
                </c:pt>
                <c:pt idx="106">
                  <c:v>8328.8454075733334</c:v>
                </c:pt>
                <c:pt idx="107">
                  <c:v>7733.9157455466666</c:v>
                </c:pt>
                <c:pt idx="108">
                  <c:v>7138.9860835199997</c:v>
                </c:pt>
                <c:pt idx="109">
                  <c:v>6544.0564214933329</c:v>
                </c:pt>
                <c:pt idx="110">
                  <c:v>5949.126759466666</c:v>
                </c:pt>
                <c:pt idx="111">
                  <c:v>5354.1970974399992</c:v>
                </c:pt>
                <c:pt idx="112">
                  <c:v>4759.2674354133342</c:v>
                </c:pt>
                <c:pt idx="113">
                  <c:v>4164.3377733866673</c:v>
                </c:pt>
                <c:pt idx="114">
                  <c:v>3569.4081113600005</c:v>
                </c:pt>
                <c:pt idx="115">
                  <c:v>2974.4784493333336</c:v>
                </c:pt>
                <c:pt idx="116">
                  <c:v>2379.5487873066668</c:v>
                </c:pt>
                <c:pt idx="117">
                  <c:v>1784.6191252799999</c:v>
                </c:pt>
                <c:pt idx="118">
                  <c:v>1189.6894632533331</c:v>
                </c:pt>
                <c:pt idx="119">
                  <c:v>601.82653233555538</c:v>
                </c:pt>
                <c:pt idx="120">
                  <c:v>28.097063635555514</c:v>
                </c:pt>
                <c:pt idx="121">
                  <c:v>-531.49894284666664</c:v>
                </c:pt>
                <c:pt idx="122">
                  <c:v>-1076.961487111111</c:v>
                </c:pt>
                <c:pt idx="123">
                  <c:v>-1615.3573002666667</c:v>
                </c:pt>
                <c:pt idx="124">
                  <c:v>-2153.7531134222222</c:v>
                </c:pt>
                <c:pt idx="125">
                  <c:v>-2692.1489265777777</c:v>
                </c:pt>
                <c:pt idx="126">
                  <c:v>-3230.5447397333337</c:v>
                </c:pt>
                <c:pt idx="127">
                  <c:v>-3768.9405528888892</c:v>
                </c:pt>
                <c:pt idx="128">
                  <c:v>-4307.3363660444438</c:v>
                </c:pt>
                <c:pt idx="129">
                  <c:v>-4845.7321791999993</c:v>
                </c:pt>
                <c:pt idx="130">
                  <c:v>-5384.1279923555549</c:v>
                </c:pt>
                <c:pt idx="131">
                  <c:v>-5922.5238055111113</c:v>
                </c:pt>
                <c:pt idx="132">
                  <c:v>-6460.9196186666668</c:v>
                </c:pt>
                <c:pt idx="133">
                  <c:v>-6999.3154318222223</c:v>
                </c:pt>
                <c:pt idx="134">
                  <c:v>-7537.7112449777778</c:v>
                </c:pt>
                <c:pt idx="135">
                  <c:v>-8076.1070581333333</c:v>
                </c:pt>
                <c:pt idx="136">
                  <c:v>-8614.5028712888889</c:v>
                </c:pt>
                <c:pt idx="137">
                  <c:v>-9152.8986844444444</c:v>
                </c:pt>
                <c:pt idx="138">
                  <c:v>-9691.2944975999999</c:v>
                </c:pt>
                <c:pt idx="139">
                  <c:v>-10229.690310755555</c:v>
                </c:pt>
                <c:pt idx="140">
                  <c:v>-10768.086123911111</c:v>
                </c:pt>
                <c:pt idx="141">
                  <c:v>-11306.481937066666</c:v>
                </c:pt>
                <c:pt idx="142">
                  <c:v>-11844.877750222224</c:v>
                </c:pt>
                <c:pt idx="143">
                  <c:v>-12383.273563377779</c:v>
                </c:pt>
                <c:pt idx="144">
                  <c:v>-12921.669376533335</c:v>
                </c:pt>
                <c:pt idx="145">
                  <c:v>-13460.06518968889</c:v>
                </c:pt>
                <c:pt idx="146">
                  <c:v>-13998.461002844446</c:v>
                </c:pt>
                <c:pt idx="147">
                  <c:v>-14536.856816000001</c:v>
                </c:pt>
                <c:pt idx="148">
                  <c:v>-15075.252629155557</c:v>
                </c:pt>
                <c:pt idx="149">
                  <c:v>-15613.648442311112</c:v>
                </c:pt>
                <c:pt idx="150">
                  <c:v>-16152.044255466668</c:v>
                </c:pt>
                <c:pt idx="151">
                  <c:v>-16690.440068622222</c:v>
                </c:pt>
                <c:pt idx="152">
                  <c:v>-17228.835881777777</c:v>
                </c:pt>
                <c:pt idx="153">
                  <c:v>-17767.231694933333</c:v>
                </c:pt>
                <c:pt idx="154">
                  <c:v>-18305.627508088888</c:v>
                </c:pt>
                <c:pt idx="155">
                  <c:v>-18844.023321244444</c:v>
                </c:pt>
                <c:pt idx="156">
                  <c:v>-19382.419134399999</c:v>
                </c:pt>
                <c:pt idx="157">
                  <c:v>-19920.814947555555</c:v>
                </c:pt>
                <c:pt idx="158">
                  <c:v>-20459.21076071111</c:v>
                </c:pt>
                <c:pt idx="159">
                  <c:v>-20997.606573866666</c:v>
                </c:pt>
                <c:pt idx="160">
                  <c:v>-21536.002387022221</c:v>
                </c:pt>
                <c:pt idx="161">
                  <c:v>-22074.398200177777</c:v>
                </c:pt>
                <c:pt idx="162">
                  <c:v>-22612.794013333332</c:v>
                </c:pt>
                <c:pt idx="163">
                  <c:v>-23151.189826488891</c:v>
                </c:pt>
                <c:pt idx="164">
                  <c:v>-23689.585639644447</c:v>
                </c:pt>
                <c:pt idx="165">
                  <c:v>-24227.981452800002</c:v>
                </c:pt>
                <c:pt idx="166">
                  <c:v>-24766.377265955558</c:v>
                </c:pt>
                <c:pt idx="167">
                  <c:v>-25304.773079111113</c:v>
                </c:pt>
                <c:pt idx="168">
                  <c:v>-25843.168892266669</c:v>
                </c:pt>
                <c:pt idx="169">
                  <c:v>-26381.564705422225</c:v>
                </c:pt>
                <c:pt idx="170">
                  <c:v>-26919.96051857778</c:v>
                </c:pt>
                <c:pt idx="171">
                  <c:v>-27458.356331733336</c:v>
                </c:pt>
                <c:pt idx="172">
                  <c:v>-27996.752144888891</c:v>
                </c:pt>
                <c:pt idx="173">
                  <c:v>-28535.147958044447</c:v>
                </c:pt>
                <c:pt idx="174">
                  <c:v>-29073.543771200002</c:v>
                </c:pt>
                <c:pt idx="175">
                  <c:v>-29611.939584355558</c:v>
                </c:pt>
                <c:pt idx="176">
                  <c:v>-30150.335397511113</c:v>
                </c:pt>
                <c:pt idx="177">
                  <c:v>-30688.731210666669</c:v>
                </c:pt>
                <c:pt idx="178">
                  <c:v>-31227.127023822224</c:v>
                </c:pt>
                <c:pt idx="179">
                  <c:v>-31765.52283697778</c:v>
                </c:pt>
                <c:pt idx="180">
                  <c:v>-32303.918650133335</c:v>
                </c:pt>
                <c:pt idx="181">
                  <c:v>-32842.314463288887</c:v>
                </c:pt>
                <c:pt idx="182">
                  <c:v>-33380.710276444443</c:v>
                </c:pt>
                <c:pt idx="183">
                  <c:v>-33919.106089599998</c:v>
                </c:pt>
                <c:pt idx="184">
                  <c:v>-34457.501902755554</c:v>
                </c:pt>
                <c:pt idx="185">
                  <c:v>-34995.897715911109</c:v>
                </c:pt>
                <c:pt idx="186">
                  <c:v>-35534.293529066665</c:v>
                </c:pt>
                <c:pt idx="187">
                  <c:v>-36072.68934222222</c:v>
                </c:pt>
                <c:pt idx="188">
                  <c:v>-36611.085155377776</c:v>
                </c:pt>
                <c:pt idx="189">
                  <c:v>-37149.480968533331</c:v>
                </c:pt>
                <c:pt idx="190">
                  <c:v>-37687.876781688887</c:v>
                </c:pt>
                <c:pt idx="191">
                  <c:v>-38226.272594844442</c:v>
                </c:pt>
                <c:pt idx="192">
                  <c:v>-38764.668407999998</c:v>
                </c:pt>
                <c:pt idx="193">
                  <c:v>-39303.064221155553</c:v>
                </c:pt>
                <c:pt idx="194">
                  <c:v>-39841.460034311109</c:v>
                </c:pt>
                <c:pt idx="195">
                  <c:v>-40379.855847466664</c:v>
                </c:pt>
                <c:pt idx="196">
                  <c:v>-40918.25166062222</c:v>
                </c:pt>
                <c:pt idx="197">
                  <c:v>-41456.647473777775</c:v>
                </c:pt>
                <c:pt idx="198">
                  <c:v>-41995.043286933331</c:v>
                </c:pt>
                <c:pt idx="199">
                  <c:v>-42533.439100088886</c:v>
                </c:pt>
                <c:pt idx="200">
                  <c:v>-43071.834913244442</c:v>
                </c:pt>
                <c:pt idx="201">
                  <c:v>-43610.230726399997</c:v>
                </c:pt>
                <c:pt idx="202">
                  <c:v>-44148.626539555553</c:v>
                </c:pt>
                <c:pt idx="203">
                  <c:v>-44687.022352711108</c:v>
                </c:pt>
                <c:pt idx="204">
                  <c:v>-45225.418165866664</c:v>
                </c:pt>
                <c:pt idx="205">
                  <c:v>-45763.813979022219</c:v>
                </c:pt>
                <c:pt idx="206">
                  <c:v>-46302.209792177782</c:v>
                </c:pt>
                <c:pt idx="207">
                  <c:v>-46840.605605333338</c:v>
                </c:pt>
                <c:pt idx="208">
                  <c:v>-47379.001418488893</c:v>
                </c:pt>
                <c:pt idx="209">
                  <c:v>-47917.397231644449</c:v>
                </c:pt>
                <c:pt idx="210">
                  <c:v>-48455.793044800004</c:v>
                </c:pt>
                <c:pt idx="211">
                  <c:v>-48994.18885795556</c:v>
                </c:pt>
                <c:pt idx="212">
                  <c:v>-49532.584671111115</c:v>
                </c:pt>
                <c:pt idx="213">
                  <c:v>-50070.980484266671</c:v>
                </c:pt>
                <c:pt idx="214">
                  <c:v>-50609.376297422226</c:v>
                </c:pt>
                <c:pt idx="215">
                  <c:v>-51147.772110577782</c:v>
                </c:pt>
                <c:pt idx="216">
                  <c:v>-51686.167923733337</c:v>
                </c:pt>
                <c:pt idx="217">
                  <c:v>-52224.563736888893</c:v>
                </c:pt>
                <c:pt idx="218">
                  <c:v>-52762.959550044448</c:v>
                </c:pt>
                <c:pt idx="219">
                  <c:v>-53301.355363200004</c:v>
                </c:pt>
                <c:pt idx="220">
                  <c:v>-53839.751176355559</c:v>
                </c:pt>
                <c:pt idx="221">
                  <c:v>-54378.146989511115</c:v>
                </c:pt>
                <c:pt idx="222">
                  <c:v>-54916.54280266667</c:v>
                </c:pt>
                <c:pt idx="223">
                  <c:v>-55454.938615822226</c:v>
                </c:pt>
                <c:pt idx="224">
                  <c:v>-55993.334428977781</c:v>
                </c:pt>
                <c:pt idx="225">
                  <c:v>-56531.730242133337</c:v>
                </c:pt>
                <c:pt idx="226">
                  <c:v>-57070.126055288893</c:v>
                </c:pt>
                <c:pt idx="227">
                  <c:v>-57608.521868444448</c:v>
                </c:pt>
                <c:pt idx="228">
                  <c:v>-58146.917681600004</c:v>
                </c:pt>
                <c:pt idx="229">
                  <c:v>-58685.313494755559</c:v>
                </c:pt>
                <c:pt idx="230">
                  <c:v>-59223.709307911115</c:v>
                </c:pt>
                <c:pt idx="231">
                  <c:v>-59762.10512106667</c:v>
                </c:pt>
                <c:pt idx="232">
                  <c:v>-60300.500934222226</c:v>
                </c:pt>
                <c:pt idx="233">
                  <c:v>-60838.896747377781</c:v>
                </c:pt>
                <c:pt idx="234">
                  <c:v>-61377.292560533337</c:v>
                </c:pt>
                <c:pt idx="235">
                  <c:v>-61915.688373688892</c:v>
                </c:pt>
                <c:pt idx="236">
                  <c:v>-62454.084186844448</c:v>
                </c:pt>
                <c:pt idx="237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8-4260-9E10-60833765B9C7}"/>
            </c:ext>
          </c:extLst>
        </c:ser>
        <c:ser>
          <c:idx val="0"/>
          <c:order val="1"/>
          <c:tx>
            <c:strRef>
              <c:f>'FIN123'!$F$1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'FIN123'!$E$2:$E$5</c:f>
              <c:numCache>
                <c:formatCode>General</c:formatCode>
                <c:ptCount val="4"/>
                <c:pt idx="0">
                  <c:v>124981</c:v>
                </c:pt>
                <c:pt idx="1">
                  <c:v>29787.32</c:v>
                </c:pt>
                <c:pt idx="2">
                  <c:v>0.2718506</c:v>
                </c:pt>
                <c:pt idx="3">
                  <c:v>-129477.1</c:v>
                </c:pt>
              </c:numCache>
            </c:numRef>
          </c:xVal>
          <c:yVal>
            <c:numRef>
              <c:f>'FIN123'!$F$2:$F$5</c:f>
              <c:numCache>
                <c:formatCode>General</c:formatCode>
                <c:ptCount val="4"/>
                <c:pt idx="0">
                  <c:v>74857.69</c:v>
                </c:pt>
                <c:pt idx="1">
                  <c:v>17847.72</c:v>
                </c:pt>
                <c:pt idx="2">
                  <c:v>-0.16986080000000001</c:v>
                </c:pt>
                <c:pt idx="3">
                  <c:v>-62992.480000000003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8-4260-9E10-60833765B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'FIN123'!$M$6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'FIN123'!$N$7:$N$139</c:f>
              <c:numCache>
                <c:formatCode>General</c:formatCode>
                <c:ptCount val="133"/>
                <c:pt idx="0">
                  <c:v>34.93333333333333</c:v>
                </c:pt>
                <c:pt idx="1">
                  <c:v>34.916407407407405</c:v>
                </c:pt>
                <c:pt idx="2">
                  <c:v>34.89948148148148</c:v>
                </c:pt>
                <c:pt idx="3">
                  <c:v>34.882555555555555</c:v>
                </c:pt>
                <c:pt idx="4">
                  <c:v>34.865629629629623</c:v>
                </c:pt>
                <c:pt idx="5">
                  <c:v>34.848703703703698</c:v>
                </c:pt>
                <c:pt idx="6">
                  <c:v>34.831777777777774</c:v>
                </c:pt>
                <c:pt idx="7">
                  <c:v>34.814851851851849</c:v>
                </c:pt>
                <c:pt idx="8">
                  <c:v>34.797925925925924</c:v>
                </c:pt>
                <c:pt idx="9">
                  <c:v>34.780999999999999</c:v>
                </c:pt>
                <c:pt idx="10">
                  <c:v>34.764074074074074</c:v>
                </c:pt>
                <c:pt idx="11">
                  <c:v>34.747148148148142</c:v>
                </c:pt>
                <c:pt idx="12">
                  <c:v>34.730222222222217</c:v>
                </c:pt>
                <c:pt idx="13">
                  <c:v>34.713296296296292</c:v>
                </c:pt>
                <c:pt idx="14">
                  <c:v>34.696370370370367</c:v>
                </c:pt>
                <c:pt idx="15">
                  <c:v>34.679444444444442</c:v>
                </c:pt>
                <c:pt idx="16">
                  <c:v>34.662518518518517</c:v>
                </c:pt>
                <c:pt idx="17">
                  <c:v>34.645592592592592</c:v>
                </c:pt>
                <c:pt idx="18">
                  <c:v>34.62866666666666</c:v>
                </c:pt>
                <c:pt idx="19">
                  <c:v>34.611740740740736</c:v>
                </c:pt>
                <c:pt idx="20">
                  <c:v>34.594814814814811</c:v>
                </c:pt>
                <c:pt idx="21">
                  <c:v>34.577888888888886</c:v>
                </c:pt>
                <c:pt idx="22">
                  <c:v>34.560962962962961</c:v>
                </c:pt>
                <c:pt idx="23">
                  <c:v>34.544037037037036</c:v>
                </c:pt>
                <c:pt idx="24">
                  <c:v>34.527111111111111</c:v>
                </c:pt>
                <c:pt idx="25">
                  <c:v>34.510185185185179</c:v>
                </c:pt>
                <c:pt idx="26">
                  <c:v>34.493259259259254</c:v>
                </c:pt>
                <c:pt idx="27">
                  <c:v>34.476333333333329</c:v>
                </c:pt>
                <c:pt idx="28">
                  <c:v>34.459407407407404</c:v>
                </c:pt>
                <c:pt idx="29">
                  <c:v>34.442481481481479</c:v>
                </c:pt>
                <c:pt idx="30">
                  <c:v>34.425555555555555</c:v>
                </c:pt>
                <c:pt idx="31">
                  <c:v>34.40862962962963</c:v>
                </c:pt>
                <c:pt idx="32">
                  <c:v>34.391703703703698</c:v>
                </c:pt>
                <c:pt idx="33">
                  <c:v>34.374777777777773</c:v>
                </c:pt>
                <c:pt idx="34">
                  <c:v>34.357851851851848</c:v>
                </c:pt>
                <c:pt idx="35">
                  <c:v>34.340925925925923</c:v>
                </c:pt>
                <c:pt idx="36">
                  <c:v>34.323999999999998</c:v>
                </c:pt>
                <c:pt idx="37">
                  <c:v>34.307074074074073</c:v>
                </c:pt>
                <c:pt idx="38">
                  <c:v>34.290148148148148</c:v>
                </c:pt>
                <c:pt idx="39">
                  <c:v>34.273222222222216</c:v>
                </c:pt>
                <c:pt idx="40">
                  <c:v>34.256296296296291</c:v>
                </c:pt>
                <c:pt idx="41">
                  <c:v>34.239370370370366</c:v>
                </c:pt>
                <c:pt idx="42">
                  <c:v>34.222444444444442</c:v>
                </c:pt>
                <c:pt idx="43">
                  <c:v>34.205518518518517</c:v>
                </c:pt>
                <c:pt idx="44">
                  <c:v>34.188592592592592</c:v>
                </c:pt>
                <c:pt idx="45">
                  <c:v>34.171666666666667</c:v>
                </c:pt>
                <c:pt idx="46">
                  <c:v>34.154740740740735</c:v>
                </c:pt>
                <c:pt idx="47">
                  <c:v>34.13781481481481</c:v>
                </c:pt>
                <c:pt idx="48">
                  <c:v>34.120888888888885</c:v>
                </c:pt>
                <c:pt idx="49">
                  <c:v>34.10396296296296</c:v>
                </c:pt>
                <c:pt idx="50">
                  <c:v>34.087037037037035</c:v>
                </c:pt>
                <c:pt idx="51">
                  <c:v>34.07011111111111</c:v>
                </c:pt>
                <c:pt idx="52">
                  <c:v>34.053185185185178</c:v>
                </c:pt>
                <c:pt idx="53">
                  <c:v>34.036259259259253</c:v>
                </c:pt>
                <c:pt idx="54">
                  <c:v>34.019333333333329</c:v>
                </c:pt>
                <c:pt idx="55">
                  <c:v>34.002407407407404</c:v>
                </c:pt>
                <c:pt idx="56">
                  <c:v>33.985481481481479</c:v>
                </c:pt>
                <c:pt idx="57">
                  <c:v>33.968555555555554</c:v>
                </c:pt>
                <c:pt idx="58">
                  <c:v>33.951629629629629</c:v>
                </c:pt>
                <c:pt idx="59">
                  <c:v>33.934703703703697</c:v>
                </c:pt>
                <c:pt idx="60">
                  <c:v>33.917777777777772</c:v>
                </c:pt>
                <c:pt idx="61">
                  <c:v>33.900851851851847</c:v>
                </c:pt>
                <c:pt idx="62">
                  <c:v>33.883925925925922</c:v>
                </c:pt>
                <c:pt idx="63">
                  <c:v>33.866999999999997</c:v>
                </c:pt>
                <c:pt idx="64">
                  <c:v>33.850074074074072</c:v>
                </c:pt>
                <c:pt idx="65">
                  <c:v>33.833148148148148</c:v>
                </c:pt>
                <c:pt idx="66">
                  <c:v>33.816222222222216</c:v>
                </c:pt>
                <c:pt idx="67">
                  <c:v>33.799296296296291</c:v>
                </c:pt>
                <c:pt idx="68">
                  <c:v>33.782370370370366</c:v>
                </c:pt>
                <c:pt idx="69">
                  <c:v>33.765444444444441</c:v>
                </c:pt>
                <c:pt idx="70">
                  <c:v>33.748518518518516</c:v>
                </c:pt>
                <c:pt idx="71">
                  <c:v>33.731592592592591</c:v>
                </c:pt>
                <c:pt idx="72">
                  <c:v>33.714666666666666</c:v>
                </c:pt>
                <c:pt idx="73">
                  <c:v>33.697740740740734</c:v>
                </c:pt>
                <c:pt idx="74">
                  <c:v>33.680814814814809</c:v>
                </c:pt>
                <c:pt idx="75">
                  <c:v>33.663888888888884</c:v>
                </c:pt>
                <c:pt idx="76">
                  <c:v>33.646962962962959</c:v>
                </c:pt>
                <c:pt idx="77">
                  <c:v>33.630037037037035</c:v>
                </c:pt>
                <c:pt idx="78">
                  <c:v>33.61311111111111</c:v>
                </c:pt>
                <c:pt idx="79">
                  <c:v>33.596185185185185</c:v>
                </c:pt>
                <c:pt idx="80">
                  <c:v>33.579259259259253</c:v>
                </c:pt>
                <c:pt idx="81">
                  <c:v>33.562333333333328</c:v>
                </c:pt>
                <c:pt idx="82">
                  <c:v>33.545407407407403</c:v>
                </c:pt>
                <c:pt idx="83">
                  <c:v>33.528481481481478</c:v>
                </c:pt>
                <c:pt idx="84">
                  <c:v>33.511555555555553</c:v>
                </c:pt>
                <c:pt idx="85">
                  <c:v>33.494629629629628</c:v>
                </c:pt>
                <c:pt idx="86">
                  <c:v>33.477703703703703</c:v>
                </c:pt>
                <c:pt idx="87">
                  <c:v>33.460777777777771</c:v>
                </c:pt>
                <c:pt idx="88">
                  <c:v>33.443851851851846</c:v>
                </c:pt>
                <c:pt idx="89">
                  <c:v>33.427055555555548</c:v>
                </c:pt>
                <c:pt idx="90">
                  <c:v>33.410518518518515</c:v>
                </c:pt>
                <c:pt idx="91">
                  <c:v>33.394240740740742</c:v>
                </c:pt>
                <c:pt idx="92">
                  <c:v>33.37822222222222</c:v>
                </c:pt>
                <c:pt idx="93">
                  <c:v>33.362333333333332</c:v>
                </c:pt>
                <c:pt idx="94">
                  <c:v>33.346444444444444</c:v>
                </c:pt>
                <c:pt idx="95">
                  <c:v>33.330555555555549</c:v>
                </c:pt>
                <c:pt idx="96">
                  <c:v>33.31466666666666</c:v>
                </c:pt>
                <c:pt idx="97">
                  <c:v>33.298777777777772</c:v>
                </c:pt>
                <c:pt idx="98">
                  <c:v>33.282888888888884</c:v>
                </c:pt>
                <c:pt idx="99">
                  <c:v>33.266999999999996</c:v>
                </c:pt>
                <c:pt idx="100">
                  <c:v>33.251111111111108</c:v>
                </c:pt>
                <c:pt idx="101">
                  <c:v>33.23522222222222</c:v>
                </c:pt>
                <c:pt idx="102">
                  <c:v>33.219333333333331</c:v>
                </c:pt>
                <c:pt idx="103">
                  <c:v>33.203444444444443</c:v>
                </c:pt>
                <c:pt idx="104">
                  <c:v>33.187555555555555</c:v>
                </c:pt>
                <c:pt idx="105">
                  <c:v>33.171666666666667</c:v>
                </c:pt>
                <c:pt idx="106">
                  <c:v>33.155777777777772</c:v>
                </c:pt>
                <c:pt idx="107">
                  <c:v>33.139888888888883</c:v>
                </c:pt>
                <c:pt idx="108">
                  <c:v>33.123999999999995</c:v>
                </c:pt>
                <c:pt idx="109">
                  <c:v>33.108111111111107</c:v>
                </c:pt>
                <c:pt idx="110">
                  <c:v>33.092222222222219</c:v>
                </c:pt>
                <c:pt idx="111">
                  <c:v>33.076333333333331</c:v>
                </c:pt>
                <c:pt idx="112">
                  <c:v>33.060444444444443</c:v>
                </c:pt>
                <c:pt idx="113">
                  <c:v>33.044555555555554</c:v>
                </c:pt>
                <c:pt idx="114">
                  <c:v>33.028666666666666</c:v>
                </c:pt>
                <c:pt idx="115">
                  <c:v>33.012777777777771</c:v>
                </c:pt>
                <c:pt idx="116">
                  <c:v>32.996888888888883</c:v>
                </c:pt>
                <c:pt idx="117">
                  <c:v>32.980999999999995</c:v>
                </c:pt>
                <c:pt idx="118">
                  <c:v>32.965111111111106</c:v>
                </c:pt>
                <c:pt idx="119">
                  <c:v>32.94899471747388</c:v>
                </c:pt>
                <c:pt idx="120">
                  <c:v>32.932423314339978</c:v>
                </c:pt>
                <c:pt idx="121">
                  <c:v>32.9153969017094</c:v>
                </c:pt>
                <c:pt idx="122">
                  <c:v>32.897915479582146</c:v>
                </c:pt>
                <c:pt idx="123">
                  <c:v>32.880206552706547</c:v>
                </c:pt>
                <c:pt idx="124">
                  <c:v>32.862497625830954</c:v>
                </c:pt>
                <c:pt idx="125">
                  <c:v>32.844788698955362</c:v>
                </c:pt>
                <c:pt idx="126">
                  <c:v>32.82707977207977</c:v>
                </c:pt>
                <c:pt idx="127">
                  <c:v>32.809370845204178</c:v>
                </c:pt>
                <c:pt idx="128">
                  <c:v>32.791661918328579</c:v>
                </c:pt>
                <c:pt idx="129">
                  <c:v>32.773952991452987</c:v>
                </c:pt>
                <c:pt idx="130">
                  <c:v>32.756244064577395</c:v>
                </c:pt>
                <c:pt idx="131">
                  <c:v>32.738535137701803</c:v>
                </c:pt>
                <c:pt idx="132">
                  <c:v>32.72082621082621</c:v>
                </c:pt>
              </c:numCache>
            </c:numRef>
          </c:xVal>
          <c:yVal>
            <c:numRef>
              <c:f>'FIN123'!$M$7:$M$139</c:f>
              <c:numCache>
                <c:formatCode>General</c:formatCode>
                <c:ptCount val="133"/>
                <c:pt idx="0">
                  <c:v>56.516666666666666</c:v>
                </c:pt>
                <c:pt idx="1">
                  <c:v>56.511037037037035</c:v>
                </c:pt>
                <c:pt idx="2">
                  <c:v>56.505407407407404</c:v>
                </c:pt>
                <c:pt idx="3">
                  <c:v>56.49977777777778</c:v>
                </c:pt>
                <c:pt idx="4">
                  <c:v>56.494148148148149</c:v>
                </c:pt>
                <c:pt idx="5">
                  <c:v>56.488518518518518</c:v>
                </c:pt>
                <c:pt idx="6">
                  <c:v>56.482888888888887</c:v>
                </c:pt>
                <c:pt idx="7">
                  <c:v>56.477259259259256</c:v>
                </c:pt>
                <c:pt idx="8">
                  <c:v>56.471629629629632</c:v>
                </c:pt>
                <c:pt idx="9">
                  <c:v>56.466000000000001</c:v>
                </c:pt>
                <c:pt idx="10">
                  <c:v>56.46037037037037</c:v>
                </c:pt>
                <c:pt idx="11">
                  <c:v>56.454740740740739</c:v>
                </c:pt>
                <c:pt idx="12">
                  <c:v>56.449111111111108</c:v>
                </c:pt>
                <c:pt idx="13">
                  <c:v>56.443481481481477</c:v>
                </c:pt>
                <c:pt idx="14">
                  <c:v>56.437851851851853</c:v>
                </c:pt>
                <c:pt idx="15">
                  <c:v>56.432222222222222</c:v>
                </c:pt>
                <c:pt idx="16">
                  <c:v>56.426592592592591</c:v>
                </c:pt>
                <c:pt idx="17">
                  <c:v>56.42096296296296</c:v>
                </c:pt>
                <c:pt idx="18">
                  <c:v>56.415333333333329</c:v>
                </c:pt>
                <c:pt idx="19">
                  <c:v>56.409703703703705</c:v>
                </c:pt>
                <c:pt idx="20">
                  <c:v>56.404074074074074</c:v>
                </c:pt>
                <c:pt idx="21">
                  <c:v>56.398444444444443</c:v>
                </c:pt>
                <c:pt idx="22">
                  <c:v>56.392814814814813</c:v>
                </c:pt>
                <c:pt idx="23">
                  <c:v>56.387185185185182</c:v>
                </c:pt>
                <c:pt idx="24">
                  <c:v>56.381555555555558</c:v>
                </c:pt>
                <c:pt idx="25">
                  <c:v>56.375925925925927</c:v>
                </c:pt>
                <c:pt idx="26">
                  <c:v>56.370296296296296</c:v>
                </c:pt>
                <c:pt idx="27">
                  <c:v>56.364666666666665</c:v>
                </c:pt>
                <c:pt idx="28">
                  <c:v>56.359037037037034</c:v>
                </c:pt>
                <c:pt idx="29">
                  <c:v>56.353407407407403</c:v>
                </c:pt>
                <c:pt idx="30">
                  <c:v>56.347777777777779</c:v>
                </c:pt>
                <c:pt idx="31">
                  <c:v>56.342148148148148</c:v>
                </c:pt>
                <c:pt idx="32">
                  <c:v>56.336518518518517</c:v>
                </c:pt>
                <c:pt idx="33">
                  <c:v>56.330888888888886</c:v>
                </c:pt>
                <c:pt idx="34">
                  <c:v>56.325259259259255</c:v>
                </c:pt>
                <c:pt idx="35">
                  <c:v>56.319629629629631</c:v>
                </c:pt>
                <c:pt idx="36">
                  <c:v>56.314</c:v>
                </c:pt>
                <c:pt idx="37">
                  <c:v>56.308370370370369</c:v>
                </c:pt>
                <c:pt idx="38">
                  <c:v>56.302740740740738</c:v>
                </c:pt>
                <c:pt idx="39">
                  <c:v>56.297111111111107</c:v>
                </c:pt>
                <c:pt idx="40">
                  <c:v>56.291481481481483</c:v>
                </c:pt>
                <c:pt idx="41">
                  <c:v>56.285851851851852</c:v>
                </c:pt>
                <c:pt idx="42">
                  <c:v>56.280222222222221</c:v>
                </c:pt>
                <c:pt idx="43">
                  <c:v>56.27459259259259</c:v>
                </c:pt>
                <c:pt idx="44">
                  <c:v>56.268962962962959</c:v>
                </c:pt>
                <c:pt idx="45">
                  <c:v>56.263333333333335</c:v>
                </c:pt>
                <c:pt idx="46">
                  <c:v>56.257703703703704</c:v>
                </c:pt>
                <c:pt idx="47">
                  <c:v>56.252074074074073</c:v>
                </c:pt>
                <c:pt idx="48">
                  <c:v>56.246444444444442</c:v>
                </c:pt>
                <c:pt idx="49">
                  <c:v>56.240814814814811</c:v>
                </c:pt>
                <c:pt idx="50">
                  <c:v>56.235185185185181</c:v>
                </c:pt>
                <c:pt idx="51">
                  <c:v>56.229555555555557</c:v>
                </c:pt>
                <c:pt idx="52">
                  <c:v>56.223925925925926</c:v>
                </c:pt>
                <c:pt idx="53">
                  <c:v>56.218296296296295</c:v>
                </c:pt>
                <c:pt idx="54">
                  <c:v>56.212666666666664</c:v>
                </c:pt>
                <c:pt idx="55">
                  <c:v>56.207037037037033</c:v>
                </c:pt>
                <c:pt idx="56">
                  <c:v>56.201407407407409</c:v>
                </c:pt>
                <c:pt idx="57">
                  <c:v>56.195777777777778</c:v>
                </c:pt>
                <c:pt idx="58">
                  <c:v>56.190148148148147</c:v>
                </c:pt>
                <c:pt idx="59">
                  <c:v>56.184518518518516</c:v>
                </c:pt>
                <c:pt idx="60">
                  <c:v>56.178888888888885</c:v>
                </c:pt>
                <c:pt idx="61">
                  <c:v>56.173259259259261</c:v>
                </c:pt>
                <c:pt idx="62">
                  <c:v>56.16762962962963</c:v>
                </c:pt>
                <c:pt idx="63">
                  <c:v>56.161999999999999</c:v>
                </c:pt>
                <c:pt idx="64">
                  <c:v>56.156370370370368</c:v>
                </c:pt>
                <c:pt idx="65">
                  <c:v>56.150740740740737</c:v>
                </c:pt>
                <c:pt idx="66">
                  <c:v>56.145111111111106</c:v>
                </c:pt>
                <c:pt idx="67">
                  <c:v>56.139481481481482</c:v>
                </c:pt>
                <c:pt idx="68">
                  <c:v>56.133851851851851</c:v>
                </c:pt>
                <c:pt idx="69">
                  <c:v>56.12822222222222</c:v>
                </c:pt>
                <c:pt idx="70">
                  <c:v>56.122592592592589</c:v>
                </c:pt>
                <c:pt idx="71">
                  <c:v>56.116962962962958</c:v>
                </c:pt>
                <c:pt idx="72">
                  <c:v>56.111333333333334</c:v>
                </c:pt>
                <c:pt idx="73">
                  <c:v>56.105703703703703</c:v>
                </c:pt>
                <c:pt idx="74">
                  <c:v>56.100074074074072</c:v>
                </c:pt>
                <c:pt idx="75">
                  <c:v>56.094444444444441</c:v>
                </c:pt>
                <c:pt idx="76">
                  <c:v>56.08881481481481</c:v>
                </c:pt>
                <c:pt idx="77">
                  <c:v>56.083185185185187</c:v>
                </c:pt>
                <c:pt idx="78">
                  <c:v>56.077555555555556</c:v>
                </c:pt>
                <c:pt idx="79">
                  <c:v>56.071925925925925</c:v>
                </c:pt>
                <c:pt idx="80">
                  <c:v>56.066296296296294</c:v>
                </c:pt>
                <c:pt idx="81">
                  <c:v>56.060666666666663</c:v>
                </c:pt>
                <c:pt idx="82">
                  <c:v>56.055037037037032</c:v>
                </c:pt>
                <c:pt idx="83">
                  <c:v>56.049407407407408</c:v>
                </c:pt>
                <c:pt idx="84">
                  <c:v>56.043777777777777</c:v>
                </c:pt>
                <c:pt idx="85">
                  <c:v>56.038148148148146</c:v>
                </c:pt>
                <c:pt idx="86">
                  <c:v>56.032518518518515</c:v>
                </c:pt>
                <c:pt idx="87">
                  <c:v>56.026888888888884</c:v>
                </c:pt>
                <c:pt idx="88">
                  <c:v>56.02125925925926</c:v>
                </c:pt>
                <c:pt idx="89">
                  <c:v>56.015666666666668</c:v>
                </c:pt>
                <c:pt idx="90">
                  <c:v>56.010148148148147</c:v>
                </c:pt>
                <c:pt idx="91">
                  <c:v>56.004703703703697</c:v>
                </c:pt>
                <c:pt idx="92">
                  <c:v>55.999333333333333</c:v>
                </c:pt>
                <c:pt idx="93">
                  <c:v>55.994</c:v>
                </c:pt>
                <c:pt idx="94">
                  <c:v>55.988666666666667</c:v>
                </c:pt>
                <c:pt idx="95">
                  <c:v>55.983333333333334</c:v>
                </c:pt>
                <c:pt idx="96">
                  <c:v>55.978000000000002</c:v>
                </c:pt>
                <c:pt idx="97">
                  <c:v>55.972666666666669</c:v>
                </c:pt>
                <c:pt idx="98">
                  <c:v>55.967333333333329</c:v>
                </c:pt>
                <c:pt idx="99">
                  <c:v>55.961999999999996</c:v>
                </c:pt>
                <c:pt idx="100">
                  <c:v>55.956666666666663</c:v>
                </c:pt>
                <c:pt idx="101">
                  <c:v>55.951333333333331</c:v>
                </c:pt>
                <c:pt idx="102">
                  <c:v>55.945999999999998</c:v>
                </c:pt>
                <c:pt idx="103">
                  <c:v>55.940666666666665</c:v>
                </c:pt>
                <c:pt idx="104">
                  <c:v>55.935333333333332</c:v>
                </c:pt>
                <c:pt idx="105">
                  <c:v>55.93</c:v>
                </c:pt>
                <c:pt idx="106">
                  <c:v>55.924666666666667</c:v>
                </c:pt>
                <c:pt idx="107">
                  <c:v>55.919333333333334</c:v>
                </c:pt>
                <c:pt idx="108">
                  <c:v>55.914000000000001</c:v>
                </c:pt>
                <c:pt idx="109">
                  <c:v>55.908666666666669</c:v>
                </c:pt>
                <c:pt idx="110">
                  <c:v>55.903333333333336</c:v>
                </c:pt>
                <c:pt idx="111">
                  <c:v>55.898000000000003</c:v>
                </c:pt>
                <c:pt idx="112">
                  <c:v>55.89266666666667</c:v>
                </c:pt>
                <c:pt idx="113">
                  <c:v>55.887333333333331</c:v>
                </c:pt>
                <c:pt idx="114">
                  <c:v>55.881999999999998</c:v>
                </c:pt>
                <c:pt idx="115">
                  <c:v>55.876666666666665</c:v>
                </c:pt>
                <c:pt idx="116">
                  <c:v>55.871333333333332</c:v>
                </c:pt>
                <c:pt idx="117">
                  <c:v>55.866</c:v>
                </c:pt>
                <c:pt idx="118">
                  <c:v>55.860666666666667</c:v>
                </c:pt>
                <c:pt idx="119">
                  <c:v>55.855391025641026</c:v>
                </c:pt>
                <c:pt idx="120">
                  <c:v>55.85023076923077</c:v>
                </c:pt>
                <c:pt idx="121">
                  <c:v>55.845185897435897</c:v>
                </c:pt>
                <c:pt idx="122">
                  <c:v>55.840256410256409</c:v>
                </c:pt>
                <c:pt idx="123">
                  <c:v>55.835384615384619</c:v>
                </c:pt>
                <c:pt idx="124">
                  <c:v>55.830512820512823</c:v>
                </c:pt>
                <c:pt idx="125">
                  <c:v>55.825641025641026</c:v>
                </c:pt>
                <c:pt idx="126">
                  <c:v>55.82076923076923</c:v>
                </c:pt>
                <c:pt idx="127">
                  <c:v>55.81589743589744</c:v>
                </c:pt>
                <c:pt idx="128">
                  <c:v>55.811025641025644</c:v>
                </c:pt>
                <c:pt idx="129">
                  <c:v>55.806153846153848</c:v>
                </c:pt>
                <c:pt idx="130">
                  <c:v>55.801282051282051</c:v>
                </c:pt>
                <c:pt idx="131">
                  <c:v>55.796410256410255</c:v>
                </c:pt>
                <c:pt idx="132">
                  <c:v>55.791538461538465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F-4AB7-AA01-4A495D8E1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'FIN123'!$E$133:$E$145</c:f>
              <c:numCache>
                <c:formatCode>General</c:formatCode>
                <c:ptCount val="13"/>
                <c:pt idx="0">
                  <c:v>-6639.593372507692</c:v>
                </c:pt>
                <c:pt idx="1">
                  <c:v>-7746.2375763589744</c:v>
                </c:pt>
                <c:pt idx="2">
                  <c:v>-8852.8817802102567</c:v>
                </c:pt>
                <c:pt idx="3">
                  <c:v>-9959.5259840615381</c:v>
                </c:pt>
                <c:pt idx="4">
                  <c:v>-11066.170187912821</c:v>
                </c:pt>
                <c:pt idx="5">
                  <c:v>-12172.814391764103</c:v>
                </c:pt>
                <c:pt idx="6">
                  <c:v>-13279.458595615384</c:v>
                </c:pt>
                <c:pt idx="7">
                  <c:v>-14386.102799466667</c:v>
                </c:pt>
                <c:pt idx="8">
                  <c:v>-15492.747003317949</c:v>
                </c:pt>
                <c:pt idx="9">
                  <c:v>-16599.391207169232</c:v>
                </c:pt>
                <c:pt idx="10">
                  <c:v>-17706.035411020515</c:v>
                </c:pt>
                <c:pt idx="11">
                  <c:v>-18812.679614871799</c:v>
                </c:pt>
                <c:pt idx="12">
                  <c:v>-19919.323818723078</c:v>
                </c:pt>
              </c:numCache>
            </c:numRef>
          </c:xVal>
          <c:yVal>
            <c:numRef>
              <c:f>'FIN123'!$F$133:$F$145</c:f>
              <c:numCache>
                <c:formatCode>General</c:formatCode>
                <c:ptCount val="13"/>
                <c:pt idx="0">
                  <c:v>-3230.5447397333337</c:v>
                </c:pt>
                <c:pt idx="1">
                  <c:v>-3768.9405528888892</c:v>
                </c:pt>
                <c:pt idx="2">
                  <c:v>-4307.3363660444438</c:v>
                </c:pt>
                <c:pt idx="3">
                  <c:v>-4845.7321791999993</c:v>
                </c:pt>
                <c:pt idx="4">
                  <c:v>-5384.1279923555549</c:v>
                </c:pt>
                <c:pt idx="5">
                  <c:v>-5922.5238055111113</c:v>
                </c:pt>
                <c:pt idx="6">
                  <c:v>-6460.9196186666668</c:v>
                </c:pt>
                <c:pt idx="7">
                  <c:v>-6999.3154318222223</c:v>
                </c:pt>
                <c:pt idx="8">
                  <c:v>-7537.7112449777778</c:v>
                </c:pt>
                <c:pt idx="9">
                  <c:v>-8076.1070581333333</c:v>
                </c:pt>
                <c:pt idx="10">
                  <c:v>-8614.5028712888889</c:v>
                </c:pt>
                <c:pt idx="11">
                  <c:v>-9152.8986844444444</c:v>
                </c:pt>
                <c:pt idx="12">
                  <c:v>-9691.2944975999999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50-4082-A8CB-0BF3CC9D8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'AFR01'!$E$2:$E$4</c:f>
              <c:numCache>
                <c:formatCode>General</c:formatCode>
                <c:ptCount val="3"/>
                <c:pt idx="0">
                  <c:v>-129477.1</c:v>
                </c:pt>
                <c:pt idx="1">
                  <c:v>0.2718506</c:v>
                </c:pt>
                <c:pt idx="2">
                  <c:v>124981</c:v>
                </c:pt>
              </c:numCache>
            </c:numRef>
          </c:xVal>
          <c:yVal>
            <c:numRef>
              <c:f>'AFR01'!$F$2:$F$4</c:f>
              <c:numCache>
                <c:formatCode>General</c:formatCode>
                <c:ptCount val="3"/>
                <c:pt idx="0">
                  <c:v>-62992.480000000003</c:v>
                </c:pt>
                <c:pt idx="1">
                  <c:v>-0.16986080000000001</c:v>
                </c:pt>
                <c:pt idx="2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4-441A-9E88-931CFE8ADAE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'AFR01'!$E$6:$E$247</c:f>
              <c:numCache>
                <c:formatCode>General</c:formatCode>
                <c:ptCount val="242"/>
                <c:pt idx="0">
                  <c:v>-129477.1</c:v>
                </c:pt>
                <c:pt idx="1">
                  <c:v>-128370.45579614873</c:v>
                </c:pt>
                <c:pt idx="2">
                  <c:v>-127263.81159229744</c:v>
                </c:pt>
                <c:pt idx="3">
                  <c:v>-126157.16738844616</c:v>
                </c:pt>
                <c:pt idx="4">
                  <c:v>-125050.52318459487</c:v>
                </c:pt>
                <c:pt idx="5">
                  <c:v>-123943.8789807436</c:v>
                </c:pt>
                <c:pt idx="6">
                  <c:v>-122837.23477689232</c:v>
                </c:pt>
                <c:pt idx="7">
                  <c:v>-121730.59057304103</c:v>
                </c:pt>
                <c:pt idx="8">
                  <c:v>-120623.94636918975</c:v>
                </c:pt>
                <c:pt idx="9">
                  <c:v>-119517.30216533846</c:v>
                </c:pt>
                <c:pt idx="10">
                  <c:v>-118410.65796148719</c:v>
                </c:pt>
                <c:pt idx="11">
                  <c:v>-117304.0137576359</c:v>
                </c:pt>
                <c:pt idx="12">
                  <c:v>-116197.36955378462</c:v>
                </c:pt>
                <c:pt idx="13">
                  <c:v>-115090.72534993335</c:v>
                </c:pt>
                <c:pt idx="14">
                  <c:v>-113984.08114608206</c:v>
                </c:pt>
                <c:pt idx="15">
                  <c:v>-112877.43694223078</c:v>
                </c:pt>
                <c:pt idx="16">
                  <c:v>-111770.79273837949</c:v>
                </c:pt>
                <c:pt idx="17">
                  <c:v>-110664.14853452821</c:v>
                </c:pt>
                <c:pt idx="18">
                  <c:v>-109557.50433067692</c:v>
                </c:pt>
                <c:pt idx="19">
                  <c:v>-108450.86012682565</c:v>
                </c:pt>
                <c:pt idx="20">
                  <c:v>-107344.21592297437</c:v>
                </c:pt>
                <c:pt idx="21">
                  <c:v>-106237.57171912308</c:v>
                </c:pt>
                <c:pt idx="22">
                  <c:v>-105130.9275152718</c:v>
                </c:pt>
                <c:pt idx="23">
                  <c:v>-104024.28331142051</c:v>
                </c:pt>
                <c:pt idx="24">
                  <c:v>-102917.63910756924</c:v>
                </c:pt>
                <c:pt idx="25">
                  <c:v>-101810.99490371795</c:v>
                </c:pt>
                <c:pt idx="26">
                  <c:v>-100704.35069986667</c:v>
                </c:pt>
                <c:pt idx="27">
                  <c:v>-99597.706496015395</c:v>
                </c:pt>
                <c:pt idx="28">
                  <c:v>-98491.062292164104</c:v>
                </c:pt>
                <c:pt idx="29">
                  <c:v>-97384.418088312828</c:v>
                </c:pt>
                <c:pt idx="30">
                  <c:v>-96277.773884461552</c:v>
                </c:pt>
                <c:pt idx="31">
                  <c:v>-95171.129680610262</c:v>
                </c:pt>
                <c:pt idx="32">
                  <c:v>-94064.485476758971</c:v>
                </c:pt>
                <c:pt idx="33">
                  <c:v>-92957.841272907695</c:v>
                </c:pt>
                <c:pt idx="34">
                  <c:v>-91851.197069056419</c:v>
                </c:pt>
                <c:pt idx="35">
                  <c:v>-90744.552865205129</c:v>
                </c:pt>
                <c:pt idx="36">
                  <c:v>-89637.908661353853</c:v>
                </c:pt>
                <c:pt idx="37">
                  <c:v>-88531.264457502577</c:v>
                </c:pt>
                <c:pt idx="38">
                  <c:v>-87424.620253651286</c:v>
                </c:pt>
                <c:pt idx="39">
                  <c:v>-86317.976049799996</c:v>
                </c:pt>
                <c:pt idx="40">
                  <c:v>-85211.33184594872</c:v>
                </c:pt>
                <c:pt idx="41">
                  <c:v>-84104.687642097444</c:v>
                </c:pt>
                <c:pt idx="42">
                  <c:v>-82998.043438246154</c:v>
                </c:pt>
                <c:pt idx="43">
                  <c:v>-81891.399234394878</c:v>
                </c:pt>
                <c:pt idx="44">
                  <c:v>-80784.755030543602</c:v>
                </c:pt>
                <c:pt idx="45">
                  <c:v>-79678.110826692311</c:v>
                </c:pt>
                <c:pt idx="46">
                  <c:v>-78571.466622841021</c:v>
                </c:pt>
                <c:pt idx="47">
                  <c:v>-77464.822418989745</c:v>
                </c:pt>
                <c:pt idx="48">
                  <c:v>-76358.178215138469</c:v>
                </c:pt>
                <c:pt idx="49">
                  <c:v>-75251.534011287178</c:v>
                </c:pt>
                <c:pt idx="50">
                  <c:v>-74144.889807435902</c:v>
                </c:pt>
                <c:pt idx="51">
                  <c:v>-73038.245603584626</c:v>
                </c:pt>
                <c:pt idx="52">
                  <c:v>-71931.601399733336</c:v>
                </c:pt>
                <c:pt idx="53">
                  <c:v>-70824.957195882045</c:v>
                </c:pt>
                <c:pt idx="54">
                  <c:v>-69718.312992030769</c:v>
                </c:pt>
                <c:pt idx="55">
                  <c:v>-68611.668788179493</c:v>
                </c:pt>
                <c:pt idx="56">
                  <c:v>-67505.024584328203</c:v>
                </c:pt>
                <c:pt idx="57">
                  <c:v>-66398.380380476927</c:v>
                </c:pt>
                <c:pt idx="58">
                  <c:v>-65291.736176625644</c:v>
                </c:pt>
                <c:pt idx="59">
                  <c:v>-64185.09197277436</c:v>
                </c:pt>
                <c:pt idx="60">
                  <c:v>-63078.447768923084</c:v>
                </c:pt>
                <c:pt idx="61">
                  <c:v>-61971.803565071794</c:v>
                </c:pt>
                <c:pt idx="62">
                  <c:v>-60865.159361220518</c:v>
                </c:pt>
                <c:pt idx="63">
                  <c:v>-59758.515157369227</c:v>
                </c:pt>
                <c:pt idx="64">
                  <c:v>-58651.870953517951</c:v>
                </c:pt>
                <c:pt idx="65">
                  <c:v>-57545.226749666675</c:v>
                </c:pt>
                <c:pt idx="66">
                  <c:v>-56438.582545815385</c:v>
                </c:pt>
                <c:pt idx="67">
                  <c:v>-55331.938341964109</c:v>
                </c:pt>
                <c:pt idx="68">
                  <c:v>-54225.294138112818</c:v>
                </c:pt>
                <c:pt idx="69">
                  <c:v>-53118.649934261543</c:v>
                </c:pt>
                <c:pt idx="70">
                  <c:v>-52012.005730410252</c:v>
                </c:pt>
                <c:pt idx="71">
                  <c:v>-50905.361526558976</c:v>
                </c:pt>
                <c:pt idx="72">
                  <c:v>-49798.7173227077</c:v>
                </c:pt>
                <c:pt idx="73">
                  <c:v>-48692.07311885641</c:v>
                </c:pt>
                <c:pt idx="74">
                  <c:v>-47585.428915005134</c:v>
                </c:pt>
                <c:pt idx="75">
                  <c:v>-46478.784711153843</c:v>
                </c:pt>
                <c:pt idx="76">
                  <c:v>-45372.140507302567</c:v>
                </c:pt>
                <c:pt idx="77">
                  <c:v>-44265.496303451291</c:v>
                </c:pt>
                <c:pt idx="78">
                  <c:v>-43158.852099600001</c:v>
                </c:pt>
                <c:pt idx="79">
                  <c:v>-42052.207895748725</c:v>
                </c:pt>
                <c:pt idx="80">
                  <c:v>-40945.563691897434</c:v>
                </c:pt>
                <c:pt idx="81">
                  <c:v>-39838.919488046158</c:v>
                </c:pt>
                <c:pt idx="82">
                  <c:v>-38732.275284194868</c:v>
                </c:pt>
                <c:pt idx="83">
                  <c:v>-37625.631080343592</c:v>
                </c:pt>
                <c:pt idx="84">
                  <c:v>-36518.986876492316</c:v>
                </c:pt>
                <c:pt idx="85">
                  <c:v>-35412.342672641025</c:v>
                </c:pt>
                <c:pt idx="86">
                  <c:v>-34305.698468789749</c:v>
                </c:pt>
                <c:pt idx="87">
                  <c:v>-33199.054264938459</c:v>
                </c:pt>
                <c:pt idx="88">
                  <c:v>-32092.410061087183</c:v>
                </c:pt>
                <c:pt idx="89">
                  <c:v>-30985.765857235892</c:v>
                </c:pt>
                <c:pt idx="90">
                  <c:v>-29879.121653384616</c:v>
                </c:pt>
                <c:pt idx="91">
                  <c:v>-28772.47744953334</c:v>
                </c:pt>
                <c:pt idx="92">
                  <c:v>-27665.83324568205</c:v>
                </c:pt>
                <c:pt idx="93">
                  <c:v>-26559.189041830774</c:v>
                </c:pt>
                <c:pt idx="94">
                  <c:v>-25452.544837979483</c:v>
                </c:pt>
                <c:pt idx="95">
                  <c:v>-24345.900634128207</c:v>
                </c:pt>
                <c:pt idx="96">
                  <c:v>-23239.256430276931</c:v>
                </c:pt>
                <c:pt idx="97">
                  <c:v>-22132.612226425641</c:v>
                </c:pt>
                <c:pt idx="98">
                  <c:v>-21025.968022574365</c:v>
                </c:pt>
                <c:pt idx="99">
                  <c:v>-19919.323818723075</c:v>
                </c:pt>
                <c:pt idx="100">
                  <c:v>-18812.679614871799</c:v>
                </c:pt>
                <c:pt idx="101">
                  <c:v>-17706.035411020508</c:v>
                </c:pt>
                <c:pt idx="102">
                  <c:v>-16599.391207169232</c:v>
                </c:pt>
                <c:pt idx="103">
                  <c:v>-15492.747003317956</c:v>
                </c:pt>
                <c:pt idx="104">
                  <c:v>-14386.102799466666</c:v>
                </c:pt>
                <c:pt idx="105">
                  <c:v>-13279.45859561539</c:v>
                </c:pt>
                <c:pt idx="106">
                  <c:v>-12172.814391764099</c:v>
                </c:pt>
                <c:pt idx="107">
                  <c:v>-11066.170187912823</c:v>
                </c:pt>
                <c:pt idx="108">
                  <c:v>-9959.5259840615327</c:v>
                </c:pt>
                <c:pt idx="109">
                  <c:v>-8852.8817802102567</c:v>
                </c:pt>
                <c:pt idx="110">
                  <c:v>-7746.2375763589807</c:v>
                </c:pt>
                <c:pt idx="111">
                  <c:v>-6639.5933725076902</c:v>
                </c:pt>
                <c:pt idx="112">
                  <c:v>-5532.9491686564143</c:v>
                </c:pt>
                <c:pt idx="113">
                  <c:v>-4426.3049648051237</c:v>
                </c:pt>
                <c:pt idx="114">
                  <c:v>-3319.6607609538478</c:v>
                </c:pt>
                <c:pt idx="115">
                  <c:v>-2213.0165571025573</c:v>
                </c:pt>
                <c:pt idx="116">
                  <c:v>-1120.7140611241566</c:v>
                </c:pt>
                <c:pt idx="117">
                  <c:v>-57.09498089151225</c:v>
                </c:pt>
                <c:pt idx="118">
                  <c:v>977.84068359537605</c:v>
                </c:pt>
                <c:pt idx="119">
                  <c:v>1984.0929323365081</c:v>
                </c:pt>
                <c:pt idx="120">
                  <c:v>2976.003473204762</c:v>
                </c:pt>
                <c:pt idx="121">
                  <c:v>3967.914014073016</c:v>
                </c:pt>
                <c:pt idx="122">
                  <c:v>4959.8245549412704</c:v>
                </c:pt>
                <c:pt idx="123">
                  <c:v>5951.735095809524</c:v>
                </c:pt>
                <c:pt idx="124">
                  <c:v>6943.6456366777784</c:v>
                </c:pt>
                <c:pt idx="125">
                  <c:v>7935.5561775460319</c:v>
                </c:pt>
                <c:pt idx="126">
                  <c:v>8927.4667184142872</c:v>
                </c:pt>
                <c:pt idx="127">
                  <c:v>9919.3772592825408</c:v>
                </c:pt>
                <c:pt idx="128">
                  <c:v>10911.287800150794</c:v>
                </c:pt>
                <c:pt idx="129">
                  <c:v>11903.198341019048</c:v>
                </c:pt>
                <c:pt idx="130">
                  <c:v>12895.108881887303</c:v>
                </c:pt>
                <c:pt idx="131">
                  <c:v>13887.019422755557</c:v>
                </c:pt>
                <c:pt idx="132">
                  <c:v>14878.92996362381</c:v>
                </c:pt>
                <c:pt idx="133">
                  <c:v>15870.840504492064</c:v>
                </c:pt>
                <c:pt idx="134">
                  <c:v>16862.751045360317</c:v>
                </c:pt>
                <c:pt idx="135">
                  <c:v>17854.661586228573</c:v>
                </c:pt>
                <c:pt idx="136">
                  <c:v>18846.572127096824</c:v>
                </c:pt>
                <c:pt idx="137">
                  <c:v>19838.48266796508</c:v>
                </c:pt>
                <c:pt idx="138">
                  <c:v>20830.393208833331</c:v>
                </c:pt>
                <c:pt idx="139">
                  <c:v>21822.303749701587</c:v>
                </c:pt>
                <c:pt idx="140">
                  <c:v>22814.214290569842</c:v>
                </c:pt>
                <c:pt idx="141">
                  <c:v>23806.124831438094</c:v>
                </c:pt>
                <c:pt idx="142">
                  <c:v>24798.035372306349</c:v>
                </c:pt>
                <c:pt idx="143">
                  <c:v>25789.945913174604</c:v>
                </c:pt>
                <c:pt idx="144">
                  <c:v>26781.856454042856</c:v>
                </c:pt>
                <c:pt idx="145">
                  <c:v>27773.766994911111</c:v>
                </c:pt>
                <c:pt idx="146">
                  <c:v>28765.677535779367</c:v>
                </c:pt>
                <c:pt idx="147">
                  <c:v>29757.588076647618</c:v>
                </c:pt>
                <c:pt idx="148">
                  <c:v>30749.498617515874</c:v>
                </c:pt>
                <c:pt idx="149">
                  <c:v>31741.409158384125</c:v>
                </c:pt>
                <c:pt idx="150">
                  <c:v>32733.319699252381</c:v>
                </c:pt>
                <c:pt idx="151">
                  <c:v>33725.23024012064</c:v>
                </c:pt>
                <c:pt idx="152">
                  <c:v>34717.140780988891</c:v>
                </c:pt>
                <c:pt idx="153">
                  <c:v>35709.05132185715</c:v>
                </c:pt>
                <c:pt idx="154">
                  <c:v>36700.961862725402</c:v>
                </c:pt>
                <c:pt idx="155">
                  <c:v>37692.872403593654</c:v>
                </c:pt>
                <c:pt idx="156">
                  <c:v>38684.782944461906</c:v>
                </c:pt>
                <c:pt idx="157">
                  <c:v>39676.693485330165</c:v>
                </c:pt>
                <c:pt idx="158">
                  <c:v>40668.604026198416</c:v>
                </c:pt>
                <c:pt idx="159">
                  <c:v>41660.514567066668</c:v>
                </c:pt>
                <c:pt idx="160">
                  <c:v>42652.425107934927</c:v>
                </c:pt>
                <c:pt idx="161">
                  <c:v>43644.335648803179</c:v>
                </c:pt>
                <c:pt idx="162">
                  <c:v>44636.24618967143</c:v>
                </c:pt>
                <c:pt idx="163">
                  <c:v>45628.156730539689</c:v>
                </c:pt>
                <c:pt idx="164">
                  <c:v>46620.067271407941</c:v>
                </c:pt>
                <c:pt idx="165">
                  <c:v>47611.977812276193</c:v>
                </c:pt>
                <c:pt idx="166">
                  <c:v>48603.888353144452</c:v>
                </c:pt>
                <c:pt idx="167">
                  <c:v>49595.798894012703</c:v>
                </c:pt>
                <c:pt idx="168">
                  <c:v>50587.709434880955</c:v>
                </c:pt>
                <c:pt idx="169">
                  <c:v>51579.619975749214</c:v>
                </c:pt>
                <c:pt idx="170">
                  <c:v>52571.530516617466</c:v>
                </c:pt>
                <c:pt idx="171">
                  <c:v>53563.441057485717</c:v>
                </c:pt>
                <c:pt idx="172">
                  <c:v>54555.351598353976</c:v>
                </c:pt>
                <c:pt idx="173">
                  <c:v>55547.262139222228</c:v>
                </c:pt>
                <c:pt idx="174">
                  <c:v>56539.17268009048</c:v>
                </c:pt>
                <c:pt idx="175">
                  <c:v>57531.083220958739</c:v>
                </c:pt>
                <c:pt idx="176">
                  <c:v>58522.993761826991</c:v>
                </c:pt>
                <c:pt idx="177">
                  <c:v>59514.904302695242</c:v>
                </c:pt>
                <c:pt idx="178">
                  <c:v>60506.814843563501</c:v>
                </c:pt>
                <c:pt idx="179">
                  <c:v>61498.725384431753</c:v>
                </c:pt>
                <c:pt idx="180">
                  <c:v>62490.635925300005</c:v>
                </c:pt>
                <c:pt idx="181">
                  <c:v>63482.546466168256</c:v>
                </c:pt>
                <c:pt idx="182">
                  <c:v>64474.457007036515</c:v>
                </c:pt>
                <c:pt idx="183">
                  <c:v>65466.367547904767</c:v>
                </c:pt>
                <c:pt idx="184">
                  <c:v>66458.278088773019</c:v>
                </c:pt>
                <c:pt idx="185">
                  <c:v>67450.18862964127</c:v>
                </c:pt>
                <c:pt idx="186">
                  <c:v>68442.099170509522</c:v>
                </c:pt>
                <c:pt idx="187">
                  <c:v>69434.009711377774</c:v>
                </c:pt>
                <c:pt idx="188">
                  <c:v>70425.920252246025</c:v>
                </c:pt>
                <c:pt idx="189">
                  <c:v>71417.830793114292</c:v>
                </c:pt>
                <c:pt idx="190">
                  <c:v>72409.741333982543</c:v>
                </c:pt>
                <c:pt idx="191">
                  <c:v>73401.651874850795</c:v>
                </c:pt>
                <c:pt idx="192">
                  <c:v>74393.562415719047</c:v>
                </c:pt>
                <c:pt idx="193">
                  <c:v>75385.472956587299</c:v>
                </c:pt>
                <c:pt idx="194">
                  <c:v>76377.38349745555</c:v>
                </c:pt>
                <c:pt idx="195">
                  <c:v>77369.294038323802</c:v>
                </c:pt>
                <c:pt idx="196">
                  <c:v>78361.204579192068</c:v>
                </c:pt>
                <c:pt idx="197">
                  <c:v>79353.11512006032</c:v>
                </c:pt>
                <c:pt idx="198">
                  <c:v>80345.025660928572</c:v>
                </c:pt>
                <c:pt idx="199">
                  <c:v>81336.936201796823</c:v>
                </c:pt>
                <c:pt idx="200">
                  <c:v>82328.846742665075</c:v>
                </c:pt>
                <c:pt idx="201">
                  <c:v>83320.757283533327</c:v>
                </c:pt>
                <c:pt idx="202">
                  <c:v>84312.667824401593</c:v>
                </c:pt>
                <c:pt idx="203">
                  <c:v>85304.578365269845</c:v>
                </c:pt>
                <c:pt idx="204">
                  <c:v>86296.488906138096</c:v>
                </c:pt>
                <c:pt idx="205">
                  <c:v>87288.399447006348</c:v>
                </c:pt>
                <c:pt idx="206">
                  <c:v>88280.3099878746</c:v>
                </c:pt>
                <c:pt idx="207">
                  <c:v>89272.220528742851</c:v>
                </c:pt>
                <c:pt idx="208">
                  <c:v>90264.131069611118</c:v>
                </c:pt>
                <c:pt idx="209">
                  <c:v>91256.041610479369</c:v>
                </c:pt>
                <c:pt idx="210">
                  <c:v>92247.952151347621</c:v>
                </c:pt>
                <c:pt idx="211">
                  <c:v>93239.862692215873</c:v>
                </c:pt>
                <c:pt idx="212">
                  <c:v>94231.773233084125</c:v>
                </c:pt>
                <c:pt idx="213">
                  <c:v>95223.683773952376</c:v>
                </c:pt>
                <c:pt idx="214">
                  <c:v>96215.594314820642</c:v>
                </c:pt>
                <c:pt idx="215">
                  <c:v>97207.504855688894</c:v>
                </c:pt>
                <c:pt idx="216">
                  <c:v>98199.415396557146</c:v>
                </c:pt>
                <c:pt idx="217">
                  <c:v>99191.325937425398</c:v>
                </c:pt>
                <c:pt idx="218">
                  <c:v>100183.23647829365</c:v>
                </c:pt>
                <c:pt idx="219">
                  <c:v>101175.1470191619</c:v>
                </c:pt>
                <c:pt idx="220">
                  <c:v>102167.05756003015</c:v>
                </c:pt>
                <c:pt idx="221">
                  <c:v>103158.96810089842</c:v>
                </c:pt>
                <c:pt idx="222">
                  <c:v>104150.87864176667</c:v>
                </c:pt>
                <c:pt idx="223">
                  <c:v>105142.78918263492</c:v>
                </c:pt>
                <c:pt idx="224">
                  <c:v>106134.69972350317</c:v>
                </c:pt>
                <c:pt idx="225">
                  <c:v>107126.61026437143</c:v>
                </c:pt>
                <c:pt idx="226">
                  <c:v>108118.52080523968</c:v>
                </c:pt>
                <c:pt idx="227">
                  <c:v>109110.43134610794</c:v>
                </c:pt>
                <c:pt idx="228">
                  <c:v>110102.3418869762</c:v>
                </c:pt>
                <c:pt idx="229">
                  <c:v>111094.25242784445</c:v>
                </c:pt>
                <c:pt idx="230">
                  <c:v>112086.1629687127</c:v>
                </c:pt>
                <c:pt idx="231">
                  <c:v>113078.07350958095</c:v>
                </c:pt>
                <c:pt idx="232">
                  <c:v>114069.9840504492</c:v>
                </c:pt>
                <c:pt idx="233">
                  <c:v>115061.89459131747</c:v>
                </c:pt>
                <c:pt idx="234">
                  <c:v>116053.80513218572</c:v>
                </c:pt>
                <c:pt idx="235">
                  <c:v>117045.71567305397</c:v>
                </c:pt>
                <c:pt idx="236">
                  <c:v>118037.62621392222</c:v>
                </c:pt>
                <c:pt idx="237">
                  <c:v>119029.53675479048</c:v>
                </c:pt>
                <c:pt idx="238">
                  <c:v>120021.44729565873</c:v>
                </c:pt>
                <c:pt idx="239">
                  <c:v>121013.35783652699</c:v>
                </c:pt>
                <c:pt idx="240">
                  <c:v>122005.26837739524</c:v>
                </c:pt>
                <c:pt idx="241">
                  <c:v>122997.1789182635</c:v>
                </c:pt>
              </c:numCache>
            </c:numRef>
          </c:xVal>
          <c:yVal>
            <c:numRef>
              <c:f>'AFR01'!$F$6:$F$247</c:f>
              <c:numCache>
                <c:formatCode>General</c:formatCode>
                <c:ptCount val="242"/>
                <c:pt idx="0">
                  <c:v>-62992.480000000003</c:v>
                </c:pt>
                <c:pt idx="1">
                  <c:v>-62454.084186844448</c:v>
                </c:pt>
                <c:pt idx="2">
                  <c:v>-61915.688373688892</c:v>
                </c:pt>
                <c:pt idx="3">
                  <c:v>-61377.292560533337</c:v>
                </c:pt>
                <c:pt idx="4">
                  <c:v>-60838.896747377781</c:v>
                </c:pt>
                <c:pt idx="5">
                  <c:v>-60300.500934222226</c:v>
                </c:pt>
                <c:pt idx="6">
                  <c:v>-59762.10512106667</c:v>
                </c:pt>
                <c:pt idx="7">
                  <c:v>-59223.709307911115</c:v>
                </c:pt>
                <c:pt idx="8">
                  <c:v>-58685.313494755559</c:v>
                </c:pt>
                <c:pt idx="9">
                  <c:v>-58146.917681600004</c:v>
                </c:pt>
                <c:pt idx="10">
                  <c:v>-57608.521868444448</c:v>
                </c:pt>
                <c:pt idx="11">
                  <c:v>-57070.126055288893</c:v>
                </c:pt>
                <c:pt idx="12">
                  <c:v>-56531.730242133337</c:v>
                </c:pt>
                <c:pt idx="13">
                  <c:v>-55993.334428977781</c:v>
                </c:pt>
                <c:pt idx="14">
                  <c:v>-55454.938615822226</c:v>
                </c:pt>
                <c:pt idx="15">
                  <c:v>-54916.54280266667</c:v>
                </c:pt>
                <c:pt idx="16">
                  <c:v>-54378.146989511115</c:v>
                </c:pt>
                <c:pt idx="17">
                  <c:v>-53839.751176355559</c:v>
                </c:pt>
                <c:pt idx="18">
                  <c:v>-53301.355363200004</c:v>
                </c:pt>
                <c:pt idx="19">
                  <c:v>-52762.959550044448</c:v>
                </c:pt>
                <c:pt idx="20">
                  <c:v>-52224.563736888893</c:v>
                </c:pt>
                <c:pt idx="21">
                  <c:v>-51686.167923733337</c:v>
                </c:pt>
                <c:pt idx="22">
                  <c:v>-51147.772110577782</c:v>
                </c:pt>
                <c:pt idx="23">
                  <c:v>-50609.376297422226</c:v>
                </c:pt>
                <c:pt idx="24">
                  <c:v>-50070.980484266671</c:v>
                </c:pt>
                <c:pt idx="25">
                  <c:v>-49532.584671111115</c:v>
                </c:pt>
                <c:pt idx="26">
                  <c:v>-48994.18885795556</c:v>
                </c:pt>
                <c:pt idx="27">
                  <c:v>-48455.793044800004</c:v>
                </c:pt>
                <c:pt idx="28">
                  <c:v>-47917.397231644449</c:v>
                </c:pt>
                <c:pt idx="29">
                  <c:v>-47379.001418488893</c:v>
                </c:pt>
                <c:pt idx="30">
                  <c:v>-46840.605605333338</c:v>
                </c:pt>
                <c:pt idx="31">
                  <c:v>-46302.209792177782</c:v>
                </c:pt>
                <c:pt idx="32">
                  <c:v>-45763.813979022227</c:v>
                </c:pt>
                <c:pt idx="33">
                  <c:v>-45225.418165866671</c:v>
                </c:pt>
                <c:pt idx="34">
                  <c:v>-44687.022352711116</c:v>
                </c:pt>
                <c:pt idx="35">
                  <c:v>-44148.62653955556</c:v>
                </c:pt>
                <c:pt idx="36">
                  <c:v>-43610.230726400005</c:v>
                </c:pt>
                <c:pt idx="37">
                  <c:v>-43071.834913244449</c:v>
                </c:pt>
                <c:pt idx="38">
                  <c:v>-42533.439100088894</c:v>
                </c:pt>
                <c:pt idx="39">
                  <c:v>-41995.043286933338</c:v>
                </c:pt>
                <c:pt idx="40">
                  <c:v>-41456.647473777783</c:v>
                </c:pt>
                <c:pt idx="41">
                  <c:v>-40918.251660622227</c:v>
                </c:pt>
                <c:pt idx="42">
                  <c:v>-40379.855847466672</c:v>
                </c:pt>
                <c:pt idx="43">
                  <c:v>-39841.460034311109</c:v>
                </c:pt>
                <c:pt idx="44">
                  <c:v>-39303.064221155553</c:v>
                </c:pt>
                <c:pt idx="45">
                  <c:v>-38764.668407999998</c:v>
                </c:pt>
                <c:pt idx="46">
                  <c:v>-38226.272594844442</c:v>
                </c:pt>
                <c:pt idx="47">
                  <c:v>-37687.876781688887</c:v>
                </c:pt>
                <c:pt idx="48">
                  <c:v>-37149.480968533331</c:v>
                </c:pt>
                <c:pt idx="49">
                  <c:v>-36611.085155377776</c:v>
                </c:pt>
                <c:pt idx="50">
                  <c:v>-36072.68934222222</c:v>
                </c:pt>
                <c:pt idx="51">
                  <c:v>-35534.293529066665</c:v>
                </c:pt>
                <c:pt idx="52">
                  <c:v>-34995.897715911109</c:v>
                </c:pt>
                <c:pt idx="53">
                  <c:v>-34457.501902755554</c:v>
                </c:pt>
                <c:pt idx="54">
                  <c:v>-33919.106089599998</c:v>
                </c:pt>
                <c:pt idx="55">
                  <c:v>-33380.710276444443</c:v>
                </c:pt>
                <c:pt idx="56">
                  <c:v>-32842.314463288887</c:v>
                </c:pt>
                <c:pt idx="57">
                  <c:v>-32303.918650133335</c:v>
                </c:pt>
                <c:pt idx="58">
                  <c:v>-31765.52283697778</c:v>
                </c:pt>
                <c:pt idx="59">
                  <c:v>-31227.127023822224</c:v>
                </c:pt>
                <c:pt idx="60">
                  <c:v>-30688.731210666669</c:v>
                </c:pt>
                <c:pt idx="61">
                  <c:v>-30150.335397511117</c:v>
                </c:pt>
                <c:pt idx="62">
                  <c:v>-29611.939584355561</c:v>
                </c:pt>
                <c:pt idx="63">
                  <c:v>-29073.543771200006</c:v>
                </c:pt>
                <c:pt idx="64">
                  <c:v>-28535.14795804445</c:v>
                </c:pt>
                <c:pt idx="65">
                  <c:v>-27996.752144888895</c:v>
                </c:pt>
                <c:pt idx="66">
                  <c:v>-27458.356331733339</c:v>
                </c:pt>
                <c:pt idx="67">
                  <c:v>-26919.960518577784</c:v>
                </c:pt>
                <c:pt idx="68">
                  <c:v>-26381.564705422228</c:v>
                </c:pt>
                <c:pt idx="69">
                  <c:v>-25843.168892266673</c:v>
                </c:pt>
                <c:pt idx="70">
                  <c:v>-25304.773079111117</c:v>
                </c:pt>
                <c:pt idx="71">
                  <c:v>-24766.377265955562</c:v>
                </c:pt>
                <c:pt idx="72">
                  <c:v>-24227.981452800006</c:v>
                </c:pt>
                <c:pt idx="73">
                  <c:v>-23689.585639644451</c:v>
                </c:pt>
                <c:pt idx="74">
                  <c:v>-23151.189826488895</c:v>
                </c:pt>
                <c:pt idx="75">
                  <c:v>-22612.79401333334</c:v>
                </c:pt>
                <c:pt idx="76">
                  <c:v>-22074.398200177784</c:v>
                </c:pt>
                <c:pt idx="77">
                  <c:v>-21536.002387022229</c:v>
                </c:pt>
                <c:pt idx="78">
                  <c:v>-20997.606573866673</c:v>
                </c:pt>
                <c:pt idx="79">
                  <c:v>-20459.210760711117</c:v>
                </c:pt>
                <c:pt idx="80">
                  <c:v>-19920.814947555562</c:v>
                </c:pt>
                <c:pt idx="81">
                  <c:v>-19382.419134400006</c:v>
                </c:pt>
                <c:pt idx="82">
                  <c:v>-18844.023321244451</c:v>
                </c:pt>
                <c:pt idx="83">
                  <c:v>-18305.627508088895</c:v>
                </c:pt>
                <c:pt idx="84">
                  <c:v>-17767.23169493334</c:v>
                </c:pt>
                <c:pt idx="85">
                  <c:v>-17228.835881777784</c:v>
                </c:pt>
                <c:pt idx="86">
                  <c:v>-16690.440068622222</c:v>
                </c:pt>
                <c:pt idx="87">
                  <c:v>-16152.044255466666</c:v>
                </c:pt>
                <c:pt idx="88">
                  <c:v>-15613.648442311111</c:v>
                </c:pt>
                <c:pt idx="89">
                  <c:v>-15075.252629155555</c:v>
                </c:pt>
                <c:pt idx="90">
                  <c:v>-14536.856816</c:v>
                </c:pt>
                <c:pt idx="91">
                  <c:v>-13998.461002844444</c:v>
                </c:pt>
                <c:pt idx="92">
                  <c:v>-13460.065189688888</c:v>
                </c:pt>
                <c:pt idx="93">
                  <c:v>-12921.669376533333</c:v>
                </c:pt>
                <c:pt idx="94">
                  <c:v>-12383.273563377777</c:v>
                </c:pt>
                <c:pt idx="95">
                  <c:v>-11844.877750222222</c:v>
                </c:pt>
                <c:pt idx="96">
                  <c:v>-11306.481937066666</c:v>
                </c:pt>
                <c:pt idx="97">
                  <c:v>-10768.086123911111</c:v>
                </c:pt>
                <c:pt idx="98">
                  <c:v>-10229.690310755555</c:v>
                </c:pt>
                <c:pt idx="99">
                  <c:v>-9691.2944975999999</c:v>
                </c:pt>
                <c:pt idx="100">
                  <c:v>-9152.8986844444444</c:v>
                </c:pt>
                <c:pt idx="101">
                  <c:v>-8614.5028712888889</c:v>
                </c:pt>
                <c:pt idx="102">
                  <c:v>-8076.1070581333333</c:v>
                </c:pt>
                <c:pt idx="103">
                  <c:v>-7537.7112449777778</c:v>
                </c:pt>
                <c:pt idx="104">
                  <c:v>-6999.3154318222223</c:v>
                </c:pt>
                <c:pt idx="105">
                  <c:v>-6460.9196186666668</c:v>
                </c:pt>
                <c:pt idx="106">
                  <c:v>-5922.5238055111113</c:v>
                </c:pt>
                <c:pt idx="107">
                  <c:v>-5384.1279923555558</c:v>
                </c:pt>
                <c:pt idx="108">
                  <c:v>-4845.7321792000002</c:v>
                </c:pt>
                <c:pt idx="109">
                  <c:v>-4307.3363660444447</c:v>
                </c:pt>
                <c:pt idx="110">
                  <c:v>-3768.9405528888892</c:v>
                </c:pt>
                <c:pt idx="111">
                  <c:v>-3230.5447397333337</c:v>
                </c:pt>
                <c:pt idx="112">
                  <c:v>-2692.1489265777782</c:v>
                </c:pt>
                <c:pt idx="113">
                  <c:v>-2153.7531134222227</c:v>
                </c:pt>
                <c:pt idx="114">
                  <c:v>-1615.3573002666672</c:v>
                </c:pt>
                <c:pt idx="115">
                  <c:v>-1076.9614871111116</c:v>
                </c:pt>
                <c:pt idx="116">
                  <c:v>-531.60140073809555</c:v>
                </c:pt>
                <c:pt idx="117">
                  <c:v>27.687232069841173</c:v>
                </c:pt>
                <c:pt idx="118">
                  <c:v>600.90441131269847</c:v>
                </c:pt>
                <c:pt idx="119">
                  <c:v>1188.0501369904764</c:v>
                </c:pt>
                <c:pt idx="120">
                  <c:v>1782.1601358857145</c:v>
                </c:pt>
                <c:pt idx="121">
                  <c:v>2376.2701347809525</c:v>
                </c:pt>
                <c:pt idx="122">
                  <c:v>2970.3801336761908</c:v>
                </c:pt>
                <c:pt idx="123">
                  <c:v>3564.4901325714286</c:v>
                </c:pt>
                <c:pt idx="124">
                  <c:v>4158.6001314666673</c:v>
                </c:pt>
                <c:pt idx="125">
                  <c:v>4752.7101303619056</c:v>
                </c:pt>
                <c:pt idx="126">
                  <c:v>5346.8201292571439</c:v>
                </c:pt>
                <c:pt idx="127">
                  <c:v>5940.9301281523822</c:v>
                </c:pt>
                <c:pt idx="128">
                  <c:v>6535.0401270476195</c:v>
                </c:pt>
                <c:pt idx="129">
                  <c:v>7129.1501259428578</c:v>
                </c:pt>
                <c:pt idx="130">
                  <c:v>7723.2601248380961</c:v>
                </c:pt>
                <c:pt idx="131">
                  <c:v>8317.3701237333335</c:v>
                </c:pt>
                <c:pt idx="132">
                  <c:v>8911.4801226285708</c:v>
                </c:pt>
                <c:pt idx="133">
                  <c:v>9505.59012152381</c:v>
                </c:pt>
                <c:pt idx="134">
                  <c:v>10099.700120419047</c:v>
                </c:pt>
                <c:pt idx="135">
                  <c:v>10693.810119314287</c:v>
                </c:pt>
                <c:pt idx="136">
                  <c:v>11287.920118209524</c:v>
                </c:pt>
                <c:pt idx="137">
                  <c:v>11882.030117104763</c:v>
                </c:pt>
                <c:pt idx="138">
                  <c:v>12476.140116</c:v>
                </c:pt>
                <c:pt idx="139">
                  <c:v>13070.250114895238</c:v>
                </c:pt>
                <c:pt idx="140">
                  <c:v>13664.360113790477</c:v>
                </c:pt>
                <c:pt idx="141">
                  <c:v>14258.470112685714</c:v>
                </c:pt>
                <c:pt idx="142">
                  <c:v>14852.580111580954</c:v>
                </c:pt>
                <c:pt idx="143">
                  <c:v>15446.690110476191</c:v>
                </c:pt>
                <c:pt idx="144">
                  <c:v>16040.80010937143</c:v>
                </c:pt>
                <c:pt idx="145">
                  <c:v>16634.910108266668</c:v>
                </c:pt>
                <c:pt idx="146">
                  <c:v>17229.020107161905</c:v>
                </c:pt>
                <c:pt idx="147">
                  <c:v>17823.130106057142</c:v>
                </c:pt>
                <c:pt idx="148">
                  <c:v>18417.240104952383</c:v>
                </c:pt>
                <c:pt idx="149">
                  <c:v>19011.350103847621</c:v>
                </c:pt>
                <c:pt idx="150">
                  <c:v>19605.460102742858</c:v>
                </c:pt>
                <c:pt idx="151">
                  <c:v>20199.570101638095</c:v>
                </c:pt>
                <c:pt idx="152">
                  <c:v>20793.680100533336</c:v>
                </c:pt>
                <c:pt idx="153">
                  <c:v>21387.790099428574</c:v>
                </c:pt>
                <c:pt idx="154">
                  <c:v>21981.900098323811</c:v>
                </c:pt>
                <c:pt idx="155">
                  <c:v>22576.010097219048</c:v>
                </c:pt>
                <c:pt idx="156">
                  <c:v>23170.120096114286</c:v>
                </c:pt>
                <c:pt idx="157">
                  <c:v>23764.230095009527</c:v>
                </c:pt>
                <c:pt idx="158">
                  <c:v>24358.340093904764</c:v>
                </c:pt>
                <c:pt idx="159">
                  <c:v>24952.450092800002</c:v>
                </c:pt>
                <c:pt idx="160">
                  <c:v>25546.560091695239</c:v>
                </c:pt>
                <c:pt idx="161">
                  <c:v>26140.670090590476</c:v>
                </c:pt>
                <c:pt idx="162">
                  <c:v>26734.780089485717</c:v>
                </c:pt>
                <c:pt idx="163">
                  <c:v>27328.890088380955</c:v>
                </c:pt>
                <c:pt idx="164">
                  <c:v>27923.000087276192</c:v>
                </c:pt>
                <c:pt idx="165">
                  <c:v>28517.110086171429</c:v>
                </c:pt>
                <c:pt idx="166">
                  <c:v>29111.22008506667</c:v>
                </c:pt>
                <c:pt idx="167">
                  <c:v>29705.330083961908</c:v>
                </c:pt>
                <c:pt idx="168">
                  <c:v>30299.440082857145</c:v>
                </c:pt>
                <c:pt idx="169">
                  <c:v>30893.550081752383</c:v>
                </c:pt>
                <c:pt idx="170">
                  <c:v>31487.66008064762</c:v>
                </c:pt>
                <c:pt idx="171">
                  <c:v>32081.770079542861</c:v>
                </c:pt>
                <c:pt idx="172">
                  <c:v>32675.880078438098</c:v>
                </c:pt>
                <c:pt idx="173">
                  <c:v>33269.990077333336</c:v>
                </c:pt>
                <c:pt idx="174">
                  <c:v>33864.100076228577</c:v>
                </c:pt>
                <c:pt idx="175">
                  <c:v>34458.21007512381</c:v>
                </c:pt>
                <c:pt idx="176">
                  <c:v>35052.320074019051</c:v>
                </c:pt>
                <c:pt idx="177">
                  <c:v>35646.430072914285</c:v>
                </c:pt>
                <c:pt idx="178">
                  <c:v>36240.540071809526</c:v>
                </c:pt>
                <c:pt idx="179">
                  <c:v>36834.650070704767</c:v>
                </c:pt>
                <c:pt idx="180">
                  <c:v>37428.760069600001</c:v>
                </c:pt>
                <c:pt idx="181">
                  <c:v>38022.870068495242</c:v>
                </c:pt>
                <c:pt idx="182">
                  <c:v>38616.980067390476</c:v>
                </c:pt>
                <c:pt idx="183">
                  <c:v>39211.090066285717</c:v>
                </c:pt>
                <c:pt idx="184">
                  <c:v>39805.200065180958</c:v>
                </c:pt>
                <c:pt idx="185">
                  <c:v>40399.310064076191</c:v>
                </c:pt>
                <c:pt idx="186">
                  <c:v>40993.420062971432</c:v>
                </c:pt>
                <c:pt idx="187">
                  <c:v>41587.530061866673</c:v>
                </c:pt>
                <c:pt idx="188">
                  <c:v>42181.640060761907</c:v>
                </c:pt>
                <c:pt idx="189">
                  <c:v>42775.750059657148</c:v>
                </c:pt>
                <c:pt idx="190">
                  <c:v>43369.860058552382</c:v>
                </c:pt>
                <c:pt idx="191">
                  <c:v>43963.970057447623</c:v>
                </c:pt>
                <c:pt idx="192">
                  <c:v>44558.080056342864</c:v>
                </c:pt>
                <c:pt idx="193">
                  <c:v>45152.190055238098</c:v>
                </c:pt>
                <c:pt idx="194">
                  <c:v>45746.300054133339</c:v>
                </c:pt>
                <c:pt idx="195">
                  <c:v>46340.410053028572</c:v>
                </c:pt>
                <c:pt idx="196">
                  <c:v>46934.520051923813</c:v>
                </c:pt>
                <c:pt idx="197">
                  <c:v>47528.630050819054</c:v>
                </c:pt>
                <c:pt idx="198">
                  <c:v>48122.740049714288</c:v>
                </c:pt>
                <c:pt idx="199">
                  <c:v>48716.850048609529</c:v>
                </c:pt>
                <c:pt idx="200">
                  <c:v>49310.960047504763</c:v>
                </c:pt>
                <c:pt idx="201">
                  <c:v>49905.070046400004</c:v>
                </c:pt>
                <c:pt idx="202">
                  <c:v>50499.180045295245</c:v>
                </c:pt>
                <c:pt idx="203">
                  <c:v>51093.290044190479</c:v>
                </c:pt>
                <c:pt idx="204">
                  <c:v>51687.40004308572</c:v>
                </c:pt>
                <c:pt idx="205">
                  <c:v>52281.510041980953</c:v>
                </c:pt>
                <c:pt idx="206">
                  <c:v>52875.620040876194</c:v>
                </c:pt>
                <c:pt idx="207">
                  <c:v>53469.730039771435</c:v>
                </c:pt>
                <c:pt idx="208">
                  <c:v>54063.840038666669</c:v>
                </c:pt>
                <c:pt idx="209">
                  <c:v>54657.95003756191</c:v>
                </c:pt>
                <c:pt idx="210">
                  <c:v>55252.060036457144</c:v>
                </c:pt>
                <c:pt idx="211">
                  <c:v>55846.170035352385</c:v>
                </c:pt>
                <c:pt idx="212">
                  <c:v>56440.280034247626</c:v>
                </c:pt>
                <c:pt idx="213">
                  <c:v>57034.390033142859</c:v>
                </c:pt>
                <c:pt idx="214">
                  <c:v>57628.5000320381</c:v>
                </c:pt>
                <c:pt idx="215">
                  <c:v>58222.610030933341</c:v>
                </c:pt>
                <c:pt idx="216">
                  <c:v>58816.720029828575</c:v>
                </c:pt>
                <c:pt idx="217">
                  <c:v>59410.830028723816</c:v>
                </c:pt>
                <c:pt idx="218">
                  <c:v>60004.94002761905</c:v>
                </c:pt>
                <c:pt idx="219">
                  <c:v>60599.050026514291</c:v>
                </c:pt>
                <c:pt idx="220">
                  <c:v>61193.160025409532</c:v>
                </c:pt>
                <c:pt idx="221">
                  <c:v>61787.270024304766</c:v>
                </c:pt>
                <c:pt idx="222">
                  <c:v>62381.380023200007</c:v>
                </c:pt>
                <c:pt idx="223">
                  <c:v>62975.49002209524</c:v>
                </c:pt>
                <c:pt idx="224">
                  <c:v>63569.600020990481</c:v>
                </c:pt>
                <c:pt idx="225">
                  <c:v>64163.710019885722</c:v>
                </c:pt>
                <c:pt idx="226">
                  <c:v>64757.820018780956</c:v>
                </c:pt>
                <c:pt idx="227">
                  <c:v>65351.930017676197</c:v>
                </c:pt>
                <c:pt idx="228">
                  <c:v>65946.040016571438</c:v>
                </c:pt>
                <c:pt idx="229">
                  <c:v>66540.150015466672</c:v>
                </c:pt>
                <c:pt idx="230">
                  <c:v>67134.260014361906</c:v>
                </c:pt>
                <c:pt idx="231">
                  <c:v>67728.370013257154</c:v>
                </c:pt>
                <c:pt idx="232">
                  <c:v>68322.480012152388</c:v>
                </c:pt>
                <c:pt idx="233">
                  <c:v>68916.590011047621</c:v>
                </c:pt>
                <c:pt idx="234">
                  <c:v>69510.70000994287</c:v>
                </c:pt>
                <c:pt idx="235">
                  <c:v>70104.810008838103</c:v>
                </c:pt>
                <c:pt idx="236">
                  <c:v>70698.920007733337</c:v>
                </c:pt>
                <c:pt idx="237">
                  <c:v>71293.030006628571</c:v>
                </c:pt>
                <c:pt idx="238">
                  <c:v>71887.140005523819</c:v>
                </c:pt>
                <c:pt idx="239">
                  <c:v>72481.250004419053</c:v>
                </c:pt>
                <c:pt idx="240">
                  <c:v>73075.360003314287</c:v>
                </c:pt>
                <c:pt idx="241">
                  <c:v>73669.470002209535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64-441A-9E88-931CFE8AD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'AFR01'!$M$5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'AFR01'!$N$6:$N$138</c:f>
              <c:numCache>
                <c:formatCode>General</c:formatCode>
                <c:ptCount val="133"/>
                <c:pt idx="0">
                  <c:v>30.861388888888889</c:v>
                </c:pt>
                <c:pt idx="1">
                  <c:v>30.879097815764482</c:v>
                </c:pt>
                <c:pt idx="2">
                  <c:v>30.896806742640077</c:v>
                </c:pt>
                <c:pt idx="3">
                  <c:v>30.914515669515669</c:v>
                </c:pt>
                <c:pt idx="4">
                  <c:v>30.932224596391265</c:v>
                </c:pt>
                <c:pt idx="5">
                  <c:v>30.949933523266857</c:v>
                </c:pt>
                <c:pt idx="6">
                  <c:v>30.967642450142449</c:v>
                </c:pt>
                <c:pt idx="7">
                  <c:v>30.985351377018045</c:v>
                </c:pt>
                <c:pt idx="8">
                  <c:v>31.003060303893637</c:v>
                </c:pt>
                <c:pt idx="9">
                  <c:v>31.020769230769233</c:v>
                </c:pt>
                <c:pt idx="10">
                  <c:v>31.038478157644825</c:v>
                </c:pt>
                <c:pt idx="11">
                  <c:v>31.056187084520417</c:v>
                </c:pt>
                <c:pt idx="12">
                  <c:v>31.073896011396013</c:v>
                </c:pt>
                <c:pt idx="13">
                  <c:v>31.091604938271605</c:v>
                </c:pt>
                <c:pt idx="14">
                  <c:v>31.1093138651472</c:v>
                </c:pt>
                <c:pt idx="15">
                  <c:v>31.127022792022792</c:v>
                </c:pt>
                <c:pt idx="16">
                  <c:v>31.144731718898385</c:v>
                </c:pt>
                <c:pt idx="17">
                  <c:v>31.16244064577398</c:v>
                </c:pt>
                <c:pt idx="18">
                  <c:v>31.180149572649572</c:v>
                </c:pt>
                <c:pt idx="19">
                  <c:v>31.197858499525164</c:v>
                </c:pt>
                <c:pt idx="20">
                  <c:v>31.21556742640076</c:v>
                </c:pt>
                <c:pt idx="21">
                  <c:v>31.233276353276352</c:v>
                </c:pt>
                <c:pt idx="22">
                  <c:v>31.250985280151948</c:v>
                </c:pt>
                <c:pt idx="23">
                  <c:v>31.26869420702754</c:v>
                </c:pt>
                <c:pt idx="24">
                  <c:v>31.286403133903132</c:v>
                </c:pt>
                <c:pt idx="25">
                  <c:v>31.304112060778728</c:v>
                </c:pt>
                <c:pt idx="26">
                  <c:v>31.32182098765432</c:v>
                </c:pt>
                <c:pt idx="27">
                  <c:v>31.339529914529916</c:v>
                </c:pt>
                <c:pt idx="28">
                  <c:v>31.357238841405508</c:v>
                </c:pt>
                <c:pt idx="29">
                  <c:v>31.3749477682811</c:v>
                </c:pt>
                <c:pt idx="30">
                  <c:v>31.392656695156695</c:v>
                </c:pt>
                <c:pt idx="31">
                  <c:v>31.410365622032288</c:v>
                </c:pt>
                <c:pt idx="32">
                  <c:v>31.428074548907883</c:v>
                </c:pt>
                <c:pt idx="33">
                  <c:v>31.445783475783475</c:v>
                </c:pt>
                <c:pt idx="34">
                  <c:v>31.463492402659067</c:v>
                </c:pt>
                <c:pt idx="35">
                  <c:v>31.481201329534663</c:v>
                </c:pt>
                <c:pt idx="36">
                  <c:v>31.498910256410255</c:v>
                </c:pt>
                <c:pt idx="37">
                  <c:v>31.516619183285851</c:v>
                </c:pt>
                <c:pt idx="38">
                  <c:v>31.534328110161443</c:v>
                </c:pt>
                <c:pt idx="39">
                  <c:v>31.552037037037035</c:v>
                </c:pt>
                <c:pt idx="40">
                  <c:v>31.569745963912631</c:v>
                </c:pt>
                <c:pt idx="41">
                  <c:v>31.587454890788223</c:v>
                </c:pt>
                <c:pt idx="42">
                  <c:v>31.605163817663815</c:v>
                </c:pt>
                <c:pt idx="43">
                  <c:v>31.622872744539411</c:v>
                </c:pt>
                <c:pt idx="44">
                  <c:v>31.640581671415003</c:v>
                </c:pt>
                <c:pt idx="45">
                  <c:v>31.658290598290598</c:v>
                </c:pt>
                <c:pt idx="46">
                  <c:v>31.675999525166191</c:v>
                </c:pt>
                <c:pt idx="47">
                  <c:v>31.693708452041783</c:v>
                </c:pt>
                <c:pt idx="48">
                  <c:v>31.711417378917378</c:v>
                </c:pt>
                <c:pt idx="49">
                  <c:v>31.72912630579297</c:v>
                </c:pt>
                <c:pt idx="50">
                  <c:v>31.746835232668566</c:v>
                </c:pt>
                <c:pt idx="51">
                  <c:v>31.764544159544158</c:v>
                </c:pt>
                <c:pt idx="52">
                  <c:v>31.78225308641975</c:v>
                </c:pt>
                <c:pt idx="53">
                  <c:v>31.799962013295346</c:v>
                </c:pt>
                <c:pt idx="54">
                  <c:v>31.817670940170938</c:v>
                </c:pt>
                <c:pt idx="55">
                  <c:v>31.835379867046534</c:v>
                </c:pt>
                <c:pt idx="56">
                  <c:v>31.853088793922126</c:v>
                </c:pt>
                <c:pt idx="57">
                  <c:v>31.870797720797718</c:v>
                </c:pt>
                <c:pt idx="58">
                  <c:v>31.888506647673314</c:v>
                </c:pt>
                <c:pt idx="59">
                  <c:v>31.906215574548906</c:v>
                </c:pt>
                <c:pt idx="60">
                  <c:v>31.923924501424501</c:v>
                </c:pt>
                <c:pt idx="61">
                  <c:v>31.941633428300094</c:v>
                </c:pt>
                <c:pt idx="62">
                  <c:v>31.959342355175686</c:v>
                </c:pt>
                <c:pt idx="63">
                  <c:v>31.977051282051281</c:v>
                </c:pt>
                <c:pt idx="64">
                  <c:v>31.994760208926873</c:v>
                </c:pt>
                <c:pt idx="65">
                  <c:v>32.012469135802469</c:v>
                </c:pt>
                <c:pt idx="66">
                  <c:v>32.030178062678061</c:v>
                </c:pt>
                <c:pt idx="67">
                  <c:v>32.047886989553653</c:v>
                </c:pt>
                <c:pt idx="68">
                  <c:v>32.065595916429245</c:v>
                </c:pt>
                <c:pt idx="69">
                  <c:v>32.083304843304845</c:v>
                </c:pt>
                <c:pt idx="70">
                  <c:v>32.101013770180437</c:v>
                </c:pt>
                <c:pt idx="71">
                  <c:v>32.118722697056029</c:v>
                </c:pt>
                <c:pt idx="72">
                  <c:v>32.136431623931621</c:v>
                </c:pt>
                <c:pt idx="73">
                  <c:v>32.154140550807213</c:v>
                </c:pt>
                <c:pt idx="74">
                  <c:v>32.171849477682812</c:v>
                </c:pt>
                <c:pt idx="75">
                  <c:v>32.189558404558404</c:v>
                </c:pt>
                <c:pt idx="76">
                  <c:v>32.207267331433997</c:v>
                </c:pt>
                <c:pt idx="77">
                  <c:v>32.224976258309589</c:v>
                </c:pt>
                <c:pt idx="78">
                  <c:v>32.242685185185181</c:v>
                </c:pt>
                <c:pt idx="79">
                  <c:v>32.26039411206078</c:v>
                </c:pt>
                <c:pt idx="80">
                  <c:v>32.278103038936372</c:v>
                </c:pt>
                <c:pt idx="81">
                  <c:v>32.295811965811964</c:v>
                </c:pt>
                <c:pt idx="82">
                  <c:v>32.313520892687556</c:v>
                </c:pt>
                <c:pt idx="83">
                  <c:v>32.331229819563148</c:v>
                </c:pt>
                <c:pt idx="84">
                  <c:v>32.348938746438748</c:v>
                </c:pt>
                <c:pt idx="85">
                  <c:v>32.36664767331434</c:v>
                </c:pt>
                <c:pt idx="86">
                  <c:v>32.384356600189932</c:v>
                </c:pt>
                <c:pt idx="87">
                  <c:v>32.402065527065524</c:v>
                </c:pt>
                <c:pt idx="88">
                  <c:v>32.419774453941116</c:v>
                </c:pt>
                <c:pt idx="89">
                  <c:v>32.437483380816715</c:v>
                </c:pt>
                <c:pt idx="90">
                  <c:v>32.455192307692307</c:v>
                </c:pt>
                <c:pt idx="91">
                  <c:v>32.4729012345679</c:v>
                </c:pt>
                <c:pt idx="92">
                  <c:v>32.490610161443492</c:v>
                </c:pt>
                <c:pt idx="93">
                  <c:v>32.508319088319084</c:v>
                </c:pt>
                <c:pt idx="94">
                  <c:v>32.526028015194676</c:v>
                </c:pt>
                <c:pt idx="95">
                  <c:v>32.543736942070275</c:v>
                </c:pt>
                <c:pt idx="96">
                  <c:v>32.561445868945867</c:v>
                </c:pt>
                <c:pt idx="97">
                  <c:v>32.579154795821459</c:v>
                </c:pt>
                <c:pt idx="98">
                  <c:v>32.596863722697051</c:v>
                </c:pt>
                <c:pt idx="99">
                  <c:v>32.614572649572644</c:v>
                </c:pt>
                <c:pt idx="100">
                  <c:v>32.632281576448243</c:v>
                </c:pt>
                <c:pt idx="101">
                  <c:v>32.649990503323835</c:v>
                </c:pt>
                <c:pt idx="102">
                  <c:v>32.667699430199427</c:v>
                </c:pt>
                <c:pt idx="103">
                  <c:v>32.685408357075019</c:v>
                </c:pt>
                <c:pt idx="104">
                  <c:v>32.703117283950611</c:v>
                </c:pt>
                <c:pt idx="105">
                  <c:v>32.72082621082621</c:v>
                </c:pt>
                <c:pt idx="106">
                  <c:v>32.738535137701803</c:v>
                </c:pt>
                <c:pt idx="107">
                  <c:v>32.756244064577395</c:v>
                </c:pt>
                <c:pt idx="108">
                  <c:v>32.773952991452987</c:v>
                </c:pt>
                <c:pt idx="109">
                  <c:v>32.791661918328579</c:v>
                </c:pt>
                <c:pt idx="110">
                  <c:v>32.809370845204178</c:v>
                </c:pt>
                <c:pt idx="111">
                  <c:v>32.82707977207977</c:v>
                </c:pt>
                <c:pt idx="112">
                  <c:v>32.844788698955362</c:v>
                </c:pt>
                <c:pt idx="113">
                  <c:v>32.862497625830954</c:v>
                </c:pt>
                <c:pt idx="114">
                  <c:v>32.880206552706547</c:v>
                </c:pt>
                <c:pt idx="115">
                  <c:v>32.897915479582146</c:v>
                </c:pt>
                <c:pt idx="116">
                  <c:v>32.915394917582418</c:v>
                </c:pt>
                <c:pt idx="117">
                  <c:v>32.932415377832044</c:v>
                </c:pt>
                <c:pt idx="118">
                  <c:v>32.948976860331022</c:v>
                </c:pt>
                <c:pt idx="119">
                  <c:v>32.965079365079362</c:v>
                </c:pt>
                <c:pt idx="120">
                  <c:v>32.980952380952381</c:v>
                </c:pt>
                <c:pt idx="121">
                  <c:v>32.996825396825393</c:v>
                </c:pt>
                <c:pt idx="122">
                  <c:v>33.012698412698413</c:v>
                </c:pt>
                <c:pt idx="123">
                  <c:v>33.028571428571425</c:v>
                </c:pt>
                <c:pt idx="124">
                  <c:v>33.044444444444444</c:v>
                </c:pt>
                <c:pt idx="125">
                  <c:v>33.060317460317457</c:v>
                </c:pt>
                <c:pt idx="126">
                  <c:v>33.076190476190476</c:v>
                </c:pt>
                <c:pt idx="127">
                  <c:v>33.092063492063488</c:v>
                </c:pt>
                <c:pt idx="128">
                  <c:v>33.107936507936508</c:v>
                </c:pt>
                <c:pt idx="129">
                  <c:v>33.12380952380952</c:v>
                </c:pt>
                <c:pt idx="130">
                  <c:v>33.139682539682539</c:v>
                </c:pt>
                <c:pt idx="131">
                  <c:v>33.155555555555551</c:v>
                </c:pt>
                <c:pt idx="132">
                  <c:v>33.171428571428571</c:v>
                </c:pt>
              </c:numCache>
            </c:numRef>
          </c:xVal>
          <c:yVal>
            <c:numRef>
              <c:f>'AFR01'!$M$6:$M$138</c:f>
              <c:numCache>
                <c:formatCode>General</c:formatCode>
                <c:ptCount val="133"/>
                <c:pt idx="0">
                  <c:v>55.28</c:v>
                </c:pt>
                <c:pt idx="1">
                  <c:v>55.284871794871798</c:v>
                </c:pt>
                <c:pt idx="2">
                  <c:v>55.289743589743594</c:v>
                </c:pt>
                <c:pt idx="3">
                  <c:v>55.294615384615383</c:v>
                </c:pt>
                <c:pt idx="4">
                  <c:v>55.29948717948718</c:v>
                </c:pt>
                <c:pt idx="5">
                  <c:v>55.304358974358976</c:v>
                </c:pt>
                <c:pt idx="6">
                  <c:v>55.309230769230773</c:v>
                </c:pt>
                <c:pt idx="7">
                  <c:v>55.314102564102562</c:v>
                </c:pt>
                <c:pt idx="8">
                  <c:v>55.318974358974359</c:v>
                </c:pt>
                <c:pt idx="9">
                  <c:v>55.323846153846155</c:v>
                </c:pt>
                <c:pt idx="10">
                  <c:v>55.328717948717951</c:v>
                </c:pt>
                <c:pt idx="11">
                  <c:v>55.333589743589748</c:v>
                </c:pt>
                <c:pt idx="12">
                  <c:v>55.338461538461537</c:v>
                </c:pt>
                <c:pt idx="13">
                  <c:v>55.343333333333334</c:v>
                </c:pt>
                <c:pt idx="14">
                  <c:v>55.34820512820513</c:v>
                </c:pt>
                <c:pt idx="15">
                  <c:v>55.353076923076927</c:v>
                </c:pt>
                <c:pt idx="16">
                  <c:v>55.357948717948716</c:v>
                </c:pt>
                <c:pt idx="17">
                  <c:v>55.362820512820512</c:v>
                </c:pt>
                <c:pt idx="18">
                  <c:v>55.367692307692309</c:v>
                </c:pt>
                <c:pt idx="19">
                  <c:v>55.372564102564105</c:v>
                </c:pt>
                <c:pt idx="20">
                  <c:v>55.377435897435902</c:v>
                </c:pt>
                <c:pt idx="21">
                  <c:v>55.382307692307691</c:v>
                </c:pt>
                <c:pt idx="22">
                  <c:v>55.387179487179488</c:v>
                </c:pt>
                <c:pt idx="23">
                  <c:v>55.392051282051284</c:v>
                </c:pt>
                <c:pt idx="24">
                  <c:v>55.39692307692308</c:v>
                </c:pt>
                <c:pt idx="25">
                  <c:v>55.40179487179487</c:v>
                </c:pt>
                <c:pt idx="26">
                  <c:v>55.406666666666666</c:v>
                </c:pt>
                <c:pt idx="27">
                  <c:v>55.411538461538463</c:v>
                </c:pt>
                <c:pt idx="28">
                  <c:v>55.416410256410259</c:v>
                </c:pt>
                <c:pt idx="29">
                  <c:v>55.421282051282056</c:v>
                </c:pt>
                <c:pt idx="30">
                  <c:v>55.426153846153845</c:v>
                </c:pt>
                <c:pt idx="31">
                  <c:v>55.431025641025641</c:v>
                </c:pt>
                <c:pt idx="32">
                  <c:v>55.435897435897438</c:v>
                </c:pt>
                <c:pt idx="33">
                  <c:v>55.440769230769234</c:v>
                </c:pt>
                <c:pt idx="34">
                  <c:v>55.445641025641024</c:v>
                </c:pt>
                <c:pt idx="35">
                  <c:v>55.45051282051282</c:v>
                </c:pt>
                <c:pt idx="36">
                  <c:v>55.455384615384617</c:v>
                </c:pt>
                <c:pt idx="37">
                  <c:v>55.460256410256413</c:v>
                </c:pt>
                <c:pt idx="38">
                  <c:v>55.46512820512821</c:v>
                </c:pt>
                <c:pt idx="39">
                  <c:v>55.47</c:v>
                </c:pt>
                <c:pt idx="40">
                  <c:v>55.474871794871795</c:v>
                </c:pt>
                <c:pt idx="41">
                  <c:v>55.479743589743592</c:v>
                </c:pt>
                <c:pt idx="42">
                  <c:v>55.484615384615388</c:v>
                </c:pt>
                <c:pt idx="43">
                  <c:v>55.489487179487178</c:v>
                </c:pt>
                <c:pt idx="44">
                  <c:v>55.494358974358974</c:v>
                </c:pt>
                <c:pt idx="45">
                  <c:v>55.49923076923077</c:v>
                </c:pt>
                <c:pt idx="46">
                  <c:v>55.504102564102567</c:v>
                </c:pt>
                <c:pt idx="47">
                  <c:v>55.508974358974363</c:v>
                </c:pt>
                <c:pt idx="48">
                  <c:v>55.513846153846153</c:v>
                </c:pt>
                <c:pt idx="49">
                  <c:v>55.518717948717949</c:v>
                </c:pt>
                <c:pt idx="50">
                  <c:v>55.523589743589746</c:v>
                </c:pt>
                <c:pt idx="51">
                  <c:v>55.528461538461542</c:v>
                </c:pt>
                <c:pt idx="52">
                  <c:v>55.533333333333331</c:v>
                </c:pt>
                <c:pt idx="53">
                  <c:v>55.538205128205128</c:v>
                </c:pt>
                <c:pt idx="54">
                  <c:v>55.543076923076924</c:v>
                </c:pt>
                <c:pt idx="55">
                  <c:v>55.547948717948721</c:v>
                </c:pt>
                <c:pt idx="56">
                  <c:v>55.552820512820517</c:v>
                </c:pt>
                <c:pt idx="57">
                  <c:v>55.557692307692307</c:v>
                </c:pt>
                <c:pt idx="58">
                  <c:v>55.562564102564103</c:v>
                </c:pt>
                <c:pt idx="59">
                  <c:v>55.5674358974359</c:v>
                </c:pt>
                <c:pt idx="60">
                  <c:v>55.572307692307696</c:v>
                </c:pt>
                <c:pt idx="61">
                  <c:v>55.577179487179485</c:v>
                </c:pt>
                <c:pt idx="62">
                  <c:v>55.582051282051282</c:v>
                </c:pt>
                <c:pt idx="63">
                  <c:v>55.586923076923078</c:v>
                </c:pt>
                <c:pt idx="64">
                  <c:v>55.591794871794875</c:v>
                </c:pt>
                <c:pt idx="65">
                  <c:v>55.596666666666671</c:v>
                </c:pt>
                <c:pt idx="66">
                  <c:v>55.60153846153846</c:v>
                </c:pt>
                <c:pt idx="67">
                  <c:v>55.606410256410257</c:v>
                </c:pt>
                <c:pt idx="68">
                  <c:v>55.611282051282053</c:v>
                </c:pt>
                <c:pt idx="69">
                  <c:v>55.61615384615385</c:v>
                </c:pt>
                <c:pt idx="70">
                  <c:v>55.621025641025639</c:v>
                </c:pt>
                <c:pt idx="71">
                  <c:v>55.625897435897436</c:v>
                </c:pt>
                <c:pt idx="72">
                  <c:v>55.630769230769232</c:v>
                </c:pt>
                <c:pt idx="73">
                  <c:v>55.635641025641029</c:v>
                </c:pt>
                <c:pt idx="74">
                  <c:v>55.640512820512825</c:v>
                </c:pt>
                <c:pt idx="75">
                  <c:v>55.645384615384614</c:v>
                </c:pt>
                <c:pt idx="76">
                  <c:v>55.650256410256411</c:v>
                </c:pt>
                <c:pt idx="77">
                  <c:v>55.655128205128207</c:v>
                </c:pt>
                <c:pt idx="78">
                  <c:v>55.660000000000004</c:v>
                </c:pt>
                <c:pt idx="79">
                  <c:v>55.664871794871793</c:v>
                </c:pt>
                <c:pt idx="80">
                  <c:v>55.669743589743589</c:v>
                </c:pt>
                <c:pt idx="81">
                  <c:v>55.674615384615386</c:v>
                </c:pt>
                <c:pt idx="82">
                  <c:v>55.679487179487182</c:v>
                </c:pt>
                <c:pt idx="83">
                  <c:v>55.684358974358979</c:v>
                </c:pt>
                <c:pt idx="84">
                  <c:v>55.689230769230768</c:v>
                </c:pt>
                <c:pt idx="85">
                  <c:v>55.694102564102565</c:v>
                </c:pt>
                <c:pt idx="86">
                  <c:v>55.698974358974361</c:v>
                </c:pt>
                <c:pt idx="87">
                  <c:v>55.703846153846158</c:v>
                </c:pt>
                <c:pt idx="88">
                  <c:v>55.708717948717947</c:v>
                </c:pt>
                <c:pt idx="89">
                  <c:v>55.713589743589743</c:v>
                </c:pt>
                <c:pt idx="90">
                  <c:v>55.71846153846154</c:v>
                </c:pt>
                <c:pt idx="91">
                  <c:v>55.723333333333336</c:v>
                </c:pt>
                <c:pt idx="92">
                  <c:v>55.728205128205133</c:v>
                </c:pt>
                <c:pt idx="93">
                  <c:v>55.733076923076922</c:v>
                </c:pt>
                <c:pt idx="94">
                  <c:v>55.737948717948719</c:v>
                </c:pt>
                <c:pt idx="95">
                  <c:v>55.742820512820515</c:v>
                </c:pt>
                <c:pt idx="96">
                  <c:v>55.747692307692311</c:v>
                </c:pt>
                <c:pt idx="97">
                  <c:v>55.752564102564101</c:v>
                </c:pt>
                <c:pt idx="98">
                  <c:v>55.757435897435897</c:v>
                </c:pt>
                <c:pt idx="99">
                  <c:v>55.762307692307694</c:v>
                </c:pt>
                <c:pt idx="100">
                  <c:v>55.76717948717949</c:v>
                </c:pt>
                <c:pt idx="101">
                  <c:v>55.772051282051287</c:v>
                </c:pt>
                <c:pt idx="102">
                  <c:v>55.776923076923076</c:v>
                </c:pt>
                <c:pt idx="103">
                  <c:v>55.781794871794872</c:v>
                </c:pt>
                <c:pt idx="104">
                  <c:v>55.786666666666669</c:v>
                </c:pt>
                <c:pt idx="105">
                  <c:v>55.791538461538465</c:v>
                </c:pt>
                <c:pt idx="106">
                  <c:v>55.796410256410255</c:v>
                </c:pt>
                <c:pt idx="107">
                  <c:v>55.801282051282051</c:v>
                </c:pt>
                <c:pt idx="108">
                  <c:v>55.806153846153848</c:v>
                </c:pt>
                <c:pt idx="109">
                  <c:v>55.811025641025644</c:v>
                </c:pt>
                <c:pt idx="110">
                  <c:v>55.81589743589744</c:v>
                </c:pt>
                <c:pt idx="111">
                  <c:v>55.82076923076923</c:v>
                </c:pt>
                <c:pt idx="112">
                  <c:v>55.825641025641026</c:v>
                </c:pt>
                <c:pt idx="113">
                  <c:v>55.830512820512823</c:v>
                </c:pt>
                <c:pt idx="114">
                  <c:v>55.835384615384619</c:v>
                </c:pt>
                <c:pt idx="115">
                  <c:v>55.840256410256409</c:v>
                </c:pt>
                <c:pt idx="116">
                  <c:v>55.845180606430603</c:v>
                </c:pt>
                <c:pt idx="117">
                  <c:v>55.850209605209606</c:v>
                </c:pt>
                <c:pt idx="118">
                  <c:v>55.855343406593406</c:v>
                </c:pt>
                <c:pt idx="119">
                  <c:v>55.860582010582014</c:v>
                </c:pt>
                <c:pt idx="120">
                  <c:v>55.865873015873021</c:v>
                </c:pt>
                <c:pt idx="121">
                  <c:v>55.87116402116402</c:v>
                </c:pt>
                <c:pt idx="122">
                  <c:v>55.876455026455027</c:v>
                </c:pt>
                <c:pt idx="123">
                  <c:v>55.881746031746033</c:v>
                </c:pt>
                <c:pt idx="124">
                  <c:v>55.88703703703704</c:v>
                </c:pt>
                <c:pt idx="125">
                  <c:v>55.892328042328046</c:v>
                </c:pt>
                <c:pt idx="126">
                  <c:v>55.897619047619045</c:v>
                </c:pt>
                <c:pt idx="127">
                  <c:v>55.902910052910052</c:v>
                </c:pt>
                <c:pt idx="128">
                  <c:v>55.908201058201058</c:v>
                </c:pt>
                <c:pt idx="129">
                  <c:v>55.913492063492065</c:v>
                </c:pt>
                <c:pt idx="130">
                  <c:v>55.918783068783071</c:v>
                </c:pt>
                <c:pt idx="131">
                  <c:v>55.924074074074078</c:v>
                </c:pt>
                <c:pt idx="132">
                  <c:v>55.929365079365084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C-4CAC-AE23-8FB5CC9EF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'AFR01'!$E$120:$E$132</c:f>
              <c:numCache>
                <c:formatCode>General</c:formatCode>
                <c:ptCount val="13"/>
                <c:pt idx="0">
                  <c:v>-3319.6607609538478</c:v>
                </c:pt>
                <c:pt idx="1">
                  <c:v>-2213.0165571025573</c:v>
                </c:pt>
                <c:pt idx="2">
                  <c:v>-1120.7140611241566</c:v>
                </c:pt>
                <c:pt idx="3">
                  <c:v>-57.09498089151225</c:v>
                </c:pt>
                <c:pt idx="4">
                  <c:v>977.84068359537605</c:v>
                </c:pt>
                <c:pt idx="5">
                  <c:v>1984.0929323365081</c:v>
                </c:pt>
                <c:pt idx="6">
                  <c:v>2976.003473204762</c:v>
                </c:pt>
                <c:pt idx="7">
                  <c:v>3967.914014073016</c:v>
                </c:pt>
                <c:pt idx="8">
                  <c:v>4959.8245549412704</c:v>
                </c:pt>
                <c:pt idx="9">
                  <c:v>5951.735095809524</c:v>
                </c:pt>
                <c:pt idx="10">
                  <c:v>6943.6456366777784</c:v>
                </c:pt>
                <c:pt idx="11">
                  <c:v>7935.5561775460319</c:v>
                </c:pt>
                <c:pt idx="12">
                  <c:v>8927.4667184142872</c:v>
                </c:pt>
              </c:numCache>
            </c:numRef>
          </c:xVal>
          <c:yVal>
            <c:numRef>
              <c:f>'AFR01'!$F$120:$F$132</c:f>
              <c:numCache>
                <c:formatCode>General</c:formatCode>
                <c:ptCount val="13"/>
                <c:pt idx="0">
                  <c:v>-1615.3573002666672</c:v>
                </c:pt>
                <c:pt idx="1">
                  <c:v>-1076.9614871111116</c:v>
                </c:pt>
                <c:pt idx="2">
                  <c:v>-531.60140073809555</c:v>
                </c:pt>
                <c:pt idx="3">
                  <c:v>27.687232069841173</c:v>
                </c:pt>
                <c:pt idx="4">
                  <c:v>600.90441131269847</c:v>
                </c:pt>
                <c:pt idx="5">
                  <c:v>1188.0501369904764</c:v>
                </c:pt>
                <c:pt idx="6">
                  <c:v>1782.1601358857145</c:v>
                </c:pt>
                <c:pt idx="7">
                  <c:v>2376.2701347809525</c:v>
                </c:pt>
                <c:pt idx="8">
                  <c:v>2970.3801336761908</c:v>
                </c:pt>
                <c:pt idx="9">
                  <c:v>3564.4901325714286</c:v>
                </c:pt>
                <c:pt idx="10">
                  <c:v>4158.6001314666673</c:v>
                </c:pt>
                <c:pt idx="11">
                  <c:v>4752.7101303619056</c:v>
                </c:pt>
                <c:pt idx="12">
                  <c:v>5346.8201292571439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9-4901-9851-DC7CCF52D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'GZP155'!$E$7:$E$227</c:f>
              <c:numCache>
                <c:formatCode>General</c:formatCode>
                <c:ptCount val="221"/>
                <c:pt idx="0">
                  <c:v>147130</c:v>
                </c:pt>
                <c:pt idx="1">
                  <c:v>145995.16426229509</c:v>
                </c:pt>
                <c:pt idx="2">
                  <c:v>144860.32852459015</c:v>
                </c:pt>
                <c:pt idx="3">
                  <c:v>143725.49278688524</c:v>
                </c:pt>
                <c:pt idx="4">
                  <c:v>142590.65704918033</c:v>
                </c:pt>
                <c:pt idx="5">
                  <c:v>141455.82131147542</c:v>
                </c:pt>
                <c:pt idx="6">
                  <c:v>140320.98557377048</c:v>
                </c:pt>
                <c:pt idx="7">
                  <c:v>139186.14983606557</c:v>
                </c:pt>
                <c:pt idx="8">
                  <c:v>138051.31409836066</c:v>
                </c:pt>
                <c:pt idx="9">
                  <c:v>136916.47836065575</c:v>
                </c:pt>
                <c:pt idx="10">
                  <c:v>135781.64262295081</c:v>
                </c:pt>
                <c:pt idx="11">
                  <c:v>134646.8068852459</c:v>
                </c:pt>
                <c:pt idx="12">
                  <c:v>133511.97114754099</c:v>
                </c:pt>
                <c:pt idx="13">
                  <c:v>132377.13540983608</c:v>
                </c:pt>
                <c:pt idx="14">
                  <c:v>131242.29967213114</c:v>
                </c:pt>
                <c:pt idx="15">
                  <c:v>130107.46393442623</c:v>
                </c:pt>
                <c:pt idx="16">
                  <c:v>128972.62819672131</c:v>
                </c:pt>
                <c:pt idx="17">
                  <c:v>127837.79245901639</c:v>
                </c:pt>
                <c:pt idx="18">
                  <c:v>126702.95672131148</c:v>
                </c:pt>
                <c:pt idx="19">
                  <c:v>125568.12098360655</c:v>
                </c:pt>
                <c:pt idx="20">
                  <c:v>124433.28524590164</c:v>
                </c:pt>
                <c:pt idx="21">
                  <c:v>123298.44950819672</c:v>
                </c:pt>
                <c:pt idx="22">
                  <c:v>122163.61377049181</c:v>
                </c:pt>
                <c:pt idx="23">
                  <c:v>121028.77803278688</c:v>
                </c:pt>
                <c:pt idx="24">
                  <c:v>119893.94229508197</c:v>
                </c:pt>
                <c:pt idx="25">
                  <c:v>118759.10655737705</c:v>
                </c:pt>
                <c:pt idx="26">
                  <c:v>117624.27081967214</c:v>
                </c:pt>
                <c:pt idx="27">
                  <c:v>116489.43508196721</c:v>
                </c:pt>
                <c:pt idx="28">
                  <c:v>115354.5993442623</c:v>
                </c:pt>
                <c:pt idx="29">
                  <c:v>114219.76360655738</c:v>
                </c:pt>
                <c:pt idx="30">
                  <c:v>113084.92786885245</c:v>
                </c:pt>
                <c:pt idx="31">
                  <c:v>111950.09213114754</c:v>
                </c:pt>
                <c:pt idx="32">
                  <c:v>110815.25639344263</c:v>
                </c:pt>
                <c:pt idx="33">
                  <c:v>109680.4206557377</c:v>
                </c:pt>
                <c:pt idx="34">
                  <c:v>108545.58491803278</c:v>
                </c:pt>
                <c:pt idx="35">
                  <c:v>107410.74918032787</c:v>
                </c:pt>
                <c:pt idx="36">
                  <c:v>106275.91344262296</c:v>
                </c:pt>
                <c:pt idx="37">
                  <c:v>105141.07770491803</c:v>
                </c:pt>
                <c:pt idx="38">
                  <c:v>104006.24196721311</c:v>
                </c:pt>
                <c:pt idx="39">
                  <c:v>102871.4062295082</c:v>
                </c:pt>
                <c:pt idx="40">
                  <c:v>101736.57049180329</c:v>
                </c:pt>
                <c:pt idx="41">
                  <c:v>100601.73475409836</c:v>
                </c:pt>
                <c:pt idx="42">
                  <c:v>99466.899016393436</c:v>
                </c:pt>
                <c:pt idx="43">
                  <c:v>98332.063278688525</c:v>
                </c:pt>
                <c:pt idx="44">
                  <c:v>97197.227540983615</c:v>
                </c:pt>
                <c:pt idx="45">
                  <c:v>96062.39180327869</c:v>
                </c:pt>
                <c:pt idx="46">
                  <c:v>94927.556065573764</c:v>
                </c:pt>
                <c:pt idx="47">
                  <c:v>93792.720327868854</c:v>
                </c:pt>
                <c:pt idx="48">
                  <c:v>92657.884590163943</c:v>
                </c:pt>
                <c:pt idx="49">
                  <c:v>91523.048852459018</c:v>
                </c:pt>
                <c:pt idx="50">
                  <c:v>90388.213114754093</c:v>
                </c:pt>
                <c:pt idx="51">
                  <c:v>89253.377377049183</c:v>
                </c:pt>
                <c:pt idx="52">
                  <c:v>88118.541639344272</c:v>
                </c:pt>
                <c:pt idx="53">
                  <c:v>86983.705901639347</c:v>
                </c:pt>
                <c:pt idx="54">
                  <c:v>85848.870163934422</c:v>
                </c:pt>
                <c:pt idx="55">
                  <c:v>84714.034426229511</c:v>
                </c:pt>
                <c:pt idx="56">
                  <c:v>83579.198688524601</c:v>
                </c:pt>
                <c:pt idx="57">
                  <c:v>82444.362950819675</c:v>
                </c:pt>
                <c:pt idx="58">
                  <c:v>81309.52721311475</c:v>
                </c:pt>
                <c:pt idx="59">
                  <c:v>80174.69147540984</c:v>
                </c:pt>
                <c:pt idx="60">
                  <c:v>79029.223160892871</c:v>
                </c:pt>
                <c:pt idx="61">
                  <c:v>77862.489692751842</c:v>
                </c:pt>
                <c:pt idx="62">
                  <c:v>76674.491070986711</c:v>
                </c:pt>
                <c:pt idx="63">
                  <c:v>75465.227295597491</c:v>
                </c:pt>
                <c:pt idx="64">
                  <c:v>74245.330943396228</c:v>
                </c:pt>
                <c:pt idx="65">
                  <c:v>73025.434591194979</c:v>
                </c:pt>
                <c:pt idx="66">
                  <c:v>71805.538238993715</c:v>
                </c:pt>
                <c:pt idx="67">
                  <c:v>70585.641886792451</c:v>
                </c:pt>
                <c:pt idx="68">
                  <c:v>69365.745534591202</c:v>
                </c:pt>
                <c:pt idx="69">
                  <c:v>68145.849182389939</c:v>
                </c:pt>
                <c:pt idx="70">
                  <c:v>66925.952830188675</c:v>
                </c:pt>
                <c:pt idx="71">
                  <c:v>65706.056477987426</c:v>
                </c:pt>
                <c:pt idx="72">
                  <c:v>64486.160125786169</c:v>
                </c:pt>
                <c:pt idx="73">
                  <c:v>63266.263773584913</c:v>
                </c:pt>
                <c:pt idx="74">
                  <c:v>62046.367421383649</c:v>
                </c:pt>
                <c:pt idx="75">
                  <c:v>60826.471069182393</c:v>
                </c:pt>
                <c:pt idx="76">
                  <c:v>59606.574716981137</c:v>
                </c:pt>
                <c:pt idx="77">
                  <c:v>58386.678364779873</c:v>
                </c:pt>
                <c:pt idx="78">
                  <c:v>57166.782012578624</c:v>
                </c:pt>
                <c:pt idx="79">
                  <c:v>55946.88566037736</c:v>
                </c:pt>
                <c:pt idx="80">
                  <c:v>54726.989308176104</c:v>
                </c:pt>
                <c:pt idx="81">
                  <c:v>53507.092955974847</c:v>
                </c:pt>
                <c:pt idx="82">
                  <c:v>52287.196603773584</c:v>
                </c:pt>
                <c:pt idx="83">
                  <c:v>51067.300251572335</c:v>
                </c:pt>
                <c:pt idx="84">
                  <c:v>49847.403899371071</c:v>
                </c:pt>
                <c:pt idx="85">
                  <c:v>48627.507547169815</c:v>
                </c:pt>
                <c:pt idx="86">
                  <c:v>47407.611194968558</c:v>
                </c:pt>
                <c:pt idx="87">
                  <c:v>46187.714842767295</c:v>
                </c:pt>
                <c:pt idx="88">
                  <c:v>44967.818490566038</c:v>
                </c:pt>
                <c:pt idx="89">
                  <c:v>43747.922138364782</c:v>
                </c:pt>
                <c:pt idx="90">
                  <c:v>42528.025786163525</c:v>
                </c:pt>
                <c:pt idx="91">
                  <c:v>41308.129433962269</c:v>
                </c:pt>
                <c:pt idx="92">
                  <c:v>40088.233081761005</c:v>
                </c:pt>
                <c:pt idx="93">
                  <c:v>38868.336729559749</c:v>
                </c:pt>
                <c:pt idx="94">
                  <c:v>37648.440377358493</c:v>
                </c:pt>
                <c:pt idx="95">
                  <c:v>36428.544025157236</c:v>
                </c:pt>
                <c:pt idx="96">
                  <c:v>35208.64767295598</c:v>
                </c:pt>
                <c:pt idx="97">
                  <c:v>33988.751320754716</c:v>
                </c:pt>
                <c:pt idx="98">
                  <c:v>32768.85496855346</c:v>
                </c:pt>
                <c:pt idx="99">
                  <c:v>31548.958616352204</c:v>
                </c:pt>
                <c:pt idx="100">
                  <c:v>30329.062264150947</c:v>
                </c:pt>
                <c:pt idx="101">
                  <c:v>29109.165911949691</c:v>
                </c:pt>
                <c:pt idx="102">
                  <c:v>27889.269559748427</c:v>
                </c:pt>
                <c:pt idx="103">
                  <c:v>26669.373207547171</c:v>
                </c:pt>
                <c:pt idx="104">
                  <c:v>25449.476855345914</c:v>
                </c:pt>
                <c:pt idx="105">
                  <c:v>24229.580503144658</c:v>
                </c:pt>
                <c:pt idx="106">
                  <c:v>23009.684150943402</c:v>
                </c:pt>
                <c:pt idx="107">
                  <c:v>21789.787798742138</c:v>
                </c:pt>
                <c:pt idx="108">
                  <c:v>20569.891446540882</c:v>
                </c:pt>
                <c:pt idx="109">
                  <c:v>19349.995094339625</c:v>
                </c:pt>
                <c:pt idx="110">
                  <c:v>18130.098742138369</c:v>
                </c:pt>
                <c:pt idx="111">
                  <c:v>16910.202389937105</c:v>
                </c:pt>
                <c:pt idx="112">
                  <c:v>15690.306037735849</c:v>
                </c:pt>
                <c:pt idx="113">
                  <c:v>14470.409685534592</c:v>
                </c:pt>
                <c:pt idx="114">
                  <c:v>13250.513333333336</c:v>
                </c:pt>
                <c:pt idx="115">
                  <c:v>12030.616981132072</c:v>
                </c:pt>
                <c:pt idx="116">
                  <c:v>10810.720628930823</c:v>
                </c:pt>
                <c:pt idx="117">
                  <c:v>9590.8242767295596</c:v>
                </c:pt>
                <c:pt idx="118">
                  <c:v>8370.9279245282996</c:v>
                </c:pt>
                <c:pt idx="119">
                  <c:v>7151.0315723270396</c:v>
                </c:pt>
                <c:pt idx="120">
                  <c:v>5931.1352201257805</c:v>
                </c:pt>
                <c:pt idx="121">
                  <c:v>4711.2388679245232</c:v>
                </c:pt>
                <c:pt idx="122">
                  <c:v>3491.342515723265</c:v>
                </c:pt>
                <c:pt idx="123">
                  <c:v>2271.4461635220068</c:v>
                </c:pt>
                <c:pt idx="124">
                  <c:v>1051.5498113207495</c:v>
                </c:pt>
                <c:pt idx="125">
                  <c:v>-168.34654088050775</c:v>
                </c:pt>
                <c:pt idx="126">
                  <c:v>-1388.2428930817659</c:v>
                </c:pt>
                <c:pt idx="127">
                  <c:v>-2608.1392452830241</c:v>
                </c:pt>
                <c:pt idx="128">
                  <c:v>-3828.0355974842823</c:v>
                </c:pt>
                <c:pt idx="129">
                  <c:v>-5047.9319496855387</c:v>
                </c:pt>
                <c:pt idx="130">
                  <c:v>-6267.8283018867969</c:v>
                </c:pt>
                <c:pt idx="131">
                  <c:v>-7487.7246540880551</c:v>
                </c:pt>
                <c:pt idx="132">
                  <c:v>-8707.6210062893115</c:v>
                </c:pt>
                <c:pt idx="133">
                  <c:v>-9927.5173584905715</c:v>
                </c:pt>
                <c:pt idx="134">
                  <c:v>-11147.413710691828</c:v>
                </c:pt>
                <c:pt idx="135">
                  <c:v>-12367.310062893088</c:v>
                </c:pt>
                <c:pt idx="136">
                  <c:v>-13587.206415094344</c:v>
                </c:pt>
                <c:pt idx="137">
                  <c:v>-14807.102767295601</c:v>
                </c:pt>
                <c:pt idx="138">
                  <c:v>-16026.999119496861</c:v>
                </c:pt>
                <c:pt idx="139">
                  <c:v>-17246.895471698117</c:v>
                </c:pt>
                <c:pt idx="140">
                  <c:v>-18466.791823899373</c:v>
                </c:pt>
                <c:pt idx="141">
                  <c:v>-19686.688176100633</c:v>
                </c:pt>
                <c:pt idx="142">
                  <c:v>-20906.58452830189</c:v>
                </c:pt>
                <c:pt idx="143">
                  <c:v>-22126.48088050315</c:v>
                </c:pt>
                <c:pt idx="144">
                  <c:v>-23346.377232704406</c:v>
                </c:pt>
                <c:pt idx="145">
                  <c:v>-24566.273584905663</c:v>
                </c:pt>
                <c:pt idx="146">
                  <c:v>-25786.169937106919</c:v>
                </c:pt>
                <c:pt idx="147">
                  <c:v>-27006.066289308183</c:v>
                </c:pt>
                <c:pt idx="148">
                  <c:v>-28225.962641509439</c:v>
                </c:pt>
                <c:pt idx="149">
                  <c:v>-29445.858993710695</c:v>
                </c:pt>
                <c:pt idx="150">
                  <c:v>-30665.755345911952</c:v>
                </c:pt>
                <c:pt idx="151">
                  <c:v>-31885.651698113208</c:v>
                </c:pt>
                <c:pt idx="152">
                  <c:v>-33105.548050314472</c:v>
                </c:pt>
                <c:pt idx="153">
                  <c:v>-34325.444402515728</c:v>
                </c:pt>
                <c:pt idx="154">
                  <c:v>-35545.340754716985</c:v>
                </c:pt>
                <c:pt idx="155">
                  <c:v>-36765.237106918241</c:v>
                </c:pt>
                <c:pt idx="156">
                  <c:v>-37985.133459119497</c:v>
                </c:pt>
                <c:pt idx="157">
                  <c:v>-39205.029811320754</c:v>
                </c:pt>
                <c:pt idx="158">
                  <c:v>-40424.926163522017</c:v>
                </c:pt>
                <c:pt idx="159">
                  <c:v>-41644.822515723274</c:v>
                </c:pt>
                <c:pt idx="160">
                  <c:v>-42864.71886792453</c:v>
                </c:pt>
                <c:pt idx="161">
                  <c:v>-44084.615220125786</c:v>
                </c:pt>
                <c:pt idx="162">
                  <c:v>-45304.511572327043</c:v>
                </c:pt>
                <c:pt idx="163">
                  <c:v>-46524.407924528306</c:v>
                </c:pt>
                <c:pt idx="164">
                  <c:v>-47744.304276729563</c:v>
                </c:pt>
                <c:pt idx="165">
                  <c:v>-48964.200628930819</c:v>
                </c:pt>
                <c:pt idx="166">
                  <c:v>-50184.096981132076</c:v>
                </c:pt>
                <c:pt idx="167">
                  <c:v>-51403.993333333332</c:v>
                </c:pt>
                <c:pt idx="168">
                  <c:v>-52623.889685534596</c:v>
                </c:pt>
                <c:pt idx="169">
                  <c:v>-53843.786037735852</c:v>
                </c:pt>
                <c:pt idx="170">
                  <c:v>-55063.682389937108</c:v>
                </c:pt>
                <c:pt idx="171">
                  <c:v>-56283.578742138365</c:v>
                </c:pt>
                <c:pt idx="172">
                  <c:v>-57503.475094339621</c:v>
                </c:pt>
                <c:pt idx="173">
                  <c:v>-58723.371446540885</c:v>
                </c:pt>
                <c:pt idx="174">
                  <c:v>-59943.267798742134</c:v>
                </c:pt>
                <c:pt idx="175">
                  <c:v>-61163.164150943398</c:v>
                </c:pt>
                <c:pt idx="176">
                  <c:v>-62383.060503144661</c:v>
                </c:pt>
                <c:pt idx="177">
                  <c:v>-63602.95685534591</c:v>
                </c:pt>
                <c:pt idx="178">
                  <c:v>-64822.853207547174</c:v>
                </c:pt>
                <c:pt idx="179">
                  <c:v>-66042.749559748423</c:v>
                </c:pt>
                <c:pt idx="180">
                  <c:v>-67262.645911949687</c:v>
                </c:pt>
                <c:pt idx="181">
                  <c:v>-68482.54226415095</c:v>
                </c:pt>
                <c:pt idx="182">
                  <c:v>-69702.438616352199</c:v>
                </c:pt>
                <c:pt idx="183">
                  <c:v>-70922.334968553463</c:v>
                </c:pt>
                <c:pt idx="184">
                  <c:v>-72142.231320754712</c:v>
                </c:pt>
                <c:pt idx="185">
                  <c:v>-73362.127672955976</c:v>
                </c:pt>
                <c:pt idx="186">
                  <c:v>-74582.02402515724</c:v>
                </c:pt>
                <c:pt idx="187">
                  <c:v>-75801.920377358489</c:v>
                </c:pt>
                <c:pt idx="188">
                  <c:v>-77021.816729559752</c:v>
                </c:pt>
                <c:pt idx="189">
                  <c:v>-78241.713081761001</c:v>
                </c:pt>
                <c:pt idx="190">
                  <c:v>-79461.609433962265</c:v>
                </c:pt>
                <c:pt idx="191">
                  <c:v>-80681.505786163514</c:v>
                </c:pt>
                <c:pt idx="192">
                  <c:v>-81901.402138364778</c:v>
                </c:pt>
                <c:pt idx="193">
                  <c:v>-83121.298490566041</c:v>
                </c:pt>
                <c:pt idx="194">
                  <c:v>-84341.194842767291</c:v>
                </c:pt>
                <c:pt idx="195">
                  <c:v>-85561.091194968554</c:v>
                </c:pt>
                <c:pt idx="196">
                  <c:v>-86780.987547169803</c:v>
                </c:pt>
                <c:pt idx="197">
                  <c:v>-88000.883899371067</c:v>
                </c:pt>
                <c:pt idx="198">
                  <c:v>-89220.780251572331</c:v>
                </c:pt>
                <c:pt idx="199">
                  <c:v>-90440.67660377358</c:v>
                </c:pt>
                <c:pt idx="200">
                  <c:v>-91660.572955974843</c:v>
                </c:pt>
                <c:pt idx="201">
                  <c:v>-92880.469308176092</c:v>
                </c:pt>
                <c:pt idx="202">
                  <c:v>-94100.365660377356</c:v>
                </c:pt>
                <c:pt idx="203">
                  <c:v>-95320.26201257862</c:v>
                </c:pt>
                <c:pt idx="204">
                  <c:v>-96540.158364779869</c:v>
                </c:pt>
                <c:pt idx="205">
                  <c:v>-97760.054716981133</c:v>
                </c:pt>
                <c:pt idx="206">
                  <c:v>-98979.951069182382</c:v>
                </c:pt>
                <c:pt idx="207">
                  <c:v>-100199.84742138365</c:v>
                </c:pt>
                <c:pt idx="208">
                  <c:v>-101419.74377358491</c:v>
                </c:pt>
                <c:pt idx="209">
                  <c:v>-102639.64012578616</c:v>
                </c:pt>
                <c:pt idx="210">
                  <c:v>-103859.53647798742</c:v>
                </c:pt>
                <c:pt idx="211">
                  <c:v>-105079.43283018867</c:v>
                </c:pt>
                <c:pt idx="212">
                  <c:v>-106299.32918238993</c:v>
                </c:pt>
                <c:pt idx="213">
                  <c:v>-107519.2255345912</c:v>
                </c:pt>
                <c:pt idx="214">
                  <c:v>-108739.12188679245</c:v>
                </c:pt>
                <c:pt idx="215">
                  <c:v>-109959.01823899371</c:v>
                </c:pt>
                <c:pt idx="216">
                  <c:v>-111178.91459119496</c:v>
                </c:pt>
                <c:pt idx="217">
                  <c:v>-112398.81094339622</c:v>
                </c:pt>
                <c:pt idx="218">
                  <c:v>-113618.70729559749</c:v>
                </c:pt>
                <c:pt idx="219">
                  <c:v>-114838.60364779874</c:v>
                </c:pt>
                <c:pt idx="220">
                  <c:v>-116058.5</c:v>
                </c:pt>
              </c:numCache>
            </c:numRef>
          </c:xVal>
          <c:yVal>
            <c:numRef>
              <c:f>'GZP155'!$F$7:$F$227</c:f>
              <c:numCache>
                <c:formatCode>General</c:formatCode>
                <c:ptCount val="221"/>
                <c:pt idx="0">
                  <c:v>34833.769999999997</c:v>
                </c:pt>
                <c:pt idx="1">
                  <c:v>35025.983770491803</c:v>
                </c:pt>
                <c:pt idx="2">
                  <c:v>35218.197540983601</c:v>
                </c:pt>
                <c:pt idx="3">
                  <c:v>35410.411311475407</c:v>
                </c:pt>
                <c:pt idx="4">
                  <c:v>35602.625081967213</c:v>
                </c:pt>
                <c:pt idx="5">
                  <c:v>35794.838852459012</c:v>
                </c:pt>
                <c:pt idx="6">
                  <c:v>35987.052622950818</c:v>
                </c:pt>
                <c:pt idx="7">
                  <c:v>36179.266393442616</c:v>
                </c:pt>
                <c:pt idx="8">
                  <c:v>36371.480163934422</c:v>
                </c:pt>
                <c:pt idx="9">
                  <c:v>36563.693934426228</c:v>
                </c:pt>
                <c:pt idx="10">
                  <c:v>36755.907704918027</c:v>
                </c:pt>
                <c:pt idx="11">
                  <c:v>36948.121475409833</c:v>
                </c:pt>
                <c:pt idx="12">
                  <c:v>37140.335245901639</c:v>
                </c:pt>
                <c:pt idx="13">
                  <c:v>37332.549016393437</c:v>
                </c:pt>
                <c:pt idx="14">
                  <c:v>37524.762786885243</c:v>
                </c:pt>
                <c:pt idx="15">
                  <c:v>37716.976557377049</c:v>
                </c:pt>
                <c:pt idx="16">
                  <c:v>37909.190327868848</c:v>
                </c:pt>
                <c:pt idx="17">
                  <c:v>38101.404098360654</c:v>
                </c:pt>
                <c:pt idx="18">
                  <c:v>38293.617868852452</c:v>
                </c:pt>
                <c:pt idx="19">
                  <c:v>38485.831639344258</c:v>
                </c:pt>
                <c:pt idx="20">
                  <c:v>38678.045409836064</c:v>
                </c:pt>
                <c:pt idx="21">
                  <c:v>38870.259180327863</c:v>
                </c:pt>
                <c:pt idx="22">
                  <c:v>39062.472950819669</c:v>
                </c:pt>
                <c:pt idx="23">
                  <c:v>39254.686721311475</c:v>
                </c:pt>
                <c:pt idx="24">
                  <c:v>39446.900491803273</c:v>
                </c:pt>
                <c:pt idx="25">
                  <c:v>39639.114262295079</c:v>
                </c:pt>
                <c:pt idx="26">
                  <c:v>39831.328032786885</c:v>
                </c:pt>
                <c:pt idx="27">
                  <c:v>40023.541803278684</c:v>
                </c:pt>
                <c:pt idx="28">
                  <c:v>40215.75557377049</c:v>
                </c:pt>
                <c:pt idx="29">
                  <c:v>40407.969344262296</c:v>
                </c:pt>
                <c:pt idx="30">
                  <c:v>40600.183114754094</c:v>
                </c:pt>
                <c:pt idx="31">
                  <c:v>40792.3968852459</c:v>
                </c:pt>
                <c:pt idx="32">
                  <c:v>40984.610655737706</c:v>
                </c:pt>
                <c:pt idx="33">
                  <c:v>41176.824426229505</c:v>
                </c:pt>
                <c:pt idx="34">
                  <c:v>41369.038196721311</c:v>
                </c:pt>
                <c:pt idx="35">
                  <c:v>41561.251967213109</c:v>
                </c:pt>
                <c:pt idx="36">
                  <c:v>41753.465737704915</c:v>
                </c:pt>
                <c:pt idx="37">
                  <c:v>41945.679508196721</c:v>
                </c:pt>
                <c:pt idx="38">
                  <c:v>42137.89327868852</c:v>
                </c:pt>
                <c:pt idx="39">
                  <c:v>42330.107049180326</c:v>
                </c:pt>
                <c:pt idx="40">
                  <c:v>42522.320819672132</c:v>
                </c:pt>
                <c:pt idx="41">
                  <c:v>42714.53459016393</c:v>
                </c:pt>
                <c:pt idx="42">
                  <c:v>42906.748360655736</c:v>
                </c:pt>
                <c:pt idx="43">
                  <c:v>43098.962131147535</c:v>
                </c:pt>
                <c:pt idx="44">
                  <c:v>43291.175901639341</c:v>
                </c:pt>
                <c:pt idx="45">
                  <c:v>43483.389672131147</c:v>
                </c:pt>
                <c:pt idx="46">
                  <c:v>43675.603442622945</c:v>
                </c:pt>
                <c:pt idx="47">
                  <c:v>43867.817213114751</c:v>
                </c:pt>
                <c:pt idx="48">
                  <c:v>44060.030983606557</c:v>
                </c:pt>
                <c:pt idx="49">
                  <c:v>44252.244754098356</c:v>
                </c:pt>
                <c:pt idx="50">
                  <c:v>44444.458524590162</c:v>
                </c:pt>
                <c:pt idx="51">
                  <c:v>44636.672295081968</c:v>
                </c:pt>
                <c:pt idx="52">
                  <c:v>44828.886065573766</c:v>
                </c:pt>
                <c:pt idx="53">
                  <c:v>45021.099836065572</c:v>
                </c:pt>
                <c:pt idx="54">
                  <c:v>45213.313606557378</c:v>
                </c:pt>
                <c:pt idx="55">
                  <c:v>45405.527377049177</c:v>
                </c:pt>
                <c:pt idx="56">
                  <c:v>45597.741147540983</c:v>
                </c:pt>
                <c:pt idx="57">
                  <c:v>45789.954918032789</c:v>
                </c:pt>
                <c:pt idx="58">
                  <c:v>45982.168688524587</c:v>
                </c:pt>
                <c:pt idx="59">
                  <c:v>46174.382459016393</c:v>
                </c:pt>
                <c:pt idx="60">
                  <c:v>46368.059295932573</c:v>
                </c:pt>
                <c:pt idx="61">
                  <c:v>46564.662265697494</c:v>
                </c:pt>
                <c:pt idx="62">
                  <c:v>46764.191368311163</c:v>
                </c:pt>
                <c:pt idx="63">
                  <c:v>46966.646603773581</c:v>
                </c:pt>
                <c:pt idx="64">
                  <c:v>47170.564905660372</c:v>
                </c:pt>
                <c:pt idx="65">
                  <c:v>47374.483207547164</c:v>
                </c:pt>
                <c:pt idx="66">
                  <c:v>47578.401509433963</c:v>
                </c:pt>
                <c:pt idx="67">
                  <c:v>47782.319811320755</c:v>
                </c:pt>
                <c:pt idx="68">
                  <c:v>47986.238113207546</c:v>
                </c:pt>
                <c:pt idx="69">
                  <c:v>48190.156415094338</c:v>
                </c:pt>
                <c:pt idx="70">
                  <c:v>48394.074716981129</c:v>
                </c:pt>
                <c:pt idx="71">
                  <c:v>48597.993018867921</c:v>
                </c:pt>
                <c:pt idx="72">
                  <c:v>48801.911320754713</c:v>
                </c:pt>
                <c:pt idx="73">
                  <c:v>49005.829622641511</c:v>
                </c:pt>
                <c:pt idx="74">
                  <c:v>49209.747924528303</c:v>
                </c:pt>
                <c:pt idx="75">
                  <c:v>49413.666226415095</c:v>
                </c:pt>
                <c:pt idx="76">
                  <c:v>49617.584528301886</c:v>
                </c:pt>
                <c:pt idx="77">
                  <c:v>49821.502830188678</c:v>
                </c:pt>
                <c:pt idx="78">
                  <c:v>50025.421132075469</c:v>
                </c:pt>
                <c:pt idx="79">
                  <c:v>50229.339433962261</c:v>
                </c:pt>
                <c:pt idx="80">
                  <c:v>50433.257735849053</c:v>
                </c:pt>
                <c:pt idx="81">
                  <c:v>50637.176037735844</c:v>
                </c:pt>
                <c:pt idx="82">
                  <c:v>50841.094339622643</c:v>
                </c:pt>
                <c:pt idx="83">
                  <c:v>51045.012641509435</c:v>
                </c:pt>
                <c:pt idx="84">
                  <c:v>51248.930943396226</c:v>
                </c:pt>
                <c:pt idx="85">
                  <c:v>51452.849245283018</c:v>
                </c:pt>
                <c:pt idx="86">
                  <c:v>51656.767547169809</c:v>
                </c:pt>
                <c:pt idx="87">
                  <c:v>51860.685849056601</c:v>
                </c:pt>
                <c:pt idx="88">
                  <c:v>52064.604150943393</c:v>
                </c:pt>
                <c:pt idx="89">
                  <c:v>52268.522452830191</c:v>
                </c:pt>
                <c:pt idx="90">
                  <c:v>52472.440754716983</c:v>
                </c:pt>
                <c:pt idx="91">
                  <c:v>52676.359056603775</c:v>
                </c:pt>
                <c:pt idx="92">
                  <c:v>52880.277358490566</c:v>
                </c:pt>
                <c:pt idx="93">
                  <c:v>53084.195660377358</c:v>
                </c:pt>
                <c:pt idx="94">
                  <c:v>53288.113962264149</c:v>
                </c:pt>
                <c:pt idx="95">
                  <c:v>53492.032264150941</c:v>
                </c:pt>
                <c:pt idx="96">
                  <c:v>53695.950566037733</c:v>
                </c:pt>
                <c:pt idx="97">
                  <c:v>53899.868867924524</c:v>
                </c:pt>
                <c:pt idx="98">
                  <c:v>54103.787169811323</c:v>
                </c:pt>
                <c:pt idx="99">
                  <c:v>54307.705471698115</c:v>
                </c:pt>
                <c:pt idx="100">
                  <c:v>54511.623773584906</c:v>
                </c:pt>
                <c:pt idx="101">
                  <c:v>54715.542075471698</c:v>
                </c:pt>
                <c:pt idx="102">
                  <c:v>54919.460377358489</c:v>
                </c:pt>
                <c:pt idx="103">
                  <c:v>55123.378679245281</c:v>
                </c:pt>
                <c:pt idx="104">
                  <c:v>55327.29698113208</c:v>
                </c:pt>
                <c:pt idx="105">
                  <c:v>55531.215283018872</c:v>
                </c:pt>
                <c:pt idx="106">
                  <c:v>55735.133584905663</c:v>
                </c:pt>
                <c:pt idx="107">
                  <c:v>55939.051886792455</c:v>
                </c:pt>
                <c:pt idx="108">
                  <c:v>56142.970188679246</c:v>
                </c:pt>
                <c:pt idx="109">
                  <c:v>56346.888490566038</c:v>
                </c:pt>
                <c:pt idx="110">
                  <c:v>56550.80679245283</c:v>
                </c:pt>
                <c:pt idx="111">
                  <c:v>56754.725094339621</c:v>
                </c:pt>
                <c:pt idx="112">
                  <c:v>56958.643396226413</c:v>
                </c:pt>
                <c:pt idx="113">
                  <c:v>57162.561698113204</c:v>
                </c:pt>
                <c:pt idx="114">
                  <c:v>57366.479999999996</c:v>
                </c:pt>
                <c:pt idx="115">
                  <c:v>57570.398301886795</c:v>
                </c:pt>
                <c:pt idx="116">
                  <c:v>57774.316603773586</c:v>
                </c:pt>
                <c:pt idx="117">
                  <c:v>57978.234905660378</c:v>
                </c:pt>
                <c:pt idx="118">
                  <c:v>58182.15320754717</c:v>
                </c:pt>
                <c:pt idx="119">
                  <c:v>58386.071509433954</c:v>
                </c:pt>
                <c:pt idx="120">
                  <c:v>58589.989811320753</c:v>
                </c:pt>
                <c:pt idx="121">
                  <c:v>58793.908113207544</c:v>
                </c:pt>
                <c:pt idx="122">
                  <c:v>58997.826415094343</c:v>
                </c:pt>
                <c:pt idx="123">
                  <c:v>59201.744716981135</c:v>
                </c:pt>
                <c:pt idx="124">
                  <c:v>59405.663018867926</c:v>
                </c:pt>
                <c:pt idx="125">
                  <c:v>59609.581320754718</c:v>
                </c:pt>
                <c:pt idx="126">
                  <c:v>59813.49962264151</c:v>
                </c:pt>
                <c:pt idx="127">
                  <c:v>60017.417924528301</c:v>
                </c:pt>
                <c:pt idx="128">
                  <c:v>60221.336226415093</c:v>
                </c:pt>
                <c:pt idx="129">
                  <c:v>60425.254528301884</c:v>
                </c:pt>
                <c:pt idx="130">
                  <c:v>60629.172830188683</c:v>
                </c:pt>
                <c:pt idx="131">
                  <c:v>60833.091132075475</c:v>
                </c:pt>
                <c:pt idx="132">
                  <c:v>61037.009433962266</c:v>
                </c:pt>
                <c:pt idx="133">
                  <c:v>61240.927735849058</c:v>
                </c:pt>
                <c:pt idx="134">
                  <c:v>61444.84603773585</c:v>
                </c:pt>
                <c:pt idx="135">
                  <c:v>61648.764339622641</c:v>
                </c:pt>
                <c:pt idx="136">
                  <c:v>61852.682641509433</c:v>
                </c:pt>
                <c:pt idx="137">
                  <c:v>62056.600943396224</c:v>
                </c:pt>
                <c:pt idx="138">
                  <c:v>62260.519245283023</c:v>
                </c:pt>
                <c:pt idx="139">
                  <c:v>62464.437547169815</c:v>
                </c:pt>
                <c:pt idx="140">
                  <c:v>62668.355849056607</c:v>
                </c:pt>
                <c:pt idx="141">
                  <c:v>62872.274150943398</c:v>
                </c:pt>
                <c:pt idx="142">
                  <c:v>63076.19245283019</c:v>
                </c:pt>
                <c:pt idx="143">
                  <c:v>63280.110754716981</c:v>
                </c:pt>
                <c:pt idx="144">
                  <c:v>63484.029056603773</c:v>
                </c:pt>
                <c:pt idx="145">
                  <c:v>63687.947358490565</c:v>
                </c:pt>
                <c:pt idx="146">
                  <c:v>63891.865660377363</c:v>
                </c:pt>
                <c:pt idx="147">
                  <c:v>64095.783962264155</c:v>
                </c:pt>
                <c:pt idx="148">
                  <c:v>64299.702264150947</c:v>
                </c:pt>
                <c:pt idx="149">
                  <c:v>64503.620566037738</c:v>
                </c:pt>
                <c:pt idx="150">
                  <c:v>64707.53886792453</c:v>
                </c:pt>
                <c:pt idx="151">
                  <c:v>64911.457169811321</c:v>
                </c:pt>
                <c:pt idx="152">
                  <c:v>65115.375471698113</c:v>
                </c:pt>
                <c:pt idx="153">
                  <c:v>65319.293773584912</c:v>
                </c:pt>
                <c:pt idx="154">
                  <c:v>65523.212075471703</c:v>
                </c:pt>
                <c:pt idx="155">
                  <c:v>65727.130377358495</c:v>
                </c:pt>
                <c:pt idx="156">
                  <c:v>65931.048679245287</c:v>
                </c:pt>
                <c:pt idx="157">
                  <c:v>66134.966981132078</c:v>
                </c:pt>
                <c:pt idx="158">
                  <c:v>66338.88528301887</c:v>
                </c:pt>
                <c:pt idx="159">
                  <c:v>66542.803584905661</c:v>
                </c:pt>
                <c:pt idx="160">
                  <c:v>66746.721886792453</c:v>
                </c:pt>
                <c:pt idx="161">
                  <c:v>66950.640188679245</c:v>
                </c:pt>
                <c:pt idx="162">
                  <c:v>67154.558490566036</c:v>
                </c:pt>
                <c:pt idx="163">
                  <c:v>67358.476792452828</c:v>
                </c:pt>
                <c:pt idx="164">
                  <c:v>67562.395094339619</c:v>
                </c:pt>
                <c:pt idx="165">
                  <c:v>67766.313396226411</c:v>
                </c:pt>
                <c:pt idx="166">
                  <c:v>67970.231698113217</c:v>
                </c:pt>
                <c:pt idx="167">
                  <c:v>68174.150000000009</c:v>
                </c:pt>
                <c:pt idx="168">
                  <c:v>68378.0683018868</c:v>
                </c:pt>
                <c:pt idx="169">
                  <c:v>68581.986603773592</c:v>
                </c:pt>
                <c:pt idx="170">
                  <c:v>68785.904905660384</c:v>
                </c:pt>
                <c:pt idx="171">
                  <c:v>68989.823207547175</c:v>
                </c:pt>
                <c:pt idx="172">
                  <c:v>69193.741509433967</c:v>
                </c:pt>
                <c:pt idx="173">
                  <c:v>69397.659811320758</c:v>
                </c:pt>
                <c:pt idx="174">
                  <c:v>69601.57811320755</c:v>
                </c:pt>
                <c:pt idx="175">
                  <c:v>69805.496415094342</c:v>
                </c:pt>
                <c:pt idx="176">
                  <c:v>70009.414716981133</c:v>
                </c:pt>
                <c:pt idx="177">
                  <c:v>70213.333018867925</c:v>
                </c:pt>
                <c:pt idx="178">
                  <c:v>70417.251320754716</c:v>
                </c:pt>
                <c:pt idx="179">
                  <c:v>70621.169622641522</c:v>
                </c:pt>
                <c:pt idx="180">
                  <c:v>70825.087924528314</c:v>
                </c:pt>
                <c:pt idx="181">
                  <c:v>71029.006226415106</c:v>
                </c:pt>
                <c:pt idx="182">
                  <c:v>71232.924528301897</c:v>
                </c:pt>
                <c:pt idx="183">
                  <c:v>71436.842830188689</c:v>
                </c:pt>
                <c:pt idx="184">
                  <c:v>71640.76113207548</c:v>
                </c:pt>
                <c:pt idx="185">
                  <c:v>71844.679433962272</c:v>
                </c:pt>
                <c:pt idx="186">
                  <c:v>72048.597735849064</c:v>
                </c:pt>
                <c:pt idx="187">
                  <c:v>72252.516037735855</c:v>
                </c:pt>
                <c:pt idx="188">
                  <c:v>72456.434339622647</c:v>
                </c:pt>
                <c:pt idx="189">
                  <c:v>72660.352641509438</c:v>
                </c:pt>
                <c:pt idx="190">
                  <c:v>72864.27094339623</c:v>
                </c:pt>
                <c:pt idx="191">
                  <c:v>73068.189245283022</c:v>
                </c:pt>
                <c:pt idx="192">
                  <c:v>73272.107547169813</c:v>
                </c:pt>
                <c:pt idx="193">
                  <c:v>73476.025849056605</c:v>
                </c:pt>
                <c:pt idx="194">
                  <c:v>73679.944150943396</c:v>
                </c:pt>
                <c:pt idx="195">
                  <c:v>73883.862452830188</c:v>
                </c:pt>
                <c:pt idx="196">
                  <c:v>74087.780754716994</c:v>
                </c:pt>
                <c:pt idx="197">
                  <c:v>74291.699056603786</c:v>
                </c:pt>
                <c:pt idx="198">
                  <c:v>74495.617358490577</c:v>
                </c:pt>
                <c:pt idx="199">
                  <c:v>74699.535660377369</c:v>
                </c:pt>
                <c:pt idx="200">
                  <c:v>74903.453962264161</c:v>
                </c:pt>
                <c:pt idx="201">
                  <c:v>75107.372264150952</c:v>
                </c:pt>
                <c:pt idx="202">
                  <c:v>75311.290566037744</c:v>
                </c:pt>
                <c:pt idx="203">
                  <c:v>75515.208867924535</c:v>
                </c:pt>
                <c:pt idx="204">
                  <c:v>75719.127169811327</c:v>
                </c:pt>
                <c:pt idx="205">
                  <c:v>75923.045471698118</c:v>
                </c:pt>
                <c:pt idx="206">
                  <c:v>76126.96377358491</c:v>
                </c:pt>
                <c:pt idx="207">
                  <c:v>76330.882075471702</c:v>
                </c:pt>
                <c:pt idx="208">
                  <c:v>76534.800377358493</c:v>
                </c:pt>
                <c:pt idx="209">
                  <c:v>76738.718679245299</c:v>
                </c:pt>
                <c:pt idx="210">
                  <c:v>76942.636981132091</c:v>
                </c:pt>
                <c:pt idx="211">
                  <c:v>77146.555283018883</c:v>
                </c:pt>
                <c:pt idx="212">
                  <c:v>77350.473584905674</c:v>
                </c:pt>
                <c:pt idx="213">
                  <c:v>77554.391886792466</c:v>
                </c:pt>
                <c:pt idx="214">
                  <c:v>77758.310188679257</c:v>
                </c:pt>
                <c:pt idx="215">
                  <c:v>77962.228490566049</c:v>
                </c:pt>
                <c:pt idx="216">
                  <c:v>78166.146792452841</c:v>
                </c:pt>
                <c:pt idx="217">
                  <c:v>78370.065094339632</c:v>
                </c:pt>
                <c:pt idx="218">
                  <c:v>78573.983396226424</c:v>
                </c:pt>
                <c:pt idx="219">
                  <c:v>78777.901698113215</c:v>
                </c:pt>
                <c:pt idx="220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A4-4C4C-A35E-E98DF14C31AD}"/>
            </c:ext>
          </c:extLst>
        </c:ser>
        <c:ser>
          <c:idx val="0"/>
          <c:order val="1"/>
          <c:tx>
            <c:strRef>
              <c:f>'GZP155'!$F$1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'GZP155'!$E$2:$E$5</c:f>
              <c:numCache>
                <c:formatCode>General</c:formatCode>
                <c:ptCount val="4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'GZP155'!$F$2:$F$5</c:f>
              <c:numCache>
                <c:formatCode>General</c:formatCode>
                <c:ptCount val="4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A4-4C4C-A35E-E98DF14C31AD}"/>
            </c:ext>
          </c:extLst>
        </c:ser>
        <c:ser>
          <c:idx val="2"/>
          <c:order val="2"/>
          <c:tx>
            <c:strRef>
              <c:f>'GZP155'!$B$3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'GZP155'!$E$3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'GZP155'!$F$3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E-4CC1-A579-593ABD2F90D4}"/>
            </c:ext>
          </c:extLst>
        </c:ser>
        <c:ser>
          <c:idx val="3"/>
          <c:order val="3"/>
          <c:tx>
            <c:strRef>
              <c:f>'GZP155'!$B$4</c:f>
              <c:strCache>
                <c:ptCount val="1"/>
                <c:pt idx="0">
                  <c:v>Эш.300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'GZP155'!$E$4</c:f>
              <c:numCache>
                <c:formatCode>General</c:formatCode>
                <c:ptCount val="1"/>
                <c:pt idx="0">
                  <c:v>8370.927924528296</c:v>
                </c:pt>
              </c:numCache>
            </c:numRef>
          </c:xVal>
          <c:yVal>
            <c:numRef>
              <c:f>'GZP155'!$F$4</c:f>
              <c:numCache>
                <c:formatCode>General</c:formatCode>
                <c:ptCount val="1"/>
                <c:pt idx="0">
                  <c:v>58182.15320754717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1E-4CC1-A579-593ABD2F90D4}"/>
            </c:ext>
          </c:extLst>
        </c:ser>
        <c:ser>
          <c:idx val="4"/>
          <c:order val="4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CF-42B7-9D9E-03B105266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'GZP155'!$M$6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'GZP155'!$N$7:$N$139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35.269617486338795</c:v>
                </c:pt>
                <c:pt idx="2">
                  <c:v>35.251457194899814</c:v>
                </c:pt>
                <c:pt idx="3">
                  <c:v>35.23329690346084</c:v>
                </c:pt>
                <c:pt idx="4">
                  <c:v>35.215136612021858</c:v>
                </c:pt>
                <c:pt idx="5">
                  <c:v>35.196976320582877</c:v>
                </c:pt>
                <c:pt idx="6">
                  <c:v>35.178816029143896</c:v>
                </c:pt>
                <c:pt idx="7">
                  <c:v>35.160655737704914</c:v>
                </c:pt>
                <c:pt idx="8">
                  <c:v>35.14249544626594</c:v>
                </c:pt>
                <c:pt idx="9">
                  <c:v>35.124335154826959</c:v>
                </c:pt>
                <c:pt idx="10">
                  <c:v>35.106174863387977</c:v>
                </c:pt>
                <c:pt idx="11">
                  <c:v>35.088014571948996</c:v>
                </c:pt>
                <c:pt idx="12">
                  <c:v>35.069854280510015</c:v>
                </c:pt>
                <c:pt idx="13">
                  <c:v>35.05169398907104</c:v>
                </c:pt>
                <c:pt idx="14">
                  <c:v>35.033533697632059</c:v>
                </c:pt>
                <c:pt idx="15">
                  <c:v>35.015373406193078</c:v>
                </c:pt>
                <c:pt idx="16">
                  <c:v>34.997213114754096</c:v>
                </c:pt>
                <c:pt idx="17">
                  <c:v>34.979052823315115</c:v>
                </c:pt>
                <c:pt idx="18">
                  <c:v>34.960892531876141</c:v>
                </c:pt>
                <c:pt idx="19">
                  <c:v>34.942732240437159</c:v>
                </c:pt>
                <c:pt idx="20">
                  <c:v>34.924571948998178</c:v>
                </c:pt>
                <c:pt idx="21">
                  <c:v>34.906411657559197</c:v>
                </c:pt>
                <c:pt idx="22">
                  <c:v>34.888251366120215</c:v>
                </c:pt>
                <c:pt idx="23">
                  <c:v>34.870091074681241</c:v>
                </c:pt>
                <c:pt idx="24">
                  <c:v>34.85193078324226</c:v>
                </c:pt>
                <c:pt idx="25">
                  <c:v>34.833770491803278</c:v>
                </c:pt>
                <c:pt idx="26">
                  <c:v>34.815610200364297</c:v>
                </c:pt>
                <c:pt idx="27">
                  <c:v>34.797449908925316</c:v>
                </c:pt>
                <c:pt idx="28">
                  <c:v>34.779289617486342</c:v>
                </c:pt>
                <c:pt idx="29">
                  <c:v>34.76112932604736</c:v>
                </c:pt>
                <c:pt idx="30">
                  <c:v>34.742969034608379</c:v>
                </c:pt>
                <c:pt idx="31">
                  <c:v>34.724808743169397</c:v>
                </c:pt>
                <c:pt idx="32">
                  <c:v>34.706648451730416</c:v>
                </c:pt>
                <c:pt idx="33">
                  <c:v>34.688488160291435</c:v>
                </c:pt>
                <c:pt idx="34">
                  <c:v>34.670327868852461</c:v>
                </c:pt>
                <c:pt idx="35">
                  <c:v>34.652167577413479</c:v>
                </c:pt>
                <c:pt idx="36">
                  <c:v>34.634007285974498</c:v>
                </c:pt>
                <c:pt idx="37">
                  <c:v>34.615846994535517</c:v>
                </c:pt>
                <c:pt idx="38">
                  <c:v>34.597686703096535</c:v>
                </c:pt>
                <c:pt idx="39">
                  <c:v>34.579526411657561</c:v>
                </c:pt>
                <c:pt idx="40">
                  <c:v>34.56136612021858</c:v>
                </c:pt>
                <c:pt idx="41">
                  <c:v>34.543205828779598</c:v>
                </c:pt>
                <c:pt idx="42">
                  <c:v>34.525045537340617</c:v>
                </c:pt>
                <c:pt idx="43">
                  <c:v>34.506885245901636</c:v>
                </c:pt>
                <c:pt idx="44">
                  <c:v>34.488724954462661</c:v>
                </c:pt>
                <c:pt idx="45">
                  <c:v>34.47056466302368</c:v>
                </c:pt>
                <c:pt idx="46">
                  <c:v>34.452404371584699</c:v>
                </c:pt>
                <c:pt idx="47">
                  <c:v>34.434244080145717</c:v>
                </c:pt>
                <c:pt idx="48">
                  <c:v>34.416083788706736</c:v>
                </c:pt>
                <c:pt idx="49">
                  <c:v>34.397923497267762</c:v>
                </c:pt>
                <c:pt idx="50">
                  <c:v>34.37976320582878</c:v>
                </c:pt>
                <c:pt idx="51">
                  <c:v>34.361602914389799</c:v>
                </c:pt>
                <c:pt idx="52">
                  <c:v>34.343442622950818</c:v>
                </c:pt>
                <c:pt idx="53">
                  <c:v>34.325282331511836</c:v>
                </c:pt>
                <c:pt idx="54">
                  <c:v>34.307122040072862</c:v>
                </c:pt>
                <c:pt idx="55">
                  <c:v>34.288961748633881</c:v>
                </c:pt>
                <c:pt idx="56">
                  <c:v>34.270801457194899</c:v>
                </c:pt>
                <c:pt idx="57">
                  <c:v>34.252641165755918</c:v>
                </c:pt>
                <c:pt idx="58">
                  <c:v>34.234480874316937</c:v>
                </c:pt>
                <c:pt idx="59">
                  <c:v>34.216320582877962</c:v>
                </c:pt>
                <c:pt idx="60">
                  <c:v>34.197990163648029</c:v>
                </c:pt>
                <c:pt idx="61">
                  <c:v>34.179319488836192</c:v>
                </c:pt>
                <c:pt idx="62">
                  <c:v>34.160308558442452</c:v>
                </c:pt>
                <c:pt idx="63">
                  <c:v>34.140957372466808</c:v>
                </c:pt>
                <c:pt idx="64">
                  <c:v>34.121436058700212</c:v>
                </c:pt>
                <c:pt idx="65">
                  <c:v>34.101914744933616</c:v>
                </c:pt>
                <c:pt idx="66">
                  <c:v>34.082393431167013</c:v>
                </c:pt>
                <c:pt idx="67">
                  <c:v>34.062872117400417</c:v>
                </c:pt>
                <c:pt idx="68">
                  <c:v>34.043350803633821</c:v>
                </c:pt>
                <c:pt idx="69">
                  <c:v>34.023829489867225</c:v>
                </c:pt>
                <c:pt idx="70">
                  <c:v>34.004308176100629</c:v>
                </c:pt>
                <c:pt idx="71">
                  <c:v>33.984786862334033</c:v>
                </c:pt>
                <c:pt idx="72">
                  <c:v>33.965265548567437</c:v>
                </c:pt>
                <c:pt idx="73">
                  <c:v>33.945744234800841</c:v>
                </c:pt>
                <c:pt idx="74">
                  <c:v>33.926222921034238</c:v>
                </c:pt>
                <c:pt idx="75">
                  <c:v>33.906701607267642</c:v>
                </c:pt>
                <c:pt idx="76">
                  <c:v>33.887180293501046</c:v>
                </c:pt>
                <c:pt idx="77">
                  <c:v>33.86765897973445</c:v>
                </c:pt>
                <c:pt idx="78">
                  <c:v>33.848137665967855</c:v>
                </c:pt>
                <c:pt idx="79">
                  <c:v>33.828616352201259</c:v>
                </c:pt>
                <c:pt idx="80">
                  <c:v>33.809095038434663</c:v>
                </c:pt>
                <c:pt idx="81">
                  <c:v>33.789573724668067</c:v>
                </c:pt>
                <c:pt idx="82">
                  <c:v>33.770052410901464</c:v>
                </c:pt>
                <c:pt idx="83">
                  <c:v>33.750531097134868</c:v>
                </c:pt>
                <c:pt idx="84">
                  <c:v>33.731009783368272</c:v>
                </c:pt>
                <c:pt idx="85">
                  <c:v>33.711488469601676</c:v>
                </c:pt>
                <c:pt idx="86">
                  <c:v>33.69196715583508</c:v>
                </c:pt>
                <c:pt idx="87">
                  <c:v>33.672445842068484</c:v>
                </c:pt>
                <c:pt idx="88">
                  <c:v>33.652924528301888</c:v>
                </c:pt>
                <c:pt idx="89">
                  <c:v>33.633403214535292</c:v>
                </c:pt>
                <c:pt idx="90">
                  <c:v>33.613881900768696</c:v>
                </c:pt>
                <c:pt idx="91">
                  <c:v>33.594360587002093</c:v>
                </c:pt>
                <c:pt idx="92">
                  <c:v>33.574839273235497</c:v>
                </c:pt>
                <c:pt idx="93">
                  <c:v>33.555317959468901</c:v>
                </c:pt>
                <c:pt idx="94">
                  <c:v>33.535796645702305</c:v>
                </c:pt>
                <c:pt idx="95">
                  <c:v>33.516275331935709</c:v>
                </c:pt>
                <c:pt idx="96">
                  <c:v>33.496754018169113</c:v>
                </c:pt>
                <c:pt idx="97">
                  <c:v>33.477232704402518</c:v>
                </c:pt>
                <c:pt idx="98">
                  <c:v>33.457711390635922</c:v>
                </c:pt>
                <c:pt idx="99">
                  <c:v>33.438190076869319</c:v>
                </c:pt>
                <c:pt idx="100">
                  <c:v>33.418668763102723</c:v>
                </c:pt>
                <c:pt idx="101">
                  <c:v>33.399147449336127</c:v>
                </c:pt>
                <c:pt idx="102">
                  <c:v>33.379626135569531</c:v>
                </c:pt>
                <c:pt idx="103">
                  <c:v>33.360104821802935</c:v>
                </c:pt>
                <c:pt idx="104">
                  <c:v>33.340583508036339</c:v>
                </c:pt>
                <c:pt idx="105">
                  <c:v>33.321062194269743</c:v>
                </c:pt>
                <c:pt idx="106">
                  <c:v>33.301540880503147</c:v>
                </c:pt>
                <c:pt idx="107">
                  <c:v>33.282019566736551</c:v>
                </c:pt>
                <c:pt idx="108">
                  <c:v>33.262498252969948</c:v>
                </c:pt>
                <c:pt idx="109">
                  <c:v>33.242976939203352</c:v>
                </c:pt>
                <c:pt idx="110">
                  <c:v>33.223455625436756</c:v>
                </c:pt>
                <c:pt idx="111">
                  <c:v>33.20393431167016</c:v>
                </c:pt>
                <c:pt idx="112">
                  <c:v>33.184412997903564</c:v>
                </c:pt>
                <c:pt idx="113">
                  <c:v>33.164891684136968</c:v>
                </c:pt>
                <c:pt idx="114">
                  <c:v>33.145370370370372</c:v>
                </c:pt>
                <c:pt idx="115">
                  <c:v>33.125849056603776</c:v>
                </c:pt>
                <c:pt idx="116">
                  <c:v>33.106327742837173</c:v>
                </c:pt>
                <c:pt idx="117">
                  <c:v>33.086806429070577</c:v>
                </c:pt>
                <c:pt idx="118">
                  <c:v>33.067285115303982</c:v>
                </c:pt>
                <c:pt idx="119">
                  <c:v>33.047763801537386</c:v>
                </c:pt>
                <c:pt idx="120">
                  <c:v>33.02824248777079</c:v>
                </c:pt>
                <c:pt idx="121">
                  <c:v>33.008721174004194</c:v>
                </c:pt>
                <c:pt idx="122">
                  <c:v>32.989199860237598</c:v>
                </c:pt>
                <c:pt idx="123">
                  <c:v>32.969678546470995</c:v>
                </c:pt>
                <c:pt idx="124">
                  <c:v>32.950157232704399</c:v>
                </c:pt>
                <c:pt idx="125">
                  <c:v>32.930635918937803</c:v>
                </c:pt>
                <c:pt idx="126">
                  <c:v>32.911114605171207</c:v>
                </c:pt>
                <c:pt idx="127">
                  <c:v>32.891593291404611</c:v>
                </c:pt>
                <c:pt idx="128">
                  <c:v>32.872071977638015</c:v>
                </c:pt>
                <c:pt idx="129">
                  <c:v>32.852550663871419</c:v>
                </c:pt>
                <c:pt idx="130">
                  <c:v>32.833029350104823</c:v>
                </c:pt>
                <c:pt idx="131">
                  <c:v>32.81350803633822</c:v>
                </c:pt>
                <c:pt idx="132">
                  <c:v>32.793986722571624</c:v>
                </c:pt>
              </c:numCache>
            </c:numRef>
          </c:xVal>
          <c:yVal>
            <c:numRef>
              <c:f>'GZP155'!$M$7:$M$139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56.163378870673945</c:v>
                </c:pt>
                <c:pt idx="2">
                  <c:v>56.165091074681236</c:v>
                </c:pt>
                <c:pt idx="3">
                  <c:v>56.166803278688519</c:v>
                </c:pt>
                <c:pt idx="4">
                  <c:v>56.168515482695803</c:v>
                </c:pt>
                <c:pt idx="5">
                  <c:v>56.170227686703093</c:v>
                </c:pt>
                <c:pt idx="6">
                  <c:v>56.171939890710377</c:v>
                </c:pt>
                <c:pt idx="7">
                  <c:v>56.173652094717667</c:v>
                </c:pt>
                <c:pt idx="8">
                  <c:v>56.175364298724951</c:v>
                </c:pt>
                <c:pt idx="9">
                  <c:v>56.177076502732234</c:v>
                </c:pt>
                <c:pt idx="10">
                  <c:v>56.178788706739525</c:v>
                </c:pt>
                <c:pt idx="11">
                  <c:v>56.180500910746808</c:v>
                </c:pt>
                <c:pt idx="12">
                  <c:v>56.182213114754092</c:v>
                </c:pt>
                <c:pt idx="13">
                  <c:v>56.183925318761382</c:v>
                </c:pt>
                <c:pt idx="14">
                  <c:v>56.185637522768666</c:v>
                </c:pt>
                <c:pt idx="15">
                  <c:v>56.187349726775949</c:v>
                </c:pt>
                <c:pt idx="16">
                  <c:v>56.18906193078324</c:v>
                </c:pt>
                <c:pt idx="17">
                  <c:v>56.190774134790523</c:v>
                </c:pt>
                <c:pt idx="18">
                  <c:v>56.192486338797806</c:v>
                </c:pt>
                <c:pt idx="19">
                  <c:v>56.194198542805097</c:v>
                </c:pt>
                <c:pt idx="20">
                  <c:v>56.19591074681238</c:v>
                </c:pt>
                <c:pt idx="21">
                  <c:v>56.197622950819671</c:v>
                </c:pt>
                <c:pt idx="22">
                  <c:v>56.199335154826954</c:v>
                </c:pt>
                <c:pt idx="23">
                  <c:v>56.201047358834238</c:v>
                </c:pt>
                <c:pt idx="24">
                  <c:v>56.202759562841528</c:v>
                </c:pt>
                <c:pt idx="25">
                  <c:v>56.204471766848812</c:v>
                </c:pt>
                <c:pt idx="26">
                  <c:v>56.206183970856095</c:v>
                </c:pt>
                <c:pt idx="27">
                  <c:v>56.207896174863386</c:v>
                </c:pt>
                <c:pt idx="28">
                  <c:v>56.209608378870669</c:v>
                </c:pt>
                <c:pt idx="29">
                  <c:v>56.211320582877953</c:v>
                </c:pt>
                <c:pt idx="30">
                  <c:v>56.213032786885243</c:v>
                </c:pt>
                <c:pt idx="31">
                  <c:v>56.214744990892527</c:v>
                </c:pt>
                <c:pt idx="32">
                  <c:v>56.216457194899817</c:v>
                </c:pt>
                <c:pt idx="33">
                  <c:v>56.218169398907101</c:v>
                </c:pt>
                <c:pt idx="34">
                  <c:v>56.219881602914384</c:v>
                </c:pt>
                <c:pt idx="35">
                  <c:v>56.221593806921675</c:v>
                </c:pt>
                <c:pt idx="36">
                  <c:v>56.223306010928958</c:v>
                </c:pt>
                <c:pt idx="37">
                  <c:v>56.225018214936242</c:v>
                </c:pt>
                <c:pt idx="38">
                  <c:v>56.226730418943532</c:v>
                </c:pt>
                <c:pt idx="39">
                  <c:v>56.228442622950816</c:v>
                </c:pt>
                <c:pt idx="40">
                  <c:v>56.230154826958099</c:v>
                </c:pt>
                <c:pt idx="41">
                  <c:v>56.23186703096539</c:v>
                </c:pt>
                <c:pt idx="42">
                  <c:v>56.233579234972673</c:v>
                </c:pt>
                <c:pt idx="43">
                  <c:v>56.235291438979964</c:v>
                </c:pt>
                <c:pt idx="44">
                  <c:v>56.237003642987247</c:v>
                </c:pt>
                <c:pt idx="45">
                  <c:v>56.238715846994531</c:v>
                </c:pt>
                <c:pt idx="46">
                  <c:v>56.240428051001821</c:v>
                </c:pt>
                <c:pt idx="47">
                  <c:v>56.242140255009105</c:v>
                </c:pt>
                <c:pt idx="48">
                  <c:v>56.243852459016388</c:v>
                </c:pt>
                <c:pt idx="49">
                  <c:v>56.245564663023679</c:v>
                </c:pt>
                <c:pt idx="50">
                  <c:v>56.247276867030962</c:v>
                </c:pt>
                <c:pt idx="51">
                  <c:v>56.248989071038245</c:v>
                </c:pt>
                <c:pt idx="52">
                  <c:v>56.250701275045536</c:v>
                </c:pt>
                <c:pt idx="53">
                  <c:v>56.252413479052819</c:v>
                </c:pt>
                <c:pt idx="54">
                  <c:v>56.254125683060103</c:v>
                </c:pt>
                <c:pt idx="55">
                  <c:v>56.255837887067393</c:v>
                </c:pt>
                <c:pt idx="56">
                  <c:v>56.257550091074677</c:v>
                </c:pt>
                <c:pt idx="57">
                  <c:v>56.259262295081967</c:v>
                </c:pt>
                <c:pt idx="58">
                  <c:v>56.260974499089251</c:v>
                </c:pt>
                <c:pt idx="59">
                  <c:v>56.262686703096534</c:v>
                </c:pt>
                <c:pt idx="60">
                  <c:v>56.264410466857967</c:v>
                </c:pt>
                <c:pt idx="61">
                  <c:v>56.266157350127727</c:v>
                </c:pt>
                <c:pt idx="62">
                  <c:v>56.267927352905801</c:v>
                </c:pt>
                <c:pt idx="63">
                  <c:v>56.269720475192173</c:v>
                </c:pt>
                <c:pt idx="64">
                  <c:v>56.271525157232702</c:v>
                </c:pt>
                <c:pt idx="65">
                  <c:v>56.273329839273231</c:v>
                </c:pt>
                <c:pt idx="66">
                  <c:v>56.275134521313767</c:v>
                </c:pt>
                <c:pt idx="67">
                  <c:v>56.276939203354296</c:v>
                </c:pt>
                <c:pt idx="68">
                  <c:v>56.278743885394825</c:v>
                </c:pt>
                <c:pt idx="69">
                  <c:v>56.28054856743536</c:v>
                </c:pt>
                <c:pt idx="70">
                  <c:v>56.282353249475889</c:v>
                </c:pt>
                <c:pt idx="71">
                  <c:v>56.284157931516418</c:v>
                </c:pt>
                <c:pt idx="72">
                  <c:v>56.285962613556947</c:v>
                </c:pt>
                <c:pt idx="73">
                  <c:v>56.287767295597483</c:v>
                </c:pt>
                <c:pt idx="74">
                  <c:v>56.289571977638012</c:v>
                </c:pt>
                <c:pt idx="75">
                  <c:v>56.291376659678541</c:v>
                </c:pt>
                <c:pt idx="76">
                  <c:v>56.293181341719077</c:v>
                </c:pt>
                <c:pt idx="77">
                  <c:v>56.294986023759606</c:v>
                </c:pt>
                <c:pt idx="78">
                  <c:v>56.296790705800134</c:v>
                </c:pt>
                <c:pt idx="79">
                  <c:v>56.29859538784067</c:v>
                </c:pt>
                <c:pt idx="80">
                  <c:v>56.300400069881199</c:v>
                </c:pt>
                <c:pt idx="81">
                  <c:v>56.302204751921728</c:v>
                </c:pt>
                <c:pt idx="82">
                  <c:v>56.304009433962264</c:v>
                </c:pt>
                <c:pt idx="83">
                  <c:v>56.305814116002793</c:v>
                </c:pt>
                <c:pt idx="84">
                  <c:v>56.307618798043322</c:v>
                </c:pt>
                <c:pt idx="85">
                  <c:v>56.309423480083858</c:v>
                </c:pt>
                <c:pt idx="86">
                  <c:v>56.311228162124387</c:v>
                </c:pt>
                <c:pt idx="87">
                  <c:v>56.313032844164916</c:v>
                </c:pt>
                <c:pt idx="88">
                  <c:v>56.314837526205444</c:v>
                </c:pt>
                <c:pt idx="89">
                  <c:v>56.31664220824598</c:v>
                </c:pt>
                <c:pt idx="90">
                  <c:v>56.318446890286509</c:v>
                </c:pt>
                <c:pt idx="91">
                  <c:v>56.320251572327038</c:v>
                </c:pt>
                <c:pt idx="92">
                  <c:v>56.322056254367574</c:v>
                </c:pt>
                <c:pt idx="93">
                  <c:v>56.323860936408103</c:v>
                </c:pt>
                <c:pt idx="94">
                  <c:v>56.325665618448632</c:v>
                </c:pt>
                <c:pt idx="95">
                  <c:v>56.327470300489168</c:v>
                </c:pt>
                <c:pt idx="96">
                  <c:v>56.329274982529697</c:v>
                </c:pt>
                <c:pt idx="97">
                  <c:v>56.331079664570225</c:v>
                </c:pt>
                <c:pt idx="98">
                  <c:v>56.332884346610761</c:v>
                </c:pt>
                <c:pt idx="99">
                  <c:v>56.33468902865129</c:v>
                </c:pt>
                <c:pt idx="100">
                  <c:v>56.336493710691819</c:v>
                </c:pt>
                <c:pt idx="101">
                  <c:v>56.338298392732355</c:v>
                </c:pt>
                <c:pt idx="102">
                  <c:v>56.340103074772884</c:v>
                </c:pt>
                <c:pt idx="103">
                  <c:v>56.341907756813413</c:v>
                </c:pt>
                <c:pt idx="104">
                  <c:v>56.343712438853949</c:v>
                </c:pt>
                <c:pt idx="105">
                  <c:v>56.345517120894478</c:v>
                </c:pt>
                <c:pt idx="106">
                  <c:v>56.347321802935006</c:v>
                </c:pt>
                <c:pt idx="107">
                  <c:v>56.349126484975535</c:v>
                </c:pt>
                <c:pt idx="108">
                  <c:v>56.350931167016071</c:v>
                </c:pt>
                <c:pt idx="109">
                  <c:v>56.3527358490566</c:v>
                </c:pt>
                <c:pt idx="110">
                  <c:v>56.354540531097129</c:v>
                </c:pt>
                <c:pt idx="111">
                  <c:v>56.356345213137665</c:v>
                </c:pt>
                <c:pt idx="112">
                  <c:v>56.358149895178194</c:v>
                </c:pt>
                <c:pt idx="113">
                  <c:v>56.359954577218723</c:v>
                </c:pt>
                <c:pt idx="114">
                  <c:v>56.361759259259259</c:v>
                </c:pt>
                <c:pt idx="115">
                  <c:v>56.363563941299788</c:v>
                </c:pt>
                <c:pt idx="116">
                  <c:v>56.365368623340316</c:v>
                </c:pt>
                <c:pt idx="117">
                  <c:v>56.367173305380852</c:v>
                </c:pt>
                <c:pt idx="118">
                  <c:v>56.368977987421374</c:v>
                </c:pt>
                <c:pt idx="119">
                  <c:v>56.370782669461917</c:v>
                </c:pt>
                <c:pt idx="120">
                  <c:v>56.372587351502446</c:v>
                </c:pt>
                <c:pt idx="121">
                  <c:v>56.374392033542975</c:v>
                </c:pt>
                <c:pt idx="122">
                  <c:v>56.376196715583504</c:v>
                </c:pt>
                <c:pt idx="123">
                  <c:v>56.37800139762404</c:v>
                </c:pt>
                <c:pt idx="124">
                  <c:v>56.379806079664569</c:v>
                </c:pt>
                <c:pt idx="125">
                  <c:v>56.381610761705097</c:v>
                </c:pt>
                <c:pt idx="126">
                  <c:v>56.383415443745633</c:v>
                </c:pt>
                <c:pt idx="127">
                  <c:v>56.385220125786162</c:v>
                </c:pt>
                <c:pt idx="128">
                  <c:v>56.387024807826691</c:v>
                </c:pt>
                <c:pt idx="129">
                  <c:v>56.38882948986722</c:v>
                </c:pt>
                <c:pt idx="130">
                  <c:v>56.390634171907756</c:v>
                </c:pt>
                <c:pt idx="131">
                  <c:v>56.392438853948285</c:v>
                </c:pt>
                <c:pt idx="132">
                  <c:v>56.394243535988814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75B-B644-D196D7371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'GZP155'!$E$61:$E$73</c:f>
              <c:numCache>
                <c:formatCode>General</c:formatCode>
                <c:ptCount val="13"/>
                <c:pt idx="0">
                  <c:v>85848.870163934422</c:v>
                </c:pt>
                <c:pt idx="1">
                  <c:v>84714.034426229511</c:v>
                </c:pt>
                <c:pt idx="2">
                  <c:v>83579.198688524601</c:v>
                </c:pt>
                <c:pt idx="3">
                  <c:v>82444.362950819675</c:v>
                </c:pt>
                <c:pt idx="4">
                  <c:v>81309.52721311475</c:v>
                </c:pt>
                <c:pt idx="5">
                  <c:v>80174.69147540984</c:v>
                </c:pt>
                <c:pt idx="6">
                  <c:v>79029.223160892871</c:v>
                </c:pt>
                <c:pt idx="7">
                  <c:v>77862.489692751842</c:v>
                </c:pt>
                <c:pt idx="8">
                  <c:v>76674.491070986711</c:v>
                </c:pt>
                <c:pt idx="9">
                  <c:v>75465.227295597491</c:v>
                </c:pt>
                <c:pt idx="10">
                  <c:v>74245.330943396228</c:v>
                </c:pt>
                <c:pt idx="11">
                  <c:v>73025.434591194979</c:v>
                </c:pt>
                <c:pt idx="12">
                  <c:v>71805.538238993715</c:v>
                </c:pt>
              </c:numCache>
            </c:numRef>
          </c:xVal>
          <c:yVal>
            <c:numRef>
              <c:f>'GZP155'!$F$61:$F$73</c:f>
              <c:numCache>
                <c:formatCode>General</c:formatCode>
                <c:ptCount val="13"/>
                <c:pt idx="0">
                  <c:v>45213.313606557378</c:v>
                </c:pt>
                <c:pt idx="1">
                  <c:v>45405.527377049177</c:v>
                </c:pt>
                <c:pt idx="2">
                  <c:v>45597.741147540983</c:v>
                </c:pt>
                <c:pt idx="3">
                  <c:v>45789.954918032789</c:v>
                </c:pt>
                <c:pt idx="4">
                  <c:v>45982.168688524587</c:v>
                </c:pt>
                <c:pt idx="5">
                  <c:v>46174.382459016393</c:v>
                </c:pt>
                <c:pt idx="6">
                  <c:v>46368.059295932573</c:v>
                </c:pt>
                <c:pt idx="7">
                  <c:v>46564.662265697494</c:v>
                </c:pt>
                <c:pt idx="8">
                  <c:v>46764.191368311163</c:v>
                </c:pt>
                <c:pt idx="9">
                  <c:v>46966.646603773581</c:v>
                </c:pt>
                <c:pt idx="10">
                  <c:v>47170.564905660372</c:v>
                </c:pt>
                <c:pt idx="11">
                  <c:v>47374.483207547164</c:v>
                </c:pt>
                <c:pt idx="12">
                  <c:v>47578.401509433963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2A-483D-8A71-1BF91D9FE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'SBI86'!$E$8:$E$264</c:f>
              <c:numCache>
                <c:formatCode>General</c:formatCode>
                <c:ptCount val="257"/>
                <c:pt idx="0">
                  <c:v>147130</c:v>
                </c:pt>
                <c:pt idx="1">
                  <c:v>146096.79134328358</c:v>
                </c:pt>
                <c:pt idx="2">
                  <c:v>145063.58268656716</c:v>
                </c:pt>
                <c:pt idx="3">
                  <c:v>144030.37402985073</c:v>
                </c:pt>
                <c:pt idx="4">
                  <c:v>142997.16537313434</c:v>
                </c:pt>
                <c:pt idx="5">
                  <c:v>141963.95671641792</c:v>
                </c:pt>
                <c:pt idx="6">
                  <c:v>140930.74805970149</c:v>
                </c:pt>
                <c:pt idx="7">
                  <c:v>139897.53940298507</c:v>
                </c:pt>
                <c:pt idx="8">
                  <c:v>138864.33074626865</c:v>
                </c:pt>
                <c:pt idx="9">
                  <c:v>137831.12208955223</c:v>
                </c:pt>
                <c:pt idx="10">
                  <c:v>136797.91343283583</c:v>
                </c:pt>
                <c:pt idx="11">
                  <c:v>135764.70477611941</c:v>
                </c:pt>
                <c:pt idx="12">
                  <c:v>134731.49611940299</c:v>
                </c:pt>
                <c:pt idx="13">
                  <c:v>133698.28746268657</c:v>
                </c:pt>
                <c:pt idx="14">
                  <c:v>132665.07880597014</c:v>
                </c:pt>
                <c:pt idx="15">
                  <c:v>131631.87014925372</c:v>
                </c:pt>
                <c:pt idx="16">
                  <c:v>130598.66149253731</c:v>
                </c:pt>
                <c:pt idx="17">
                  <c:v>129565.45283582089</c:v>
                </c:pt>
                <c:pt idx="18">
                  <c:v>128532.24417910448</c:v>
                </c:pt>
                <c:pt idx="19">
                  <c:v>127499.03552238806</c:v>
                </c:pt>
                <c:pt idx="20">
                  <c:v>126465.82686567164</c:v>
                </c:pt>
                <c:pt idx="21">
                  <c:v>125432.61820895522</c:v>
                </c:pt>
                <c:pt idx="22">
                  <c:v>124399.40955223881</c:v>
                </c:pt>
                <c:pt idx="23">
                  <c:v>123366.20089552239</c:v>
                </c:pt>
                <c:pt idx="24">
                  <c:v>122332.99223880598</c:v>
                </c:pt>
                <c:pt idx="25">
                  <c:v>121299.78358208956</c:v>
                </c:pt>
                <c:pt idx="26">
                  <c:v>120266.57492537313</c:v>
                </c:pt>
                <c:pt idx="27">
                  <c:v>119233.36626865671</c:v>
                </c:pt>
                <c:pt idx="28">
                  <c:v>118200.1576119403</c:v>
                </c:pt>
                <c:pt idx="29">
                  <c:v>117166.94895522388</c:v>
                </c:pt>
                <c:pt idx="30">
                  <c:v>116133.74029850747</c:v>
                </c:pt>
                <c:pt idx="31">
                  <c:v>115100.53164179105</c:v>
                </c:pt>
                <c:pt idx="32">
                  <c:v>114067.32298507463</c:v>
                </c:pt>
                <c:pt idx="33">
                  <c:v>113034.11432835821</c:v>
                </c:pt>
                <c:pt idx="34">
                  <c:v>112000.90567164178</c:v>
                </c:pt>
                <c:pt idx="35">
                  <c:v>110967.69701492538</c:v>
                </c:pt>
                <c:pt idx="36">
                  <c:v>109934.48835820897</c:v>
                </c:pt>
                <c:pt idx="37">
                  <c:v>108901.27970149255</c:v>
                </c:pt>
                <c:pt idx="38">
                  <c:v>107868.07104477612</c:v>
                </c:pt>
                <c:pt idx="39">
                  <c:v>106834.8623880597</c:v>
                </c:pt>
                <c:pt idx="40">
                  <c:v>105801.65373134328</c:v>
                </c:pt>
                <c:pt idx="41">
                  <c:v>104768.44507462687</c:v>
                </c:pt>
                <c:pt idx="42">
                  <c:v>103735.23641791045</c:v>
                </c:pt>
                <c:pt idx="43">
                  <c:v>102702.02776119404</c:v>
                </c:pt>
                <c:pt idx="44">
                  <c:v>101668.81910447762</c:v>
                </c:pt>
                <c:pt idx="45">
                  <c:v>100635.6104477612</c:v>
                </c:pt>
                <c:pt idx="46">
                  <c:v>99602.401791044773</c:v>
                </c:pt>
                <c:pt idx="47">
                  <c:v>98569.193134328365</c:v>
                </c:pt>
                <c:pt idx="48">
                  <c:v>97535.984477611943</c:v>
                </c:pt>
                <c:pt idx="49">
                  <c:v>96502.775820895535</c:v>
                </c:pt>
                <c:pt idx="50">
                  <c:v>95469.567164179112</c:v>
                </c:pt>
                <c:pt idx="51">
                  <c:v>94436.35850746269</c:v>
                </c:pt>
                <c:pt idx="52">
                  <c:v>93403.149850746267</c:v>
                </c:pt>
                <c:pt idx="53">
                  <c:v>92369.941194029845</c:v>
                </c:pt>
                <c:pt idx="54">
                  <c:v>91336.732537313437</c:v>
                </c:pt>
                <c:pt idx="55">
                  <c:v>90303.523880597029</c:v>
                </c:pt>
                <c:pt idx="56">
                  <c:v>89270.315223880607</c:v>
                </c:pt>
                <c:pt idx="57">
                  <c:v>88237.106567164185</c:v>
                </c:pt>
                <c:pt idx="58">
                  <c:v>87203.897910447762</c:v>
                </c:pt>
                <c:pt idx="59">
                  <c:v>86170.68925373134</c:v>
                </c:pt>
                <c:pt idx="60">
                  <c:v>85137.480597014932</c:v>
                </c:pt>
                <c:pt idx="61">
                  <c:v>84104.271940298509</c:v>
                </c:pt>
                <c:pt idx="62">
                  <c:v>83071.063283582102</c:v>
                </c:pt>
                <c:pt idx="63">
                  <c:v>82037.854626865679</c:v>
                </c:pt>
                <c:pt idx="64">
                  <c:v>81004.645970149257</c:v>
                </c:pt>
                <c:pt idx="65">
                  <c:v>79971.437313432834</c:v>
                </c:pt>
                <c:pt idx="66">
                  <c:v>78941.412180698215</c:v>
                </c:pt>
                <c:pt idx="67">
                  <c:v>77917.754095927259</c:v>
                </c:pt>
                <c:pt idx="68">
                  <c:v>76900.463059119909</c:v>
                </c:pt>
                <c:pt idx="69">
                  <c:v>75889.53907027618</c:v>
                </c:pt>
                <c:pt idx="70">
                  <c:v>74881.798605414282</c:v>
                </c:pt>
                <c:pt idx="71">
                  <c:v>73874.05814055237</c:v>
                </c:pt>
                <c:pt idx="72">
                  <c:v>72866.317675690458</c:v>
                </c:pt>
                <c:pt idx="73">
                  <c:v>71858.577210828546</c:v>
                </c:pt>
                <c:pt idx="74">
                  <c:v>70850.836745966648</c:v>
                </c:pt>
                <c:pt idx="75">
                  <c:v>69843.096281104736</c:v>
                </c:pt>
                <c:pt idx="76">
                  <c:v>68835.355816242823</c:v>
                </c:pt>
                <c:pt idx="77">
                  <c:v>67827.615351380911</c:v>
                </c:pt>
                <c:pt idx="78">
                  <c:v>66819.874886519014</c:v>
                </c:pt>
                <c:pt idx="79">
                  <c:v>65812.134421657101</c:v>
                </c:pt>
                <c:pt idx="80">
                  <c:v>64804.393956795189</c:v>
                </c:pt>
                <c:pt idx="81">
                  <c:v>63796.653491933277</c:v>
                </c:pt>
                <c:pt idx="82">
                  <c:v>62788.913027071372</c:v>
                </c:pt>
                <c:pt idx="83">
                  <c:v>61781.172562209467</c:v>
                </c:pt>
                <c:pt idx="84">
                  <c:v>60773.432097347555</c:v>
                </c:pt>
                <c:pt idx="85">
                  <c:v>59765.691632485643</c:v>
                </c:pt>
                <c:pt idx="86">
                  <c:v>58757.951167623738</c:v>
                </c:pt>
                <c:pt idx="87">
                  <c:v>57750.210702761826</c:v>
                </c:pt>
                <c:pt idx="88">
                  <c:v>56742.470237899921</c:v>
                </c:pt>
                <c:pt idx="89">
                  <c:v>55734.729773038009</c:v>
                </c:pt>
                <c:pt idx="90">
                  <c:v>54726.989308176097</c:v>
                </c:pt>
                <c:pt idx="91">
                  <c:v>53719.248843314192</c:v>
                </c:pt>
                <c:pt idx="92">
                  <c:v>52711.508378452287</c:v>
                </c:pt>
                <c:pt idx="93">
                  <c:v>51703.767913590375</c:v>
                </c:pt>
                <c:pt idx="94">
                  <c:v>50696.027448728462</c:v>
                </c:pt>
                <c:pt idx="95">
                  <c:v>49688.286983866557</c:v>
                </c:pt>
                <c:pt idx="96">
                  <c:v>48680.546519004653</c:v>
                </c:pt>
                <c:pt idx="97">
                  <c:v>47672.80605414274</c:v>
                </c:pt>
                <c:pt idx="98">
                  <c:v>46665.065589280828</c:v>
                </c:pt>
                <c:pt idx="99">
                  <c:v>45657.325124418923</c:v>
                </c:pt>
                <c:pt idx="100">
                  <c:v>44649.584659557011</c:v>
                </c:pt>
                <c:pt idx="101">
                  <c:v>43641.844194695106</c:v>
                </c:pt>
                <c:pt idx="102">
                  <c:v>42634.103729833194</c:v>
                </c:pt>
                <c:pt idx="103">
                  <c:v>41626.363264971289</c:v>
                </c:pt>
                <c:pt idx="104">
                  <c:v>40618.622800109377</c:v>
                </c:pt>
                <c:pt idx="105">
                  <c:v>39610.882335247472</c:v>
                </c:pt>
                <c:pt idx="106">
                  <c:v>38603.14187038556</c:v>
                </c:pt>
                <c:pt idx="107">
                  <c:v>37595.401405523648</c:v>
                </c:pt>
                <c:pt idx="108">
                  <c:v>36587.660940661743</c:v>
                </c:pt>
                <c:pt idx="109">
                  <c:v>35579.92047579983</c:v>
                </c:pt>
                <c:pt idx="110">
                  <c:v>34572.180010937926</c:v>
                </c:pt>
                <c:pt idx="111">
                  <c:v>33564.439546076013</c:v>
                </c:pt>
                <c:pt idx="112">
                  <c:v>32556.699081214108</c:v>
                </c:pt>
                <c:pt idx="113">
                  <c:v>31548.958616352196</c:v>
                </c:pt>
                <c:pt idx="114">
                  <c:v>30541.218151490291</c:v>
                </c:pt>
                <c:pt idx="115">
                  <c:v>29533.477686628379</c:v>
                </c:pt>
                <c:pt idx="116">
                  <c:v>28525.737221766474</c:v>
                </c:pt>
                <c:pt idx="117">
                  <c:v>27517.996756904562</c:v>
                </c:pt>
                <c:pt idx="118">
                  <c:v>26510.256292042657</c:v>
                </c:pt>
                <c:pt idx="119">
                  <c:v>25502.515827180745</c:v>
                </c:pt>
                <c:pt idx="120">
                  <c:v>24494.775362318833</c:v>
                </c:pt>
                <c:pt idx="121">
                  <c:v>23487.034897456928</c:v>
                </c:pt>
                <c:pt idx="122">
                  <c:v>22479.294432595016</c:v>
                </c:pt>
                <c:pt idx="123">
                  <c:v>21471.553967733111</c:v>
                </c:pt>
                <c:pt idx="124">
                  <c:v>20463.813502871199</c:v>
                </c:pt>
                <c:pt idx="125">
                  <c:v>19456.073038009294</c:v>
                </c:pt>
                <c:pt idx="126">
                  <c:v>18448.332573147381</c:v>
                </c:pt>
                <c:pt idx="127">
                  <c:v>17440.592108285477</c:v>
                </c:pt>
                <c:pt idx="128">
                  <c:v>16432.851643423564</c:v>
                </c:pt>
                <c:pt idx="129">
                  <c:v>15425.111178561659</c:v>
                </c:pt>
                <c:pt idx="130">
                  <c:v>14417.370713699747</c:v>
                </c:pt>
                <c:pt idx="131">
                  <c:v>13409.630248837842</c:v>
                </c:pt>
                <c:pt idx="132">
                  <c:v>12401.88978397593</c:v>
                </c:pt>
                <c:pt idx="133">
                  <c:v>11394.149319114018</c:v>
                </c:pt>
                <c:pt idx="134">
                  <c:v>10386.408854252106</c:v>
                </c:pt>
                <c:pt idx="135">
                  <c:v>9375.0219600765558</c:v>
                </c:pt>
                <c:pt idx="136">
                  <c:v>8356.3422072737139</c:v>
                </c:pt>
                <c:pt idx="137">
                  <c:v>7330.3695958435819</c:v>
                </c:pt>
                <c:pt idx="138">
                  <c:v>6297.104125786158</c:v>
                </c:pt>
                <c:pt idx="139">
                  <c:v>5260.192226415089</c:v>
                </c:pt>
                <c:pt idx="140">
                  <c:v>4223.2803270440199</c:v>
                </c:pt>
                <c:pt idx="141">
                  <c:v>3186.36842767295</c:v>
                </c:pt>
                <c:pt idx="142">
                  <c:v>2149.456528301881</c:v>
                </c:pt>
                <c:pt idx="143">
                  <c:v>1112.544628930812</c:v>
                </c:pt>
                <c:pt idx="144">
                  <c:v>75.632729559743893</c:v>
                </c:pt>
                <c:pt idx="145">
                  <c:v>-961.27916981132694</c:v>
                </c:pt>
                <c:pt idx="146">
                  <c:v>-1998.1910691823959</c:v>
                </c:pt>
                <c:pt idx="147">
                  <c:v>-3035.102968553465</c:v>
                </c:pt>
                <c:pt idx="148">
                  <c:v>-4072.014867924534</c:v>
                </c:pt>
                <c:pt idx="149">
                  <c:v>-5108.926767295603</c:v>
                </c:pt>
                <c:pt idx="150">
                  <c:v>-6145.838666666672</c:v>
                </c:pt>
                <c:pt idx="151">
                  <c:v>-7182.750566037741</c:v>
                </c:pt>
                <c:pt idx="152">
                  <c:v>-8219.6624654088082</c:v>
                </c:pt>
                <c:pt idx="153">
                  <c:v>-9256.5743647798809</c:v>
                </c:pt>
                <c:pt idx="154">
                  <c:v>-10293.48626415095</c:v>
                </c:pt>
                <c:pt idx="155">
                  <c:v>-11330.398163522019</c:v>
                </c:pt>
                <c:pt idx="156">
                  <c:v>-12367.310062893088</c:v>
                </c:pt>
                <c:pt idx="157">
                  <c:v>-13404.221962264157</c:v>
                </c:pt>
                <c:pt idx="158">
                  <c:v>-14441.133861635226</c:v>
                </c:pt>
                <c:pt idx="159">
                  <c:v>-15478.045761006295</c:v>
                </c:pt>
                <c:pt idx="160">
                  <c:v>-16514.957660377364</c:v>
                </c:pt>
                <c:pt idx="161">
                  <c:v>-17551.869559748433</c:v>
                </c:pt>
                <c:pt idx="162">
                  <c:v>-18588.781459119502</c:v>
                </c:pt>
                <c:pt idx="163">
                  <c:v>-19625.693358490571</c:v>
                </c:pt>
                <c:pt idx="164">
                  <c:v>-20662.60525786164</c:v>
                </c:pt>
                <c:pt idx="165">
                  <c:v>-21699.517157232709</c:v>
                </c:pt>
                <c:pt idx="166">
                  <c:v>-22736.429056603778</c:v>
                </c:pt>
                <c:pt idx="167">
                  <c:v>-23773.340955974847</c:v>
                </c:pt>
                <c:pt idx="168">
                  <c:v>-24810.252855345912</c:v>
                </c:pt>
                <c:pt idx="169">
                  <c:v>-25847.164754716985</c:v>
                </c:pt>
                <c:pt idx="170">
                  <c:v>-26884.076654088058</c:v>
                </c:pt>
                <c:pt idx="171">
                  <c:v>-27920.988553459123</c:v>
                </c:pt>
                <c:pt idx="172">
                  <c:v>-28957.900452830196</c:v>
                </c:pt>
                <c:pt idx="173">
                  <c:v>-29994.812352201261</c:v>
                </c:pt>
                <c:pt idx="174">
                  <c:v>-31031.724251572334</c:v>
                </c:pt>
                <c:pt idx="175">
                  <c:v>-32068.636150943399</c:v>
                </c:pt>
                <c:pt idx="176">
                  <c:v>-33105.548050314472</c:v>
                </c:pt>
                <c:pt idx="177">
                  <c:v>-34142.459949685537</c:v>
                </c:pt>
                <c:pt idx="178">
                  <c:v>-35179.37184905661</c:v>
                </c:pt>
                <c:pt idx="179">
                  <c:v>-36216.283748427675</c:v>
                </c:pt>
                <c:pt idx="180">
                  <c:v>-37253.195647798748</c:v>
                </c:pt>
                <c:pt idx="181">
                  <c:v>-38290.107547169813</c:v>
                </c:pt>
                <c:pt idx="182">
                  <c:v>-39327.019446540886</c:v>
                </c:pt>
                <c:pt idx="183">
                  <c:v>-40363.931345911951</c:v>
                </c:pt>
                <c:pt idx="184">
                  <c:v>-41400.843245283024</c:v>
                </c:pt>
                <c:pt idx="185">
                  <c:v>-42437.755144654089</c:v>
                </c:pt>
                <c:pt idx="186">
                  <c:v>-43474.667044025162</c:v>
                </c:pt>
                <c:pt idx="187">
                  <c:v>-44511.578943396227</c:v>
                </c:pt>
                <c:pt idx="188">
                  <c:v>-45548.4908427673</c:v>
                </c:pt>
                <c:pt idx="189">
                  <c:v>-46585.402742138365</c:v>
                </c:pt>
                <c:pt idx="190">
                  <c:v>-47622.314641509438</c:v>
                </c:pt>
                <c:pt idx="191">
                  <c:v>-48659.226540880503</c:v>
                </c:pt>
                <c:pt idx="192">
                  <c:v>-49696.138440251576</c:v>
                </c:pt>
                <c:pt idx="193">
                  <c:v>-50733.050339622641</c:v>
                </c:pt>
                <c:pt idx="194">
                  <c:v>-51769.962238993714</c:v>
                </c:pt>
                <c:pt idx="195">
                  <c:v>-52806.874138364779</c:v>
                </c:pt>
                <c:pt idx="196">
                  <c:v>-53843.786037735852</c:v>
                </c:pt>
                <c:pt idx="197">
                  <c:v>-54880.697937106917</c:v>
                </c:pt>
                <c:pt idx="198">
                  <c:v>-55917.60983647799</c:v>
                </c:pt>
                <c:pt idx="199">
                  <c:v>-56954.521735849055</c:v>
                </c:pt>
                <c:pt idx="200">
                  <c:v>-57991.433635220121</c:v>
                </c:pt>
                <c:pt idx="201">
                  <c:v>-59028.345534591193</c:v>
                </c:pt>
                <c:pt idx="202">
                  <c:v>-60065.257433962266</c:v>
                </c:pt>
                <c:pt idx="203">
                  <c:v>-61102.169333333339</c:v>
                </c:pt>
                <c:pt idx="204">
                  <c:v>-62139.081232704411</c:v>
                </c:pt>
                <c:pt idx="205">
                  <c:v>-63175.993132075469</c:v>
                </c:pt>
                <c:pt idx="206">
                  <c:v>-64212.905031446542</c:v>
                </c:pt>
                <c:pt idx="207">
                  <c:v>-65249.816930817615</c:v>
                </c:pt>
                <c:pt idx="208">
                  <c:v>-66286.728830188687</c:v>
                </c:pt>
                <c:pt idx="209">
                  <c:v>-67323.640729559746</c:v>
                </c:pt>
                <c:pt idx="210">
                  <c:v>-68360.552628930818</c:v>
                </c:pt>
                <c:pt idx="211">
                  <c:v>-69397.464528301891</c:v>
                </c:pt>
                <c:pt idx="212">
                  <c:v>-70434.376427672963</c:v>
                </c:pt>
                <c:pt idx="213">
                  <c:v>-71471.288327044022</c:v>
                </c:pt>
                <c:pt idx="214">
                  <c:v>-72508.200226415094</c:v>
                </c:pt>
                <c:pt idx="215">
                  <c:v>-73545.112125786167</c:v>
                </c:pt>
                <c:pt idx="216">
                  <c:v>-74582.02402515724</c:v>
                </c:pt>
                <c:pt idx="217">
                  <c:v>-75618.935924528298</c:v>
                </c:pt>
                <c:pt idx="218">
                  <c:v>-76655.84782389937</c:v>
                </c:pt>
                <c:pt idx="219">
                  <c:v>-77692.759723270443</c:v>
                </c:pt>
                <c:pt idx="220">
                  <c:v>-78729.671622641516</c:v>
                </c:pt>
                <c:pt idx="221">
                  <c:v>-79766.583522012574</c:v>
                </c:pt>
                <c:pt idx="222">
                  <c:v>-80803.495421383646</c:v>
                </c:pt>
                <c:pt idx="223">
                  <c:v>-81840.407320754719</c:v>
                </c:pt>
                <c:pt idx="224">
                  <c:v>-82877.319220125792</c:v>
                </c:pt>
                <c:pt idx="225">
                  <c:v>-83914.23111949685</c:v>
                </c:pt>
                <c:pt idx="226">
                  <c:v>-84951.143018867922</c:v>
                </c:pt>
                <c:pt idx="227">
                  <c:v>-85988.054918238995</c:v>
                </c:pt>
                <c:pt idx="228">
                  <c:v>-87024.966817610068</c:v>
                </c:pt>
                <c:pt idx="229">
                  <c:v>-88061.878716981126</c:v>
                </c:pt>
                <c:pt idx="230">
                  <c:v>-89098.790616352198</c:v>
                </c:pt>
                <c:pt idx="231">
                  <c:v>-90135.702515723271</c:v>
                </c:pt>
                <c:pt idx="232">
                  <c:v>-91172.614415094344</c:v>
                </c:pt>
                <c:pt idx="233">
                  <c:v>-92209.526314465416</c:v>
                </c:pt>
                <c:pt idx="234">
                  <c:v>-93246.438213836474</c:v>
                </c:pt>
                <c:pt idx="235">
                  <c:v>-94283.350113207547</c:v>
                </c:pt>
                <c:pt idx="236">
                  <c:v>-95320.26201257862</c:v>
                </c:pt>
                <c:pt idx="237">
                  <c:v>-96357.173911949692</c:v>
                </c:pt>
                <c:pt idx="238">
                  <c:v>-97394.085811320751</c:v>
                </c:pt>
                <c:pt idx="239">
                  <c:v>-98430.997710691823</c:v>
                </c:pt>
                <c:pt idx="240">
                  <c:v>-99467.909610062896</c:v>
                </c:pt>
                <c:pt idx="241">
                  <c:v>-100504.82150943397</c:v>
                </c:pt>
                <c:pt idx="242">
                  <c:v>-101541.73340880503</c:v>
                </c:pt>
                <c:pt idx="243">
                  <c:v>-102578.6453081761</c:v>
                </c:pt>
                <c:pt idx="244">
                  <c:v>-103615.55720754717</c:v>
                </c:pt>
                <c:pt idx="245">
                  <c:v>-104652.46910691824</c:v>
                </c:pt>
                <c:pt idx="246">
                  <c:v>-105689.3810062893</c:v>
                </c:pt>
                <c:pt idx="247">
                  <c:v>-106726.29290566038</c:v>
                </c:pt>
                <c:pt idx="248">
                  <c:v>-107763.20480503145</c:v>
                </c:pt>
                <c:pt idx="249">
                  <c:v>-108800.11670440252</c:v>
                </c:pt>
                <c:pt idx="250">
                  <c:v>-109837.02860377358</c:v>
                </c:pt>
                <c:pt idx="251">
                  <c:v>-110873.94050314465</c:v>
                </c:pt>
                <c:pt idx="252">
                  <c:v>-111910.85240251572</c:v>
                </c:pt>
                <c:pt idx="253">
                  <c:v>-112947.7643018868</c:v>
                </c:pt>
                <c:pt idx="254">
                  <c:v>-113984.67620125785</c:v>
                </c:pt>
                <c:pt idx="255">
                  <c:v>-115021.58810062893</c:v>
                </c:pt>
                <c:pt idx="256">
                  <c:v>-116058.5</c:v>
                </c:pt>
              </c:numCache>
            </c:numRef>
          </c:xVal>
          <c:yVal>
            <c:numRef>
              <c:f>'SBI86'!$F$8:$F$264</c:f>
              <c:numCache>
                <c:formatCode>General</c:formatCode>
                <c:ptCount val="257"/>
                <c:pt idx="0">
                  <c:v>34833.769999999997</c:v>
                </c:pt>
                <c:pt idx="1">
                  <c:v>35008.770597014925</c:v>
                </c:pt>
                <c:pt idx="2">
                  <c:v>35183.771194029847</c:v>
                </c:pt>
                <c:pt idx="3">
                  <c:v>35358.771791044775</c:v>
                </c:pt>
                <c:pt idx="4">
                  <c:v>35533.772388059697</c:v>
                </c:pt>
                <c:pt idx="5">
                  <c:v>35708.772985074625</c:v>
                </c:pt>
                <c:pt idx="6">
                  <c:v>35883.773582089547</c:v>
                </c:pt>
                <c:pt idx="7">
                  <c:v>36058.774179104475</c:v>
                </c:pt>
                <c:pt idx="8">
                  <c:v>36233.774776119397</c:v>
                </c:pt>
                <c:pt idx="9">
                  <c:v>36408.775373134325</c:v>
                </c:pt>
                <c:pt idx="10">
                  <c:v>36583.775970149254</c:v>
                </c:pt>
                <c:pt idx="11">
                  <c:v>36758.776567164176</c:v>
                </c:pt>
                <c:pt idx="12">
                  <c:v>36933.777164179104</c:v>
                </c:pt>
                <c:pt idx="13">
                  <c:v>37108.777761194026</c:v>
                </c:pt>
                <c:pt idx="14">
                  <c:v>37283.778358208954</c:v>
                </c:pt>
                <c:pt idx="15">
                  <c:v>37458.778955223876</c:v>
                </c:pt>
                <c:pt idx="16">
                  <c:v>37633.779552238804</c:v>
                </c:pt>
                <c:pt idx="17">
                  <c:v>37808.780149253726</c:v>
                </c:pt>
                <c:pt idx="18">
                  <c:v>37983.780746268654</c:v>
                </c:pt>
                <c:pt idx="19">
                  <c:v>38158.781343283583</c:v>
                </c:pt>
                <c:pt idx="20">
                  <c:v>38333.781940298504</c:v>
                </c:pt>
                <c:pt idx="21">
                  <c:v>38508.782537313433</c:v>
                </c:pt>
                <c:pt idx="22">
                  <c:v>38683.783134328354</c:v>
                </c:pt>
                <c:pt idx="23">
                  <c:v>38858.783731343283</c:v>
                </c:pt>
                <c:pt idx="24">
                  <c:v>39033.784328358204</c:v>
                </c:pt>
                <c:pt idx="25">
                  <c:v>39208.784925373133</c:v>
                </c:pt>
                <c:pt idx="26">
                  <c:v>39383.785522388054</c:v>
                </c:pt>
                <c:pt idx="27">
                  <c:v>39558.786119402983</c:v>
                </c:pt>
                <c:pt idx="28">
                  <c:v>39733.786716417904</c:v>
                </c:pt>
                <c:pt idx="29">
                  <c:v>39908.787313432833</c:v>
                </c:pt>
                <c:pt idx="30">
                  <c:v>40083.787910447762</c:v>
                </c:pt>
                <c:pt idx="31">
                  <c:v>40258.788507462683</c:v>
                </c:pt>
                <c:pt idx="32">
                  <c:v>40433.789104477612</c:v>
                </c:pt>
                <c:pt idx="33">
                  <c:v>40608.789701492533</c:v>
                </c:pt>
                <c:pt idx="34">
                  <c:v>40783.790298507462</c:v>
                </c:pt>
                <c:pt idx="35">
                  <c:v>40958.790895522383</c:v>
                </c:pt>
                <c:pt idx="36">
                  <c:v>41133.791492537312</c:v>
                </c:pt>
                <c:pt idx="37">
                  <c:v>41308.79208955224</c:v>
                </c:pt>
                <c:pt idx="38">
                  <c:v>41483.792686567162</c:v>
                </c:pt>
                <c:pt idx="39">
                  <c:v>41658.793283582083</c:v>
                </c:pt>
                <c:pt idx="40">
                  <c:v>41833.793880597012</c:v>
                </c:pt>
                <c:pt idx="41">
                  <c:v>42008.79447761194</c:v>
                </c:pt>
                <c:pt idx="42">
                  <c:v>42183.795074626862</c:v>
                </c:pt>
                <c:pt idx="43">
                  <c:v>42358.79567164179</c:v>
                </c:pt>
                <c:pt idx="44">
                  <c:v>42533.796268656712</c:v>
                </c:pt>
                <c:pt idx="45">
                  <c:v>42708.79686567164</c:v>
                </c:pt>
                <c:pt idx="46">
                  <c:v>42883.797462686562</c:v>
                </c:pt>
                <c:pt idx="47">
                  <c:v>43058.79805970149</c:v>
                </c:pt>
                <c:pt idx="48">
                  <c:v>43233.798656716419</c:v>
                </c:pt>
                <c:pt idx="49">
                  <c:v>43408.79925373134</c:v>
                </c:pt>
                <c:pt idx="50">
                  <c:v>43583.799850746269</c:v>
                </c:pt>
                <c:pt idx="51">
                  <c:v>43758.80044776119</c:v>
                </c:pt>
                <c:pt idx="52">
                  <c:v>43933.801044776119</c:v>
                </c:pt>
                <c:pt idx="53">
                  <c:v>44108.80164179104</c:v>
                </c:pt>
                <c:pt idx="54">
                  <c:v>44283.802238805969</c:v>
                </c:pt>
                <c:pt idx="55">
                  <c:v>44458.802835820898</c:v>
                </c:pt>
                <c:pt idx="56">
                  <c:v>44633.803432835819</c:v>
                </c:pt>
                <c:pt idx="57">
                  <c:v>44808.80402985074</c:v>
                </c:pt>
                <c:pt idx="58">
                  <c:v>44983.804626865669</c:v>
                </c:pt>
                <c:pt idx="59">
                  <c:v>45158.805223880598</c:v>
                </c:pt>
                <c:pt idx="60">
                  <c:v>45333.805820895519</c:v>
                </c:pt>
                <c:pt idx="61">
                  <c:v>45508.806417910448</c:v>
                </c:pt>
                <c:pt idx="62">
                  <c:v>45683.807014925369</c:v>
                </c:pt>
                <c:pt idx="63">
                  <c:v>45858.807611940298</c:v>
                </c:pt>
                <c:pt idx="64">
                  <c:v>46033.808208955219</c:v>
                </c:pt>
                <c:pt idx="65">
                  <c:v>46208.808805970148</c:v>
                </c:pt>
                <c:pt idx="66">
                  <c:v>46382.9911095313</c:v>
                </c:pt>
                <c:pt idx="67">
                  <c:v>46555.536826184907</c:v>
                </c:pt>
                <c:pt idx="68">
                  <c:v>46726.445955930962</c:v>
                </c:pt>
                <c:pt idx="69">
                  <c:v>46895.718498769478</c:v>
                </c:pt>
                <c:pt idx="70">
                  <c:v>47064.172748154226</c:v>
                </c:pt>
                <c:pt idx="71">
                  <c:v>47232.626997538966</c:v>
                </c:pt>
                <c:pt idx="72">
                  <c:v>47401.081246923706</c:v>
                </c:pt>
                <c:pt idx="73">
                  <c:v>47569.535496308446</c:v>
                </c:pt>
                <c:pt idx="74">
                  <c:v>47737.989745693187</c:v>
                </c:pt>
                <c:pt idx="75">
                  <c:v>47906.443995077934</c:v>
                </c:pt>
                <c:pt idx="76">
                  <c:v>48074.898244462674</c:v>
                </c:pt>
                <c:pt idx="77">
                  <c:v>48243.352493847415</c:v>
                </c:pt>
                <c:pt idx="78">
                  <c:v>48411.806743232155</c:v>
                </c:pt>
                <c:pt idx="79">
                  <c:v>48580.260992616895</c:v>
                </c:pt>
                <c:pt idx="80">
                  <c:v>48748.715242001635</c:v>
                </c:pt>
                <c:pt idx="81">
                  <c:v>48917.169491386383</c:v>
                </c:pt>
                <c:pt idx="82">
                  <c:v>49085.623740771123</c:v>
                </c:pt>
                <c:pt idx="83">
                  <c:v>49254.077990155864</c:v>
                </c:pt>
                <c:pt idx="84">
                  <c:v>49422.532239540604</c:v>
                </c:pt>
                <c:pt idx="85">
                  <c:v>49590.986488925344</c:v>
                </c:pt>
                <c:pt idx="86">
                  <c:v>49759.440738310092</c:v>
                </c:pt>
                <c:pt idx="87">
                  <c:v>49927.894987694832</c:v>
                </c:pt>
                <c:pt idx="88">
                  <c:v>50096.349237079572</c:v>
                </c:pt>
                <c:pt idx="89">
                  <c:v>50264.803486464312</c:v>
                </c:pt>
                <c:pt idx="90">
                  <c:v>50433.257735849053</c:v>
                </c:pt>
                <c:pt idx="91">
                  <c:v>50601.7119852338</c:v>
                </c:pt>
                <c:pt idx="92">
                  <c:v>50770.16623461854</c:v>
                </c:pt>
                <c:pt idx="93">
                  <c:v>50938.620484003281</c:v>
                </c:pt>
                <c:pt idx="94">
                  <c:v>51107.074733388021</c:v>
                </c:pt>
                <c:pt idx="95">
                  <c:v>51275.528982772761</c:v>
                </c:pt>
                <c:pt idx="96">
                  <c:v>51443.983232157509</c:v>
                </c:pt>
                <c:pt idx="97">
                  <c:v>51612.437481542249</c:v>
                </c:pt>
                <c:pt idx="98">
                  <c:v>51780.891730926989</c:v>
                </c:pt>
                <c:pt idx="99">
                  <c:v>51949.345980311729</c:v>
                </c:pt>
                <c:pt idx="100">
                  <c:v>52117.80022969647</c:v>
                </c:pt>
                <c:pt idx="101">
                  <c:v>52286.25447908121</c:v>
                </c:pt>
                <c:pt idx="102">
                  <c:v>52454.708728465957</c:v>
                </c:pt>
                <c:pt idx="103">
                  <c:v>52623.162977850698</c:v>
                </c:pt>
                <c:pt idx="104">
                  <c:v>52791.617227235438</c:v>
                </c:pt>
                <c:pt idx="105">
                  <c:v>52960.071476620178</c:v>
                </c:pt>
                <c:pt idx="106">
                  <c:v>53128.525726004918</c:v>
                </c:pt>
                <c:pt idx="107">
                  <c:v>53296.979975389666</c:v>
                </c:pt>
                <c:pt idx="108">
                  <c:v>53465.434224774406</c:v>
                </c:pt>
                <c:pt idx="109">
                  <c:v>53633.888474159146</c:v>
                </c:pt>
                <c:pt idx="110">
                  <c:v>53802.342723543887</c:v>
                </c:pt>
                <c:pt idx="111">
                  <c:v>53970.796972928627</c:v>
                </c:pt>
                <c:pt idx="112">
                  <c:v>54139.251222313374</c:v>
                </c:pt>
                <c:pt idx="113">
                  <c:v>54307.705471698115</c:v>
                </c:pt>
                <c:pt idx="114">
                  <c:v>54476.159721082855</c:v>
                </c:pt>
                <c:pt idx="115">
                  <c:v>54644.613970467595</c:v>
                </c:pt>
                <c:pt idx="116">
                  <c:v>54813.068219852335</c:v>
                </c:pt>
                <c:pt idx="117">
                  <c:v>54981.522469237083</c:v>
                </c:pt>
                <c:pt idx="118">
                  <c:v>55149.976718621823</c:v>
                </c:pt>
                <c:pt idx="119">
                  <c:v>55318.430968006563</c:v>
                </c:pt>
                <c:pt idx="120">
                  <c:v>55486.885217391304</c:v>
                </c:pt>
                <c:pt idx="121">
                  <c:v>55655.339466776044</c:v>
                </c:pt>
                <c:pt idx="122">
                  <c:v>55823.793716160784</c:v>
                </c:pt>
                <c:pt idx="123">
                  <c:v>55992.247965545532</c:v>
                </c:pt>
                <c:pt idx="124">
                  <c:v>56160.702214930272</c:v>
                </c:pt>
                <c:pt idx="125">
                  <c:v>56329.156464315012</c:v>
                </c:pt>
                <c:pt idx="126">
                  <c:v>56497.610713699753</c:v>
                </c:pt>
                <c:pt idx="127">
                  <c:v>56666.0649630845</c:v>
                </c:pt>
                <c:pt idx="128">
                  <c:v>56834.51921246924</c:v>
                </c:pt>
                <c:pt idx="129">
                  <c:v>57002.973461853981</c:v>
                </c:pt>
                <c:pt idx="130">
                  <c:v>57171.427711238721</c:v>
                </c:pt>
                <c:pt idx="131">
                  <c:v>57339.881960623461</c:v>
                </c:pt>
                <c:pt idx="132">
                  <c:v>57508.336210008201</c:v>
                </c:pt>
                <c:pt idx="133">
                  <c:v>57676.790459392942</c:v>
                </c:pt>
                <c:pt idx="134">
                  <c:v>57845.244708777689</c:v>
                </c:pt>
                <c:pt idx="135">
                  <c:v>58014.308496564809</c:v>
                </c:pt>
                <c:pt idx="136">
                  <c:v>58184.591361156687</c:v>
                </c:pt>
                <c:pt idx="137">
                  <c:v>58356.093302553316</c:v>
                </c:pt>
                <c:pt idx="138">
                  <c:v>58528.814320754718</c:v>
                </c:pt>
                <c:pt idx="139">
                  <c:v>58702.144877358493</c:v>
                </c:pt>
                <c:pt idx="140">
                  <c:v>58875.475433962267</c:v>
                </c:pt>
                <c:pt idx="141">
                  <c:v>59048.805990566041</c:v>
                </c:pt>
                <c:pt idx="142">
                  <c:v>59222.136547169808</c:v>
                </c:pt>
                <c:pt idx="143">
                  <c:v>59395.467103773582</c:v>
                </c:pt>
                <c:pt idx="144">
                  <c:v>59568.797660377357</c:v>
                </c:pt>
                <c:pt idx="145">
                  <c:v>59742.128216981131</c:v>
                </c:pt>
                <c:pt idx="146">
                  <c:v>59915.458773584905</c:v>
                </c:pt>
                <c:pt idx="147">
                  <c:v>60088.78933018868</c:v>
                </c:pt>
                <c:pt idx="148">
                  <c:v>60262.119886792454</c:v>
                </c:pt>
                <c:pt idx="149">
                  <c:v>60435.450443396228</c:v>
                </c:pt>
                <c:pt idx="150">
                  <c:v>60608.781000000003</c:v>
                </c:pt>
                <c:pt idx="151">
                  <c:v>60782.111556603777</c:v>
                </c:pt>
                <c:pt idx="152">
                  <c:v>60955.442113207551</c:v>
                </c:pt>
                <c:pt idx="153">
                  <c:v>61128.772669811318</c:v>
                </c:pt>
                <c:pt idx="154">
                  <c:v>61302.103226415093</c:v>
                </c:pt>
                <c:pt idx="155">
                  <c:v>61475.433783018867</c:v>
                </c:pt>
                <c:pt idx="156">
                  <c:v>61648.764339622641</c:v>
                </c:pt>
                <c:pt idx="157">
                  <c:v>61822.094896226416</c:v>
                </c:pt>
                <c:pt idx="158">
                  <c:v>61995.42545283019</c:v>
                </c:pt>
                <c:pt idx="159">
                  <c:v>62168.756009433964</c:v>
                </c:pt>
                <c:pt idx="160">
                  <c:v>62342.086566037739</c:v>
                </c:pt>
                <c:pt idx="161">
                  <c:v>62515.417122641513</c:v>
                </c:pt>
                <c:pt idx="162">
                  <c:v>62688.747679245287</c:v>
                </c:pt>
                <c:pt idx="163">
                  <c:v>62862.078235849054</c:v>
                </c:pt>
                <c:pt idx="164">
                  <c:v>63035.408792452828</c:v>
                </c:pt>
                <c:pt idx="165">
                  <c:v>63208.739349056603</c:v>
                </c:pt>
                <c:pt idx="166">
                  <c:v>63382.069905660377</c:v>
                </c:pt>
                <c:pt idx="167">
                  <c:v>63555.400462264151</c:v>
                </c:pt>
                <c:pt idx="168">
                  <c:v>63728.731018867926</c:v>
                </c:pt>
                <c:pt idx="169">
                  <c:v>63902.0615754717</c:v>
                </c:pt>
                <c:pt idx="170">
                  <c:v>64075.392132075474</c:v>
                </c:pt>
                <c:pt idx="171">
                  <c:v>64248.722688679249</c:v>
                </c:pt>
                <c:pt idx="172">
                  <c:v>64422.053245283023</c:v>
                </c:pt>
                <c:pt idx="173">
                  <c:v>64595.383801886797</c:v>
                </c:pt>
                <c:pt idx="174">
                  <c:v>64768.714358490572</c:v>
                </c:pt>
                <c:pt idx="175">
                  <c:v>64942.044915094346</c:v>
                </c:pt>
                <c:pt idx="176">
                  <c:v>65115.375471698113</c:v>
                </c:pt>
                <c:pt idx="177">
                  <c:v>65288.706028301887</c:v>
                </c:pt>
                <c:pt idx="178">
                  <c:v>65462.036584905662</c:v>
                </c:pt>
                <c:pt idx="179">
                  <c:v>65635.367141509443</c:v>
                </c:pt>
                <c:pt idx="180">
                  <c:v>65808.697698113217</c:v>
                </c:pt>
                <c:pt idx="181">
                  <c:v>65982.028254716977</c:v>
                </c:pt>
                <c:pt idx="182">
                  <c:v>66155.358811320752</c:v>
                </c:pt>
                <c:pt idx="183">
                  <c:v>66328.689367924526</c:v>
                </c:pt>
                <c:pt idx="184">
                  <c:v>66502.0199245283</c:v>
                </c:pt>
                <c:pt idx="185">
                  <c:v>66675.350481132074</c:v>
                </c:pt>
                <c:pt idx="186">
                  <c:v>66848.681037735849</c:v>
                </c:pt>
                <c:pt idx="187">
                  <c:v>67022.011594339623</c:v>
                </c:pt>
                <c:pt idx="188">
                  <c:v>67195.342150943397</c:v>
                </c:pt>
                <c:pt idx="189">
                  <c:v>67368.672707547172</c:v>
                </c:pt>
                <c:pt idx="190">
                  <c:v>67542.003264150946</c:v>
                </c:pt>
                <c:pt idx="191">
                  <c:v>67715.33382075472</c:v>
                </c:pt>
                <c:pt idx="192">
                  <c:v>67888.664377358495</c:v>
                </c:pt>
                <c:pt idx="193">
                  <c:v>68061.994933962269</c:v>
                </c:pt>
                <c:pt idx="194">
                  <c:v>68235.325490566043</c:v>
                </c:pt>
                <c:pt idx="195">
                  <c:v>68408.656047169818</c:v>
                </c:pt>
                <c:pt idx="196">
                  <c:v>68581.986603773592</c:v>
                </c:pt>
                <c:pt idx="197">
                  <c:v>68755.317160377366</c:v>
                </c:pt>
                <c:pt idx="198">
                  <c:v>68928.647716981141</c:v>
                </c:pt>
                <c:pt idx="199">
                  <c:v>69101.978273584915</c:v>
                </c:pt>
                <c:pt idx="200">
                  <c:v>69275.308830188689</c:v>
                </c:pt>
                <c:pt idx="201">
                  <c:v>69448.639386792463</c:v>
                </c:pt>
                <c:pt idx="202">
                  <c:v>69621.969943396223</c:v>
                </c:pt>
                <c:pt idx="203">
                  <c:v>69795.300500000012</c:v>
                </c:pt>
                <c:pt idx="204">
                  <c:v>69968.631056603772</c:v>
                </c:pt>
                <c:pt idx="205">
                  <c:v>70141.961613207546</c:v>
                </c:pt>
                <c:pt idx="206">
                  <c:v>70315.29216981132</c:v>
                </c:pt>
                <c:pt idx="207">
                  <c:v>70488.622726415095</c:v>
                </c:pt>
                <c:pt idx="208">
                  <c:v>70661.953283018869</c:v>
                </c:pt>
                <c:pt idx="209">
                  <c:v>70835.283839622643</c:v>
                </c:pt>
                <c:pt idx="210">
                  <c:v>71008.614396226418</c:v>
                </c:pt>
                <c:pt idx="211">
                  <c:v>71181.944952830192</c:v>
                </c:pt>
                <c:pt idx="212">
                  <c:v>71355.275509433966</c:v>
                </c:pt>
                <c:pt idx="213">
                  <c:v>71528.606066037741</c:v>
                </c:pt>
                <c:pt idx="214">
                  <c:v>71701.936622641515</c:v>
                </c:pt>
                <c:pt idx="215">
                  <c:v>71875.267179245289</c:v>
                </c:pt>
                <c:pt idx="216">
                  <c:v>72048.597735849064</c:v>
                </c:pt>
                <c:pt idx="217">
                  <c:v>72221.928292452838</c:v>
                </c:pt>
                <c:pt idx="218">
                  <c:v>72395.258849056612</c:v>
                </c:pt>
                <c:pt idx="219">
                  <c:v>72568.589405660387</c:v>
                </c:pt>
                <c:pt idx="220">
                  <c:v>72741.919962264161</c:v>
                </c:pt>
                <c:pt idx="221">
                  <c:v>72915.250518867935</c:v>
                </c:pt>
                <c:pt idx="222">
                  <c:v>73088.581075471709</c:v>
                </c:pt>
                <c:pt idx="223">
                  <c:v>73261.911632075469</c:v>
                </c:pt>
                <c:pt idx="224">
                  <c:v>73435.242188679258</c:v>
                </c:pt>
                <c:pt idx="225">
                  <c:v>73608.572745283018</c:v>
                </c:pt>
                <c:pt idx="226">
                  <c:v>73781.903301886792</c:v>
                </c:pt>
                <c:pt idx="227">
                  <c:v>73955.233858490566</c:v>
                </c:pt>
                <c:pt idx="228">
                  <c:v>74128.564415094341</c:v>
                </c:pt>
                <c:pt idx="229">
                  <c:v>74301.894971698115</c:v>
                </c:pt>
                <c:pt idx="230">
                  <c:v>74475.225528301889</c:v>
                </c:pt>
                <c:pt idx="231">
                  <c:v>74648.556084905664</c:v>
                </c:pt>
                <c:pt idx="232">
                  <c:v>74821.886641509438</c:v>
                </c:pt>
                <c:pt idx="233">
                  <c:v>74995.217198113212</c:v>
                </c:pt>
                <c:pt idx="234">
                  <c:v>75168.547754716987</c:v>
                </c:pt>
                <c:pt idx="235">
                  <c:v>75341.878311320761</c:v>
                </c:pt>
                <c:pt idx="236">
                  <c:v>75515.208867924535</c:v>
                </c:pt>
                <c:pt idx="237">
                  <c:v>75688.53942452831</c:v>
                </c:pt>
                <c:pt idx="238">
                  <c:v>75861.869981132084</c:v>
                </c:pt>
                <c:pt idx="239">
                  <c:v>76035.200537735858</c:v>
                </c:pt>
                <c:pt idx="240">
                  <c:v>76208.531094339633</c:v>
                </c:pt>
                <c:pt idx="241">
                  <c:v>76381.861650943407</c:v>
                </c:pt>
                <c:pt idx="242">
                  <c:v>76555.192207547181</c:v>
                </c:pt>
                <c:pt idx="243">
                  <c:v>76728.522764150955</c:v>
                </c:pt>
                <c:pt idx="244">
                  <c:v>76901.853320754715</c:v>
                </c:pt>
                <c:pt idx="245">
                  <c:v>77075.183877358504</c:v>
                </c:pt>
                <c:pt idx="246">
                  <c:v>77248.514433962264</c:v>
                </c:pt>
                <c:pt idx="247">
                  <c:v>77421.844990566053</c:v>
                </c:pt>
                <c:pt idx="248">
                  <c:v>77595.175547169812</c:v>
                </c:pt>
                <c:pt idx="249">
                  <c:v>77768.506103773587</c:v>
                </c:pt>
                <c:pt idx="250">
                  <c:v>77941.836660377361</c:v>
                </c:pt>
                <c:pt idx="251">
                  <c:v>78115.167216981135</c:v>
                </c:pt>
                <c:pt idx="252">
                  <c:v>78288.49777358491</c:v>
                </c:pt>
                <c:pt idx="253">
                  <c:v>78461.828330188684</c:v>
                </c:pt>
                <c:pt idx="254">
                  <c:v>78635.158886792458</c:v>
                </c:pt>
                <c:pt idx="255">
                  <c:v>78808.489443396233</c:v>
                </c:pt>
                <c:pt idx="256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14-4576-ADA4-B3EF0901C938}"/>
            </c:ext>
          </c:extLst>
        </c:ser>
        <c:ser>
          <c:idx val="0"/>
          <c:order val="1"/>
          <c:tx>
            <c:strRef>
              <c:f>'SBI86'!$F$1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'SBI86'!$E$2:$E$6</c:f>
              <c:numCache>
                <c:formatCode>General</c:formatCode>
                <c:ptCount val="5"/>
                <c:pt idx="0">
                  <c:v>147130</c:v>
                </c:pt>
                <c:pt idx="1">
                  <c:v>77905.02</c:v>
                </c:pt>
                <c:pt idx="2">
                  <c:v>8370.927924528296</c:v>
                </c:pt>
                <c:pt idx="3">
                  <c:v>-116058.5</c:v>
                </c:pt>
              </c:numCache>
            </c:numRef>
          </c:xVal>
          <c:yVal>
            <c:numRef>
              <c:f>'SBI86'!$F$2:$F$6</c:f>
              <c:numCache>
                <c:formatCode>General</c:formatCode>
                <c:ptCount val="5"/>
                <c:pt idx="0">
                  <c:v>34833.769999999997</c:v>
                </c:pt>
                <c:pt idx="1">
                  <c:v>46558.81</c:v>
                </c:pt>
                <c:pt idx="2">
                  <c:v>58182.15320754717</c:v>
                </c:pt>
                <c:pt idx="3">
                  <c:v>78981.820000000007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14-4576-ADA4-B3EF0901C938}"/>
            </c:ext>
          </c:extLst>
        </c:ser>
        <c:ser>
          <c:idx val="2"/>
          <c:order val="2"/>
          <c:tx>
            <c:strRef>
              <c:f>Beacons!$A$30</c:f>
              <c:strCache>
                <c:ptCount val="1"/>
                <c:pt idx="0">
                  <c:v>ROMEL-GAPSA/AMABI-TU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Beacons!$N$30</c:f>
              <c:numCache>
                <c:formatCode>General</c:formatCode>
                <c:ptCount val="1"/>
                <c:pt idx="0">
                  <c:v>-12671.89</c:v>
                </c:pt>
              </c:numCache>
            </c:numRef>
          </c:xVal>
          <c:yVal>
            <c:numRef>
              <c:f>Beacons!$O$30</c:f>
              <c:numCache>
                <c:formatCode>General</c:formatCode>
                <c:ptCount val="1"/>
                <c:pt idx="0">
                  <c:v>63357.02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4-4A18-B770-D28B95AA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'GZP155'!$A$1</c15:sqref>
                        </c15:formulaRef>
                      </c:ext>
                    </c:extLst>
                    <c:strCache>
                      <c:ptCount val="1"/>
                      <c:pt idx="0">
                        <c:v>GZP155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'GZP155'!$E$7:$E$249</c15:sqref>
                        </c15:formulaRef>
                      </c:ext>
                    </c:extLst>
                    <c:numCache>
                      <c:formatCode>General</c:formatCode>
                      <c:ptCount val="243"/>
                      <c:pt idx="0">
                        <c:v>147130</c:v>
                      </c:pt>
                      <c:pt idx="1">
                        <c:v>145995.16426229509</c:v>
                      </c:pt>
                      <c:pt idx="2">
                        <c:v>144860.32852459015</c:v>
                      </c:pt>
                      <c:pt idx="3">
                        <c:v>143725.49278688524</c:v>
                      </c:pt>
                      <c:pt idx="4">
                        <c:v>142590.65704918033</c:v>
                      </c:pt>
                      <c:pt idx="5">
                        <c:v>141455.82131147542</c:v>
                      </c:pt>
                      <c:pt idx="6">
                        <c:v>140320.98557377048</c:v>
                      </c:pt>
                      <c:pt idx="7">
                        <c:v>139186.14983606557</c:v>
                      </c:pt>
                      <c:pt idx="8">
                        <c:v>138051.31409836066</c:v>
                      </c:pt>
                      <c:pt idx="9">
                        <c:v>136916.47836065575</c:v>
                      </c:pt>
                      <c:pt idx="10">
                        <c:v>135781.64262295081</c:v>
                      </c:pt>
                      <c:pt idx="11">
                        <c:v>134646.8068852459</c:v>
                      </c:pt>
                      <c:pt idx="12">
                        <c:v>133511.97114754099</c:v>
                      </c:pt>
                      <c:pt idx="13">
                        <c:v>132377.13540983608</c:v>
                      </c:pt>
                      <c:pt idx="14">
                        <c:v>131242.29967213114</c:v>
                      </c:pt>
                      <c:pt idx="15">
                        <c:v>130107.46393442623</c:v>
                      </c:pt>
                      <c:pt idx="16">
                        <c:v>128972.62819672131</c:v>
                      </c:pt>
                      <c:pt idx="17">
                        <c:v>127837.79245901639</c:v>
                      </c:pt>
                      <c:pt idx="18">
                        <c:v>126702.95672131148</c:v>
                      </c:pt>
                      <c:pt idx="19">
                        <c:v>125568.12098360655</c:v>
                      </c:pt>
                      <c:pt idx="20">
                        <c:v>124433.28524590164</c:v>
                      </c:pt>
                      <c:pt idx="21">
                        <c:v>123298.44950819672</c:v>
                      </c:pt>
                      <c:pt idx="22">
                        <c:v>122163.61377049181</c:v>
                      </c:pt>
                      <c:pt idx="23">
                        <c:v>121028.77803278688</c:v>
                      </c:pt>
                      <c:pt idx="24">
                        <c:v>119893.94229508197</c:v>
                      </c:pt>
                      <c:pt idx="25">
                        <c:v>118759.10655737705</c:v>
                      </c:pt>
                      <c:pt idx="26">
                        <c:v>117624.27081967214</c:v>
                      </c:pt>
                      <c:pt idx="27">
                        <c:v>116489.43508196721</c:v>
                      </c:pt>
                      <c:pt idx="28">
                        <c:v>115354.5993442623</c:v>
                      </c:pt>
                      <c:pt idx="29">
                        <c:v>114219.76360655738</c:v>
                      </c:pt>
                      <c:pt idx="30">
                        <c:v>113084.92786885245</c:v>
                      </c:pt>
                      <c:pt idx="31">
                        <c:v>111950.09213114754</c:v>
                      </c:pt>
                      <c:pt idx="32">
                        <c:v>110815.25639344263</c:v>
                      </c:pt>
                      <c:pt idx="33">
                        <c:v>109680.4206557377</c:v>
                      </c:pt>
                      <c:pt idx="34">
                        <c:v>108545.58491803278</c:v>
                      </c:pt>
                      <c:pt idx="35">
                        <c:v>107410.74918032787</c:v>
                      </c:pt>
                      <c:pt idx="36">
                        <c:v>106275.91344262296</c:v>
                      </c:pt>
                      <c:pt idx="37">
                        <c:v>105141.07770491803</c:v>
                      </c:pt>
                      <c:pt idx="38">
                        <c:v>104006.24196721311</c:v>
                      </c:pt>
                      <c:pt idx="39">
                        <c:v>102871.4062295082</c:v>
                      </c:pt>
                      <c:pt idx="40">
                        <c:v>101736.57049180329</c:v>
                      </c:pt>
                      <c:pt idx="41">
                        <c:v>100601.73475409836</c:v>
                      </c:pt>
                      <c:pt idx="42">
                        <c:v>99466.899016393436</c:v>
                      </c:pt>
                      <c:pt idx="43">
                        <c:v>98332.063278688525</c:v>
                      </c:pt>
                      <c:pt idx="44">
                        <c:v>97197.227540983615</c:v>
                      </c:pt>
                      <c:pt idx="45">
                        <c:v>96062.39180327869</c:v>
                      </c:pt>
                      <c:pt idx="46">
                        <c:v>94927.556065573764</c:v>
                      </c:pt>
                      <c:pt idx="47">
                        <c:v>93792.720327868854</c:v>
                      </c:pt>
                      <c:pt idx="48">
                        <c:v>92657.884590163943</c:v>
                      </c:pt>
                      <c:pt idx="49">
                        <c:v>91523.048852459018</c:v>
                      </c:pt>
                      <c:pt idx="50">
                        <c:v>90388.213114754093</c:v>
                      </c:pt>
                      <c:pt idx="51">
                        <c:v>89253.377377049183</c:v>
                      </c:pt>
                      <c:pt idx="52">
                        <c:v>88118.541639344272</c:v>
                      </c:pt>
                      <c:pt idx="53">
                        <c:v>86983.705901639347</c:v>
                      </c:pt>
                      <c:pt idx="54">
                        <c:v>85848.870163934422</c:v>
                      </c:pt>
                      <c:pt idx="55">
                        <c:v>84714.034426229511</c:v>
                      </c:pt>
                      <c:pt idx="56">
                        <c:v>83579.198688524601</c:v>
                      </c:pt>
                      <c:pt idx="57">
                        <c:v>82444.362950819675</c:v>
                      </c:pt>
                      <c:pt idx="58">
                        <c:v>81309.52721311475</c:v>
                      </c:pt>
                      <c:pt idx="59">
                        <c:v>80174.69147540984</c:v>
                      </c:pt>
                      <c:pt idx="60">
                        <c:v>79029.223160892871</c:v>
                      </c:pt>
                      <c:pt idx="61">
                        <c:v>77862.489692751842</c:v>
                      </c:pt>
                      <c:pt idx="62">
                        <c:v>76674.491070986711</c:v>
                      </c:pt>
                      <c:pt idx="63">
                        <c:v>75465.227295597491</c:v>
                      </c:pt>
                      <c:pt idx="64">
                        <c:v>74245.330943396228</c:v>
                      </c:pt>
                      <c:pt idx="65">
                        <c:v>73025.434591194979</c:v>
                      </c:pt>
                      <c:pt idx="66">
                        <c:v>71805.538238993715</c:v>
                      </c:pt>
                      <c:pt idx="67">
                        <c:v>70585.641886792451</c:v>
                      </c:pt>
                      <c:pt idx="68">
                        <c:v>69365.745534591202</c:v>
                      </c:pt>
                      <c:pt idx="69">
                        <c:v>68145.849182389939</c:v>
                      </c:pt>
                      <c:pt idx="70">
                        <c:v>66925.952830188675</c:v>
                      </c:pt>
                      <c:pt idx="71">
                        <c:v>65706.056477987426</c:v>
                      </c:pt>
                      <c:pt idx="72">
                        <c:v>64486.160125786169</c:v>
                      </c:pt>
                      <c:pt idx="73">
                        <c:v>63266.263773584913</c:v>
                      </c:pt>
                      <c:pt idx="74">
                        <c:v>62046.367421383649</c:v>
                      </c:pt>
                      <c:pt idx="75">
                        <c:v>60826.471069182393</c:v>
                      </c:pt>
                      <c:pt idx="76">
                        <c:v>59606.574716981137</c:v>
                      </c:pt>
                      <c:pt idx="77">
                        <c:v>58386.678364779873</c:v>
                      </c:pt>
                      <c:pt idx="78">
                        <c:v>57166.782012578624</c:v>
                      </c:pt>
                      <c:pt idx="79">
                        <c:v>55946.88566037736</c:v>
                      </c:pt>
                      <c:pt idx="80">
                        <c:v>54726.989308176104</c:v>
                      </c:pt>
                      <c:pt idx="81">
                        <c:v>53507.092955974847</c:v>
                      </c:pt>
                      <c:pt idx="82">
                        <c:v>52287.196603773584</c:v>
                      </c:pt>
                      <c:pt idx="83">
                        <c:v>51067.300251572335</c:v>
                      </c:pt>
                      <c:pt idx="84">
                        <c:v>49847.403899371071</c:v>
                      </c:pt>
                      <c:pt idx="85">
                        <c:v>48627.507547169815</c:v>
                      </c:pt>
                      <c:pt idx="86">
                        <c:v>47407.611194968558</c:v>
                      </c:pt>
                      <c:pt idx="87">
                        <c:v>46187.714842767295</c:v>
                      </c:pt>
                      <c:pt idx="88">
                        <c:v>44967.818490566038</c:v>
                      </c:pt>
                      <c:pt idx="89">
                        <c:v>43747.922138364782</c:v>
                      </c:pt>
                      <c:pt idx="90">
                        <c:v>42528.025786163525</c:v>
                      </c:pt>
                      <c:pt idx="91">
                        <c:v>41308.129433962269</c:v>
                      </c:pt>
                      <c:pt idx="92">
                        <c:v>40088.233081761005</c:v>
                      </c:pt>
                      <c:pt idx="93">
                        <c:v>38868.336729559749</c:v>
                      </c:pt>
                      <c:pt idx="94">
                        <c:v>37648.440377358493</c:v>
                      </c:pt>
                      <c:pt idx="95">
                        <c:v>36428.544025157236</c:v>
                      </c:pt>
                      <c:pt idx="96">
                        <c:v>35208.64767295598</c:v>
                      </c:pt>
                      <c:pt idx="97">
                        <c:v>33988.751320754716</c:v>
                      </c:pt>
                      <c:pt idx="98">
                        <c:v>32768.85496855346</c:v>
                      </c:pt>
                      <c:pt idx="99">
                        <c:v>31548.958616352204</c:v>
                      </c:pt>
                      <c:pt idx="100">
                        <c:v>30329.062264150947</c:v>
                      </c:pt>
                      <c:pt idx="101">
                        <c:v>29109.165911949691</c:v>
                      </c:pt>
                      <c:pt idx="102">
                        <c:v>27889.269559748427</c:v>
                      </c:pt>
                      <c:pt idx="103">
                        <c:v>26669.373207547171</c:v>
                      </c:pt>
                      <c:pt idx="104">
                        <c:v>25449.476855345914</c:v>
                      </c:pt>
                      <c:pt idx="105">
                        <c:v>24229.580503144658</c:v>
                      </c:pt>
                      <c:pt idx="106">
                        <c:v>23009.684150943402</c:v>
                      </c:pt>
                      <c:pt idx="107">
                        <c:v>21789.787798742138</c:v>
                      </c:pt>
                      <c:pt idx="108">
                        <c:v>20569.891446540882</c:v>
                      </c:pt>
                      <c:pt idx="109">
                        <c:v>19349.995094339625</c:v>
                      </c:pt>
                      <c:pt idx="110">
                        <c:v>18130.098742138369</c:v>
                      </c:pt>
                      <c:pt idx="111">
                        <c:v>16910.202389937105</c:v>
                      </c:pt>
                      <c:pt idx="112">
                        <c:v>15690.306037735849</c:v>
                      </c:pt>
                      <c:pt idx="113">
                        <c:v>14470.409685534592</c:v>
                      </c:pt>
                      <c:pt idx="114">
                        <c:v>13250.513333333336</c:v>
                      </c:pt>
                      <c:pt idx="115">
                        <c:v>12030.616981132072</c:v>
                      </c:pt>
                      <c:pt idx="116">
                        <c:v>10810.720628930823</c:v>
                      </c:pt>
                      <c:pt idx="117">
                        <c:v>9590.8242767295596</c:v>
                      </c:pt>
                      <c:pt idx="118">
                        <c:v>8370.9279245282996</c:v>
                      </c:pt>
                      <c:pt idx="119">
                        <c:v>7151.0315723270396</c:v>
                      </c:pt>
                      <c:pt idx="120">
                        <c:v>5931.1352201257805</c:v>
                      </c:pt>
                      <c:pt idx="121">
                        <c:v>4711.2388679245232</c:v>
                      </c:pt>
                      <c:pt idx="122">
                        <c:v>3491.342515723265</c:v>
                      </c:pt>
                      <c:pt idx="123">
                        <c:v>2271.4461635220068</c:v>
                      </c:pt>
                      <c:pt idx="124">
                        <c:v>1051.5498113207495</c:v>
                      </c:pt>
                      <c:pt idx="125">
                        <c:v>-168.34654088050775</c:v>
                      </c:pt>
                      <c:pt idx="126">
                        <c:v>-1388.2428930817659</c:v>
                      </c:pt>
                      <c:pt idx="127">
                        <c:v>-2608.1392452830241</c:v>
                      </c:pt>
                      <c:pt idx="128">
                        <c:v>-3828.0355974842823</c:v>
                      </c:pt>
                      <c:pt idx="129">
                        <c:v>-5047.9319496855387</c:v>
                      </c:pt>
                      <c:pt idx="130">
                        <c:v>-6267.8283018867969</c:v>
                      </c:pt>
                      <c:pt idx="131">
                        <c:v>-7487.7246540880551</c:v>
                      </c:pt>
                      <c:pt idx="132">
                        <c:v>-8707.6210062893115</c:v>
                      </c:pt>
                      <c:pt idx="133">
                        <c:v>-9927.5173584905715</c:v>
                      </c:pt>
                      <c:pt idx="134">
                        <c:v>-11147.413710691828</c:v>
                      </c:pt>
                      <c:pt idx="135">
                        <c:v>-12367.310062893088</c:v>
                      </c:pt>
                      <c:pt idx="136">
                        <c:v>-13587.206415094344</c:v>
                      </c:pt>
                      <c:pt idx="137">
                        <c:v>-14807.102767295601</c:v>
                      </c:pt>
                      <c:pt idx="138">
                        <c:v>-16026.999119496861</c:v>
                      </c:pt>
                      <c:pt idx="139">
                        <c:v>-17246.895471698117</c:v>
                      </c:pt>
                      <c:pt idx="140">
                        <c:v>-18466.791823899373</c:v>
                      </c:pt>
                      <c:pt idx="141">
                        <c:v>-19686.688176100633</c:v>
                      </c:pt>
                      <c:pt idx="142">
                        <c:v>-20906.58452830189</c:v>
                      </c:pt>
                      <c:pt idx="143">
                        <c:v>-22126.48088050315</c:v>
                      </c:pt>
                      <c:pt idx="144">
                        <c:v>-23346.377232704406</c:v>
                      </c:pt>
                      <c:pt idx="145">
                        <c:v>-24566.273584905663</c:v>
                      </c:pt>
                      <c:pt idx="146">
                        <c:v>-25786.169937106919</c:v>
                      </c:pt>
                      <c:pt idx="147">
                        <c:v>-27006.066289308183</c:v>
                      </c:pt>
                      <c:pt idx="148">
                        <c:v>-28225.962641509439</c:v>
                      </c:pt>
                      <c:pt idx="149">
                        <c:v>-29445.858993710695</c:v>
                      </c:pt>
                      <c:pt idx="150">
                        <c:v>-30665.755345911952</c:v>
                      </c:pt>
                      <c:pt idx="151">
                        <c:v>-31885.651698113208</c:v>
                      </c:pt>
                      <c:pt idx="152">
                        <c:v>-33105.548050314472</c:v>
                      </c:pt>
                      <c:pt idx="153">
                        <c:v>-34325.444402515728</c:v>
                      </c:pt>
                      <c:pt idx="154">
                        <c:v>-35545.340754716985</c:v>
                      </c:pt>
                      <c:pt idx="155">
                        <c:v>-36765.237106918241</c:v>
                      </c:pt>
                      <c:pt idx="156">
                        <c:v>-37985.133459119497</c:v>
                      </c:pt>
                      <c:pt idx="157">
                        <c:v>-39205.029811320754</c:v>
                      </c:pt>
                      <c:pt idx="158">
                        <c:v>-40424.926163522017</c:v>
                      </c:pt>
                      <c:pt idx="159">
                        <c:v>-41644.822515723274</c:v>
                      </c:pt>
                      <c:pt idx="160">
                        <c:v>-42864.71886792453</c:v>
                      </c:pt>
                      <c:pt idx="161">
                        <c:v>-44084.615220125786</c:v>
                      </c:pt>
                      <c:pt idx="162">
                        <c:v>-45304.511572327043</c:v>
                      </c:pt>
                      <c:pt idx="163">
                        <c:v>-46524.407924528306</c:v>
                      </c:pt>
                      <c:pt idx="164">
                        <c:v>-47744.304276729563</c:v>
                      </c:pt>
                      <c:pt idx="165">
                        <c:v>-48964.200628930819</c:v>
                      </c:pt>
                      <c:pt idx="166">
                        <c:v>-50184.096981132076</c:v>
                      </c:pt>
                      <c:pt idx="167">
                        <c:v>-51403.993333333332</c:v>
                      </c:pt>
                      <c:pt idx="168">
                        <c:v>-52623.889685534596</c:v>
                      </c:pt>
                      <c:pt idx="169">
                        <c:v>-53843.786037735852</c:v>
                      </c:pt>
                      <c:pt idx="170">
                        <c:v>-55063.682389937108</c:v>
                      </c:pt>
                      <c:pt idx="171">
                        <c:v>-56283.578742138365</c:v>
                      </c:pt>
                      <c:pt idx="172">
                        <c:v>-57503.475094339621</c:v>
                      </c:pt>
                      <c:pt idx="173">
                        <c:v>-58723.371446540885</c:v>
                      </c:pt>
                      <c:pt idx="174">
                        <c:v>-59943.267798742134</c:v>
                      </c:pt>
                      <c:pt idx="175">
                        <c:v>-61163.164150943398</c:v>
                      </c:pt>
                      <c:pt idx="176">
                        <c:v>-62383.060503144661</c:v>
                      </c:pt>
                      <c:pt idx="177">
                        <c:v>-63602.95685534591</c:v>
                      </c:pt>
                      <c:pt idx="178">
                        <c:v>-64822.853207547174</c:v>
                      </c:pt>
                      <c:pt idx="179">
                        <c:v>-66042.749559748423</c:v>
                      </c:pt>
                      <c:pt idx="180">
                        <c:v>-67262.645911949687</c:v>
                      </c:pt>
                      <c:pt idx="181">
                        <c:v>-68482.54226415095</c:v>
                      </c:pt>
                      <c:pt idx="182">
                        <c:v>-69702.438616352199</c:v>
                      </c:pt>
                      <c:pt idx="183">
                        <c:v>-70922.334968553463</c:v>
                      </c:pt>
                      <c:pt idx="184">
                        <c:v>-72142.231320754712</c:v>
                      </c:pt>
                      <c:pt idx="185">
                        <c:v>-73362.127672955976</c:v>
                      </c:pt>
                      <c:pt idx="186">
                        <c:v>-74582.02402515724</c:v>
                      </c:pt>
                      <c:pt idx="187">
                        <c:v>-75801.920377358489</c:v>
                      </c:pt>
                      <c:pt idx="188">
                        <c:v>-77021.816729559752</c:v>
                      </c:pt>
                      <c:pt idx="189">
                        <c:v>-78241.713081761001</c:v>
                      </c:pt>
                      <c:pt idx="190">
                        <c:v>-79461.609433962265</c:v>
                      </c:pt>
                      <c:pt idx="191">
                        <c:v>-80681.505786163514</c:v>
                      </c:pt>
                      <c:pt idx="192">
                        <c:v>-81901.402138364778</c:v>
                      </c:pt>
                      <c:pt idx="193">
                        <c:v>-83121.298490566041</c:v>
                      </c:pt>
                      <c:pt idx="194">
                        <c:v>-84341.194842767291</c:v>
                      </c:pt>
                      <c:pt idx="195">
                        <c:v>-85561.091194968554</c:v>
                      </c:pt>
                      <c:pt idx="196">
                        <c:v>-86780.987547169803</c:v>
                      </c:pt>
                      <c:pt idx="197">
                        <c:v>-88000.883899371067</c:v>
                      </c:pt>
                      <c:pt idx="198">
                        <c:v>-89220.780251572331</c:v>
                      </c:pt>
                      <c:pt idx="199">
                        <c:v>-90440.67660377358</c:v>
                      </c:pt>
                      <c:pt idx="200">
                        <c:v>-91660.572955974843</c:v>
                      </c:pt>
                      <c:pt idx="201">
                        <c:v>-92880.469308176092</c:v>
                      </c:pt>
                      <c:pt idx="202">
                        <c:v>-94100.365660377356</c:v>
                      </c:pt>
                      <c:pt idx="203">
                        <c:v>-95320.26201257862</c:v>
                      </c:pt>
                      <c:pt idx="204">
                        <c:v>-96540.158364779869</c:v>
                      </c:pt>
                      <c:pt idx="205">
                        <c:v>-97760.054716981133</c:v>
                      </c:pt>
                      <c:pt idx="206">
                        <c:v>-98979.951069182382</c:v>
                      </c:pt>
                      <c:pt idx="207">
                        <c:v>-100199.84742138365</c:v>
                      </c:pt>
                      <c:pt idx="208">
                        <c:v>-101419.74377358491</c:v>
                      </c:pt>
                      <c:pt idx="209">
                        <c:v>-102639.64012578616</c:v>
                      </c:pt>
                      <c:pt idx="210">
                        <c:v>-103859.53647798742</c:v>
                      </c:pt>
                      <c:pt idx="211">
                        <c:v>-105079.43283018867</c:v>
                      </c:pt>
                      <c:pt idx="212">
                        <c:v>-106299.32918238993</c:v>
                      </c:pt>
                      <c:pt idx="213">
                        <c:v>-107519.2255345912</c:v>
                      </c:pt>
                      <c:pt idx="214">
                        <c:v>-108739.12188679245</c:v>
                      </c:pt>
                      <c:pt idx="215">
                        <c:v>-109959.01823899371</c:v>
                      </c:pt>
                      <c:pt idx="216">
                        <c:v>-111178.91459119496</c:v>
                      </c:pt>
                      <c:pt idx="217">
                        <c:v>-112398.81094339622</c:v>
                      </c:pt>
                      <c:pt idx="218">
                        <c:v>-113618.70729559749</c:v>
                      </c:pt>
                      <c:pt idx="219">
                        <c:v>-114838.60364779874</c:v>
                      </c:pt>
                      <c:pt idx="220">
                        <c:v>-116058.5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'GZP155'!$F$7:$F$249</c15:sqref>
                        </c15:formulaRef>
                      </c:ext>
                    </c:extLst>
                    <c:numCache>
                      <c:formatCode>General</c:formatCode>
                      <c:ptCount val="243"/>
                      <c:pt idx="0">
                        <c:v>34833.769999999997</c:v>
                      </c:pt>
                      <c:pt idx="1">
                        <c:v>35025.983770491803</c:v>
                      </c:pt>
                      <c:pt idx="2">
                        <c:v>35218.197540983601</c:v>
                      </c:pt>
                      <c:pt idx="3">
                        <c:v>35410.411311475407</c:v>
                      </c:pt>
                      <c:pt idx="4">
                        <c:v>35602.625081967213</c:v>
                      </c:pt>
                      <c:pt idx="5">
                        <c:v>35794.838852459012</c:v>
                      </c:pt>
                      <c:pt idx="6">
                        <c:v>35987.052622950818</c:v>
                      </c:pt>
                      <c:pt idx="7">
                        <c:v>36179.266393442616</c:v>
                      </c:pt>
                      <c:pt idx="8">
                        <c:v>36371.480163934422</c:v>
                      </c:pt>
                      <c:pt idx="9">
                        <c:v>36563.693934426228</c:v>
                      </c:pt>
                      <c:pt idx="10">
                        <c:v>36755.907704918027</c:v>
                      </c:pt>
                      <c:pt idx="11">
                        <c:v>36948.121475409833</c:v>
                      </c:pt>
                      <c:pt idx="12">
                        <c:v>37140.335245901639</c:v>
                      </c:pt>
                      <c:pt idx="13">
                        <c:v>37332.549016393437</c:v>
                      </c:pt>
                      <c:pt idx="14">
                        <c:v>37524.762786885243</c:v>
                      </c:pt>
                      <c:pt idx="15">
                        <c:v>37716.976557377049</c:v>
                      </c:pt>
                      <c:pt idx="16">
                        <c:v>37909.190327868848</c:v>
                      </c:pt>
                      <c:pt idx="17">
                        <c:v>38101.404098360654</c:v>
                      </c:pt>
                      <c:pt idx="18">
                        <c:v>38293.617868852452</c:v>
                      </c:pt>
                      <c:pt idx="19">
                        <c:v>38485.831639344258</c:v>
                      </c:pt>
                      <c:pt idx="20">
                        <c:v>38678.045409836064</c:v>
                      </c:pt>
                      <c:pt idx="21">
                        <c:v>38870.259180327863</c:v>
                      </c:pt>
                      <c:pt idx="22">
                        <c:v>39062.472950819669</c:v>
                      </c:pt>
                      <c:pt idx="23">
                        <c:v>39254.686721311475</c:v>
                      </c:pt>
                      <c:pt idx="24">
                        <c:v>39446.900491803273</c:v>
                      </c:pt>
                      <c:pt idx="25">
                        <c:v>39639.114262295079</c:v>
                      </c:pt>
                      <c:pt idx="26">
                        <c:v>39831.328032786885</c:v>
                      </c:pt>
                      <c:pt idx="27">
                        <c:v>40023.541803278684</c:v>
                      </c:pt>
                      <c:pt idx="28">
                        <c:v>40215.75557377049</c:v>
                      </c:pt>
                      <c:pt idx="29">
                        <c:v>40407.969344262296</c:v>
                      </c:pt>
                      <c:pt idx="30">
                        <c:v>40600.183114754094</c:v>
                      </c:pt>
                      <c:pt idx="31">
                        <c:v>40792.3968852459</c:v>
                      </c:pt>
                      <c:pt idx="32">
                        <c:v>40984.610655737706</c:v>
                      </c:pt>
                      <c:pt idx="33">
                        <c:v>41176.824426229505</c:v>
                      </c:pt>
                      <c:pt idx="34">
                        <c:v>41369.038196721311</c:v>
                      </c:pt>
                      <c:pt idx="35">
                        <c:v>41561.251967213109</c:v>
                      </c:pt>
                      <c:pt idx="36">
                        <c:v>41753.465737704915</c:v>
                      </c:pt>
                      <c:pt idx="37">
                        <c:v>41945.679508196721</c:v>
                      </c:pt>
                      <c:pt idx="38">
                        <c:v>42137.89327868852</c:v>
                      </c:pt>
                      <c:pt idx="39">
                        <c:v>42330.107049180326</c:v>
                      </c:pt>
                      <c:pt idx="40">
                        <c:v>42522.320819672132</c:v>
                      </c:pt>
                      <c:pt idx="41">
                        <c:v>42714.53459016393</c:v>
                      </c:pt>
                      <c:pt idx="42">
                        <c:v>42906.748360655736</c:v>
                      </c:pt>
                      <c:pt idx="43">
                        <c:v>43098.962131147535</c:v>
                      </c:pt>
                      <c:pt idx="44">
                        <c:v>43291.175901639341</c:v>
                      </c:pt>
                      <c:pt idx="45">
                        <c:v>43483.389672131147</c:v>
                      </c:pt>
                      <c:pt idx="46">
                        <c:v>43675.603442622945</c:v>
                      </c:pt>
                      <c:pt idx="47">
                        <c:v>43867.817213114751</c:v>
                      </c:pt>
                      <c:pt idx="48">
                        <c:v>44060.030983606557</c:v>
                      </c:pt>
                      <c:pt idx="49">
                        <c:v>44252.244754098356</c:v>
                      </c:pt>
                      <c:pt idx="50">
                        <c:v>44444.458524590162</c:v>
                      </c:pt>
                      <c:pt idx="51">
                        <c:v>44636.672295081968</c:v>
                      </c:pt>
                      <c:pt idx="52">
                        <c:v>44828.886065573766</c:v>
                      </c:pt>
                      <c:pt idx="53">
                        <c:v>45021.099836065572</c:v>
                      </c:pt>
                      <c:pt idx="54">
                        <c:v>45213.313606557378</c:v>
                      </c:pt>
                      <c:pt idx="55">
                        <c:v>45405.527377049177</c:v>
                      </c:pt>
                      <c:pt idx="56">
                        <c:v>45597.741147540983</c:v>
                      </c:pt>
                      <c:pt idx="57">
                        <c:v>45789.954918032789</c:v>
                      </c:pt>
                      <c:pt idx="58">
                        <c:v>45982.168688524587</c:v>
                      </c:pt>
                      <c:pt idx="59">
                        <c:v>46174.382459016393</c:v>
                      </c:pt>
                      <c:pt idx="60">
                        <c:v>46368.059295932573</c:v>
                      </c:pt>
                      <c:pt idx="61">
                        <c:v>46564.662265697494</c:v>
                      </c:pt>
                      <c:pt idx="62">
                        <c:v>46764.191368311163</c:v>
                      </c:pt>
                      <c:pt idx="63">
                        <c:v>46966.646603773581</c:v>
                      </c:pt>
                      <c:pt idx="64">
                        <c:v>47170.564905660372</c:v>
                      </c:pt>
                      <c:pt idx="65">
                        <c:v>47374.483207547164</c:v>
                      </c:pt>
                      <c:pt idx="66">
                        <c:v>47578.401509433963</c:v>
                      </c:pt>
                      <c:pt idx="67">
                        <c:v>47782.319811320755</c:v>
                      </c:pt>
                      <c:pt idx="68">
                        <c:v>47986.238113207546</c:v>
                      </c:pt>
                      <c:pt idx="69">
                        <c:v>48190.156415094338</c:v>
                      </c:pt>
                      <c:pt idx="70">
                        <c:v>48394.074716981129</c:v>
                      </c:pt>
                      <c:pt idx="71">
                        <c:v>48597.993018867921</c:v>
                      </c:pt>
                      <c:pt idx="72">
                        <c:v>48801.911320754713</c:v>
                      </c:pt>
                      <c:pt idx="73">
                        <c:v>49005.829622641511</c:v>
                      </c:pt>
                      <c:pt idx="74">
                        <c:v>49209.747924528303</c:v>
                      </c:pt>
                      <c:pt idx="75">
                        <c:v>49413.666226415095</c:v>
                      </c:pt>
                      <c:pt idx="76">
                        <c:v>49617.584528301886</c:v>
                      </c:pt>
                      <c:pt idx="77">
                        <c:v>49821.502830188678</c:v>
                      </c:pt>
                      <c:pt idx="78">
                        <c:v>50025.421132075469</c:v>
                      </c:pt>
                      <c:pt idx="79">
                        <c:v>50229.339433962261</c:v>
                      </c:pt>
                      <c:pt idx="80">
                        <c:v>50433.257735849053</c:v>
                      </c:pt>
                      <c:pt idx="81">
                        <c:v>50637.176037735844</c:v>
                      </c:pt>
                      <c:pt idx="82">
                        <c:v>50841.094339622643</c:v>
                      </c:pt>
                      <c:pt idx="83">
                        <c:v>51045.012641509435</c:v>
                      </c:pt>
                      <c:pt idx="84">
                        <c:v>51248.930943396226</c:v>
                      </c:pt>
                      <c:pt idx="85">
                        <c:v>51452.849245283018</c:v>
                      </c:pt>
                      <c:pt idx="86">
                        <c:v>51656.767547169809</c:v>
                      </c:pt>
                      <c:pt idx="87">
                        <c:v>51860.685849056601</c:v>
                      </c:pt>
                      <c:pt idx="88">
                        <c:v>52064.604150943393</c:v>
                      </c:pt>
                      <c:pt idx="89">
                        <c:v>52268.522452830191</c:v>
                      </c:pt>
                      <c:pt idx="90">
                        <c:v>52472.440754716983</c:v>
                      </c:pt>
                      <c:pt idx="91">
                        <c:v>52676.359056603775</c:v>
                      </c:pt>
                      <c:pt idx="92">
                        <c:v>52880.277358490566</c:v>
                      </c:pt>
                      <c:pt idx="93">
                        <c:v>53084.195660377358</c:v>
                      </c:pt>
                      <c:pt idx="94">
                        <c:v>53288.113962264149</c:v>
                      </c:pt>
                      <c:pt idx="95">
                        <c:v>53492.032264150941</c:v>
                      </c:pt>
                      <c:pt idx="96">
                        <c:v>53695.950566037733</c:v>
                      </c:pt>
                      <c:pt idx="97">
                        <c:v>53899.868867924524</c:v>
                      </c:pt>
                      <c:pt idx="98">
                        <c:v>54103.787169811323</c:v>
                      </c:pt>
                      <c:pt idx="99">
                        <c:v>54307.705471698115</c:v>
                      </c:pt>
                      <c:pt idx="100">
                        <c:v>54511.623773584906</c:v>
                      </c:pt>
                      <c:pt idx="101">
                        <c:v>54715.542075471698</c:v>
                      </c:pt>
                      <c:pt idx="102">
                        <c:v>54919.460377358489</c:v>
                      </c:pt>
                      <c:pt idx="103">
                        <c:v>55123.378679245281</c:v>
                      </c:pt>
                      <c:pt idx="104">
                        <c:v>55327.29698113208</c:v>
                      </c:pt>
                      <c:pt idx="105">
                        <c:v>55531.215283018872</c:v>
                      </c:pt>
                      <c:pt idx="106">
                        <c:v>55735.133584905663</c:v>
                      </c:pt>
                      <c:pt idx="107">
                        <c:v>55939.051886792455</c:v>
                      </c:pt>
                      <c:pt idx="108">
                        <c:v>56142.970188679246</c:v>
                      </c:pt>
                      <c:pt idx="109">
                        <c:v>56346.888490566038</c:v>
                      </c:pt>
                      <c:pt idx="110">
                        <c:v>56550.80679245283</c:v>
                      </c:pt>
                      <c:pt idx="111">
                        <c:v>56754.725094339621</c:v>
                      </c:pt>
                      <c:pt idx="112">
                        <c:v>56958.643396226413</c:v>
                      </c:pt>
                      <c:pt idx="113">
                        <c:v>57162.561698113204</c:v>
                      </c:pt>
                      <c:pt idx="114">
                        <c:v>57366.479999999996</c:v>
                      </c:pt>
                      <c:pt idx="115">
                        <c:v>57570.398301886795</c:v>
                      </c:pt>
                      <c:pt idx="116">
                        <c:v>57774.316603773586</c:v>
                      </c:pt>
                      <c:pt idx="117">
                        <c:v>57978.234905660378</c:v>
                      </c:pt>
                      <c:pt idx="118">
                        <c:v>58182.15320754717</c:v>
                      </c:pt>
                      <c:pt idx="119">
                        <c:v>58386.071509433954</c:v>
                      </c:pt>
                      <c:pt idx="120">
                        <c:v>58589.989811320753</c:v>
                      </c:pt>
                      <c:pt idx="121">
                        <c:v>58793.908113207544</c:v>
                      </c:pt>
                      <c:pt idx="122">
                        <c:v>58997.826415094343</c:v>
                      </c:pt>
                      <c:pt idx="123">
                        <c:v>59201.744716981135</c:v>
                      </c:pt>
                      <c:pt idx="124">
                        <c:v>59405.663018867926</c:v>
                      </c:pt>
                      <c:pt idx="125">
                        <c:v>59609.581320754718</c:v>
                      </c:pt>
                      <c:pt idx="126">
                        <c:v>59813.49962264151</c:v>
                      </c:pt>
                      <c:pt idx="127">
                        <c:v>60017.417924528301</c:v>
                      </c:pt>
                      <c:pt idx="128">
                        <c:v>60221.336226415093</c:v>
                      </c:pt>
                      <c:pt idx="129">
                        <c:v>60425.254528301884</c:v>
                      </c:pt>
                      <c:pt idx="130">
                        <c:v>60629.172830188683</c:v>
                      </c:pt>
                      <c:pt idx="131">
                        <c:v>60833.091132075475</c:v>
                      </c:pt>
                      <c:pt idx="132">
                        <c:v>61037.009433962266</c:v>
                      </c:pt>
                      <c:pt idx="133">
                        <c:v>61240.927735849058</c:v>
                      </c:pt>
                      <c:pt idx="134">
                        <c:v>61444.84603773585</c:v>
                      </c:pt>
                      <c:pt idx="135">
                        <c:v>61648.764339622641</c:v>
                      </c:pt>
                      <c:pt idx="136">
                        <c:v>61852.682641509433</c:v>
                      </c:pt>
                      <c:pt idx="137">
                        <c:v>62056.600943396224</c:v>
                      </c:pt>
                      <c:pt idx="138">
                        <c:v>62260.519245283023</c:v>
                      </c:pt>
                      <c:pt idx="139">
                        <c:v>62464.437547169815</c:v>
                      </c:pt>
                      <c:pt idx="140">
                        <c:v>62668.355849056607</c:v>
                      </c:pt>
                      <c:pt idx="141">
                        <c:v>62872.274150943398</c:v>
                      </c:pt>
                      <c:pt idx="142">
                        <c:v>63076.19245283019</c:v>
                      </c:pt>
                      <c:pt idx="143">
                        <c:v>63280.110754716981</c:v>
                      </c:pt>
                      <c:pt idx="144">
                        <c:v>63484.029056603773</c:v>
                      </c:pt>
                      <c:pt idx="145">
                        <c:v>63687.947358490565</c:v>
                      </c:pt>
                      <c:pt idx="146">
                        <c:v>63891.865660377363</c:v>
                      </c:pt>
                      <c:pt idx="147">
                        <c:v>64095.783962264155</c:v>
                      </c:pt>
                      <c:pt idx="148">
                        <c:v>64299.702264150947</c:v>
                      </c:pt>
                      <c:pt idx="149">
                        <c:v>64503.620566037738</c:v>
                      </c:pt>
                      <c:pt idx="150">
                        <c:v>64707.53886792453</c:v>
                      </c:pt>
                      <c:pt idx="151">
                        <c:v>64911.457169811321</c:v>
                      </c:pt>
                      <c:pt idx="152">
                        <c:v>65115.375471698113</c:v>
                      </c:pt>
                      <c:pt idx="153">
                        <c:v>65319.293773584912</c:v>
                      </c:pt>
                      <c:pt idx="154">
                        <c:v>65523.212075471703</c:v>
                      </c:pt>
                      <c:pt idx="155">
                        <c:v>65727.130377358495</c:v>
                      </c:pt>
                      <c:pt idx="156">
                        <c:v>65931.048679245287</c:v>
                      </c:pt>
                      <c:pt idx="157">
                        <c:v>66134.966981132078</c:v>
                      </c:pt>
                      <c:pt idx="158">
                        <c:v>66338.88528301887</c:v>
                      </c:pt>
                      <c:pt idx="159">
                        <c:v>66542.803584905661</c:v>
                      </c:pt>
                      <c:pt idx="160">
                        <c:v>66746.721886792453</c:v>
                      </c:pt>
                      <c:pt idx="161">
                        <c:v>66950.640188679245</c:v>
                      </c:pt>
                      <c:pt idx="162">
                        <c:v>67154.558490566036</c:v>
                      </c:pt>
                      <c:pt idx="163">
                        <c:v>67358.476792452828</c:v>
                      </c:pt>
                      <c:pt idx="164">
                        <c:v>67562.395094339619</c:v>
                      </c:pt>
                      <c:pt idx="165">
                        <c:v>67766.313396226411</c:v>
                      </c:pt>
                      <c:pt idx="166">
                        <c:v>67970.231698113217</c:v>
                      </c:pt>
                      <c:pt idx="167">
                        <c:v>68174.150000000009</c:v>
                      </c:pt>
                      <c:pt idx="168">
                        <c:v>68378.0683018868</c:v>
                      </c:pt>
                      <c:pt idx="169">
                        <c:v>68581.986603773592</c:v>
                      </c:pt>
                      <c:pt idx="170">
                        <c:v>68785.904905660384</c:v>
                      </c:pt>
                      <c:pt idx="171">
                        <c:v>68989.823207547175</c:v>
                      </c:pt>
                      <c:pt idx="172">
                        <c:v>69193.741509433967</c:v>
                      </c:pt>
                      <c:pt idx="173">
                        <c:v>69397.659811320758</c:v>
                      </c:pt>
                      <c:pt idx="174">
                        <c:v>69601.57811320755</c:v>
                      </c:pt>
                      <c:pt idx="175">
                        <c:v>69805.496415094342</c:v>
                      </c:pt>
                      <c:pt idx="176">
                        <c:v>70009.414716981133</c:v>
                      </c:pt>
                      <c:pt idx="177">
                        <c:v>70213.333018867925</c:v>
                      </c:pt>
                      <c:pt idx="178">
                        <c:v>70417.251320754716</c:v>
                      </c:pt>
                      <c:pt idx="179">
                        <c:v>70621.169622641522</c:v>
                      </c:pt>
                      <c:pt idx="180">
                        <c:v>70825.087924528314</c:v>
                      </c:pt>
                      <c:pt idx="181">
                        <c:v>71029.006226415106</c:v>
                      </c:pt>
                      <c:pt idx="182">
                        <c:v>71232.924528301897</c:v>
                      </c:pt>
                      <c:pt idx="183">
                        <c:v>71436.842830188689</c:v>
                      </c:pt>
                      <c:pt idx="184">
                        <c:v>71640.76113207548</c:v>
                      </c:pt>
                      <c:pt idx="185">
                        <c:v>71844.679433962272</c:v>
                      </c:pt>
                      <c:pt idx="186">
                        <c:v>72048.597735849064</c:v>
                      </c:pt>
                      <c:pt idx="187">
                        <c:v>72252.516037735855</c:v>
                      </c:pt>
                      <c:pt idx="188">
                        <c:v>72456.434339622647</c:v>
                      </c:pt>
                      <c:pt idx="189">
                        <c:v>72660.352641509438</c:v>
                      </c:pt>
                      <c:pt idx="190">
                        <c:v>72864.27094339623</c:v>
                      </c:pt>
                      <c:pt idx="191">
                        <c:v>73068.189245283022</c:v>
                      </c:pt>
                      <c:pt idx="192">
                        <c:v>73272.107547169813</c:v>
                      </c:pt>
                      <c:pt idx="193">
                        <c:v>73476.025849056605</c:v>
                      </c:pt>
                      <c:pt idx="194">
                        <c:v>73679.944150943396</c:v>
                      </c:pt>
                      <c:pt idx="195">
                        <c:v>73883.862452830188</c:v>
                      </c:pt>
                      <c:pt idx="196">
                        <c:v>74087.780754716994</c:v>
                      </c:pt>
                      <c:pt idx="197">
                        <c:v>74291.699056603786</c:v>
                      </c:pt>
                      <c:pt idx="198">
                        <c:v>74495.617358490577</c:v>
                      </c:pt>
                      <c:pt idx="199">
                        <c:v>74699.535660377369</c:v>
                      </c:pt>
                      <c:pt idx="200">
                        <c:v>74903.453962264161</c:v>
                      </c:pt>
                      <c:pt idx="201">
                        <c:v>75107.372264150952</c:v>
                      </c:pt>
                      <c:pt idx="202">
                        <c:v>75311.290566037744</c:v>
                      </c:pt>
                      <c:pt idx="203">
                        <c:v>75515.208867924535</c:v>
                      </c:pt>
                      <c:pt idx="204">
                        <c:v>75719.127169811327</c:v>
                      </c:pt>
                      <c:pt idx="205">
                        <c:v>75923.045471698118</c:v>
                      </c:pt>
                      <c:pt idx="206">
                        <c:v>76126.96377358491</c:v>
                      </c:pt>
                      <c:pt idx="207">
                        <c:v>76330.882075471702</c:v>
                      </c:pt>
                      <c:pt idx="208">
                        <c:v>76534.800377358493</c:v>
                      </c:pt>
                      <c:pt idx="209">
                        <c:v>76738.718679245299</c:v>
                      </c:pt>
                      <c:pt idx="210">
                        <c:v>76942.636981132091</c:v>
                      </c:pt>
                      <c:pt idx="211">
                        <c:v>77146.555283018883</c:v>
                      </c:pt>
                      <c:pt idx="212">
                        <c:v>77350.473584905674</c:v>
                      </c:pt>
                      <c:pt idx="213">
                        <c:v>77554.391886792466</c:v>
                      </c:pt>
                      <c:pt idx="214">
                        <c:v>77758.310188679257</c:v>
                      </c:pt>
                      <c:pt idx="215">
                        <c:v>77962.228490566049</c:v>
                      </c:pt>
                      <c:pt idx="216">
                        <c:v>78166.146792452841</c:v>
                      </c:pt>
                      <c:pt idx="217">
                        <c:v>78370.065094339632</c:v>
                      </c:pt>
                      <c:pt idx="218">
                        <c:v>78573.983396226424</c:v>
                      </c:pt>
                      <c:pt idx="219">
                        <c:v>78777.901698113215</c:v>
                      </c:pt>
                      <c:pt idx="220">
                        <c:v>78981.820000000007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4B04-4500-901B-3EB6BE516B2D}"/>
                  </c:ext>
                </c:extLst>
              </c15:ser>
            </c15:filteredScatterSeries>
          </c:ext>
        </c:extLst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'SBI86'!$M$7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'SBI86'!$N$8:$N$140</c:f>
              <c:numCache>
                <c:formatCode>General</c:formatCode>
                <c:ptCount val="133"/>
                <c:pt idx="0">
                  <c:v>35.287777777777777</c:v>
                </c:pt>
                <c:pt idx="1">
                  <c:v>35.271243781094526</c:v>
                </c:pt>
                <c:pt idx="2">
                  <c:v>35.254709784411276</c:v>
                </c:pt>
                <c:pt idx="3">
                  <c:v>35.238175787728025</c:v>
                </c:pt>
                <c:pt idx="4">
                  <c:v>35.221641791044775</c:v>
                </c:pt>
                <c:pt idx="5">
                  <c:v>35.205107794361524</c:v>
                </c:pt>
                <c:pt idx="6">
                  <c:v>35.188573797678274</c:v>
                </c:pt>
                <c:pt idx="7">
                  <c:v>35.172039800995023</c:v>
                </c:pt>
                <c:pt idx="8">
                  <c:v>35.155505804311773</c:v>
                </c:pt>
                <c:pt idx="9">
                  <c:v>35.138971807628522</c:v>
                </c:pt>
                <c:pt idx="10">
                  <c:v>35.122437810945272</c:v>
                </c:pt>
                <c:pt idx="11">
                  <c:v>35.105903814262021</c:v>
                </c:pt>
                <c:pt idx="12">
                  <c:v>35.08936981757877</c:v>
                </c:pt>
                <c:pt idx="13">
                  <c:v>35.07283582089552</c:v>
                </c:pt>
                <c:pt idx="14">
                  <c:v>35.056301824212269</c:v>
                </c:pt>
                <c:pt idx="15">
                  <c:v>35.039767827529019</c:v>
                </c:pt>
                <c:pt idx="16">
                  <c:v>35.023233830845768</c:v>
                </c:pt>
                <c:pt idx="17">
                  <c:v>35.006699834162518</c:v>
                </c:pt>
                <c:pt idx="18">
                  <c:v>34.990165837479267</c:v>
                </c:pt>
                <c:pt idx="19">
                  <c:v>34.973631840796017</c:v>
                </c:pt>
                <c:pt idx="20">
                  <c:v>34.957097844112766</c:v>
                </c:pt>
                <c:pt idx="21">
                  <c:v>34.940563847429516</c:v>
                </c:pt>
                <c:pt idx="22">
                  <c:v>34.924029850746265</c:v>
                </c:pt>
                <c:pt idx="23">
                  <c:v>34.907495854063015</c:v>
                </c:pt>
                <c:pt idx="24">
                  <c:v>34.890961857379764</c:v>
                </c:pt>
                <c:pt idx="25">
                  <c:v>34.874427860696514</c:v>
                </c:pt>
                <c:pt idx="26">
                  <c:v>34.857893864013263</c:v>
                </c:pt>
                <c:pt idx="27">
                  <c:v>34.841359867330013</c:v>
                </c:pt>
                <c:pt idx="28">
                  <c:v>34.824825870646762</c:v>
                </c:pt>
                <c:pt idx="29">
                  <c:v>34.808291873963512</c:v>
                </c:pt>
                <c:pt idx="30">
                  <c:v>34.791757877280261</c:v>
                </c:pt>
                <c:pt idx="31">
                  <c:v>34.775223880597011</c:v>
                </c:pt>
                <c:pt idx="32">
                  <c:v>34.75868988391376</c:v>
                </c:pt>
                <c:pt idx="33">
                  <c:v>34.74215588723051</c:v>
                </c:pt>
                <c:pt idx="34">
                  <c:v>34.725621890547259</c:v>
                </c:pt>
                <c:pt idx="35">
                  <c:v>34.709087893864016</c:v>
                </c:pt>
                <c:pt idx="36">
                  <c:v>34.692553897180765</c:v>
                </c:pt>
                <c:pt idx="37">
                  <c:v>34.676019900497515</c:v>
                </c:pt>
                <c:pt idx="38">
                  <c:v>34.659485903814264</c:v>
                </c:pt>
                <c:pt idx="39">
                  <c:v>34.642951907131014</c:v>
                </c:pt>
                <c:pt idx="40">
                  <c:v>34.626417910447763</c:v>
                </c:pt>
                <c:pt idx="41">
                  <c:v>34.609883913764513</c:v>
                </c:pt>
                <c:pt idx="42">
                  <c:v>34.593349917081262</c:v>
                </c:pt>
                <c:pt idx="43">
                  <c:v>34.576815920398012</c:v>
                </c:pt>
                <c:pt idx="44">
                  <c:v>34.560281923714761</c:v>
                </c:pt>
                <c:pt idx="45">
                  <c:v>34.543747927031511</c:v>
                </c:pt>
                <c:pt idx="46">
                  <c:v>34.52721393034826</c:v>
                </c:pt>
                <c:pt idx="47">
                  <c:v>34.51067993366501</c:v>
                </c:pt>
                <c:pt idx="48">
                  <c:v>34.494145936981759</c:v>
                </c:pt>
                <c:pt idx="49">
                  <c:v>34.477611940298509</c:v>
                </c:pt>
                <c:pt idx="50">
                  <c:v>34.461077943615258</c:v>
                </c:pt>
                <c:pt idx="51">
                  <c:v>34.444543946932008</c:v>
                </c:pt>
                <c:pt idx="52">
                  <c:v>34.428009950248757</c:v>
                </c:pt>
                <c:pt idx="53">
                  <c:v>34.411475953565507</c:v>
                </c:pt>
                <c:pt idx="54">
                  <c:v>34.394941956882256</c:v>
                </c:pt>
                <c:pt idx="55">
                  <c:v>34.378407960199006</c:v>
                </c:pt>
                <c:pt idx="56">
                  <c:v>34.361873963515755</c:v>
                </c:pt>
                <c:pt idx="57">
                  <c:v>34.345339966832505</c:v>
                </c:pt>
                <c:pt idx="58">
                  <c:v>34.328805970149254</c:v>
                </c:pt>
                <c:pt idx="59">
                  <c:v>34.312271973466004</c:v>
                </c:pt>
                <c:pt idx="60">
                  <c:v>34.295737976782753</c:v>
                </c:pt>
                <c:pt idx="61">
                  <c:v>34.279203980099503</c:v>
                </c:pt>
                <c:pt idx="62">
                  <c:v>34.262669983416252</c:v>
                </c:pt>
                <c:pt idx="63">
                  <c:v>34.246135986733002</c:v>
                </c:pt>
                <c:pt idx="64">
                  <c:v>34.229601990049751</c:v>
                </c:pt>
                <c:pt idx="65">
                  <c:v>34.213067993366501</c:v>
                </c:pt>
                <c:pt idx="66">
                  <c:v>34.196547909701934</c:v>
                </c:pt>
                <c:pt idx="67">
                  <c:v>34.180055652074721</c:v>
                </c:pt>
                <c:pt idx="68">
                  <c:v>34.163591220484875</c:v>
                </c:pt>
                <c:pt idx="69">
                  <c:v>34.14715461493239</c:v>
                </c:pt>
                <c:pt idx="70">
                  <c:v>34.130731922398589</c:v>
                </c:pt>
                <c:pt idx="71">
                  <c:v>34.114309229864787</c:v>
                </c:pt>
                <c:pt idx="72">
                  <c:v>34.097886537330979</c:v>
                </c:pt>
                <c:pt idx="73">
                  <c:v>34.081463844797177</c:v>
                </c:pt>
                <c:pt idx="74">
                  <c:v>34.065041152263376</c:v>
                </c:pt>
                <c:pt idx="75">
                  <c:v>34.048618459729568</c:v>
                </c:pt>
                <c:pt idx="76">
                  <c:v>34.032195767195766</c:v>
                </c:pt>
                <c:pt idx="77">
                  <c:v>34.015773074661965</c:v>
                </c:pt>
                <c:pt idx="78">
                  <c:v>33.999350382128156</c:v>
                </c:pt>
                <c:pt idx="79">
                  <c:v>33.982927689594355</c:v>
                </c:pt>
                <c:pt idx="80">
                  <c:v>33.966504997060554</c:v>
                </c:pt>
                <c:pt idx="81">
                  <c:v>33.950082304526745</c:v>
                </c:pt>
                <c:pt idx="82">
                  <c:v>33.933659611992944</c:v>
                </c:pt>
                <c:pt idx="83">
                  <c:v>33.917236919459143</c:v>
                </c:pt>
                <c:pt idx="84">
                  <c:v>33.900814226925341</c:v>
                </c:pt>
                <c:pt idx="85">
                  <c:v>33.884391534391533</c:v>
                </c:pt>
                <c:pt idx="86">
                  <c:v>33.867968841857731</c:v>
                </c:pt>
                <c:pt idx="87">
                  <c:v>33.85154614932393</c:v>
                </c:pt>
                <c:pt idx="88">
                  <c:v>33.835123456790122</c:v>
                </c:pt>
                <c:pt idx="89">
                  <c:v>33.81870076425632</c:v>
                </c:pt>
                <c:pt idx="90">
                  <c:v>33.802278071722519</c:v>
                </c:pt>
                <c:pt idx="91">
                  <c:v>33.78585537918871</c:v>
                </c:pt>
                <c:pt idx="92">
                  <c:v>33.769432686654909</c:v>
                </c:pt>
                <c:pt idx="93">
                  <c:v>33.753009994121108</c:v>
                </c:pt>
                <c:pt idx="94">
                  <c:v>33.736587301587299</c:v>
                </c:pt>
                <c:pt idx="95">
                  <c:v>33.720164609053498</c:v>
                </c:pt>
                <c:pt idx="96">
                  <c:v>33.703741916519697</c:v>
                </c:pt>
                <c:pt idx="97">
                  <c:v>33.687319223985888</c:v>
                </c:pt>
                <c:pt idx="98">
                  <c:v>33.670896531452087</c:v>
                </c:pt>
                <c:pt idx="99">
                  <c:v>33.654473838918285</c:v>
                </c:pt>
                <c:pt idx="100">
                  <c:v>33.638051146384477</c:v>
                </c:pt>
                <c:pt idx="101">
                  <c:v>33.621628453850676</c:v>
                </c:pt>
                <c:pt idx="102">
                  <c:v>33.605205761316874</c:v>
                </c:pt>
                <c:pt idx="103">
                  <c:v>33.588783068783066</c:v>
                </c:pt>
                <c:pt idx="104">
                  <c:v>33.572360376249264</c:v>
                </c:pt>
                <c:pt idx="105">
                  <c:v>33.555937683715463</c:v>
                </c:pt>
                <c:pt idx="106">
                  <c:v>33.539514991181655</c:v>
                </c:pt>
                <c:pt idx="107">
                  <c:v>33.523092298647853</c:v>
                </c:pt>
                <c:pt idx="108">
                  <c:v>33.506669606114052</c:v>
                </c:pt>
                <c:pt idx="109">
                  <c:v>33.490246913580243</c:v>
                </c:pt>
                <c:pt idx="110">
                  <c:v>33.473824221046442</c:v>
                </c:pt>
                <c:pt idx="111">
                  <c:v>33.457401528512641</c:v>
                </c:pt>
                <c:pt idx="112">
                  <c:v>33.440978835978832</c:v>
                </c:pt>
                <c:pt idx="113">
                  <c:v>33.424556143445031</c:v>
                </c:pt>
                <c:pt idx="114">
                  <c:v>33.40813345091123</c:v>
                </c:pt>
                <c:pt idx="115">
                  <c:v>33.391710758377428</c:v>
                </c:pt>
                <c:pt idx="116">
                  <c:v>33.37528806584362</c:v>
                </c:pt>
                <c:pt idx="117">
                  <c:v>33.358865373309818</c:v>
                </c:pt>
                <c:pt idx="118">
                  <c:v>33.342442680776017</c:v>
                </c:pt>
                <c:pt idx="119">
                  <c:v>33.326019988242209</c:v>
                </c:pt>
                <c:pt idx="120">
                  <c:v>33.309597295708407</c:v>
                </c:pt>
                <c:pt idx="121">
                  <c:v>33.293174603174606</c:v>
                </c:pt>
                <c:pt idx="122">
                  <c:v>33.276751910640797</c:v>
                </c:pt>
                <c:pt idx="123">
                  <c:v>33.260329218106996</c:v>
                </c:pt>
                <c:pt idx="124">
                  <c:v>33.243906525573195</c:v>
                </c:pt>
                <c:pt idx="125">
                  <c:v>33.227483833039386</c:v>
                </c:pt>
                <c:pt idx="126">
                  <c:v>33.211061140505585</c:v>
                </c:pt>
                <c:pt idx="127">
                  <c:v>33.194638447971784</c:v>
                </c:pt>
                <c:pt idx="128">
                  <c:v>33.178215755437975</c:v>
                </c:pt>
                <c:pt idx="129">
                  <c:v>33.161793062904174</c:v>
                </c:pt>
                <c:pt idx="130">
                  <c:v>33.145370370370372</c:v>
                </c:pt>
                <c:pt idx="131">
                  <c:v>33.128947677836564</c:v>
                </c:pt>
                <c:pt idx="132">
                  <c:v>33.112524985302763</c:v>
                </c:pt>
              </c:numCache>
            </c:numRef>
          </c:xVal>
          <c:yVal>
            <c:numRef>
              <c:f>'SBI86'!$M$8:$M$140</c:f>
              <c:numCache>
                <c:formatCode>General</c:formatCode>
                <c:ptCount val="133"/>
                <c:pt idx="0">
                  <c:v>56.161666666666662</c:v>
                </c:pt>
                <c:pt idx="1">
                  <c:v>56.163225538971801</c:v>
                </c:pt>
                <c:pt idx="2">
                  <c:v>56.164784411276941</c:v>
                </c:pt>
                <c:pt idx="3">
                  <c:v>56.166343283582087</c:v>
                </c:pt>
                <c:pt idx="4">
                  <c:v>56.167902155887226</c:v>
                </c:pt>
                <c:pt idx="5">
                  <c:v>56.169461028192366</c:v>
                </c:pt>
                <c:pt idx="6">
                  <c:v>56.171019900497505</c:v>
                </c:pt>
                <c:pt idx="7">
                  <c:v>56.172578772802652</c:v>
                </c:pt>
                <c:pt idx="8">
                  <c:v>56.174137645107791</c:v>
                </c:pt>
                <c:pt idx="9">
                  <c:v>56.175696517412931</c:v>
                </c:pt>
                <c:pt idx="10">
                  <c:v>56.17725538971807</c:v>
                </c:pt>
                <c:pt idx="11">
                  <c:v>56.178814262023209</c:v>
                </c:pt>
                <c:pt idx="12">
                  <c:v>56.180373134328356</c:v>
                </c:pt>
                <c:pt idx="13">
                  <c:v>56.181932006633495</c:v>
                </c:pt>
                <c:pt idx="14">
                  <c:v>56.183490878938635</c:v>
                </c:pt>
                <c:pt idx="15">
                  <c:v>56.185049751243774</c:v>
                </c:pt>
                <c:pt idx="16">
                  <c:v>56.186608623548921</c:v>
                </c:pt>
                <c:pt idx="17">
                  <c:v>56.18816749585406</c:v>
                </c:pt>
                <c:pt idx="18">
                  <c:v>56.189726368159199</c:v>
                </c:pt>
                <c:pt idx="19">
                  <c:v>56.191285240464339</c:v>
                </c:pt>
                <c:pt idx="20">
                  <c:v>56.192844112769478</c:v>
                </c:pt>
                <c:pt idx="21">
                  <c:v>56.194402985074625</c:v>
                </c:pt>
                <c:pt idx="22">
                  <c:v>56.195961857379764</c:v>
                </c:pt>
                <c:pt idx="23">
                  <c:v>56.197520729684904</c:v>
                </c:pt>
                <c:pt idx="24">
                  <c:v>56.199079601990043</c:v>
                </c:pt>
                <c:pt idx="25">
                  <c:v>56.200638474295189</c:v>
                </c:pt>
                <c:pt idx="26">
                  <c:v>56.202197346600329</c:v>
                </c:pt>
                <c:pt idx="27">
                  <c:v>56.203756218905468</c:v>
                </c:pt>
                <c:pt idx="28">
                  <c:v>56.205315091210608</c:v>
                </c:pt>
                <c:pt idx="29">
                  <c:v>56.206873963515747</c:v>
                </c:pt>
                <c:pt idx="30">
                  <c:v>56.208432835820894</c:v>
                </c:pt>
                <c:pt idx="31">
                  <c:v>56.209991708126033</c:v>
                </c:pt>
                <c:pt idx="32">
                  <c:v>56.211550580431172</c:v>
                </c:pt>
                <c:pt idx="33">
                  <c:v>56.213109452736312</c:v>
                </c:pt>
                <c:pt idx="34">
                  <c:v>56.214668325041458</c:v>
                </c:pt>
                <c:pt idx="35">
                  <c:v>56.216227197346598</c:v>
                </c:pt>
                <c:pt idx="36">
                  <c:v>56.217786069651737</c:v>
                </c:pt>
                <c:pt idx="37">
                  <c:v>56.219344941956876</c:v>
                </c:pt>
                <c:pt idx="38">
                  <c:v>56.220903814262023</c:v>
                </c:pt>
                <c:pt idx="39">
                  <c:v>56.222462686567162</c:v>
                </c:pt>
                <c:pt idx="40">
                  <c:v>56.224021558872302</c:v>
                </c:pt>
                <c:pt idx="41">
                  <c:v>56.225580431177441</c:v>
                </c:pt>
                <c:pt idx="42">
                  <c:v>56.227139303482581</c:v>
                </c:pt>
                <c:pt idx="43">
                  <c:v>56.228698175787727</c:v>
                </c:pt>
                <c:pt idx="44">
                  <c:v>56.230257048092867</c:v>
                </c:pt>
                <c:pt idx="45">
                  <c:v>56.231815920398006</c:v>
                </c:pt>
                <c:pt idx="46">
                  <c:v>56.233374792703145</c:v>
                </c:pt>
                <c:pt idx="47">
                  <c:v>56.234933665008292</c:v>
                </c:pt>
                <c:pt idx="48">
                  <c:v>56.236492537313431</c:v>
                </c:pt>
                <c:pt idx="49">
                  <c:v>56.238051409618571</c:v>
                </c:pt>
                <c:pt idx="50">
                  <c:v>56.23961028192371</c:v>
                </c:pt>
                <c:pt idx="51">
                  <c:v>56.241169154228849</c:v>
                </c:pt>
                <c:pt idx="52">
                  <c:v>56.242728026533996</c:v>
                </c:pt>
                <c:pt idx="53">
                  <c:v>56.244286898839135</c:v>
                </c:pt>
                <c:pt idx="54">
                  <c:v>56.245845771144275</c:v>
                </c:pt>
                <c:pt idx="55">
                  <c:v>56.247404643449414</c:v>
                </c:pt>
                <c:pt idx="56">
                  <c:v>56.248963515754561</c:v>
                </c:pt>
                <c:pt idx="57">
                  <c:v>56.2505223880597</c:v>
                </c:pt>
                <c:pt idx="58">
                  <c:v>56.252081260364839</c:v>
                </c:pt>
                <c:pt idx="59">
                  <c:v>56.253640132669979</c:v>
                </c:pt>
                <c:pt idx="60">
                  <c:v>56.255199004975118</c:v>
                </c:pt>
                <c:pt idx="61">
                  <c:v>56.256757877280265</c:v>
                </c:pt>
                <c:pt idx="62">
                  <c:v>56.258316749585404</c:v>
                </c:pt>
                <c:pt idx="63">
                  <c:v>56.259875621890544</c:v>
                </c:pt>
                <c:pt idx="64">
                  <c:v>56.261434494195683</c:v>
                </c:pt>
                <c:pt idx="65">
                  <c:v>56.262993366500829</c:v>
                </c:pt>
                <c:pt idx="66">
                  <c:v>56.264547157839552</c:v>
                </c:pt>
                <c:pt idx="67">
                  <c:v>56.266090787245425</c:v>
                </c:pt>
                <c:pt idx="68">
                  <c:v>56.26762425471847</c:v>
                </c:pt>
                <c:pt idx="69">
                  <c:v>56.269147560258666</c:v>
                </c:pt>
                <c:pt idx="70">
                  <c:v>56.270665784832445</c:v>
                </c:pt>
                <c:pt idx="71">
                  <c:v>56.272184009406232</c:v>
                </c:pt>
                <c:pt idx="72">
                  <c:v>56.273702233980011</c:v>
                </c:pt>
                <c:pt idx="73">
                  <c:v>56.27522045855379</c:v>
                </c:pt>
                <c:pt idx="74">
                  <c:v>56.276738683127569</c:v>
                </c:pt>
                <c:pt idx="75">
                  <c:v>56.278256907701348</c:v>
                </c:pt>
                <c:pt idx="76">
                  <c:v>56.279775132275127</c:v>
                </c:pt>
                <c:pt idx="77">
                  <c:v>56.281293356848913</c:v>
                </c:pt>
                <c:pt idx="78">
                  <c:v>56.282811581422692</c:v>
                </c:pt>
                <c:pt idx="79">
                  <c:v>56.284329805996471</c:v>
                </c:pt>
                <c:pt idx="80">
                  <c:v>56.28584803057025</c:v>
                </c:pt>
                <c:pt idx="81">
                  <c:v>56.287366255144029</c:v>
                </c:pt>
                <c:pt idx="82">
                  <c:v>56.288884479717808</c:v>
                </c:pt>
                <c:pt idx="83">
                  <c:v>56.290402704291587</c:v>
                </c:pt>
                <c:pt idx="84">
                  <c:v>56.291920928865373</c:v>
                </c:pt>
                <c:pt idx="85">
                  <c:v>56.293439153439152</c:v>
                </c:pt>
                <c:pt idx="86">
                  <c:v>56.294957378012931</c:v>
                </c:pt>
                <c:pt idx="87">
                  <c:v>56.29647560258671</c:v>
                </c:pt>
                <c:pt idx="88">
                  <c:v>56.297993827160489</c:v>
                </c:pt>
                <c:pt idx="89">
                  <c:v>56.299512051734268</c:v>
                </c:pt>
                <c:pt idx="90">
                  <c:v>56.301030276308055</c:v>
                </c:pt>
                <c:pt idx="91">
                  <c:v>56.302548500881834</c:v>
                </c:pt>
                <c:pt idx="92">
                  <c:v>56.304066725455613</c:v>
                </c:pt>
                <c:pt idx="93">
                  <c:v>56.305584950029392</c:v>
                </c:pt>
                <c:pt idx="94">
                  <c:v>56.307103174603171</c:v>
                </c:pt>
                <c:pt idx="95">
                  <c:v>56.30862139917695</c:v>
                </c:pt>
                <c:pt idx="96">
                  <c:v>56.310139623750729</c:v>
                </c:pt>
                <c:pt idx="97">
                  <c:v>56.311657848324515</c:v>
                </c:pt>
                <c:pt idx="98">
                  <c:v>56.313176072898294</c:v>
                </c:pt>
                <c:pt idx="99">
                  <c:v>56.314694297472073</c:v>
                </c:pt>
                <c:pt idx="100">
                  <c:v>56.316212522045852</c:v>
                </c:pt>
                <c:pt idx="101">
                  <c:v>56.317730746619631</c:v>
                </c:pt>
                <c:pt idx="102">
                  <c:v>56.31924897119341</c:v>
                </c:pt>
                <c:pt idx="103">
                  <c:v>56.320767195767196</c:v>
                </c:pt>
                <c:pt idx="104">
                  <c:v>56.322285420340975</c:v>
                </c:pt>
                <c:pt idx="105">
                  <c:v>56.323803644914754</c:v>
                </c:pt>
                <c:pt idx="106">
                  <c:v>56.325321869488533</c:v>
                </c:pt>
                <c:pt idx="107">
                  <c:v>56.326840094062312</c:v>
                </c:pt>
                <c:pt idx="108">
                  <c:v>56.328358318636091</c:v>
                </c:pt>
                <c:pt idx="109">
                  <c:v>56.32987654320987</c:v>
                </c:pt>
                <c:pt idx="110">
                  <c:v>56.331394767783657</c:v>
                </c:pt>
                <c:pt idx="111">
                  <c:v>56.332912992357436</c:v>
                </c:pt>
                <c:pt idx="112">
                  <c:v>56.334431216931215</c:v>
                </c:pt>
                <c:pt idx="113">
                  <c:v>56.335949441504994</c:v>
                </c:pt>
                <c:pt idx="114">
                  <c:v>56.337467666078773</c:v>
                </c:pt>
                <c:pt idx="115">
                  <c:v>56.338985890652552</c:v>
                </c:pt>
                <c:pt idx="116">
                  <c:v>56.340504115226338</c:v>
                </c:pt>
                <c:pt idx="117">
                  <c:v>56.342022339800117</c:v>
                </c:pt>
                <c:pt idx="118">
                  <c:v>56.343540564373896</c:v>
                </c:pt>
                <c:pt idx="119">
                  <c:v>56.345058788947675</c:v>
                </c:pt>
                <c:pt idx="120">
                  <c:v>56.346577013521454</c:v>
                </c:pt>
                <c:pt idx="121">
                  <c:v>56.348095238095233</c:v>
                </c:pt>
                <c:pt idx="122">
                  <c:v>56.349613462669012</c:v>
                </c:pt>
                <c:pt idx="123">
                  <c:v>56.351131687242798</c:v>
                </c:pt>
                <c:pt idx="124">
                  <c:v>56.352649911816577</c:v>
                </c:pt>
                <c:pt idx="125">
                  <c:v>56.354168136390356</c:v>
                </c:pt>
                <c:pt idx="126">
                  <c:v>56.355686360964135</c:v>
                </c:pt>
                <c:pt idx="127">
                  <c:v>56.357204585537914</c:v>
                </c:pt>
                <c:pt idx="128">
                  <c:v>56.358722810111693</c:v>
                </c:pt>
                <c:pt idx="129">
                  <c:v>56.36024103468548</c:v>
                </c:pt>
                <c:pt idx="130">
                  <c:v>56.361759259259259</c:v>
                </c:pt>
                <c:pt idx="131">
                  <c:v>56.363277483833038</c:v>
                </c:pt>
                <c:pt idx="132">
                  <c:v>56.364795708406817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8-4C04-A3CD-75AC53CBE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'KLM67'!$E$7:$E$245</c:f>
              <c:numCache>
                <c:formatCode>General</c:formatCode>
                <c:ptCount val="239"/>
                <c:pt idx="0">
                  <c:v>91843.46</c:v>
                </c:pt>
                <c:pt idx="1">
                  <c:v>90962.843636363643</c:v>
                </c:pt>
                <c:pt idx="2">
                  <c:v>90082.227272727279</c:v>
                </c:pt>
                <c:pt idx="3">
                  <c:v>89201.610909090916</c:v>
                </c:pt>
                <c:pt idx="4">
                  <c:v>88320.994545454552</c:v>
                </c:pt>
                <c:pt idx="5">
                  <c:v>87440.378181818189</c:v>
                </c:pt>
                <c:pt idx="6">
                  <c:v>86559.761818181825</c:v>
                </c:pt>
                <c:pt idx="7">
                  <c:v>85679.145454545462</c:v>
                </c:pt>
                <c:pt idx="8">
                  <c:v>84798.529090909098</c:v>
                </c:pt>
                <c:pt idx="9">
                  <c:v>83917.912727272735</c:v>
                </c:pt>
                <c:pt idx="10">
                  <c:v>83037.296363636371</c:v>
                </c:pt>
                <c:pt idx="11">
                  <c:v>82156.680000000008</c:v>
                </c:pt>
                <c:pt idx="12">
                  <c:v>81276.063636363644</c:v>
                </c:pt>
                <c:pt idx="13">
                  <c:v>80395.447272727281</c:v>
                </c:pt>
                <c:pt idx="14">
                  <c:v>79514.830909090917</c:v>
                </c:pt>
                <c:pt idx="15">
                  <c:v>78634.214545454553</c:v>
                </c:pt>
                <c:pt idx="16">
                  <c:v>77753.59818181819</c:v>
                </c:pt>
                <c:pt idx="17">
                  <c:v>76872.981818181826</c:v>
                </c:pt>
                <c:pt idx="18">
                  <c:v>75992.365454545463</c:v>
                </c:pt>
                <c:pt idx="19">
                  <c:v>75111.749090909099</c:v>
                </c:pt>
                <c:pt idx="20">
                  <c:v>74231.132727272721</c:v>
                </c:pt>
                <c:pt idx="21">
                  <c:v>73350.516363636358</c:v>
                </c:pt>
                <c:pt idx="22">
                  <c:v>72469.899999999994</c:v>
                </c:pt>
                <c:pt idx="23">
                  <c:v>71589.283636363631</c:v>
                </c:pt>
                <c:pt idx="24">
                  <c:v>70708.667272727267</c:v>
                </c:pt>
                <c:pt idx="25">
                  <c:v>69828.050909090904</c:v>
                </c:pt>
                <c:pt idx="26">
                  <c:v>68947.43454545454</c:v>
                </c:pt>
                <c:pt idx="27">
                  <c:v>68066.818181818177</c:v>
                </c:pt>
                <c:pt idx="28">
                  <c:v>67186.201818181813</c:v>
                </c:pt>
                <c:pt idx="29">
                  <c:v>66305.585454545449</c:v>
                </c:pt>
                <c:pt idx="30">
                  <c:v>65424.969090909093</c:v>
                </c:pt>
                <c:pt idx="31">
                  <c:v>64544.35272727273</c:v>
                </c:pt>
                <c:pt idx="32">
                  <c:v>63663.736363636366</c:v>
                </c:pt>
                <c:pt idx="33">
                  <c:v>62783.119999999995</c:v>
                </c:pt>
                <c:pt idx="34">
                  <c:v>61902.503636363632</c:v>
                </c:pt>
                <c:pt idx="35">
                  <c:v>61021.887272727268</c:v>
                </c:pt>
                <c:pt idx="36">
                  <c:v>60141.270909090905</c:v>
                </c:pt>
                <c:pt idx="37">
                  <c:v>59260.654545454541</c:v>
                </c:pt>
                <c:pt idx="38">
                  <c:v>58380.038181818185</c:v>
                </c:pt>
                <c:pt idx="39">
                  <c:v>57499.421818181814</c:v>
                </c:pt>
                <c:pt idx="40">
                  <c:v>56618.805454545451</c:v>
                </c:pt>
                <c:pt idx="41">
                  <c:v>55738.189090909087</c:v>
                </c:pt>
                <c:pt idx="42">
                  <c:v>54857.572727272724</c:v>
                </c:pt>
                <c:pt idx="43">
                  <c:v>53987.973580453967</c:v>
                </c:pt>
                <c:pt idx="44">
                  <c:v>53140.408867270417</c:v>
                </c:pt>
                <c:pt idx="45">
                  <c:v>52314.87858772208</c:v>
                </c:pt>
                <c:pt idx="46">
                  <c:v>51511.38274180895</c:v>
                </c:pt>
                <c:pt idx="47">
                  <c:v>50718.904112713426</c:v>
                </c:pt>
                <c:pt idx="48">
                  <c:v>49926.42548361791</c:v>
                </c:pt>
                <c:pt idx="49">
                  <c:v>49133.946854522386</c:v>
                </c:pt>
                <c:pt idx="50">
                  <c:v>48341.468225426863</c:v>
                </c:pt>
                <c:pt idx="51">
                  <c:v>47548.989596331339</c:v>
                </c:pt>
                <c:pt idx="52">
                  <c:v>46756.510967235816</c:v>
                </c:pt>
                <c:pt idx="53">
                  <c:v>45964.0323381403</c:v>
                </c:pt>
                <c:pt idx="54">
                  <c:v>45171.553709044776</c:v>
                </c:pt>
                <c:pt idx="55">
                  <c:v>44379.075079949253</c:v>
                </c:pt>
                <c:pt idx="56">
                  <c:v>43586.596450853729</c:v>
                </c:pt>
                <c:pt idx="57">
                  <c:v>42794.117821758206</c:v>
                </c:pt>
                <c:pt idx="58">
                  <c:v>42001.639192662682</c:v>
                </c:pt>
                <c:pt idx="59">
                  <c:v>41209.160563567159</c:v>
                </c:pt>
                <c:pt idx="60">
                  <c:v>40416.681934471642</c:v>
                </c:pt>
                <c:pt idx="61">
                  <c:v>39624.203305376119</c:v>
                </c:pt>
                <c:pt idx="62">
                  <c:v>38831.724676280595</c:v>
                </c:pt>
                <c:pt idx="63">
                  <c:v>38039.246047185072</c:v>
                </c:pt>
                <c:pt idx="64">
                  <c:v>37246.767418089556</c:v>
                </c:pt>
                <c:pt idx="65">
                  <c:v>36454.288788994032</c:v>
                </c:pt>
                <c:pt idx="66">
                  <c:v>35661.810159898509</c:v>
                </c:pt>
                <c:pt idx="67">
                  <c:v>34869.331530802985</c:v>
                </c:pt>
                <c:pt idx="68">
                  <c:v>34076.852901707462</c:v>
                </c:pt>
                <c:pt idx="69">
                  <c:v>33284.374272611938</c:v>
                </c:pt>
                <c:pt idx="70">
                  <c:v>32491.895643516418</c:v>
                </c:pt>
                <c:pt idx="71">
                  <c:v>31699.417014420895</c:v>
                </c:pt>
                <c:pt idx="72">
                  <c:v>30906.938385325375</c:v>
                </c:pt>
                <c:pt idx="73">
                  <c:v>30114.459756229851</c:v>
                </c:pt>
                <c:pt idx="74">
                  <c:v>29321.981127134328</c:v>
                </c:pt>
                <c:pt idx="75">
                  <c:v>28529.502498038808</c:v>
                </c:pt>
                <c:pt idx="76">
                  <c:v>27737.023868943284</c:v>
                </c:pt>
                <c:pt idx="77">
                  <c:v>26944.545239847761</c:v>
                </c:pt>
                <c:pt idx="78">
                  <c:v>26152.066610752241</c:v>
                </c:pt>
                <c:pt idx="79">
                  <c:v>25359.587981656718</c:v>
                </c:pt>
                <c:pt idx="80">
                  <c:v>24567.109352561194</c:v>
                </c:pt>
                <c:pt idx="81">
                  <c:v>23774.630723465674</c:v>
                </c:pt>
                <c:pt idx="82">
                  <c:v>22982.152094370151</c:v>
                </c:pt>
                <c:pt idx="83">
                  <c:v>22189.673465274627</c:v>
                </c:pt>
                <c:pt idx="84">
                  <c:v>21397.194836179107</c:v>
                </c:pt>
                <c:pt idx="85">
                  <c:v>20604.716207083584</c:v>
                </c:pt>
                <c:pt idx="86">
                  <c:v>19812.23757798806</c:v>
                </c:pt>
                <c:pt idx="87">
                  <c:v>19019.758948892537</c:v>
                </c:pt>
                <c:pt idx="88">
                  <c:v>18227.280319797021</c:v>
                </c:pt>
                <c:pt idx="89">
                  <c:v>17434.801690701497</c:v>
                </c:pt>
                <c:pt idx="90">
                  <c:v>16642.323061605974</c:v>
                </c:pt>
                <c:pt idx="91">
                  <c:v>15849.84443251045</c:v>
                </c:pt>
                <c:pt idx="92">
                  <c:v>15057.365803414927</c:v>
                </c:pt>
                <c:pt idx="93">
                  <c:v>14264.887174319403</c:v>
                </c:pt>
                <c:pt idx="94">
                  <c:v>13472.408545223887</c:v>
                </c:pt>
                <c:pt idx="95">
                  <c:v>12679.929916128363</c:v>
                </c:pt>
                <c:pt idx="96">
                  <c:v>11887.45128703284</c:v>
                </c:pt>
                <c:pt idx="97">
                  <c:v>11094.972657937316</c:v>
                </c:pt>
                <c:pt idx="98">
                  <c:v>10302.494028841793</c:v>
                </c:pt>
                <c:pt idx="99">
                  <c:v>9510.0153997462694</c:v>
                </c:pt>
                <c:pt idx="100">
                  <c:v>8717.5367706507532</c:v>
                </c:pt>
                <c:pt idx="101">
                  <c:v>7925.0581415552297</c:v>
                </c:pt>
                <c:pt idx="102">
                  <c:v>7132.5795124597062</c:v>
                </c:pt>
                <c:pt idx="103">
                  <c:v>6340.1008833641827</c:v>
                </c:pt>
                <c:pt idx="104">
                  <c:v>5547.6222542686592</c:v>
                </c:pt>
                <c:pt idx="105">
                  <c:v>4755.1436251731357</c:v>
                </c:pt>
                <c:pt idx="106">
                  <c:v>3962.6649960776194</c:v>
                </c:pt>
                <c:pt idx="107">
                  <c:v>3170.1863669820959</c:v>
                </c:pt>
                <c:pt idx="108">
                  <c:v>2377.7077378865724</c:v>
                </c:pt>
                <c:pt idx="109">
                  <c:v>1585.2291087910489</c:v>
                </c:pt>
                <c:pt idx="110">
                  <c:v>772.76082816455164</c:v>
                </c:pt>
                <c:pt idx="111">
                  <c:v>-79.686755523891236</c:v>
                </c:pt>
                <c:pt idx="112">
                  <c:v>-972.11364227427975</c:v>
                </c:pt>
                <c:pt idx="113">
                  <c:v>-1904.5198320866139</c:v>
                </c:pt>
                <c:pt idx="114">
                  <c:v>-2856.9156734299208</c:v>
                </c:pt>
                <c:pt idx="115">
                  <c:v>-3809.3115147732278</c:v>
                </c:pt>
                <c:pt idx="116">
                  <c:v>-4761.7073561165344</c:v>
                </c:pt>
                <c:pt idx="117">
                  <c:v>-5714.1031974598418</c:v>
                </c:pt>
                <c:pt idx="118">
                  <c:v>-6666.4990388031492</c:v>
                </c:pt>
                <c:pt idx="119">
                  <c:v>-7618.8948801464558</c:v>
                </c:pt>
                <c:pt idx="120">
                  <c:v>-8571.2907214897623</c:v>
                </c:pt>
                <c:pt idx="121">
                  <c:v>-9523.6865628330688</c:v>
                </c:pt>
                <c:pt idx="122">
                  <c:v>-10476.082404176377</c:v>
                </c:pt>
                <c:pt idx="123">
                  <c:v>-11428.478245519684</c:v>
                </c:pt>
                <c:pt idx="124">
                  <c:v>-12380.87408686299</c:v>
                </c:pt>
                <c:pt idx="125">
                  <c:v>-13333.269928206299</c:v>
                </c:pt>
                <c:pt idx="126">
                  <c:v>-14285.665769549605</c:v>
                </c:pt>
                <c:pt idx="127">
                  <c:v>-15238.061610892912</c:v>
                </c:pt>
                <c:pt idx="128">
                  <c:v>-16190.457452236218</c:v>
                </c:pt>
                <c:pt idx="129">
                  <c:v>-17142.853293579527</c:v>
                </c:pt>
                <c:pt idx="130">
                  <c:v>-18095.249134922833</c:v>
                </c:pt>
                <c:pt idx="131">
                  <c:v>-19047.64497626614</c:v>
                </c:pt>
                <c:pt idx="132">
                  <c:v>-20000.04081760945</c:v>
                </c:pt>
                <c:pt idx="133">
                  <c:v>-20952.436658952756</c:v>
                </c:pt>
                <c:pt idx="134">
                  <c:v>-21904.832500296063</c:v>
                </c:pt>
                <c:pt idx="135">
                  <c:v>-22857.228341639369</c:v>
                </c:pt>
                <c:pt idx="136">
                  <c:v>-23809.624182982676</c:v>
                </c:pt>
                <c:pt idx="137">
                  <c:v>-24762.020024325982</c:v>
                </c:pt>
                <c:pt idx="138">
                  <c:v>-25714.415865669289</c:v>
                </c:pt>
                <c:pt idx="139">
                  <c:v>-26666.811707012599</c:v>
                </c:pt>
                <c:pt idx="140">
                  <c:v>-27619.207548355906</c:v>
                </c:pt>
                <c:pt idx="141">
                  <c:v>-28571.603389699212</c:v>
                </c:pt>
                <c:pt idx="142">
                  <c:v>-29523.999231042519</c:v>
                </c:pt>
                <c:pt idx="143">
                  <c:v>-30476.395072385825</c:v>
                </c:pt>
                <c:pt idx="144">
                  <c:v>-31428.790913729132</c:v>
                </c:pt>
                <c:pt idx="145">
                  <c:v>-32381.186755072438</c:v>
                </c:pt>
                <c:pt idx="146">
                  <c:v>-33333.582596415741</c:v>
                </c:pt>
                <c:pt idx="147">
                  <c:v>-34285.978437759048</c:v>
                </c:pt>
                <c:pt idx="148">
                  <c:v>-35238.374279102354</c:v>
                </c:pt>
                <c:pt idx="149">
                  <c:v>-36190.770120445661</c:v>
                </c:pt>
                <c:pt idx="150">
                  <c:v>-37143.165961788967</c:v>
                </c:pt>
                <c:pt idx="151">
                  <c:v>-38095.561803132274</c:v>
                </c:pt>
                <c:pt idx="152">
                  <c:v>-39047.957644475588</c:v>
                </c:pt>
                <c:pt idx="153">
                  <c:v>-40000.353485818894</c:v>
                </c:pt>
                <c:pt idx="154">
                  <c:v>-40952.749327162201</c:v>
                </c:pt>
                <c:pt idx="155">
                  <c:v>-41905.145168505507</c:v>
                </c:pt>
                <c:pt idx="156">
                  <c:v>-42857.541009848814</c:v>
                </c:pt>
                <c:pt idx="157">
                  <c:v>-43809.93685119212</c:v>
                </c:pt>
                <c:pt idx="158">
                  <c:v>-44762.332692535427</c:v>
                </c:pt>
                <c:pt idx="159">
                  <c:v>-45714.728533878733</c:v>
                </c:pt>
                <c:pt idx="160">
                  <c:v>-46667.12437522204</c:v>
                </c:pt>
                <c:pt idx="161">
                  <c:v>-47619.520216565346</c:v>
                </c:pt>
                <c:pt idx="162">
                  <c:v>-48571.916057908653</c:v>
                </c:pt>
                <c:pt idx="163">
                  <c:v>-49524.311899251959</c:v>
                </c:pt>
                <c:pt idx="164">
                  <c:v>-50476.707740595266</c:v>
                </c:pt>
                <c:pt idx="165">
                  <c:v>-51429.103581938572</c:v>
                </c:pt>
                <c:pt idx="166">
                  <c:v>-52381.499423281879</c:v>
                </c:pt>
                <c:pt idx="167">
                  <c:v>-53333.895264625193</c:v>
                </c:pt>
                <c:pt idx="168">
                  <c:v>-54286.291105968499</c:v>
                </c:pt>
                <c:pt idx="169">
                  <c:v>-55238.686947311806</c:v>
                </c:pt>
                <c:pt idx="170">
                  <c:v>-56191.082788655112</c:v>
                </c:pt>
                <c:pt idx="171">
                  <c:v>-57143.478629998419</c:v>
                </c:pt>
                <c:pt idx="172">
                  <c:v>-58095.874471341725</c:v>
                </c:pt>
                <c:pt idx="173">
                  <c:v>-59048.270312685032</c:v>
                </c:pt>
                <c:pt idx="174">
                  <c:v>-60000.666154028338</c:v>
                </c:pt>
                <c:pt idx="175">
                  <c:v>-60953.061995371645</c:v>
                </c:pt>
                <c:pt idx="176">
                  <c:v>-61905.457836714952</c:v>
                </c:pt>
                <c:pt idx="177">
                  <c:v>-62857.853678058258</c:v>
                </c:pt>
                <c:pt idx="178">
                  <c:v>-63810.249519401565</c:v>
                </c:pt>
                <c:pt idx="179">
                  <c:v>-64762.645360744871</c:v>
                </c:pt>
                <c:pt idx="180">
                  <c:v>-65715.041202088192</c:v>
                </c:pt>
                <c:pt idx="181">
                  <c:v>-66667.437043431491</c:v>
                </c:pt>
                <c:pt idx="182">
                  <c:v>-67619.832884774805</c:v>
                </c:pt>
                <c:pt idx="183">
                  <c:v>-68572.228726118105</c:v>
                </c:pt>
                <c:pt idx="184">
                  <c:v>-69524.624567461418</c:v>
                </c:pt>
                <c:pt idx="185">
                  <c:v>-70477.020408804718</c:v>
                </c:pt>
                <c:pt idx="186">
                  <c:v>-71429.416250148031</c:v>
                </c:pt>
                <c:pt idx="187">
                  <c:v>-72381.812091491331</c:v>
                </c:pt>
                <c:pt idx="188">
                  <c:v>-73334.207932834644</c:v>
                </c:pt>
                <c:pt idx="189">
                  <c:v>-74286.603774177944</c:v>
                </c:pt>
                <c:pt idx="190">
                  <c:v>-75238.999615521258</c:v>
                </c:pt>
                <c:pt idx="191">
                  <c:v>-76191.395456864557</c:v>
                </c:pt>
                <c:pt idx="192">
                  <c:v>-77143.791298207871</c:v>
                </c:pt>
                <c:pt idx="193">
                  <c:v>-78096.187139551184</c:v>
                </c:pt>
                <c:pt idx="194">
                  <c:v>-79048.582980894484</c:v>
                </c:pt>
                <c:pt idx="195">
                  <c:v>-80000.978822237797</c:v>
                </c:pt>
                <c:pt idx="196">
                  <c:v>-80953.374663581097</c:v>
                </c:pt>
                <c:pt idx="197">
                  <c:v>-81905.77050492441</c:v>
                </c:pt>
                <c:pt idx="198">
                  <c:v>-82858.16634626771</c:v>
                </c:pt>
                <c:pt idx="199">
                  <c:v>-83810.562187611024</c:v>
                </c:pt>
                <c:pt idx="200">
                  <c:v>-84762.958028954323</c:v>
                </c:pt>
                <c:pt idx="201">
                  <c:v>-85715.353870297637</c:v>
                </c:pt>
                <c:pt idx="202">
                  <c:v>-86667.749711640936</c:v>
                </c:pt>
                <c:pt idx="203">
                  <c:v>-87620.14555298425</c:v>
                </c:pt>
                <c:pt idx="204">
                  <c:v>-88572.541394327549</c:v>
                </c:pt>
                <c:pt idx="205">
                  <c:v>-89524.937235670863</c:v>
                </c:pt>
                <c:pt idx="206">
                  <c:v>-90477.333077014162</c:v>
                </c:pt>
                <c:pt idx="207">
                  <c:v>-91429.728918357476</c:v>
                </c:pt>
                <c:pt idx="208">
                  <c:v>-92382.12475970079</c:v>
                </c:pt>
                <c:pt idx="209">
                  <c:v>-93334.520601044089</c:v>
                </c:pt>
                <c:pt idx="210">
                  <c:v>-94286.916442387403</c:v>
                </c:pt>
                <c:pt idx="211">
                  <c:v>-95239.312283730702</c:v>
                </c:pt>
                <c:pt idx="212">
                  <c:v>-96191.708125074016</c:v>
                </c:pt>
                <c:pt idx="213">
                  <c:v>-97144.103966417315</c:v>
                </c:pt>
                <c:pt idx="214">
                  <c:v>-98096.499807760629</c:v>
                </c:pt>
                <c:pt idx="215">
                  <c:v>-99048.895649103928</c:v>
                </c:pt>
                <c:pt idx="216">
                  <c:v>-100001.29149044724</c:v>
                </c:pt>
                <c:pt idx="217">
                  <c:v>-100953.68733179054</c:v>
                </c:pt>
                <c:pt idx="218">
                  <c:v>-101906.08317313385</c:v>
                </c:pt>
                <c:pt idx="219">
                  <c:v>-102858.47901447715</c:v>
                </c:pt>
                <c:pt idx="220">
                  <c:v>-103810.87485582047</c:v>
                </c:pt>
                <c:pt idx="221">
                  <c:v>-104763.27069716377</c:v>
                </c:pt>
                <c:pt idx="222">
                  <c:v>-105715.66653850708</c:v>
                </c:pt>
                <c:pt idx="223">
                  <c:v>-106668.06237985039</c:v>
                </c:pt>
                <c:pt idx="224">
                  <c:v>-107620.45822119369</c:v>
                </c:pt>
                <c:pt idx="225">
                  <c:v>-108572.85406253701</c:v>
                </c:pt>
                <c:pt idx="226">
                  <c:v>-109525.24990388031</c:v>
                </c:pt>
                <c:pt idx="227">
                  <c:v>-110477.64574522362</c:v>
                </c:pt>
                <c:pt idx="228">
                  <c:v>-111430.04158656692</c:v>
                </c:pt>
                <c:pt idx="229">
                  <c:v>-112382.43742791023</c:v>
                </c:pt>
                <c:pt idx="230">
                  <c:v>-113334.83326925353</c:v>
                </c:pt>
                <c:pt idx="231">
                  <c:v>-114287.22911059685</c:v>
                </c:pt>
                <c:pt idx="232">
                  <c:v>-115239.62495194015</c:v>
                </c:pt>
                <c:pt idx="233">
                  <c:v>-116192.02079328346</c:v>
                </c:pt>
                <c:pt idx="234">
                  <c:v>-117144.41663462676</c:v>
                </c:pt>
                <c:pt idx="235">
                  <c:v>-118096.81247597007</c:v>
                </c:pt>
                <c:pt idx="236">
                  <c:v>-119049.20831731337</c:v>
                </c:pt>
                <c:pt idx="237">
                  <c:v>-120001.60415865669</c:v>
                </c:pt>
                <c:pt idx="238">
                  <c:v>-120953.99999999999</c:v>
                </c:pt>
              </c:numCache>
            </c:numRef>
          </c:xVal>
          <c:yVal>
            <c:numRef>
              <c:f>'KLM67'!$F$7:$F$245</c:f>
              <c:numCache>
                <c:formatCode>General</c:formatCode>
                <c:ptCount val="239"/>
                <c:pt idx="0">
                  <c:v>-77627.820000000007</c:v>
                </c:pt>
                <c:pt idx="1">
                  <c:v>-76882.904090909098</c:v>
                </c:pt>
                <c:pt idx="2">
                  <c:v>-76137.988181818189</c:v>
                </c:pt>
                <c:pt idx="3">
                  <c:v>-75393.072272727281</c:v>
                </c:pt>
                <c:pt idx="4">
                  <c:v>-74648.156363636372</c:v>
                </c:pt>
                <c:pt idx="5">
                  <c:v>-73903.240454545463</c:v>
                </c:pt>
                <c:pt idx="6">
                  <c:v>-73158.324545454554</c:v>
                </c:pt>
                <c:pt idx="7">
                  <c:v>-72413.408636363645</c:v>
                </c:pt>
                <c:pt idx="8">
                  <c:v>-71668.492727272736</c:v>
                </c:pt>
                <c:pt idx="9">
                  <c:v>-70923.576818181828</c:v>
                </c:pt>
                <c:pt idx="10">
                  <c:v>-70178.660909090919</c:v>
                </c:pt>
                <c:pt idx="11">
                  <c:v>-69433.74500000001</c:v>
                </c:pt>
                <c:pt idx="12">
                  <c:v>-68688.829090909101</c:v>
                </c:pt>
                <c:pt idx="13">
                  <c:v>-67943.913181818192</c:v>
                </c:pt>
                <c:pt idx="14">
                  <c:v>-67198.997272727283</c:v>
                </c:pt>
                <c:pt idx="15">
                  <c:v>-66454.08136363636</c:v>
                </c:pt>
                <c:pt idx="16">
                  <c:v>-65709.165454545466</c:v>
                </c:pt>
                <c:pt idx="17">
                  <c:v>-64964.24954545455</c:v>
                </c:pt>
                <c:pt idx="18">
                  <c:v>-64219.333636363641</c:v>
                </c:pt>
                <c:pt idx="19">
                  <c:v>-63474.417727272732</c:v>
                </c:pt>
                <c:pt idx="20">
                  <c:v>-62729.501818181823</c:v>
                </c:pt>
                <c:pt idx="21">
                  <c:v>-61984.585909090907</c:v>
                </c:pt>
                <c:pt idx="22">
                  <c:v>-61239.67</c:v>
                </c:pt>
                <c:pt idx="23">
                  <c:v>-60494.754090909089</c:v>
                </c:pt>
                <c:pt idx="24">
                  <c:v>-59749.838181818181</c:v>
                </c:pt>
                <c:pt idx="25">
                  <c:v>-59004.922272727272</c:v>
                </c:pt>
                <c:pt idx="26">
                  <c:v>-58260.006363636363</c:v>
                </c:pt>
                <c:pt idx="27">
                  <c:v>-57515.090454545454</c:v>
                </c:pt>
                <c:pt idx="28">
                  <c:v>-56770.174545454545</c:v>
                </c:pt>
                <c:pt idx="29">
                  <c:v>-56025.258636363636</c:v>
                </c:pt>
                <c:pt idx="30">
                  <c:v>-55280.342727272728</c:v>
                </c:pt>
                <c:pt idx="31">
                  <c:v>-54535.426818181819</c:v>
                </c:pt>
                <c:pt idx="32">
                  <c:v>-53790.51090909091</c:v>
                </c:pt>
                <c:pt idx="33">
                  <c:v>-53045.595000000001</c:v>
                </c:pt>
                <c:pt idx="34">
                  <c:v>-52300.679090909092</c:v>
                </c:pt>
                <c:pt idx="35">
                  <c:v>-51555.763181818184</c:v>
                </c:pt>
                <c:pt idx="36">
                  <c:v>-50810.847272727275</c:v>
                </c:pt>
                <c:pt idx="37">
                  <c:v>-50065.931363636366</c:v>
                </c:pt>
                <c:pt idx="38">
                  <c:v>-49321.015454545457</c:v>
                </c:pt>
                <c:pt idx="39">
                  <c:v>-48576.099545454548</c:v>
                </c:pt>
                <c:pt idx="40">
                  <c:v>-47831.183636363639</c:v>
                </c:pt>
                <c:pt idx="41">
                  <c:v>-47086.267727272731</c:v>
                </c:pt>
                <c:pt idx="42">
                  <c:v>-46341.351818181814</c:v>
                </c:pt>
                <c:pt idx="43">
                  <c:v>-45605.872505676525</c:v>
                </c:pt>
                <c:pt idx="44">
                  <c:v>-44889.266386342468</c:v>
                </c:pt>
                <c:pt idx="45">
                  <c:v>-44191.533460179642</c:v>
                </c:pt>
                <c:pt idx="46">
                  <c:v>-43512.673727188056</c:v>
                </c:pt>
                <c:pt idx="47">
                  <c:v>-42843.250590782089</c:v>
                </c:pt>
                <c:pt idx="48">
                  <c:v>-42173.827454376114</c:v>
                </c:pt>
                <c:pt idx="49">
                  <c:v>-41504.404317970148</c:v>
                </c:pt>
                <c:pt idx="50">
                  <c:v>-40834.981181564173</c:v>
                </c:pt>
                <c:pt idx="51">
                  <c:v>-40165.558045158206</c:v>
                </c:pt>
                <c:pt idx="52">
                  <c:v>-39496.134908752239</c:v>
                </c:pt>
                <c:pt idx="53">
                  <c:v>-38826.711772346265</c:v>
                </c:pt>
                <c:pt idx="54">
                  <c:v>-38157.288635940298</c:v>
                </c:pt>
                <c:pt idx="55">
                  <c:v>-37487.865499534324</c:v>
                </c:pt>
                <c:pt idx="56">
                  <c:v>-36818.442363128357</c:v>
                </c:pt>
                <c:pt idx="57">
                  <c:v>-36149.01922672239</c:v>
                </c:pt>
                <c:pt idx="58">
                  <c:v>-35479.596090316416</c:v>
                </c:pt>
                <c:pt idx="59">
                  <c:v>-34810.172953910442</c:v>
                </c:pt>
                <c:pt idx="60">
                  <c:v>-34140.749817504475</c:v>
                </c:pt>
                <c:pt idx="61">
                  <c:v>-33471.326681098508</c:v>
                </c:pt>
                <c:pt idx="62">
                  <c:v>-32801.903544692534</c:v>
                </c:pt>
                <c:pt idx="63">
                  <c:v>-32132.480408286567</c:v>
                </c:pt>
                <c:pt idx="64">
                  <c:v>-31463.057271880596</c:v>
                </c:pt>
                <c:pt idx="65">
                  <c:v>-30793.634135474626</c:v>
                </c:pt>
                <c:pt idx="66">
                  <c:v>-30124.210999068655</c:v>
                </c:pt>
                <c:pt idx="67">
                  <c:v>-29454.787862662684</c:v>
                </c:pt>
                <c:pt idx="68">
                  <c:v>-28785.364726256717</c:v>
                </c:pt>
                <c:pt idx="69">
                  <c:v>-28115.941589850747</c:v>
                </c:pt>
                <c:pt idx="70">
                  <c:v>-27446.518453444776</c:v>
                </c:pt>
                <c:pt idx="71">
                  <c:v>-26777.095317038806</c:v>
                </c:pt>
                <c:pt idx="72">
                  <c:v>-26107.672180632835</c:v>
                </c:pt>
                <c:pt idx="73">
                  <c:v>-25438.249044226864</c:v>
                </c:pt>
                <c:pt idx="74">
                  <c:v>-24768.825907820894</c:v>
                </c:pt>
                <c:pt idx="75">
                  <c:v>-24099.402771414923</c:v>
                </c:pt>
                <c:pt idx="76">
                  <c:v>-23429.979635008953</c:v>
                </c:pt>
                <c:pt idx="77">
                  <c:v>-22760.556498602986</c:v>
                </c:pt>
                <c:pt idx="78">
                  <c:v>-22091.133362197015</c:v>
                </c:pt>
                <c:pt idx="79">
                  <c:v>-21421.710225791045</c:v>
                </c:pt>
                <c:pt idx="80">
                  <c:v>-20752.287089385074</c:v>
                </c:pt>
                <c:pt idx="81">
                  <c:v>-20082.863952979103</c:v>
                </c:pt>
                <c:pt idx="82">
                  <c:v>-19413.440816573133</c:v>
                </c:pt>
                <c:pt idx="83">
                  <c:v>-18744.017680167162</c:v>
                </c:pt>
                <c:pt idx="84">
                  <c:v>-18074.594543761195</c:v>
                </c:pt>
                <c:pt idx="85">
                  <c:v>-17405.171407355225</c:v>
                </c:pt>
                <c:pt idx="86">
                  <c:v>-16735.748270949254</c:v>
                </c:pt>
                <c:pt idx="87">
                  <c:v>-16066.325134543284</c:v>
                </c:pt>
                <c:pt idx="88">
                  <c:v>-15396.901998137313</c:v>
                </c:pt>
                <c:pt idx="89">
                  <c:v>-14727.478861731342</c:v>
                </c:pt>
                <c:pt idx="90">
                  <c:v>-14058.055725325372</c:v>
                </c:pt>
                <c:pt idx="91">
                  <c:v>-13388.632588919405</c:v>
                </c:pt>
                <c:pt idx="92">
                  <c:v>-12719.209452513434</c:v>
                </c:pt>
                <c:pt idx="93">
                  <c:v>-12049.786316107464</c:v>
                </c:pt>
                <c:pt idx="94">
                  <c:v>-11380.363179701497</c:v>
                </c:pt>
                <c:pt idx="95">
                  <c:v>-10710.940043295523</c:v>
                </c:pt>
                <c:pt idx="96">
                  <c:v>-10041.516906889556</c:v>
                </c:pt>
                <c:pt idx="97">
                  <c:v>-9372.0937704835815</c:v>
                </c:pt>
                <c:pt idx="98">
                  <c:v>-8702.6706340776145</c:v>
                </c:pt>
                <c:pt idx="99">
                  <c:v>-8033.2474976716403</c:v>
                </c:pt>
                <c:pt idx="100">
                  <c:v>-7363.8243612656734</c:v>
                </c:pt>
                <c:pt idx="101">
                  <c:v>-6694.4012248597064</c:v>
                </c:pt>
                <c:pt idx="102">
                  <c:v>-6024.9780884537322</c:v>
                </c:pt>
                <c:pt idx="103">
                  <c:v>-5355.5549520477653</c:v>
                </c:pt>
                <c:pt idx="104">
                  <c:v>-4686.131815641791</c:v>
                </c:pt>
                <c:pt idx="105">
                  <c:v>-4016.7086792358241</c:v>
                </c:pt>
                <c:pt idx="106">
                  <c:v>-3347.2855428298499</c:v>
                </c:pt>
                <c:pt idx="107">
                  <c:v>-2677.8624064238829</c:v>
                </c:pt>
                <c:pt idx="108">
                  <c:v>-2008.4392700179087</c:v>
                </c:pt>
                <c:pt idx="109">
                  <c:v>-1339.0161336119418</c:v>
                </c:pt>
                <c:pt idx="110">
                  <c:v>-703.70860592915824</c:v>
                </c:pt>
                <c:pt idx="111">
                  <c:v>-136.63229569274924</c:v>
                </c:pt>
                <c:pt idx="112">
                  <c:v>362.21279709728515</c:v>
                </c:pt>
                <c:pt idx="113">
                  <c:v>792.82667244094489</c:v>
                </c:pt>
                <c:pt idx="114">
                  <c:v>1189.3249390614176</c:v>
                </c:pt>
                <c:pt idx="115">
                  <c:v>1585.8232056818899</c:v>
                </c:pt>
                <c:pt idx="116">
                  <c:v>1982.3214723023623</c:v>
                </c:pt>
                <c:pt idx="117">
                  <c:v>2378.8197389228349</c:v>
                </c:pt>
                <c:pt idx="118">
                  <c:v>2775.3180055433072</c:v>
                </c:pt>
                <c:pt idx="119">
                  <c:v>3171.8162721637796</c:v>
                </c:pt>
                <c:pt idx="120">
                  <c:v>3568.3145387842519</c:v>
                </c:pt>
                <c:pt idx="121">
                  <c:v>3964.8128054047243</c:v>
                </c:pt>
                <c:pt idx="122">
                  <c:v>4361.3110720251971</c:v>
                </c:pt>
                <c:pt idx="123">
                  <c:v>4757.8093386456703</c:v>
                </c:pt>
                <c:pt idx="124">
                  <c:v>5154.3076052661427</c:v>
                </c:pt>
                <c:pt idx="125">
                  <c:v>5550.805871886615</c:v>
                </c:pt>
                <c:pt idx="126">
                  <c:v>5947.3041385070874</c:v>
                </c:pt>
                <c:pt idx="127">
                  <c:v>6343.8024051275597</c:v>
                </c:pt>
                <c:pt idx="128">
                  <c:v>6740.3006717480321</c:v>
                </c:pt>
                <c:pt idx="129">
                  <c:v>7136.7989383685044</c:v>
                </c:pt>
                <c:pt idx="130">
                  <c:v>7533.2972049889768</c:v>
                </c:pt>
                <c:pt idx="131">
                  <c:v>7929.7954716094491</c:v>
                </c:pt>
                <c:pt idx="132">
                  <c:v>8326.2937382299206</c:v>
                </c:pt>
                <c:pt idx="133">
                  <c:v>8722.7920048503929</c:v>
                </c:pt>
                <c:pt idx="134">
                  <c:v>9119.2902714708653</c:v>
                </c:pt>
                <c:pt idx="135">
                  <c:v>9515.7885380913394</c:v>
                </c:pt>
                <c:pt idx="136">
                  <c:v>9912.2868047118118</c:v>
                </c:pt>
                <c:pt idx="137">
                  <c:v>10308.785071332284</c:v>
                </c:pt>
                <c:pt idx="138">
                  <c:v>10705.283337952756</c:v>
                </c:pt>
                <c:pt idx="139">
                  <c:v>11101.781604573229</c:v>
                </c:pt>
                <c:pt idx="140">
                  <c:v>11498.279871193701</c:v>
                </c:pt>
                <c:pt idx="141">
                  <c:v>11894.778137814174</c:v>
                </c:pt>
                <c:pt idx="142">
                  <c:v>12291.276404434646</c:v>
                </c:pt>
                <c:pt idx="143">
                  <c:v>12687.774671055118</c:v>
                </c:pt>
                <c:pt idx="144">
                  <c:v>13084.272937675591</c:v>
                </c:pt>
                <c:pt idx="145">
                  <c:v>13480.771204296063</c:v>
                </c:pt>
                <c:pt idx="146">
                  <c:v>13877.269470916535</c:v>
                </c:pt>
                <c:pt idx="147">
                  <c:v>14273.767737537008</c:v>
                </c:pt>
                <c:pt idx="148">
                  <c:v>14670.26600415748</c:v>
                </c:pt>
                <c:pt idx="149">
                  <c:v>15066.764270777952</c:v>
                </c:pt>
                <c:pt idx="150">
                  <c:v>15463.262537398425</c:v>
                </c:pt>
                <c:pt idx="151">
                  <c:v>15859.760804018897</c:v>
                </c:pt>
                <c:pt idx="152">
                  <c:v>16256.259070639371</c:v>
                </c:pt>
                <c:pt idx="153">
                  <c:v>16652.757337259842</c:v>
                </c:pt>
                <c:pt idx="154">
                  <c:v>17049.255603880316</c:v>
                </c:pt>
                <c:pt idx="155">
                  <c:v>17445.753870500786</c:v>
                </c:pt>
                <c:pt idx="156">
                  <c:v>17842.252137121261</c:v>
                </c:pt>
                <c:pt idx="157">
                  <c:v>18238.750403741731</c:v>
                </c:pt>
                <c:pt idx="158">
                  <c:v>18635.248670362205</c:v>
                </c:pt>
                <c:pt idx="159">
                  <c:v>19031.746936982679</c:v>
                </c:pt>
                <c:pt idx="160">
                  <c:v>19428.24520360315</c:v>
                </c:pt>
                <c:pt idx="161">
                  <c:v>19824.743470223624</c:v>
                </c:pt>
                <c:pt idx="162">
                  <c:v>20221.241736844095</c:v>
                </c:pt>
                <c:pt idx="163">
                  <c:v>20617.740003464569</c:v>
                </c:pt>
                <c:pt idx="164">
                  <c:v>21014.238270085039</c:v>
                </c:pt>
                <c:pt idx="165">
                  <c:v>21410.736536705514</c:v>
                </c:pt>
                <c:pt idx="166">
                  <c:v>21807.234803325984</c:v>
                </c:pt>
                <c:pt idx="167">
                  <c:v>22203.733069946458</c:v>
                </c:pt>
                <c:pt idx="168">
                  <c:v>22600.231336566929</c:v>
                </c:pt>
                <c:pt idx="169">
                  <c:v>22996.729603187403</c:v>
                </c:pt>
                <c:pt idx="170">
                  <c:v>23393.227869807874</c:v>
                </c:pt>
                <c:pt idx="171">
                  <c:v>23789.726136428348</c:v>
                </c:pt>
                <c:pt idx="172">
                  <c:v>24186.224403048818</c:v>
                </c:pt>
                <c:pt idx="173">
                  <c:v>24582.722669669292</c:v>
                </c:pt>
                <c:pt idx="174">
                  <c:v>24979.220936289763</c:v>
                </c:pt>
                <c:pt idx="175">
                  <c:v>25375.719202910237</c:v>
                </c:pt>
                <c:pt idx="176">
                  <c:v>25772.217469530711</c:v>
                </c:pt>
                <c:pt idx="177">
                  <c:v>26168.715736151182</c:v>
                </c:pt>
                <c:pt idx="178">
                  <c:v>26565.214002771656</c:v>
                </c:pt>
                <c:pt idx="179">
                  <c:v>26961.712269392126</c:v>
                </c:pt>
                <c:pt idx="180">
                  <c:v>27358.210536012601</c:v>
                </c:pt>
                <c:pt idx="181">
                  <c:v>27754.708802633071</c:v>
                </c:pt>
                <c:pt idx="182">
                  <c:v>28151.207069253545</c:v>
                </c:pt>
                <c:pt idx="183">
                  <c:v>28547.705335874016</c:v>
                </c:pt>
                <c:pt idx="184">
                  <c:v>28944.20360249449</c:v>
                </c:pt>
                <c:pt idx="185">
                  <c:v>29340.701869114961</c:v>
                </c:pt>
                <c:pt idx="186">
                  <c:v>29737.200135735435</c:v>
                </c:pt>
                <c:pt idx="187">
                  <c:v>30133.698402355905</c:v>
                </c:pt>
                <c:pt idx="188">
                  <c:v>30530.196668976379</c:v>
                </c:pt>
                <c:pt idx="189">
                  <c:v>30926.69493559685</c:v>
                </c:pt>
                <c:pt idx="190">
                  <c:v>31323.193202217324</c:v>
                </c:pt>
                <c:pt idx="191">
                  <c:v>31719.691468837795</c:v>
                </c:pt>
                <c:pt idx="192">
                  <c:v>32116.189735458269</c:v>
                </c:pt>
                <c:pt idx="193">
                  <c:v>32512.688002078743</c:v>
                </c:pt>
                <c:pt idx="194">
                  <c:v>32909.186268699217</c:v>
                </c:pt>
                <c:pt idx="195">
                  <c:v>33305.684535319684</c:v>
                </c:pt>
                <c:pt idx="196">
                  <c:v>33702.182801940158</c:v>
                </c:pt>
                <c:pt idx="197">
                  <c:v>34098.681068560632</c:v>
                </c:pt>
                <c:pt idx="198">
                  <c:v>34495.179335181107</c:v>
                </c:pt>
                <c:pt idx="199">
                  <c:v>34891.677601801573</c:v>
                </c:pt>
                <c:pt idx="200">
                  <c:v>35288.175868422048</c:v>
                </c:pt>
                <c:pt idx="201">
                  <c:v>35684.674135042522</c:v>
                </c:pt>
                <c:pt idx="202">
                  <c:v>36081.172401662996</c:v>
                </c:pt>
                <c:pt idx="203">
                  <c:v>36477.670668283463</c:v>
                </c:pt>
                <c:pt idx="204">
                  <c:v>36874.168934903937</c:v>
                </c:pt>
                <c:pt idx="205">
                  <c:v>37270.667201524411</c:v>
                </c:pt>
                <c:pt idx="206">
                  <c:v>37667.165468144885</c:v>
                </c:pt>
                <c:pt idx="207">
                  <c:v>38063.66373476536</c:v>
                </c:pt>
                <c:pt idx="208">
                  <c:v>38460.162001385826</c:v>
                </c:pt>
                <c:pt idx="209">
                  <c:v>38856.660268006301</c:v>
                </c:pt>
                <c:pt idx="210">
                  <c:v>39253.158534626775</c:v>
                </c:pt>
                <c:pt idx="211">
                  <c:v>39649.656801247249</c:v>
                </c:pt>
                <c:pt idx="212">
                  <c:v>40046.155067867716</c:v>
                </c:pt>
                <c:pt idx="213">
                  <c:v>40442.65333448819</c:v>
                </c:pt>
                <c:pt idx="214">
                  <c:v>40839.151601108664</c:v>
                </c:pt>
                <c:pt idx="215">
                  <c:v>41235.649867729138</c:v>
                </c:pt>
                <c:pt idx="216">
                  <c:v>41632.148134349605</c:v>
                </c:pt>
                <c:pt idx="217">
                  <c:v>42028.646400970079</c:v>
                </c:pt>
                <c:pt idx="218">
                  <c:v>42425.144667590554</c:v>
                </c:pt>
                <c:pt idx="219">
                  <c:v>42821.642934211028</c:v>
                </c:pt>
                <c:pt idx="220">
                  <c:v>43218.141200831495</c:v>
                </c:pt>
                <c:pt idx="221">
                  <c:v>43614.639467451969</c:v>
                </c:pt>
                <c:pt idx="222">
                  <c:v>44011.137734072443</c:v>
                </c:pt>
                <c:pt idx="223">
                  <c:v>44407.636000692917</c:v>
                </c:pt>
                <c:pt idx="224">
                  <c:v>44804.134267313391</c:v>
                </c:pt>
                <c:pt idx="225">
                  <c:v>45200.632533933858</c:v>
                </c:pt>
                <c:pt idx="226">
                  <c:v>45597.130800554332</c:v>
                </c:pt>
                <c:pt idx="227">
                  <c:v>45993.629067174807</c:v>
                </c:pt>
                <c:pt idx="228">
                  <c:v>46390.127333795281</c:v>
                </c:pt>
                <c:pt idx="229">
                  <c:v>46786.625600415748</c:v>
                </c:pt>
                <c:pt idx="230">
                  <c:v>47183.123867036222</c:v>
                </c:pt>
                <c:pt idx="231">
                  <c:v>47579.622133656696</c:v>
                </c:pt>
                <c:pt idx="232">
                  <c:v>47976.12040027717</c:v>
                </c:pt>
                <c:pt idx="233">
                  <c:v>48372.618666897637</c:v>
                </c:pt>
                <c:pt idx="234">
                  <c:v>48769.116933518111</c:v>
                </c:pt>
                <c:pt idx="235">
                  <c:v>49165.615200138585</c:v>
                </c:pt>
                <c:pt idx="236">
                  <c:v>49562.11346675906</c:v>
                </c:pt>
                <c:pt idx="237">
                  <c:v>49958.611733379526</c:v>
                </c:pt>
                <c:pt idx="238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D-4F98-BE0C-672F06973542}"/>
            </c:ext>
          </c:extLst>
        </c:ser>
        <c:ser>
          <c:idx val="0"/>
          <c:order val="1"/>
          <c:tx>
            <c:strRef>
              <c:f>'KLM67'!$F$1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'KLM67'!$E$2:$E$5</c:f>
              <c:numCache>
                <c:formatCode>General</c:formatCode>
                <c:ptCount val="4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  <c:pt idx="3">
                  <c:v>-120954</c:v>
                </c:pt>
              </c:numCache>
            </c:numRef>
          </c:xVal>
          <c:yVal>
            <c:numRef>
              <c:f>'KLM67'!$F$2:$F$5</c:f>
              <c:numCache>
                <c:formatCode>General</c:formatCode>
                <c:ptCount val="4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DD-4F98-BE0C-672F06973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'KLM67'!$M$6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'KLM67'!$N$7:$N$223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34.388964646464643</c:v>
                </c:pt>
                <c:pt idx="2">
                  <c:v>34.374873737373733</c:v>
                </c:pt>
                <c:pt idx="3">
                  <c:v>34.360782828282829</c:v>
                </c:pt>
                <c:pt idx="4">
                  <c:v>34.346691919191919</c:v>
                </c:pt>
                <c:pt idx="5">
                  <c:v>34.332601010101008</c:v>
                </c:pt>
                <c:pt idx="6">
                  <c:v>34.318510101010098</c:v>
                </c:pt>
                <c:pt idx="7">
                  <c:v>34.304419191919187</c:v>
                </c:pt>
                <c:pt idx="8">
                  <c:v>34.290328282828284</c:v>
                </c:pt>
                <c:pt idx="9">
                  <c:v>34.276237373737374</c:v>
                </c:pt>
                <c:pt idx="10">
                  <c:v>34.262146464646463</c:v>
                </c:pt>
                <c:pt idx="11">
                  <c:v>34.248055555555553</c:v>
                </c:pt>
                <c:pt idx="12">
                  <c:v>34.233964646464642</c:v>
                </c:pt>
                <c:pt idx="13">
                  <c:v>34.219873737373739</c:v>
                </c:pt>
                <c:pt idx="14">
                  <c:v>34.205782828282828</c:v>
                </c:pt>
                <c:pt idx="15">
                  <c:v>34.191691919191918</c:v>
                </c:pt>
                <c:pt idx="16">
                  <c:v>34.177601010101007</c:v>
                </c:pt>
                <c:pt idx="17">
                  <c:v>34.163510101010097</c:v>
                </c:pt>
                <c:pt idx="18">
                  <c:v>34.149419191919193</c:v>
                </c:pt>
                <c:pt idx="19">
                  <c:v>34.135328282828283</c:v>
                </c:pt>
                <c:pt idx="20">
                  <c:v>34.121237373737372</c:v>
                </c:pt>
                <c:pt idx="21">
                  <c:v>34.107146464646462</c:v>
                </c:pt>
                <c:pt idx="22">
                  <c:v>34.093055555555551</c:v>
                </c:pt>
                <c:pt idx="23">
                  <c:v>34.078964646464648</c:v>
                </c:pt>
                <c:pt idx="24">
                  <c:v>34.064873737373738</c:v>
                </c:pt>
                <c:pt idx="25">
                  <c:v>34.050782828282827</c:v>
                </c:pt>
                <c:pt idx="26">
                  <c:v>34.036691919191917</c:v>
                </c:pt>
                <c:pt idx="27">
                  <c:v>34.022601010101013</c:v>
                </c:pt>
                <c:pt idx="28">
                  <c:v>34.008510101010103</c:v>
                </c:pt>
                <c:pt idx="29">
                  <c:v>33.994419191919192</c:v>
                </c:pt>
                <c:pt idx="30">
                  <c:v>33.980328282828282</c:v>
                </c:pt>
                <c:pt idx="31">
                  <c:v>33.966237373737371</c:v>
                </c:pt>
                <c:pt idx="32">
                  <c:v>33.952146464646468</c:v>
                </c:pt>
                <c:pt idx="33">
                  <c:v>33.938055555555557</c:v>
                </c:pt>
                <c:pt idx="34">
                  <c:v>33.923964646464647</c:v>
                </c:pt>
                <c:pt idx="35">
                  <c:v>33.909873737373736</c:v>
                </c:pt>
                <c:pt idx="36">
                  <c:v>33.895782828282826</c:v>
                </c:pt>
                <c:pt idx="37">
                  <c:v>33.881691919191923</c:v>
                </c:pt>
                <c:pt idx="38">
                  <c:v>33.867601010101012</c:v>
                </c:pt>
                <c:pt idx="39">
                  <c:v>33.853510101010102</c:v>
                </c:pt>
                <c:pt idx="40">
                  <c:v>33.839419191919191</c:v>
                </c:pt>
                <c:pt idx="41">
                  <c:v>33.825328282828281</c:v>
                </c:pt>
                <c:pt idx="42">
                  <c:v>33.811237373737377</c:v>
                </c:pt>
                <c:pt idx="43">
                  <c:v>33.797322525629426</c:v>
                </c:pt>
                <c:pt idx="44">
                  <c:v>33.783759799487413</c:v>
                </c:pt>
                <c:pt idx="45">
                  <c:v>33.770549195311325</c:v>
                </c:pt>
                <c:pt idx="46">
                  <c:v>33.757690713101162</c:v>
                </c:pt>
                <c:pt idx="47">
                  <c:v>33.745008291873965</c:v>
                </c:pt>
                <c:pt idx="48">
                  <c:v>33.732325870646768</c:v>
                </c:pt>
                <c:pt idx="49">
                  <c:v>33.719643449419571</c:v>
                </c:pt>
                <c:pt idx="50">
                  <c:v>33.706961028192374</c:v>
                </c:pt>
                <c:pt idx="51">
                  <c:v>33.694278606965177</c:v>
                </c:pt>
                <c:pt idx="52">
                  <c:v>33.68159618573798</c:v>
                </c:pt>
                <c:pt idx="53">
                  <c:v>33.668913764510776</c:v>
                </c:pt>
                <c:pt idx="54">
                  <c:v>33.656231343283579</c:v>
                </c:pt>
                <c:pt idx="55">
                  <c:v>33.643548922056382</c:v>
                </c:pt>
                <c:pt idx="56">
                  <c:v>33.630866500829185</c:v>
                </c:pt>
                <c:pt idx="57">
                  <c:v>33.618184079601988</c:v>
                </c:pt>
                <c:pt idx="58">
                  <c:v>33.605501658374791</c:v>
                </c:pt>
                <c:pt idx="59">
                  <c:v>33.592819237147594</c:v>
                </c:pt>
                <c:pt idx="60">
                  <c:v>33.580136815920397</c:v>
                </c:pt>
                <c:pt idx="61">
                  <c:v>33.5674543946932</c:v>
                </c:pt>
                <c:pt idx="62">
                  <c:v>33.554771973466003</c:v>
                </c:pt>
                <c:pt idx="63">
                  <c:v>33.542089552238807</c:v>
                </c:pt>
                <c:pt idx="64">
                  <c:v>33.52940713101161</c:v>
                </c:pt>
                <c:pt idx="65">
                  <c:v>33.516724709784413</c:v>
                </c:pt>
                <c:pt idx="66">
                  <c:v>33.504042288557216</c:v>
                </c:pt>
                <c:pt idx="67">
                  <c:v>33.491359867330019</c:v>
                </c:pt>
                <c:pt idx="68">
                  <c:v>33.478677446102822</c:v>
                </c:pt>
                <c:pt idx="69">
                  <c:v>33.465995024875625</c:v>
                </c:pt>
                <c:pt idx="70">
                  <c:v>33.453312603648421</c:v>
                </c:pt>
                <c:pt idx="71">
                  <c:v>33.440630182421224</c:v>
                </c:pt>
                <c:pt idx="72">
                  <c:v>33.427947761194027</c:v>
                </c:pt>
                <c:pt idx="73">
                  <c:v>33.41526533996683</c:v>
                </c:pt>
                <c:pt idx="74">
                  <c:v>33.402582918739633</c:v>
                </c:pt>
                <c:pt idx="75">
                  <c:v>33.389900497512436</c:v>
                </c:pt>
                <c:pt idx="76">
                  <c:v>33.377218076285239</c:v>
                </c:pt>
                <c:pt idx="77">
                  <c:v>33.364535655058042</c:v>
                </c:pt>
                <c:pt idx="78">
                  <c:v>33.351853233830845</c:v>
                </c:pt>
                <c:pt idx="79">
                  <c:v>33.339170812603648</c:v>
                </c:pt>
                <c:pt idx="80">
                  <c:v>33.326488391376451</c:v>
                </c:pt>
                <c:pt idx="81">
                  <c:v>33.313805970149254</c:v>
                </c:pt>
                <c:pt idx="82">
                  <c:v>33.301123548922057</c:v>
                </c:pt>
                <c:pt idx="83">
                  <c:v>33.28844112769486</c:v>
                </c:pt>
                <c:pt idx="84">
                  <c:v>33.275758706467663</c:v>
                </c:pt>
                <c:pt idx="85">
                  <c:v>33.263076285240466</c:v>
                </c:pt>
                <c:pt idx="86">
                  <c:v>33.250393864013262</c:v>
                </c:pt>
                <c:pt idx="87">
                  <c:v>33.237711442786065</c:v>
                </c:pt>
                <c:pt idx="88">
                  <c:v>33.225029021558868</c:v>
                </c:pt>
                <c:pt idx="89">
                  <c:v>33.212346600331671</c:v>
                </c:pt>
                <c:pt idx="90">
                  <c:v>33.199664179104474</c:v>
                </c:pt>
                <c:pt idx="91">
                  <c:v>33.186981757877277</c:v>
                </c:pt>
                <c:pt idx="92">
                  <c:v>33.17429933665008</c:v>
                </c:pt>
                <c:pt idx="93">
                  <c:v>33.161616915422883</c:v>
                </c:pt>
                <c:pt idx="94">
                  <c:v>33.148934494195686</c:v>
                </c:pt>
                <c:pt idx="95">
                  <c:v>33.136252072968489</c:v>
                </c:pt>
                <c:pt idx="96">
                  <c:v>33.123569651741292</c:v>
                </c:pt>
                <c:pt idx="97">
                  <c:v>33.110887230514095</c:v>
                </c:pt>
                <c:pt idx="98">
                  <c:v>33.098204809286898</c:v>
                </c:pt>
                <c:pt idx="99">
                  <c:v>33.085522388059701</c:v>
                </c:pt>
                <c:pt idx="100">
                  <c:v>33.072839966832504</c:v>
                </c:pt>
                <c:pt idx="101">
                  <c:v>33.060157545605307</c:v>
                </c:pt>
                <c:pt idx="102">
                  <c:v>33.04747512437811</c:v>
                </c:pt>
                <c:pt idx="103">
                  <c:v>33.034792703150906</c:v>
                </c:pt>
                <c:pt idx="104">
                  <c:v>33.022110281923709</c:v>
                </c:pt>
                <c:pt idx="105">
                  <c:v>33.009427860696512</c:v>
                </c:pt>
                <c:pt idx="106">
                  <c:v>32.996745439469315</c:v>
                </c:pt>
                <c:pt idx="107">
                  <c:v>32.984063018242118</c:v>
                </c:pt>
                <c:pt idx="108">
                  <c:v>32.971380597014921</c:v>
                </c:pt>
                <c:pt idx="109">
                  <c:v>32.958698175787724</c:v>
                </c:pt>
                <c:pt idx="110">
                  <c:v>32.945695982848221</c:v>
                </c:pt>
                <c:pt idx="111">
                  <c:v>32.932054246484114</c:v>
                </c:pt>
                <c:pt idx="112">
                  <c:v>32.917772966695395</c:v>
                </c:pt>
                <c:pt idx="113">
                  <c:v>32.902852143482065</c:v>
                </c:pt>
                <c:pt idx="114">
                  <c:v>32.887611548556428</c:v>
                </c:pt>
                <c:pt idx="115">
                  <c:v>32.872370953630792</c:v>
                </c:pt>
                <c:pt idx="116">
                  <c:v>32.857130358705156</c:v>
                </c:pt>
                <c:pt idx="117">
                  <c:v>32.841889763779527</c:v>
                </c:pt>
                <c:pt idx="118">
                  <c:v>32.826649168853891</c:v>
                </c:pt>
                <c:pt idx="119">
                  <c:v>32.811408573928254</c:v>
                </c:pt>
                <c:pt idx="120">
                  <c:v>32.796167979002618</c:v>
                </c:pt>
                <c:pt idx="121">
                  <c:v>32.780927384076989</c:v>
                </c:pt>
                <c:pt idx="122">
                  <c:v>32.765686789151353</c:v>
                </c:pt>
                <c:pt idx="123">
                  <c:v>32.750446194225717</c:v>
                </c:pt>
                <c:pt idx="124">
                  <c:v>32.735205599300087</c:v>
                </c:pt>
                <c:pt idx="125">
                  <c:v>32.719965004374451</c:v>
                </c:pt>
                <c:pt idx="126">
                  <c:v>32.704724409448815</c:v>
                </c:pt>
                <c:pt idx="127">
                  <c:v>32.689483814523179</c:v>
                </c:pt>
                <c:pt idx="128">
                  <c:v>32.67424321959755</c:v>
                </c:pt>
                <c:pt idx="129">
                  <c:v>32.659002624671913</c:v>
                </c:pt>
                <c:pt idx="130">
                  <c:v>32.643762029746277</c:v>
                </c:pt>
                <c:pt idx="131">
                  <c:v>32.628521434820648</c:v>
                </c:pt>
                <c:pt idx="132">
                  <c:v>32.613280839895012</c:v>
                </c:pt>
                <c:pt idx="133">
                  <c:v>32.598040244969376</c:v>
                </c:pt>
                <c:pt idx="134">
                  <c:v>32.582799650043739</c:v>
                </c:pt>
                <c:pt idx="135">
                  <c:v>32.56755905511811</c:v>
                </c:pt>
                <c:pt idx="136">
                  <c:v>32.552318460192474</c:v>
                </c:pt>
                <c:pt idx="137">
                  <c:v>32.537077865266838</c:v>
                </c:pt>
                <c:pt idx="138">
                  <c:v>32.521837270341202</c:v>
                </c:pt>
                <c:pt idx="139">
                  <c:v>32.506596675415572</c:v>
                </c:pt>
                <c:pt idx="140">
                  <c:v>32.491356080489936</c:v>
                </c:pt>
                <c:pt idx="141">
                  <c:v>32.4761154855643</c:v>
                </c:pt>
                <c:pt idx="142">
                  <c:v>32.460874890638671</c:v>
                </c:pt>
                <c:pt idx="143">
                  <c:v>32.445634295713035</c:v>
                </c:pt>
                <c:pt idx="144">
                  <c:v>32.430393700787398</c:v>
                </c:pt>
                <c:pt idx="145">
                  <c:v>32.415153105861762</c:v>
                </c:pt>
                <c:pt idx="146">
                  <c:v>32.399912510936133</c:v>
                </c:pt>
                <c:pt idx="147">
                  <c:v>32.384671916010497</c:v>
                </c:pt>
                <c:pt idx="148">
                  <c:v>32.369431321084861</c:v>
                </c:pt>
                <c:pt idx="149">
                  <c:v>32.354190726159224</c:v>
                </c:pt>
                <c:pt idx="150">
                  <c:v>32.338950131233595</c:v>
                </c:pt>
                <c:pt idx="151">
                  <c:v>32.323709536307959</c:v>
                </c:pt>
                <c:pt idx="152">
                  <c:v>32.308468941382323</c:v>
                </c:pt>
                <c:pt idx="153">
                  <c:v>32.293228346456694</c:v>
                </c:pt>
                <c:pt idx="154">
                  <c:v>32.277987751531057</c:v>
                </c:pt>
                <c:pt idx="155">
                  <c:v>32.262747156605421</c:v>
                </c:pt>
                <c:pt idx="156">
                  <c:v>32.247506561679785</c:v>
                </c:pt>
                <c:pt idx="157">
                  <c:v>32.232265966754156</c:v>
                </c:pt>
                <c:pt idx="158">
                  <c:v>32.21702537182852</c:v>
                </c:pt>
                <c:pt idx="159">
                  <c:v>32.201784776902883</c:v>
                </c:pt>
                <c:pt idx="160">
                  <c:v>32.186544181977254</c:v>
                </c:pt>
                <c:pt idx="161">
                  <c:v>32.171303587051618</c:v>
                </c:pt>
                <c:pt idx="162">
                  <c:v>32.156062992125982</c:v>
                </c:pt>
                <c:pt idx="163">
                  <c:v>32.140822397200346</c:v>
                </c:pt>
                <c:pt idx="164">
                  <c:v>32.125581802274716</c:v>
                </c:pt>
                <c:pt idx="165">
                  <c:v>32.11034120734908</c:v>
                </c:pt>
                <c:pt idx="166">
                  <c:v>32.095100612423444</c:v>
                </c:pt>
                <c:pt idx="167">
                  <c:v>32.079860017497808</c:v>
                </c:pt>
                <c:pt idx="168">
                  <c:v>32.064619422572179</c:v>
                </c:pt>
                <c:pt idx="169">
                  <c:v>32.049378827646542</c:v>
                </c:pt>
                <c:pt idx="170">
                  <c:v>32.034138232720906</c:v>
                </c:pt>
                <c:pt idx="171">
                  <c:v>32.018897637795277</c:v>
                </c:pt>
                <c:pt idx="172">
                  <c:v>32.003657042869641</c:v>
                </c:pt>
                <c:pt idx="173">
                  <c:v>31.988416447944005</c:v>
                </c:pt>
                <c:pt idx="174">
                  <c:v>31.973175853018372</c:v>
                </c:pt>
                <c:pt idx="175">
                  <c:v>31.957935258092736</c:v>
                </c:pt>
                <c:pt idx="176">
                  <c:v>31.942694663167103</c:v>
                </c:pt>
                <c:pt idx="177">
                  <c:v>31.927454068241467</c:v>
                </c:pt>
                <c:pt idx="178">
                  <c:v>31.912213473315834</c:v>
                </c:pt>
                <c:pt idx="179">
                  <c:v>31.896972878390201</c:v>
                </c:pt>
                <c:pt idx="180">
                  <c:v>31.881732283464565</c:v>
                </c:pt>
                <c:pt idx="181">
                  <c:v>31.866491688538932</c:v>
                </c:pt>
                <c:pt idx="182">
                  <c:v>31.851251093613296</c:v>
                </c:pt>
                <c:pt idx="183">
                  <c:v>31.836010498687664</c:v>
                </c:pt>
                <c:pt idx="184">
                  <c:v>31.820769903762027</c:v>
                </c:pt>
                <c:pt idx="185">
                  <c:v>31.805529308836395</c:v>
                </c:pt>
                <c:pt idx="186">
                  <c:v>31.790288713910758</c:v>
                </c:pt>
                <c:pt idx="187">
                  <c:v>31.775048118985126</c:v>
                </c:pt>
                <c:pt idx="188">
                  <c:v>31.759807524059489</c:v>
                </c:pt>
                <c:pt idx="189">
                  <c:v>31.744566929133857</c:v>
                </c:pt>
                <c:pt idx="190">
                  <c:v>31.729326334208224</c:v>
                </c:pt>
                <c:pt idx="191">
                  <c:v>31.714085739282588</c:v>
                </c:pt>
                <c:pt idx="192">
                  <c:v>31.698845144356955</c:v>
                </c:pt>
                <c:pt idx="193">
                  <c:v>31.683604549431319</c:v>
                </c:pt>
                <c:pt idx="194">
                  <c:v>31.668363954505686</c:v>
                </c:pt>
                <c:pt idx="195">
                  <c:v>31.65312335958005</c:v>
                </c:pt>
                <c:pt idx="196">
                  <c:v>31.637882764654417</c:v>
                </c:pt>
                <c:pt idx="197">
                  <c:v>31.622642169728781</c:v>
                </c:pt>
                <c:pt idx="198">
                  <c:v>31.607401574803148</c:v>
                </c:pt>
                <c:pt idx="199">
                  <c:v>31.592160979877512</c:v>
                </c:pt>
                <c:pt idx="200">
                  <c:v>31.57692038495188</c:v>
                </c:pt>
                <c:pt idx="201">
                  <c:v>31.561679790026247</c:v>
                </c:pt>
                <c:pt idx="202">
                  <c:v>31.546439195100611</c:v>
                </c:pt>
                <c:pt idx="203">
                  <c:v>31.531198600174978</c:v>
                </c:pt>
                <c:pt idx="204">
                  <c:v>31.515958005249342</c:v>
                </c:pt>
                <c:pt idx="205">
                  <c:v>31.500717410323709</c:v>
                </c:pt>
                <c:pt idx="206">
                  <c:v>31.485476815398073</c:v>
                </c:pt>
                <c:pt idx="207">
                  <c:v>31.47023622047244</c:v>
                </c:pt>
                <c:pt idx="208">
                  <c:v>31.454995625546804</c:v>
                </c:pt>
                <c:pt idx="209">
                  <c:v>31.439755030621171</c:v>
                </c:pt>
                <c:pt idx="210">
                  <c:v>31.424514435695539</c:v>
                </c:pt>
                <c:pt idx="211">
                  <c:v>31.409273840769902</c:v>
                </c:pt>
                <c:pt idx="212">
                  <c:v>31.39403324584427</c:v>
                </c:pt>
                <c:pt idx="213">
                  <c:v>31.378792650918633</c:v>
                </c:pt>
                <c:pt idx="214">
                  <c:v>31.363552055993001</c:v>
                </c:pt>
                <c:pt idx="215">
                  <c:v>31.348311461067365</c:v>
                </c:pt>
                <c:pt idx="216">
                  <c:v>31.333070866141732</c:v>
                </c:pt>
              </c:numCache>
            </c:numRef>
          </c:xVal>
          <c:yVal>
            <c:numRef>
              <c:f>'KLM67'!$M$7:$M$223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55.153175505050505</c:v>
                </c:pt>
                <c:pt idx="2">
                  <c:v>55.159962121212118</c:v>
                </c:pt>
                <c:pt idx="3">
                  <c:v>55.166748737373737</c:v>
                </c:pt>
                <c:pt idx="4">
                  <c:v>55.17353535353535</c:v>
                </c:pt>
                <c:pt idx="5">
                  <c:v>55.180321969696969</c:v>
                </c:pt>
                <c:pt idx="6">
                  <c:v>55.187108585858581</c:v>
                </c:pt>
                <c:pt idx="7">
                  <c:v>55.193895202020201</c:v>
                </c:pt>
                <c:pt idx="8">
                  <c:v>55.200681818181813</c:v>
                </c:pt>
                <c:pt idx="9">
                  <c:v>55.207468434343433</c:v>
                </c:pt>
                <c:pt idx="10">
                  <c:v>55.214255050505045</c:v>
                </c:pt>
                <c:pt idx="11">
                  <c:v>55.221041666666665</c:v>
                </c:pt>
                <c:pt idx="12">
                  <c:v>55.227828282828277</c:v>
                </c:pt>
                <c:pt idx="13">
                  <c:v>55.234614898989896</c:v>
                </c:pt>
                <c:pt idx="14">
                  <c:v>55.241401515151509</c:v>
                </c:pt>
                <c:pt idx="15">
                  <c:v>55.248188131313128</c:v>
                </c:pt>
                <c:pt idx="16">
                  <c:v>55.254974747474741</c:v>
                </c:pt>
                <c:pt idx="17">
                  <c:v>55.26176136363636</c:v>
                </c:pt>
                <c:pt idx="18">
                  <c:v>55.268547979797972</c:v>
                </c:pt>
                <c:pt idx="19">
                  <c:v>55.275334595959592</c:v>
                </c:pt>
                <c:pt idx="20">
                  <c:v>55.282121212121204</c:v>
                </c:pt>
                <c:pt idx="21">
                  <c:v>55.288907828282824</c:v>
                </c:pt>
                <c:pt idx="22">
                  <c:v>55.295694444444436</c:v>
                </c:pt>
                <c:pt idx="23">
                  <c:v>55.302481060606056</c:v>
                </c:pt>
                <c:pt idx="24">
                  <c:v>55.309267676767675</c:v>
                </c:pt>
                <c:pt idx="25">
                  <c:v>55.316054292929287</c:v>
                </c:pt>
                <c:pt idx="26">
                  <c:v>55.322840909090907</c:v>
                </c:pt>
                <c:pt idx="27">
                  <c:v>55.329627525252519</c:v>
                </c:pt>
                <c:pt idx="28">
                  <c:v>55.336414141414139</c:v>
                </c:pt>
                <c:pt idx="29">
                  <c:v>55.343200757575751</c:v>
                </c:pt>
                <c:pt idx="30">
                  <c:v>55.34998737373737</c:v>
                </c:pt>
                <c:pt idx="31">
                  <c:v>55.356773989898983</c:v>
                </c:pt>
                <c:pt idx="32">
                  <c:v>55.363560606060602</c:v>
                </c:pt>
                <c:pt idx="33">
                  <c:v>55.370347222222215</c:v>
                </c:pt>
                <c:pt idx="34">
                  <c:v>55.377133838383834</c:v>
                </c:pt>
                <c:pt idx="35">
                  <c:v>55.383920454545446</c:v>
                </c:pt>
                <c:pt idx="36">
                  <c:v>55.390707070707066</c:v>
                </c:pt>
                <c:pt idx="37">
                  <c:v>55.397493686868678</c:v>
                </c:pt>
                <c:pt idx="38">
                  <c:v>55.404280303030298</c:v>
                </c:pt>
                <c:pt idx="39">
                  <c:v>55.41106691919191</c:v>
                </c:pt>
                <c:pt idx="40">
                  <c:v>55.41785353535353</c:v>
                </c:pt>
                <c:pt idx="41">
                  <c:v>55.424640151515142</c:v>
                </c:pt>
                <c:pt idx="42">
                  <c:v>55.431426767676761</c:v>
                </c:pt>
                <c:pt idx="43">
                  <c:v>55.438120653833103</c:v>
                </c:pt>
                <c:pt idx="44">
                  <c:v>55.444629079978881</c:v>
                </c:pt>
                <c:pt idx="45">
                  <c:v>55.450952046114125</c:v>
                </c:pt>
                <c:pt idx="46">
                  <c:v>55.457089552238799</c:v>
                </c:pt>
                <c:pt idx="47">
                  <c:v>55.463134328358201</c:v>
                </c:pt>
                <c:pt idx="48">
                  <c:v>55.469179104477604</c:v>
                </c:pt>
                <c:pt idx="49">
                  <c:v>55.475223880597007</c:v>
                </c:pt>
                <c:pt idx="50">
                  <c:v>55.481268656716409</c:v>
                </c:pt>
                <c:pt idx="51">
                  <c:v>55.487313432835812</c:v>
                </c:pt>
                <c:pt idx="52">
                  <c:v>55.493358208955215</c:v>
                </c:pt>
                <c:pt idx="53">
                  <c:v>55.499402985074624</c:v>
                </c:pt>
                <c:pt idx="54">
                  <c:v>55.505447761194027</c:v>
                </c:pt>
                <c:pt idx="55">
                  <c:v>55.51149253731343</c:v>
                </c:pt>
                <c:pt idx="56">
                  <c:v>55.517537313432832</c:v>
                </c:pt>
                <c:pt idx="57">
                  <c:v>55.523582089552235</c:v>
                </c:pt>
                <c:pt idx="58">
                  <c:v>55.529626865671638</c:v>
                </c:pt>
                <c:pt idx="59">
                  <c:v>55.535671641791041</c:v>
                </c:pt>
                <c:pt idx="60">
                  <c:v>55.541716417910443</c:v>
                </c:pt>
                <c:pt idx="61">
                  <c:v>55.547761194029846</c:v>
                </c:pt>
                <c:pt idx="62">
                  <c:v>55.553805970149249</c:v>
                </c:pt>
                <c:pt idx="63">
                  <c:v>55.559850746268651</c:v>
                </c:pt>
                <c:pt idx="64">
                  <c:v>55.565895522388054</c:v>
                </c:pt>
                <c:pt idx="65">
                  <c:v>55.571940298507457</c:v>
                </c:pt>
                <c:pt idx="66">
                  <c:v>55.577985074626859</c:v>
                </c:pt>
                <c:pt idx="67">
                  <c:v>55.584029850746262</c:v>
                </c:pt>
                <c:pt idx="68">
                  <c:v>55.590074626865665</c:v>
                </c:pt>
                <c:pt idx="69">
                  <c:v>55.596119402985067</c:v>
                </c:pt>
                <c:pt idx="70">
                  <c:v>55.602164179104477</c:v>
                </c:pt>
                <c:pt idx="71">
                  <c:v>55.60820895522388</c:v>
                </c:pt>
                <c:pt idx="72">
                  <c:v>55.614253731343283</c:v>
                </c:pt>
                <c:pt idx="73">
                  <c:v>55.620298507462685</c:v>
                </c:pt>
                <c:pt idx="74">
                  <c:v>55.626343283582088</c:v>
                </c:pt>
                <c:pt idx="75">
                  <c:v>55.632388059701491</c:v>
                </c:pt>
                <c:pt idx="76">
                  <c:v>55.638432835820893</c:v>
                </c:pt>
                <c:pt idx="77">
                  <c:v>55.644477611940296</c:v>
                </c:pt>
                <c:pt idx="78">
                  <c:v>55.650522388059699</c:v>
                </c:pt>
                <c:pt idx="79">
                  <c:v>55.656567164179101</c:v>
                </c:pt>
                <c:pt idx="80">
                  <c:v>55.662611940298504</c:v>
                </c:pt>
                <c:pt idx="81">
                  <c:v>55.668656716417907</c:v>
                </c:pt>
                <c:pt idx="82">
                  <c:v>55.674701492537309</c:v>
                </c:pt>
                <c:pt idx="83">
                  <c:v>55.680746268656712</c:v>
                </c:pt>
                <c:pt idx="84">
                  <c:v>55.686791044776115</c:v>
                </c:pt>
                <c:pt idx="85">
                  <c:v>55.692835820895517</c:v>
                </c:pt>
                <c:pt idx="86">
                  <c:v>55.698880597014927</c:v>
                </c:pt>
                <c:pt idx="87">
                  <c:v>55.70492537313433</c:v>
                </c:pt>
                <c:pt idx="88">
                  <c:v>55.710970149253733</c:v>
                </c:pt>
                <c:pt idx="89">
                  <c:v>55.717014925373135</c:v>
                </c:pt>
                <c:pt idx="90">
                  <c:v>55.723059701492538</c:v>
                </c:pt>
                <c:pt idx="91">
                  <c:v>55.729104477611941</c:v>
                </c:pt>
                <c:pt idx="92">
                  <c:v>55.735149253731343</c:v>
                </c:pt>
                <c:pt idx="93">
                  <c:v>55.741194029850746</c:v>
                </c:pt>
                <c:pt idx="94">
                  <c:v>55.747238805970149</c:v>
                </c:pt>
                <c:pt idx="95">
                  <c:v>55.753283582089551</c:v>
                </c:pt>
                <c:pt idx="96">
                  <c:v>55.759328358208954</c:v>
                </c:pt>
                <c:pt idx="97">
                  <c:v>55.765373134328357</c:v>
                </c:pt>
                <c:pt idx="98">
                  <c:v>55.771417910447759</c:v>
                </c:pt>
                <c:pt idx="99">
                  <c:v>55.777462686567162</c:v>
                </c:pt>
                <c:pt idx="100">
                  <c:v>55.783507462686565</c:v>
                </c:pt>
                <c:pt idx="101">
                  <c:v>55.789552238805967</c:v>
                </c:pt>
                <c:pt idx="102">
                  <c:v>55.79559701492537</c:v>
                </c:pt>
                <c:pt idx="103">
                  <c:v>55.80164179104478</c:v>
                </c:pt>
                <c:pt idx="104">
                  <c:v>55.807686567164183</c:v>
                </c:pt>
                <c:pt idx="105">
                  <c:v>55.813731343283585</c:v>
                </c:pt>
                <c:pt idx="106">
                  <c:v>55.819776119402988</c:v>
                </c:pt>
                <c:pt idx="107">
                  <c:v>55.825820895522391</c:v>
                </c:pt>
                <c:pt idx="108">
                  <c:v>55.831865671641793</c:v>
                </c:pt>
                <c:pt idx="109">
                  <c:v>55.837910447761196</c:v>
                </c:pt>
                <c:pt idx="110">
                  <c:v>55.843642266848178</c:v>
                </c:pt>
                <c:pt idx="111">
                  <c:v>55.848748171870305</c:v>
                </c:pt>
                <c:pt idx="112">
                  <c:v>55.853228162827598</c:v>
                </c:pt>
                <c:pt idx="113">
                  <c:v>55.857082239720036</c:v>
                </c:pt>
                <c:pt idx="114">
                  <c:v>55.860623359580053</c:v>
                </c:pt>
                <c:pt idx="115">
                  <c:v>55.86416447944007</c:v>
                </c:pt>
                <c:pt idx="116">
                  <c:v>55.867705599300088</c:v>
                </c:pt>
                <c:pt idx="117">
                  <c:v>55.871246719160105</c:v>
                </c:pt>
                <c:pt idx="118">
                  <c:v>55.874787839020122</c:v>
                </c:pt>
                <c:pt idx="119">
                  <c:v>55.87832895888014</c:v>
                </c:pt>
                <c:pt idx="120">
                  <c:v>55.881870078740157</c:v>
                </c:pt>
                <c:pt idx="121">
                  <c:v>55.885411198600174</c:v>
                </c:pt>
                <c:pt idx="122">
                  <c:v>55.888952318460191</c:v>
                </c:pt>
                <c:pt idx="123">
                  <c:v>55.892493438320209</c:v>
                </c:pt>
                <c:pt idx="124">
                  <c:v>55.896034558180226</c:v>
                </c:pt>
                <c:pt idx="125">
                  <c:v>55.899575678040243</c:v>
                </c:pt>
                <c:pt idx="126">
                  <c:v>55.90311679790026</c:v>
                </c:pt>
                <c:pt idx="127">
                  <c:v>55.906657917760285</c:v>
                </c:pt>
                <c:pt idx="128">
                  <c:v>55.910199037620302</c:v>
                </c:pt>
                <c:pt idx="129">
                  <c:v>55.913740157480319</c:v>
                </c:pt>
                <c:pt idx="130">
                  <c:v>55.917281277340336</c:v>
                </c:pt>
                <c:pt idx="131">
                  <c:v>55.920822397200354</c:v>
                </c:pt>
                <c:pt idx="132">
                  <c:v>55.924363517060371</c:v>
                </c:pt>
                <c:pt idx="133">
                  <c:v>55.927904636920388</c:v>
                </c:pt>
                <c:pt idx="134">
                  <c:v>55.931445756780406</c:v>
                </c:pt>
                <c:pt idx="135">
                  <c:v>55.934986876640423</c:v>
                </c:pt>
                <c:pt idx="136">
                  <c:v>55.93852799650044</c:v>
                </c:pt>
                <c:pt idx="137">
                  <c:v>55.942069116360457</c:v>
                </c:pt>
                <c:pt idx="138">
                  <c:v>55.945610236220475</c:v>
                </c:pt>
                <c:pt idx="139">
                  <c:v>55.949151356080492</c:v>
                </c:pt>
                <c:pt idx="140">
                  <c:v>55.952692475940509</c:v>
                </c:pt>
                <c:pt idx="141">
                  <c:v>55.956233595800526</c:v>
                </c:pt>
                <c:pt idx="142">
                  <c:v>55.959774715660544</c:v>
                </c:pt>
                <c:pt idx="143">
                  <c:v>55.963315835520561</c:v>
                </c:pt>
                <c:pt idx="144">
                  <c:v>55.966856955380578</c:v>
                </c:pt>
                <c:pt idx="145">
                  <c:v>55.970398075240595</c:v>
                </c:pt>
                <c:pt idx="146">
                  <c:v>55.973939195100613</c:v>
                </c:pt>
                <c:pt idx="147">
                  <c:v>55.97748031496063</c:v>
                </c:pt>
                <c:pt idx="148">
                  <c:v>55.981021434820647</c:v>
                </c:pt>
                <c:pt idx="149">
                  <c:v>55.984562554680664</c:v>
                </c:pt>
                <c:pt idx="150">
                  <c:v>55.988103674540682</c:v>
                </c:pt>
                <c:pt idx="151">
                  <c:v>55.991644794400699</c:v>
                </c:pt>
                <c:pt idx="152">
                  <c:v>55.995185914260716</c:v>
                </c:pt>
                <c:pt idx="153">
                  <c:v>55.998727034120733</c:v>
                </c:pt>
                <c:pt idx="154">
                  <c:v>56.002268153980751</c:v>
                </c:pt>
                <c:pt idx="155">
                  <c:v>56.005809273840768</c:v>
                </c:pt>
                <c:pt idx="156">
                  <c:v>56.009350393700785</c:v>
                </c:pt>
                <c:pt idx="157">
                  <c:v>56.012891513560803</c:v>
                </c:pt>
                <c:pt idx="158">
                  <c:v>56.01643263342082</c:v>
                </c:pt>
                <c:pt idx="159">
                  <c:v>56.019973753280844</c:v>
                </c:pt>
                <c:pt idx="160">
                  <c:v>56.023514873140861</c:v>
                </c:pt>
                <c:pt idx="161">
                  <c:v>56.027055993000879</c:v>
                </c:pt>
                <c:pt idx="162">
                  <c:v>56.030597112860896</c:v>
                </c:pt>
                <c:pt idx="163">
                  <c:v>56.034138232720913</c:v>
                </c:pt>
                <c:pt idx="164">
                  <c:v>56.03767935258093</c:v>
                </c:pt>
                <c:pt idx="165">
                  <c:v>56.041220472440948</c:v>
                </c:pt>
                <c:pt idx="166">
                  <c:v>56.044761592300965</c:v>
                </c:pt>
                <c:pt idx="167">
                  <c:v>56.048302712160982</c:v>
                </c:pt>
                <c:pt idx="168">
                  <c:v>56.051843832021</c:v>
                </c:pt>
                <c:pt idx="169">
                  <c:v>56.055384951881017</c:v>
                </c:pt>
                <c:pt idx="170">
                  <c:v>56.058926071741034</c:v>
                </c:pt>
                <c:pt idx="171">
                  <c:v>56.062467191601051</c:v>
                </c:pt>
                <c:pt idx="172">
                  <c:v>56.066008311461069</c:v>
                </c:pt>
                <c:pt idx="173">
                  <c:v>56.069549431321086</c:v>
                </c:pt>
                <c:pt idx="174">
                  <c:v>56.073090551181103</c:v>
                </c:pt>
                <c:pt idx="175">
                  <c:v>56.07663167104112</c:v>
                </c:pt>
                <c:pt idx="176">
                  <c:v>56.080172790901138</c:v>
                </c:pt>
                <c:pt idx="177">
                  <c:v>56.083713910761155</c:v>
                </c:pt>
                <c:pt idx="178">
                  <c:v>56.087255030621172</c:v>
                </c:pt>
                <c:pt idx="179">
                  <c:v>56.090796150481189</c:v>
                </c:pt>
                <c:pt idx="180">
                  <c:v>56.094337270341207</c:v>
                </c:pt>
                <c:pt idx="181">
                  <c:v>56.097878390201224</c:v>
                </c:pt>
                <c:pt idx="182">
                  <c:v>56.101419510061241</c:v>
                </c:pt>
                <c:pt idx="183">
                  <c:v>56.104960629921258</c:v>
                </c:pt>
                <c:pt idx="184">
                  <c:v>56.108501749781276</c:v>
                </c:pt>
                <c:pt idx="185">
                  <c:v>56.112042869641293</c:v>
                </c:pt>
                <c:pt idx="186">
                  <c:v>56.11558398950131</c:v>
                </c:pt>
                <c:pt idx="187">
                  <c:v>56.119125109361327</c:v>
                </c:pt>
                <c:pt idx="188">
                  <c:v>56.122666229221345</c:v>
                </c:pt>
                <c:pt idx="189">
                  <c:v>56.126207349081362</c:v>
                </c:pt>
                <c:pt idx="190">
                  <c:v>56.129748468941379</c:v>
                </c:pt>
                <c:pt idx="191">
                  <c:v>56.133289588801404</c:v>
                </c:pt>
                <c:pt idx="192">
                  <c:v>56.136830708661421</c:v>
                </c:pt>
                <c:pt idx="193">
                  <c:v>56.140371828521438</c:v>
                </c:pt>
                <c:pt idx="194">
                  <c:v>56.143912948381455</c:v>
                </c:pt>
                <c:pt idx="195">
                  <c:v>56.147454068241473</c:v>
                </c:pt>
                <c:pt idx="196">
                  <c:v>56.15099518810149</c:v>
                </c:pt>
                <c:pt idx="197">
                  <c:v>56.154536307961507</c:v>
                </c:pt>
                <c:pt idx="198">
                  <c:v>56.158077427821524</c:v>
                </c:pt>
                <c:pt idx="199">
                  <c:v>56.161618547681542</c:v>
                </c:pt>
                <c:pt idx="200">
                  <c:v>56.165159667541559</c:v>
                </c:pt>
                <c:pt idx="201">
                  <c:v>56.168700787401576</c:v>
                </c:pt>
                <c:pt idx="202">
                  <c:v>56.172241907261593</c:v>
                </c:pt>
                <c:pt idx="203">
                  <c:v>56.175783027121611</c:v>
                </c:pt>
                <c:pt idx="204">
                  <c:v>56.179324146981628</c:v>
                </c:pt>
                <c:pt idx="205">
                  <c:v>56.182865266841645</c:v>
                </c:pt>
                <c:pt idx="206">
                  <c:v>56.186406386701663</c:v>
                </c:pt>
                <c:pt idx="207">
                  <c:v>56.18994750656168</c:v>
                </c:pt>
                <c:pt idx="208">
                  <c:v>56.193488626421697</c:v>
                </c:pt>
                <c:pt idx="209">
                  <c:v>56.197029746281714</c:v>
                </c:pt>
                <c:pt idx="210">
                  <c:v>56.200570866141732</c:v>
                </c:pt>
                <c:pt idx="211">
                  <c:v>56.204111986001749</c:v>
                </c:pt>
                <c:pt idx="212">
                  <c:v>56.207653105861766</c:v>
                </c:pt>
                <c:pt idx="213">
                  <c:v>56.211194225721783</c:v>
                </c:pt>
                <c:pt idx="214">
                  <c:v>56.214735345581801</c:v>
                </c:pt>
                <c:pt idx="215">
                  <c:v>56.218276465441818</c:v>
                </c:pt>
                <c:pt idx="216">
                  <c:v>56.221817585301835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D7-4F13-B14F-5F4E6767D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'THA05'!$E$2:$E$4</c:f>
              <c:numCache>
                <c:formatCode>General</c:formatCode>
                <c:ptCount val="3"/>
                <c:pt idx="0">
                  <c:v>91843.46</c:v>
                </c:pt>
                <c:pt idx="1">
                  <c:v>53096.34</c:v>
                </c:pt>
                <c:pt idx="2">
                  <c:v>0.2718506</c:v>
                </c:pt>
              </c:numCache>
            </c:numRef>
          </c:xVal>
          <c:yVal>
            <c:numRef>
              <c:f>'THA05'!$F$2:$F$4</c:f>
              <c:numCache>
                <c:formatCode>General</c:formatCode>
                <c:ptCount val="3"/>
                <c:pt idx="0">
                  <c:v>-77627.820000000007</c:v>
                </c:pt>
                <c:pt idx="1">
                  <c:v>-44851.519999999997</c:v>
                </c:pt>
                <c:pt idx="2">
                  <c:v>-0.16986080000000001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C-45D4-9700-4FCC03A47C7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'THA05'!$E$7:$E$223</c:f>
              <c:numCache>
                <c:formatCode>General</c:formatCode>
                <c:ptCount val="217"/>
                <c:pt idx="0">
                  <c:v>91843.46</c:v>
                </c:pt>
                <c:pt idx="1">
                  <c:v>90982.412888888895</c:v>
                </c:pt>
                <c:pt idx="2">
                  <c:v>90121.365777777784</c:v>
                </c:pt>
                <c:pt idx="3">
                  <c:v>89260.318666666673</c:v>
                </c:pt>
                <c:pt idx="4">
                  <c:v>88399.271555555562</c:v>
                </c:pt>
                <c:pt idx="5">
                  <c:v>87538.224444444451</c:v>
                </c:pt>
                <c:pt idx="6">
                  <c:v>86677.17733333334</c:v>
                </c:pt>
                <c:pt idx="7">
                  <c:v>85816.130222222229</c:v>
                </c:pt>
                <c:pt idx="8">
                  <c:v>84955.083111111118</c:v>
                </c:pt>
                <c:pt idx="9">
                  <c:v>84094.036000000007</c:v>
                </c:pt>
                <c:pt idx="10">
                  <c:v>83232.988888888896</c:v>
                </c:pt>
                <c:pt idx="11">
                  <c:v>82371.941777777785</c:v>
                </c:pt>
                <c:pt idx="12">
                  <c:v>81510.894666666674</c:v>
                </c:pt>
                <c:pt idx="13">
                  <c:v>80649.847555555563</c:v>
                </c:pt>
                <c:pt idx="14">
                  <c:v>79788.800444444452</c:v>
                </c:pt>
                <c:pt idx="15">
                  <c:v>78927.753333333341</c:v>
                </c:pt>
                <c:pt idx="16">
                  <c:v>78066.70622222223</c:v>
                </c:pt>
                <c:pt idx="17">
                  <c:v>77205.659111111119</c:v>
                </c:pt>
                <c:pt idx="18">
                  <c:v>76344.612000000008</c:v>
                </c:pt>
                <c:pt idx="19">
                  <c:v>75483.564888888897</c:v>
                </c:pt>
                <c:pt idx="20">
                  <c:v>74622.517777777772</c:v>
                </c:pt>
                <c:pt idx="21">
                  <c:v>73761.470666666661</c:v>
                </c:pt>
                <c:pt idx="22">
                  <c:v>72900.42355555555</c:v>
                </c:pt>
                <c:pt idx="23">
                  <c:v>72039.376444444439</c:v>
                </c:pt>
                <c:pt idx="24">
                  <c:v>71178.329333333328</c:v>
                </c:pt>
                <c:pt idx="25">
                  <c:v>70317.282222222217</c:v>
                </c:pt>
                <c:pt idx="26">
                  <c:v>69456.235111111106</c:v>
                </c:pt>
                <c:pt idx="27">
                  <c:v>68595.187999999995</c:v>
                </c:pt>
                <c:pt idx="28">
                  <c:v>67734.140888888884</c:v>
                </c:pt>
                <c:pt idx="29">
                  <c:v>66873.093777777773</c:v>
                </c:pt>
                <c:pt idx="30">
                  <c:v>66012.046666666662</c:v>
                </c:pt>
                <c:pt idx="31">
                  <c:v>65150.999555555558</c:v>
                </c:pt>
                <c:pt idx="32">
                  <c:v>64289.952444444447</c:v>
                </c:pt>
                <c:pt idx="33">
                  <c:v>63428.905333333329</c:v>
                </c:pt>
                <c:pt idx="34">
                  <c:v>62567.858222222218</c:v>
                </c:pt>
                <c:pt idx="35">
                  <c:v>61706.811111111107</c:v>
                </c:pt>
                <c:pt idx="36">
                  <c:v>60845.763999999996</c:v>
                </c:pt>
                <c:pt idx="37">
                  <c:v>59984.716888888885</c:v>
                </c:pt>
                <c:pt idx="38">
                  <c:v>59123.669777777774</c:v>
                </c:pt>
                <c:pt idx="39">
                  <c:v>58262.622666666663</c:v>
                </c:pt>
                <c:pt idx="40">
                  <c:v>57401.575555555552</c:v>
                </c:pt>
                <c:pt idx="41">
                  <c:v>56540.528444444441</c:v>
                </c:pt>
                <c:pt idx="42">
                  <c:v>55679.48133333333</c:v>
                </c:pt>
                <c:pt idx="43">
                  <c:v>54818.434222222219</c:v>
                </c:pt>
                <c:pt idx="44">
                  <c:v>53944.345117842262</c:v>
                </c:pt>
                <c:pt idx="45">
                  <c:v>53044.172026924643</c:v>
                </c:pt>
                <c:pt idx="46">
                  <c:v>52117.914949469341</c:v>
                </c:pt>
                <c:pt idx="47">
                  <c:v>51165.573885476362</c:v>
                </c:pt>
                <c:pt idx="48">
                  <c:v>50200.190828214545</c:v>
                </c:pt>
                <c:pt idx="49">
                  <c:v>49234.807770952728</c:v>
                </c:pt>
                <c:pt idx="50">
                  <c:v>48269.424713690903</c:v>
                </c:pt>
                <c:pt idx="51">
                  <c:v>47304.041656429086</c:v>
                </c:pt>
                <c:pt idx="52">
                  <c:v>46338.658599167269</c:v>
                </c:pt>
                <c:pt idx="53">
                  <c:v>45373.275541905452</c:v>
                </c:pt>
                <c:pt idx="54">
                  <c:v>44407.892484643635</c:v>
                </c:pt>
                <c:pt idx="55">
                  <c:v>43442.509427381818</c:v>
                </c:pt>
                <c:pt idx="56">
                  <c:v>42477.126370120001</c:v>
                </c:pt>
                <c:pt idx="57">
                  <c:v>41511.743312858176</c:v>
                </c:pt>
                <c:pt idx="58">
                  <c:v>40546.360255596359</c:v>
                </c:pt>
                <c:pt idx="59">
                  <c:v>39580.977198334542</c:v>
                </c:pt>
                <c:pt idx="60">
                  <c:v>38615.594141072725</c:v>
                </c:pt>
                <c:pt idx="61">
                  <c:v>37650.211083810907</c:v>
                </c:pt>
                <c:pt idx="62">
                  <c:v>36684.82802654909</c:v>
                </c:pt>
                <c:pt idx="63">
                  <c:v>35719.444969287273</c:v>
                </c:pt>
                <c:pt idx="64">
                  <c:v>34754.061912025456</c:v>
                </c:pt>
                <c:pt idx="65">
                  <c:v>33788.678854763639</c:v>
                </c:pt>
                <c:pt idx="66">
                  <c:v>32823.295797501822</c:v>
                </c:pt>
                <c:pt idx="67">
                  <c:v>31857.912740240001</c:v>
                </c:pt>
                <c:pt idx="68">
                  <c:v>30892.52968297818</c:v>
                </c:pt>
                <c:pt idx="69">
                  <c:v>29927.146625716363</c:v>
                </c:pt>
                <c:pt idx="70">
                  <c:v>28961.763568454546</c:v>
                </c:pt>
                <c:pt idx="71">
                  <c:v>27996.380511192729</c:v>
                </c:pt>
                <c:pt idx="72">
                  <c:v>27030.997453930908</c:v>
                </c:pt>
                <c:pt idx="73">
                  <c:v>26065.614396669091</c:v>
                </c:pt>
                <c:pt idx="74">
                  <c:v>25100.231339407273</c:v>
                </c:pt>
                <c:pt idx="75">
                  <c:v>24134.848282145456</c:v>
                </c:pt>
                <c:pt idx="76">
                  <c:v>23169.465224883636</c:v>
                </c:pt>
                <c:pt idx="77">
                  <c:v>22204.082167621818</c:v>
                </c:pt>
                <c:pt idx="78">
                  <c:v>21238.699110360001</c:v>
                </c:pt>
                <c:pt idx="79">
                  <c:v>20273.316053098184</c:v>
                </c:pt>
                <c:pt idx="80">
                  <c:v>19307.932995836367</c:v>
                </c:pt>
                <c:pt idx="81">
                  <c:v>18342.54993857455</c:v>
                </c:pt>
                <c:pt idx="82">
                  <c:v>17377.166881312733</c:v>
                </c:pt>
                <c:pt idx="83">
                  <c:v>16411.783824050908</c:v>
                </c:pt>
                <c:pt idx="84">
                  <c:v>15446.400766789091</c:v>
                </c:pt>
                <c:pt idx="85">
                  <c:v>14481.017709527274</c:v>
                </c:pt>
                <c:pt idx="86">
                  <c:v>13515.634652265457</c:v>
                </c:pt>
                <c:pt idx="87">
                  <c:v>12550.25159500364</c:v>
                </c:pt>
                <c:pt idx="88">
                  <c:v>11584.868537741822</c:v>
                </c:pt>
                <c:pt idx="89">
                  <c:v>10619.485480480005</c:v>
                </c:pt>
                <c:pt idx="90">
                  <c:v>9654.1024232181881</c:v>
                </c:pt>
                <c:pt idx="91">
                  <c:v>8688.7193659563636</c:v>
                </c:pt>
                <c:pt idx="92">
                  <c:v>7723.3363086945465</c:v>
                </c:pt>
                <c:pt idx="93">
                  <c:v>6757.9532514327293</c:v>
                </c:pt>
                <c:pt idx="94">
                  <c:v>5792.5701941709121</c:v>
                </c:pt>
                <c:pt idx="95">
                  <c:v>4827.187136909095</c:v>
                </c:pt>
                <c:pt idx="96">
                  <c:v>3861.8040796472778</c:v>
                </c:pt>
                <c:pt idx="97">
                  <c:v>2896.4210223854607</c:v>
                </c:pt>
                <c:pt idx="98">
                  <c:v>1931.0379651236435</c:v>
                </c:pt>
                <c:pt idx="99">
                  <c:v>939.53862515231651</c:v>
                </c:pt>
                <c:pt idx="100">
                  <c:v>-104.19328023802115</c:v>
                </c:pt>
                <c:pt idx="101">
                  <c:v>-1200.1577510473692</c:v>
                </c:pt>
                <c:pt idx="102">
                  <c:v>-2348.3547872757281</c:v>
                </c:pt>
                <c:pt idx="103">
                  <c:v>-3522.6681062135922</c:v>
                </c:pt>
                <c:pt idx="104">
                  <c:v>-4696.9814251514563</c:v>
                </c:pt>
                <c:pt idx="105">
                  <c:v>-5871.2947440893204</c:v>
                </c:pt>
                <c:pt idx="106">
                  <c:v>-7045.6080630271845</c:v>
                </c:pt>
                <c:pt idx="107">
                  <c:v>-8219.9213819650486</c:v>
                </c:pt>
                <c:pt idx="108">
                  <c:v>-9394.2347009029127</c:v>
                </c:pt>
                <c:pt idx="109">
                  <c:v>-10568.548019840777</c:v>
                </c:pt>
                <c:pt idx="110">
                  <c:v>-11742.861338778641</c:v>
                </c:pt>
                <c:pt idx="111">
                  <c:v>-12917.174657716505</c:v>
                </c:pt>
                <c:pt idx="112">
                  <c:v>-14091.487976654369</c:v>
                </c:pt>
                <c:pt idx="113">
                  <c:v>-15265.801295592233</c:v>
                </c:pt>
                <c:pt idx="114">
                  <c:v>-16440.114614530099</c:v>
                </c:pt>
                <c:pt idx="115">
                  <c:v>-17614.427933467963</c:v>
                </c:pt>
                <c:pt idx="116">
                  <c:v>-18788.741252405827</c:v>
                </c:pt>
                <c:pt idx="117">
                  <c:v>-19963.054571343691</c:v>
                </c:pt>
                <c:pt idx="118">
                  <c:v>-21137.367890281555</c:v>
                </c:pt>
                <c:pt idx="119">
                  <c:v>-22311.68120921942</c:v>
                </c:pt>
                <c:pt idx="120">
                  <c:v>-23485.994528157284</c:v>
                </c:pt>
                <c:pt idx="121">
                  <c:v>-24660.307847095148</c:v>
                </c:pt>
                <c:pt idx="122">
                  <c:v>-25834.621166033012</c:v>
                </c:pt>
                <c:pt idx="123">
                  <c:v>-27008.934484970876</c:v>
                </c:pt>
                <c:pt idx="124">
                  <c:v>-28183.24780390874</c:v>
                </c:pt>
                <c:pt idx="125">
                  <c:v>-29357.561122846604</c:v>
                </c:pt>
                <c:pt idx="126">
                  <c:v>-30531.874441784468</c:v>
                </c:pt>
                <c:pt idx="127">
                  <c:v>-31706.187760722332</c:v>
                </c:pt>
                <c:pt idx="128">
                  <c:v>-32880.501079660193</c:v>
                </c:pt>
                <c:pt idx="129">
                  <c:v>-34054.814398598057</c:v>
                </c:pt>
                <c:pt idx="130">
                  <c:v>-35229.127717535921</c:v>
                </c:pt>
                <c:pt idx="131">
                  <c:v>-36403.441036473785</c:v>
                </c:pt>
                <c:pt idx="132">
                  <c:v>-37577.754355411649</c:v>
                </c:pt>
                <c:pt idx="133">
                  <c:v>-38752.067674349513</c:v>
                </c:pt>
                <c:pt idx="134">
                  <c:v>-39926.380993287377</c:v>
                </c:pt>
                <c:pt idx="135">
                  <c:v>-41100.694312225241</c:v>
                </c:pt>
                <c:pt idx="136">
                  <c:v>-42275.007631163106</c:v>
                </c:pt>
                <c:pt idx="137">
                  <c:v>-43449.32095010097</c:v>
                </c:pt>
                <c:pt idx="138">
                  <c:v>-44623.634269038834</c:v>
                </c:pt>
                <c:pt idx="139">
                  <c:v>-45797.947587976698</c:v>
                </c:pt>
                <c:pt idx="140">
                  <c:v>-46972.260906914562</c:v>
                </c:pt>
                <c:pt idx="141">
                  <c:v>-48146.574225852426</c:v>
                </c:pt>
                <c:pt idx="142">
                  <c:v>-49320.88754479029</c:v>
                </c:pt>
                <c:pt idx="143">
                  <c:v>-50495.200863728154</c:v>
                </c:pt>
                <c:pt idx="144">
                  <c:v>-51669.514182666018</c:v>
                </c:pt>
                <c:pt idx="145">
                  <c:v>-52843.827501603882</c:v>
                </c:pt>
                <c:pt idx="146">
                  <c:v>-54018.140820541747</c:v>
                </c:pt>
                <c:pt idx="147">
                  <c:v>-55192.454139479611</c:v>
                </c:pt>
                <c:pt idx="148">
                  <c:v>-56366.767458417475</c:v>
                </c:pt>
                <c:pt idx="149">
                  <c:v>-57541.080777355339</c:v>
                </c:pt>
                <c:pt idx="150">
                  <c:v>-58715.394096293203</c:v>
                </c:pt>
                <c:pt idx="151">
                  <c:v>-59889.707415231067</c:v>
                </c:pt>
                <c:pt idx="152">
                  <c:v>-61064.020734168931</c:v>
                </c:pt>
                <c:pt idx="153">
                  <c:v>-62238.334053106795</c:v>
                </c:pt>
                <c:pt idx="154">
                  <c:v>-63412.647372044659</c:v>
                </c:pt>
                <c:pt idx="155">
                  <c:v>-64586.960690982523</c:v>
                </c:pt>
                <c:pt idx="156">
                  <c:v>-65761.274009920395</c:v>
                </c:pt>
                <c:pt idx="157">
                  <c:v>-66935.587328858252</c:v>
                </c:pt>
                <c:pt idx="158">
                  <c:v>-68109.900647796123</c:v>
                </c:pt>
                <c:pt idx="159">
                  <c:v>-69284.21396673398</c:v>
                </c:pt>
                <c:pt idx="160">
                  <c:v>-70458.527285671851</c:v>
                </c:pt>
                <c:pt idx="161">
                  <c:v>-71632.840604609708</c:v>
                </c:pt>
                <c:pt idx="162">
                  <c:v>-72807.153923547579</c:v>
                </c:pt>
                <c:pt idx="163">
                  <c:v>-73981.467242485436</c:v>
                </c:pt>
                <c:pt idx="164">
                  <c:v>-75155.780561423308</c:v>
                </c:pt>
                <c:pt idx="165">
                  <c:v>-76330.093880361164</c:v>
                </c:pt>
                <c:pt idx="166">
                  <c:v>-77504.407199299036</c:v>
                </c:pt>
                <c:pt idx="167">
                  <c:v>-78678.720518236893</c:v>
                </c:pt>
                <c:pt idx="168">
                  <c:v>-79853.033837174764</c:v>
                </c:pt>
                <c:pt idx="169">
                  <c:v>-81027.347156112621</c:v>
                </c:pt>
                <c:pt idx="170">
                  <c:v>-82201.660475050492</c:v>
                </c:pt>
                <c:pt idx="171">
                  <c:v>-83375.973793988349</c:v>
                </c:pt>
                <c:pt idx="172">
                  <c:v>-84550.28711292622</c:v>
                </c:pt>
                <c:pt idx="173">
                  <c:v>-85724.600431864077</c:v>
                </c:pt>
                <c:pt idx="174">
                  <c:v>-86898.913750801948</c:v>
                </c:pt>
                <c:pt idx="175">
                  <c:v>-88073.227069739805</c:v>
                </c:pt>
                <c:pt idx="176">
                  <c:v>-89247.540388677677</c:v>
                </c:pt>
                <c:pt idx="177">
                  <c:v>-90421.853707615533</c:v>
                </c:pt>
                <c:pt idx="178">
                  <c:v>-91596.167026553405</c:v>
                </c:pt>
                <c:pt idx="179">
                  <c:v>-92770.480345491262</c:v>
                </c:pt>
                <c:pt idx="180">
                  <c:v>-93944.793664429133</c:v>
                </c:pt>
                <c:pt idx="181">
                  <c:v>-95119.10698336699</c:v>
                </c:pt>
                <c:pt idx="182">
                  <c:v>-96293.420302304861</c:v>
                </c:pt>
                <c:pt idx="183">
                  <c:v>-97467.733621242718</c:v>
                </c:pt>
                <c:pt idx="184">
                  <c:v>-98642.046940180589</c:v>
                </c:pt>
                <c:pt idx="185">
                  <c:v>-99816.360259118446</c:v>
                </c:pt>
                <c:pt idx="186">
                  <c:v>-100990.67357805632</c:v>
                </c:pt>
                <c:pt idx="187">
                  <c:v>-102164.98689699417</c:v>
                </c:pt>
                <c:pt idx="188">
                  <c:v>-103339.30021593205</c:v>
                </c:pt>
                <c:pt idx="189">
                  <c:v>-104513.6135348699</c:v>
                </c:pt>
                <c:pt idx="190">
                  <c:v>-105687.92685380777</c:v>
                </c:pt>
                <c:pt idx="191">
                  <c:v>-106862.24017274563</c:v>
                </c:pt>
                <c:pt idx="192">
                  <c:v>-108036.5534916835</c:v>
                </c:pt>
                <c:pt idx="193">
                  <c:v>-109210.86681062136</c:v>
                </c:pt>
                <c:pt idx="194">
                  <c:v>-110385.18012955923</c:v>
                </c:pt>
                <c:pt idx="195">
                  <c:v>-111559.49344849709</c:v>
                </c:pt>
                <c:pt idx="196">
                  <c:v>-112733.80676743496</c:v>
                </c:pt>
                <c:pt idx="197">
                  <c:v>-113908.12008637282</c:v>
                </c:pt>
                <c:pt idx="198">
                  <c:v>-115082.43340531069</c:v>
                </c:pt>
                <c:pt idx="199">
                  <c:v>-116256.74672424854</c:v>
                </c:pt>
                <c:pt idx="200">
                  <c:v>-117431.06004318641</c:v>
                </c:pt>
                <c:pt idx="201">
                  <c:v>-118605.37336212427</c:v>
                </c:pt>
                <c:pt idx="202">
                  <c:v>-119779.68668106214</c:v>
                </c:pt>
                <c:pt idx="203">
                  <c:v>-120954</c:v>
                </c:pt>
              </c:numCache>
            </c:numRef>
          </c:xVal>
          <c:yVal>
            <c:numRef>
              <c:f>'THA05'!$F$7:$F$223</c:f>
              <c:numCache>
                <c:formatCode>General</c:formatCode>
                <c:ptCount val="217"/>
                <c:pt idx="0">
                  <c:v>-77627.820000000007</c:v>
                </c:pt>
                <c:pt idx="1">
                  <c:v>-76899.457777777789</c:v>
                </c:pt>
                <c:pt idx="2">
                  <c:v>-76171.095555555556</c:v>
                </c:pt>
                <c:pt idx="3">
                  <c:v>-75442.733333333337</c:v>
                </c:pt>
                <c:pt idx="4">
                  <c:v>-74714.371111111119</c:v>
                </c:pt>
                <c:pt idx="5">
                  <c:v>-73986.0088888889</c:v>
                </c:pt>
                <c:pt idx="6">
                  <c:v>-73257.646666666667</c:v>
                </c:pt>
                <c:pt idx="7">
                  <c:v>-72529.284444444449</c:v>
                </c:pt>
                <c:pt idx="8">
                  <c:v>-71800.922222222231</c:v>
                </c:pt>
                <c:pt idx="9">
                  <c:v>-71072.56</c:v>
                </c:pt>
                <c:pt idx="10">
                  <c:v>-70344.197777777779</c:v>
                </c:pt>
                <c:pt idx="11">
                  <c:v>-69615.835555555561</c:v>
                </c:pt>
                <c:pt idx="12">
                  <c:v>-68887.473333333342</c:v>
                </c:pt>
                <c:pt idx="13">
                  <c:v>-68159.111111111109</c:v>
                </c:pt>
                <c:pt idx="14">
                  <c:v>-67430.748888888891</c:v>
                </c:pt>
                <c:pt idx="15">
                  <c:v>-66702.386666666673</c:v>
                </c:pt>
                <c:pt idx="16">
                  <c:v>-65974.024444444454</c:v>
                </c:pt>
                <c:pt idx="17">
                  <c:v>-65245.662222222221</c:v>
                </c:pt>
                <c:pt idx="18">
                  <c:v>-64517.3</c:v>
                </c:pt>
                <c:pt idx="19">
                  <c:v>-63788.937777777785</c:v>
                </c:pt>
                <c:pt idx="20">
                  <c:v>-63060.575555555559</c:v>
                </c:pt>
                <c:pt idx="21">
                  <c:v>-62332.213333333333</c:v>
                </c:pt>
                <c:pt idx="22">
                  <c:v>-61603.851111111115</c:v>
                </c:pt>
                <c:pt idx="23">
                  <c:v>-60875.488888888889</c:v>
                </c:pt>
                <c:pt idx="24">
                  <c:v>-60147.126666666663</c:v>
                </c:pt>
                <c:pt idx="25">
                  <c:v>-59418.764444444445</c:v>
                </c:pt>
                <c:pt idx="26">
                  <c:v>-58690.402222222227</c:v>
                </c:pt>
                <c:pt idx="27">
                  <c:v>-57962.04</c:v>
                </c:pt>
                <c:pt idx="28">
                  <c:v>-57233.677777777775</c:v>
                </c:pt>
                <c:pt idx="29">
                  <c:v>-56505.315555555557</c:v>
                </c:pt>
                <c:pt idx="30">
                  <c:v>-55776.953333333331</c:v>
                </c:pt>
                <c:pt idx="31">
                  <c:v>-55048.591111111105</c:v>
                </c:pt>
                <c:pt idx="32">
                  <c:v>-54320.228888888887</c:v>
                </c:pt>
                <c:pt idx="33">
                  <c:v>-53591.866666666669</c:v>
                </c:pt>
                <c:pt idx="34">
                  <c:v>-52863.504444444443</c:v>
                </c:pt>
                <c:pt idx="35">
                  <c:v>-52135.142222222217</c:v>
                </c:pt>
                <c:pt idx="36">
                  <c:v>-51406.78</c:v>
                </c:pt>
                <c:pt idx="37">
                  <c:v>-50678.41777777778</c:v>
                </c:pt>
                <c:pt idx="38">
                  <c:v>-49950.055555555555</c:v>
                </c:pt>
                <c:pt idx="39">
                  <c:v>-49221.693333333329</c:v>
                </c:pt>
                <c:pt idx="40">
                  <c:v>-48493.331111111111</c:v>
                </c:pt>
                <c:pt idx="41">
                  <c:v>-47764.968888888885</c:v>
                </c:pt>
                <c:pt idx="42">
                  <c:v>-47036.606666666659</c:v>
                </c:pt>
                <c:pt idx="43">
                  <c:v>-46308.244444444441</c:v>
                </c:pt>
                <c:pt idx="44">
                  <c:v>-45568.992613319999</c:v>
                </c:pt>
                <c:pt idx="45">
                  <c:v>-44807.961564391109</c:v>
                </c:pt>
                <c:pt idx="46">
                  <c:v>-44025.151297657772</c:v>
                </c:pt>
                <c:pt idx="47">
                  <c:v>-43220.561813119995</c:v>
                </c:pt>
                <c:pt idx="48">
                  <c:v>-42405.082719679995</c:v>
                </c:pt>
                <c:pt idx="49">
                  <c:v>-41589.603626239994</c:v>
                </c:pt>
                <c:pt idx="50">
                  <c:v>-40774.1245328</c:v>
                </c:pt>
                <c:pt idx="51">
                  <c:v>-39958.64543936</c:v>
                </c:pt>
                <c:pt idx="52">
                  <c:v>-39143.166345919999</c:v>
                </c:pt>
                <c:pt idx="53">
                  <c:v>-38327.687252479998</c:v>
                </c:pt>
                <c:pt idx="54">
                  <c:v>-37512.208159039998</c:v>
                </c:pt>
                <c:pt idx="55">
                  <c:v>-36696.729065599997</c:v>
                </c:pt>
                <c:pt idx="56">
                  <c:v>-35881.249972159996</c:v>
                </c:pt>
                <c:pt idx="57">
                  <c:v>-35065.770878719995</c:v>
                </c:pt>
                <c:pt idx="58">
                  <c:v>-34250.291785280002</c:v>
                </c:pt>
                <c:pt idx="59">
                  <c:v>-33434.812691839994</c:v>
                </c:pt>
                <c:pt idx="60">
                  <c:v>-32619.3335984</c:v>
                </c:pt>
                <c:pt idx="61">
                  <c:v>-31803.85450496</c:v>
                </c:pt>
                <c:pt idx="62">
                  <c:v>-30988.375411519999</c:v>
                </c:pt>
                <c:pt idx="63">
                  <c:v>-30172.896318079998</c:v>
                </c:pt>
                <c:pt idx="64">
                  <c:v>-29357.417224639998</c:v>
                </c:pt>
                <c:pt idx="65">
                  <c:v>-28541.938131199997</c:v>
                </c:pt>
                <c:pt idx="66">
                  <c:v>-27726.45903776</c:v>
                </c:pt>
                <c:pt idx="67">
                  <c:v>-26910.979944319999</c:v>
                </c:pt>
                <c:pt idx="68">
                  <c:v>-26095.500850879998</c:v>
                </c:pt>
                <c:pt idx="69">
                  <c:v>-25280.021757439998</c:v>
                </c:pt>
                <c:pt idx="70">
                  <c:v>-24464.542664000001</c:v>
                </c:pt>
                <c:pt idx="71">
                  <c:v>-23649.06357056</c:v>
                </c:pt>
                <c:pt idx="72">
                  <c:v>-22833.584477119999</c:v>
                </c:pt>
                <c:pt idx="73">
                  <c:v>-22018.105383679998</c:v>
                </c:pt>
                <c:pt idx="74">
                  <c:v>-21202.626290240001</c:v>
                </c:pt>
                <c:pt idx="75">
                  <c:v>-20387.147196800001</c:v>
                </c:pt>
                <c:pt idx="76">
                  <c:v>-19571.66810336</c:v>
                </c:pt>
                <c:pt idx="77">
                  <c:v>-18756.189009919999</c:v>
                </c:pt>
                <c:pt idx="78">
                  <c:v>-17940.709916479998</c:v>
                </c:pt>
                <c:pt idx="79">
                  <c:v>-17125.230823040001</c:v>
                </c:pt>
                <c:pt idx="80">
                  <c:v>-16309.751729600001</c:v>
                </c:pt>
                <c:pt idx="81">
                  <c:v>-15494.27263616</c:v>
                </c:pt>
                <c:pt idx="82">
                  <c:v>-14678.793542719999</c:v>
                </c:pt>
                <c:pt idx="83">
                  <c:v>-13863.314449280002</c:v>
                </c:pt>
                <c:pt idx="84">
                  <c:v>-13047.835355840001</c:v>
                </c:pt>
                <c:pt idx="85">
                  <c:v>-12232.356262400001</c:v>
                </c:pt>
                <c:pt idx="86">
                  <c:v>-11416.877168960003</c:v>
                </c:pt>
                <c:pt idx="87">
                  <c:v>-10601.398075520003</c:v>
                </c:pt>
                <c:pt idx="88">
                  <c:v>-9785.918982080002</c:v>
                </c:pt>
                <c:pt idx="89">
                  <c:v>-8970.4398886400013</c:v>
                </c:pt>
                <c:pt idx="90">
                  <c:v>-8154.9607952000006</c:v>
                </c:pt>
                <c:pt idx="91">
                  <c:v>-7339.4817017599999</c:v>
                </c:pt>
                <c:pt idx="92">
                  <c:v>-6524.0026083199991</c:v>
                </c:pt>
                <c:pt idx="93">
                  <c:v>-5708.5235148799984</c:v>
                </c:pt>
                <c:pt idx="94">
                  <c:v>-4893.044421440005</c:v>
                </c:pt>
                <c:pt idx="95">
                  <c:v>-4077.5653280000042</c:v>
                </c:pt>
                <c:pt idx="96">
                  <c:v>-3262.0862345600035</c:v>
                </c:pt>
                <c:pt idx="97">
                  <c:v>-2446.6071411200028</c:v>
                </c:pt>
                <c:pt idx="98">
                  <c:v>-1631.1280476800021</c:v>
                </c:pt>
                <c:pt idx="99">
                  <c:v>-856.47306438990404</c:v>
                </c:pt>
                <c:pt idx="100">
                  <c:v>-163.46630139961218</c:v>
                </c:pt>
                <c:pt idx="101">
                  <c:v>447.8922412908737</c:v>
                </c:pt>
                <c:pt idx="102">
                  <c:v>977.60256368155342</c:v>
                </c:pt>
                <c:pt idx="103">
                  <c:v>1466.4887759223302</c:v>
                </c:pt>
                <c:pt idx="104">
                  <c:v>1955.374988163107</c:v>
                </c:pt>
                <c:pt idx="105">
                  <c:v>2444.2612004038838</c:v>
                </c:pt>
                <c:pt idx="106">
                  <c:v>2933.1474126446601</c:v>
                </c:pt>
                <c:pt idx="107">
                  <c:v>3422.0336248854369</c:v>
                </c:pt>
                <c:pt idx="108">
                  <c:v>3910.9198371262137</c:v>
                </c:pt>
                <c:pt idx="109">
                  <c:v>4399.8060493669909</c:v>
                </c:pt>
                <c:pt idx="110">
                  <c:v>4888.6922616077682</c:v>
                </c:pt>
                <c:pt idx="111">
                  <c:v>5377.5784738485445</c:v>
                </c:pt>
                <c:pt idx="112">
                  <c:v>5866.4646860893208</c:v>
                </c:pt>
                <c:pt idx="113">
                  <c:v>6355.3508983300981</c:v>
                </c:pt>
                <c:pt idx="114">
                  <c:v>6844.2371105708744</c:v>
                </c:pt>
                <c:pt idx="115">
                  <c:v>7333.1233228116516</c:v>
                </c:pt>
                <c:pt idx="116">
                  <c:v>7822.009535052428</c:v>
                </c:pt>
                <c:pt idx="117">
                  <c:v>8310.8957472932034</c:v>
                </c:pt>
                <c:pt idx="118">
                  <c:v>8799.7819595339806</c:v>
                </c:pt>
                <c:pt idx="119">
                  <c:v>9288.6681717747579</c:v>
                </c:pt>
                <c:pt idx="120">
                  <c:v>9777.5543840155351</c:v>
                </c:pt>
                <c:pt idx="121">
                  <c:v>10266.440596256311</c:v>
                </c:pt>
                <c:pt idx="122">
                  <c:v>10755.326808497088</c:v>
                </c:pt>
                <c:pt idx="123">
                  <c:v>11244.213020737865</c:v>
                </c:pt>
                <c:pt idx="124">
                  <c:v>11733.09923297864</c:v>
                </c:pt>
                <c:pt idx="125">
                  <c:v>12221.985445219418</c:v>
                </c:pt>
                <c:pt idx="126">
                  <c:v>12710.871657460195</c:v>
                </c:pt>
                <c:pt idx="127">
                  <c:v>13199.757869700972</c:v>
                </c:pt>
                <c:pt idx="128">
                  <c:v>13688.644081941748</c:v>
                </c:pt>
                <c:pt idx="129">
                  <c:v>14177.530294182525</c:v>
                </c:pt>
                <c:pt idx="130">
                  <c:v>14666.416506423302</c:v>
                </c:pt>
                <c:pt idx="131">
                  <c:v>15155.302718664079</c:v>
                </c:pt>
                <c:pt idx="132">
                  <c:v>15644.188930904855</c:v>
                </c:pt>
                <c:pt idx="133">
                  <c:v>16133.075143145632</c:v>
                </c:pt>
                <c:pt idx="134">
                  <c:v>16621.961355386407</c:v>
                </c:pt>
                <c:pt idx="135">
                  <c:v>17110.847567627185</c:v>
                </c:pt>
                <c:pt idx="136">
                  <c:v>17599.733779867962</c:v>
                </c:pt>
                <c:pt idx="137">
                  <c:v>18088.619992108739</c:v>
                </c:pt>
                <c:pt idx="138">
                  <c:v>18577.506204349516</c:v>
                </c:pt>
                <c:pt idx="139">
                  <c:v>19066.392416590294</c:v>
                </c:pt>
                <c:pt idx="140">
                  <c:v>19555.278628831071</c:v>
                </c:pt>
                <c:pt idx="141">
                  <c:v>20044.164841071844</c:v>
                </c:pt>
                <c:pt idx="142">
                  <c:v>20533.051053312622</c:v>
                </c:pt>
                <c:pt idx="143">
                  <c:v>21021.937265553399</c:v>
                </c:pt>
                <c:pt idx="144">
                  <c:v>21510.823477794176</c:v>
                </c:pt>
                <c:pt idx="145">
                  <c:v>21999.709690034953</c:v>
                </c:pt>
                <c:pt idx="146">
                  <c:v>22488.595902275731</c:v>
                </c:pt>
                <c:pt idx="147">
                  <c:v>22977.482114516508</c:v>
                </c:pt>
                <c:pt idx="148">
                  <c:v>23466.368326757281</c:v>
                </c:pt>
                <c:pt idx="149">
                  <c:v>23955.254538998059</c:v>
                </c:pt>
                <c:pt idx="150">
                  <c:v>24444.140751238836</c:v>
                </c:pt>
                <c:pt idx="151">
                  <c:v>24933.026963479613</c:v>
                </c:pt>
                <c:pt idx="152">
                  <c:v>25421.91317572039</c:v>
                </c:pt>
                <c:pt idx="153">
                  <c:v>25910.799387961168</c:v>
                </c:pt>
                <c:pt idx="154">
                  <c:v>26399.685600201945</c:v>
                </c:pt>
                <c:pt idx="155">
                  <c:v>26888.571812442719</c:v>
                </c:pt>
                <c:pt idx="156">
                  <c:v>27377.458024683496</c:v>
                </c:pt>
                <c:pt idx="157">
                  <c:v>27866.344236924273</c:v>
                </c:pt>
                <c:pt idx="158">
                  <c:v>28355.23044916505</c:v>
                </c:pt>
                <c:pt idx="159">
                  <c:v>28844.116661405827</c:v>
                </c:pt>
                <c:pt idx="160">
                  <c:v>29333.002873646605</c:v>
                </c:pt>
                <c:pt idx="161">
                  <c:v>29821.889085887382</c:v>
                </c:pt>
                <c:pt idx="162">
                  <c:v>30310.775298128159</c:v>
                </c:pt>
                <c:pt idx="163">
                  <c:v>30799.661510368933</c:v>
                </c:pt>
                <c:pt idx="164">
                  <c:v>31288.54772260971</c:v>
                </c:pt>
                <c:pt idx="165">
                  <c:v>31777.433934850487</c:v>
                </c:pt>
                <c:pt idx="166">
                  <c:v>32266.320147091265</c:v>
                </c:pt>
                <c:pt idx="167">
                  <c:v>32755.206359332042</c:v>
                </c:pt>
                <c:pt idx="168">
                  <c:v>33244.092571572815</c:v>
                </c:pt>
                <c:pt idx="169">
                  <c:v>33732.978783813596</c:v>
                </c:pt>
                <c:pt idx="170">
                  <c:v>34221.86499605437</c:v>
                </c:pt>
                <c:pt idx="171">
                  <c:v>34710.751208295151</c:v>
                </c:pt>
                <c:pt idx="172">
                  <c:v>35199.637420535924</c:v>
                </c:pt>
                <c:pt idx="173">
                  <c:v>35688.523632776705</c:v>
                </c:pt>
                <c:pt idx="174">
                  <c:v>36177.409845017479</c:v>
                </c:pt>
                <c:pt idx="175">
                  <c:v>36666.296057258252</c:v>
                </c:pt>
                <c:pt idx="176">
                  <c:v>37155.182269499033</c:v>
                </c:pt>
                <c:pt idx="177">
                  <c:v>37644.068481739807</c:v>
                </c:pt>
                <c:pt idx="178">
                  <c:v>38132.954693980588</c:v>
                </c:pt>
                <c:pt idx="179">
                  <c:v>38621.840906221361</c:v>
                </c:pt>
                <c:pt idx="180">
                  <c:v>39110.727118462142</c:v>
                </c:pt>
                <c:pt idx="181">
                  <c:v>39599.613330702916</c:v>
                </c:pt>
                <c:pt idx="182">
                  <c:v>40088.499542943689</c:v>
                </c:pt>
                <c:pt idx="183">
                  <c:v>40577.38575518447</c:v>
                </c:pt>
                <c:pt idx="184">
                  <c:v>41066.271967425244</c:v>
                </c:pt>
                <c:pt idx="185">
                  <c:v>41555.158179666025</c:v>
                </c:pt>
                <c:pt idx="186">
                  <c:v>42044.044391906798</c:v>
                </c:pt>
                <c:pt idx="187">
                  <c:v>42532.930604147579</c:v>
                </c:pt>
                <c:pt idx="188">
                  <c:v>43021.816816388353</c:v>
                </c:pt>
                <c:pt idx="189">
                  <c:v>43510.703028629126</c:v>
                </c:pt>
                <c:pt idx="190">
                  <c:v>43999.589240869907</c:v>
                </c:pt>
                <c:pt idx="191">
                  <c:v>44488.475453110681</c:v>
                </c:pt>
                <c:pt idx="192">
                  <c:v>44977.361665351462</c:v>
                </c:pt>
                <c:pt idx="193">
                  <c:v>45466.247877592235</c:v>
                </c:pt>
                <c:pt idx="194">
                  <c:v>45955.134089833016</c:v>
                </c:pt>
                <c:pt idx="195">
                  <c:v>46444.02030207379</c:v>
                </c:pt>
                <c:pt idx="196">
                  <c:v>46932.906514314564</c:v>
                </c:pt>
                <c:pt idx="197">
                  <c:v>47421.792726555344</c:v>
                </c:pt>
                <c:pt idx="198">
                  <c:v>47910.678938796118</c:v>
                </c:pt>
                <c:pt idx="199">
                  <c:v>48399.565151036899</c:v>
                </c:pt>
                <c:pt idx="200">
                  <c:v>48888.451363277672</c:v>
                </c:pt>
                <c:pt idx="201">
                  <c:v>49377.337575518453</c:v>
                </c:pt>
                <c:pt idx="202">
                  <c:v>49866.223787759227</c:v>
                </c:pt>
                <c:pt idx="20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8C-45D4-9700-4FCC03A47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'THA05'!$M$6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'THA05'!$N$7:$N$223</c:f>
              <c:numCache>
                <c:formatCode>General</c:formatCode>
                <c:ptCount val="217"/>
                <c:pt idx="0">
                  <c:v>34.403055555555554</c:v>
                </c:pt>
                <c:pt idx="1">
                  <c:v>34.389277777777778</c:v>
                </c:pt>
                <c:pt idx="2">
                  <c:v>34.375499999999995</c:v>
                </c:pt>
                <c:pt idx="3">
                  <c:v>34.36172222222222</c:v>
                </c:pt>
                <c:pt idx="4">
                  <c:v>34.347944444444444</c:v>
                </c:pt>
                <c:pt idx="5">
                  <c:v>34.334166666666668</c:v>
                </c:pt>
                <c:pt idx="6">
                  <c:v>34.320388888888886</c:v>
                </c:pt>
                <c:pt idx="7">
                  <c:v>34.30661111111111</c:v>
                </c:pt>
                <c:pt idx="8">
                  <c:v>34.292833333333334</c:v>
                </c:pt>
                <c:pt idx="9">
                  <c:v>34.279055555555551</c:v>
                </c:pt>
                <c:pt idx="10">
                  <c:v>34.265277777777776</c:v>
                </c:pt>
                <c:pt idx="11">
                  <c:v>34.2515</c:v>
                </c:pt>
                <c:pt idx="12">
                  <c:v>34.237722222222224</c:v>
                </c:pt>
                <c:pt idx="13">
                  <c:v>34.223944444444442</c:v>
                </c:pt>
                <c:pt idx="14">
                  <c:v>34.210166666666666</c:v>
                </c:pt>
                <c:pt idx="15">
                  <c:v>34.19638888888889</c:v>
                </c:pt>
                <c:pt idx="16">
                  <c:v>34.182611111111108</c:v>
                </c:pt>
                <c:pt idx="17">
                  <c:v>34.168833333333332</c:v>
                </c:pt>
                <c:pt idx="18">
                  <c:v>34.155055555555556</c:v>
                </c:pt>
                <c:pt idx="19">
                  <c:v>34.14127777777778</c:v>
                </c:pt>
                <c:pt idx="20">
                  <c:v>34.127499999999998</c:v>
                </c:pt>
                <c:pt idx="21">
                  <c:v>34.113722222222222</c:v>
                </c:pt>
                <c:pt idx="22">
                  <c:v>34.099944444444446</c:v>
                </c:pt>
                <c:pt idx="23">
                  <c:v>34.086166666666664</c:v>
                </c:pt>
                <c:pt idx="24">
                  <c:v>34.072388888888888</c:v>
                </c:pt>
                <c:pt idx="25">
                  <c:v>34.058611111111112</c:v>
                </c:pt>
                <c:pt idx="26">
                  <c:v>34.04483333333333</c:v>
                </c:pt>
                <c:pt idx="27">
                  <c:v>34.031055555555554</c:v>
                </c:pt>
                <c:pt idx="28">
                  <c:v>34.017277777777778</c:v>
                </c:pt>
                <c:pt idx="29">
                  <c:v>34.003500000000003</c:v>
                </c:pt>
                <c:pt idx="30">
                  <c:v>33.98972222222222</c:v>
                </c:pt>
                <c:pt idx="31">
                  <c:v>33.975944444444444</c:v>
                </c:pt>
                <c:pt idx="32">
                  <c:v>33.962166666666668</c:v>
                </c:pt>
                <c:pt idx="33">
                  <c:v>33.948388888888886</c:v>
                </c:pt>
                <c:pt idx="34">
                  <c:v>33.93461111111111</c:v>
                </c:pt>
                <c:pt idx="35">
                  <c:v>33.920833333333334</c:v>
                </c:pt>
                <c:pt idx="36">
                  <c:v>33.907055555555559</c:v>
                </c:pt>
                <c:pt idx="37">
                  <c:v>33.893277777777776</c:v>
                </c:pt>
                <c:pt idx="38">
                  <c:v>33.8795</c:v>
                </c:pt>
                <c:pt idx="39">
                  <c:v>33.865722222222225</c:v>
                </c:pt>
                <c:pt idx="40">
                  <c:v>33.851944444444442</c:v>
                </c:pt>
                <c:pt idx="41">
                  <c:v>33.838166666666666</c:v>
                </c:pt>
                <c:pt idx="42">
                  <c:v>33.82438888888889</c:v>
                </c:pt>
                <c:pt idx="43">
                  <c:v>33.810611111111115</c:v>
                </c:pt>
                <c:pt idx="44">
                  <c:v>33.796624368686871</c:v>
                </c:pt>
                <c:pt idx="45">
                  <c:v>33.782219696969698</c:v>
                </c:pt>
                <c:pt idx="46">
                  <c:v>33.767397095959595</c:v>
                </c:pt>
                <c:pt idx="47">
                  <c:v>33.752156565656563</c:v>
                </c:pt>
                <c:pt idx="48">
                  <c:v>33.73670707070707</c:v>
                </c:pt>
                <c:pt idx="49">
                  <c:v>33.721257575757576</c:v>
                </c:pt>
                <c:pt idx="50">
                  <c:v>33.705808080808083</c:v>
                </c:pt>
                <c:pt idx="51">
                  <c:v>33.690358585858583</c:v>
                </c:pt>
                <c:pt idx="52">
                  <c:v>33.67490909090909</c:v>
                </c:pt>
                <c:pt idx="53">
                  <c:v>33.659459595959596</c:v>
                </c:pt>
                <c:pt idx="54">
                  <c:v>33.644010101010103</c:v>
                </c:pt>
                <c:pt idx="55">
                  <c:v>33.628560606060603</c:v>
                </c:pt>
                <c:pt idx="56">
                  <c:v>33.61311111111111</c:v>
                </c:pt>
                <c:pt idx="57">
                  <c:v>33.597661616161616</c:v>
                </c:pt>
                <c:pt idx="58">
                  <c:v>33.582212121212123</c:v>
                </c:pt>
                <c:pt idx="59">
                  <c:v>33.566762626262623</c:v>
                </c:pt>
                <c:pt idx="60">
                  <c:v>33.55131313131313</c:v>
                </c:pt>
                <c:pt idx="61">
                  <c:v>33.535863636363636</c:v>
                </c:pt>
                <c:pt idx="62">
                  <c:v>33.520414141414143</c:v>
                </c:pt>
                <c:pt idx="63">
                  <c:v>33.504964646464643</c:v>
                </c:pt>
                <c:pt idx="64">
                  <c:v>33.48951515151515</c:v>
                </c:pt>
                <c:pt idx="65">
                  <c:v>33.474065656565656</c:v>
                </c:pt>
                <c:pt idx="66">
                  <c:v>33.458616161616163</c:v>
                </c:pt>
                <c:pt idx="67">
                  <c:v>33.443166666666663</c:v>
                </c:pt>
                <c:pt idx="68">
                  <c:v>33.42771717171717</c:v>
                </c:pt>
                <c:pt idx="69">
                  <c:v>33.412267676767677</c:v>
                </c:pt>
                <c:pt idx="70">
                  <c:v>33.396818181818183</c:v>
                </c:pt>
                <c:pt idx="71">
                  <c:v>33.381368686868683</c:v>
                </c:pt>
                <c:pt idx="72">
                  <c:v>33.36591919191919</c:v>
                </c:pt>
                <c:pt idx="73">
                  <c:v>33.350469696969697</c:v>
                </c:pt>
                <c:pt idx="74">
                  <c:v>33.335020202020203</c:v>
                </c:pt>
                <c:pt idx="75">
                  <c:v>33.319570707070703</c:v>
                </c:pt>
                <c:pt idx="76">
                  <c:v>33.30412121212121</c:v>
                </c:pt>
                <c:pt idx="77">
                  <c:v>33.288671717171717</c:v>
                </c:pt>
                <c:pt idx="78">
                  <c:v>33.273222222222223</c:v>
                </c:pt>
                <c:pt idx="79">
                  <c:v>33.257772727272723</c:v>
                </c:pt>
                <c:pt idx="80">
                  <c:v>33.24232323232323</c:v>
                </c:pt>
                <c:pt idx="81">
                  <c:v>33.226873737373737</c:v>
                </c:pt>
                <c:pt idx="82">
                  <c:v>33.211424242424243</c:v>
                </c:pt>
                <c:pt idx="83">
                  <c:v>33.195974747474743</c:v>
                </c:pt>
                <c:pt idx="84">
                  <c:v>33.18052525252525</c:v>
                </c:pt>
                <c:pt idx="85">
                  <c:v>33.165075757575757</c:v>
                </c:pt>
                <c:pt idx="86">
                  <c:v>33.149626262626263</c:v>
                </c:pt>
                <c:pt idx="87">
                  <c:v>33.134176767676763</c:v>
                </c:pt>
                <c:pt idx="88">
                  <c:v>33.11872727272727</c:v>
                </c:pt>
                <c:pt idx="89">
                  <c:v>33.103277777777777</c:v>
                </c:pt>
                <c:pt idx="90">
                  <c:v>33.087828282828283</c:v>
                </c:pt>
                <c:pt idx="91">
                  <c:v>33.072378787878783</c:v>
                </c:pt>
                <c:pt idx="92">
                  <c:v>33.05692929292929</c:v>
                </c:pt>
                <c:pt idx="93">
                  <c:v>33.041479797979797</c:v>
                </c:pt>
                <c:pt idx="94">
                  <c:v>33.026030303030304</c:v>
                </c:pt>
                <c:pt idx="95">
                  <c:v>33.010580808080803</c:v>
                </c:pt>
                <c:pt idx="96">
                  <c:v>32.99513131313131</c:v>
                </c:pt>
                <c:pt idx="97">
                  <c:v>32.979681818181817</c:v>
                </c:pt>
                <c:pt idx="98">
                  <c:v>32.964232323232324</c:v>
                </c:pt>
                <c:pt idx="99">
                  <c:v>32.948365039962731</c:v>
                </c:pt>
                <c:pt idx="100">
                  <c:v>32.931662180052953</c:v>
                </c:pt>
                <c:pt idx="101">
                  <c:v>32.914123743502991</c:v>
                </c:pt>
                <c:pt idx="102">
                  <c:v>32.895749730312836</c:v>
                </c:pt>
                <c:pt idx="103">
                  <c:v>32.876957928802582</c:v>
                </c:pt>
                <c:pt idx="104">
                  <c:v>32.858166127292336</c:v>
                </c:pt>
                <c:pt idx="105">
                  <c:v>32.839374325782089</c:v>
                </c:pt>
                <c:pt idx="106">
                  <c:v>32.820582524271842</c:v>
                </c:pt>
                <c:pt idx="107">
                  <c:v>32.801790722761595</c:v>
                </c:pt>
                <c:pt idx="108">
                  <c:v>32.782998921251348</c:v>
                </c:pt>
                <c:pt idx="109">
                  <c:v>32.764207119741094</c:v>
                </c:pt>
                <c:pt idx="110">
                  <c:v>32.745415318230847</c:v>
                </c:pt>
                <c:pt idx="111">
                  <c:v>32.726623516720601</c:v>
                </c:pt>
                <c:pt idx="112">
                  <c:v>32.707831715210354</c:v>
                </c:pt>
                <c:pt idx="113">
                  <c:v>32.689039913700107</c:v>
                </c:pt>
                <c:pt idx="114">
                  <c:v>32.67024811218986</c:v>
                </c:pt>
                <c:pt idx="115">
                  <c:v>32.651456310679606</c:v>
                </c:pt>
                <c:pt idx="116">
                  <c:v>32.632664509169359</c:v>
                </c:pt>
                <c:pt idx="117">
                  <c:v>32.613872707659112</c:v>
                </c:pt>
                <c:pt idx="118">
                  <c:v>32.595080906148866</c:v>
                </c:pt>
                <c:pt idx="119">
                  <c:v>32.576289104638619</c:v>
                </c:pt>
                <c:pt idx="120">
                  <c:v>32.557497303128372</c:v>
                </c:pt>
                <c:pt idx="121">
                  <c:v>32.538705501618118</c:v>
                </c:pt>
                <c:pt idx="122">
                  <c:v>32.519913700107871</c:v>
                </c:pt>
                <c:pt idx="123">
                  <c:v>32.501121898597624</c:v>
                </c:pt>
                <c:pt idx="124">
                  <c:v>32.482330097087377</c:v>
                </c:pt>
                <c:pt idx="125">
                  <c:v>32.463538295577131</c:v>
                </c:pt>
                <c:pt idx="126">
                  <c:v>32.444746494066877</c:v>
                </c:pt>
                <c:pt idx="127">
                  <c:v>32.42595469255663</c:v>
                </c:pt>
                <c:pt idx="128">
                  <c:v>32.407162891046383</c:v>
                </c:pt>
                <c:pt idx="129">
                  <c:v>32.388371089536136</c:v>
                </c:pt>
                <c:pt idx="130">
                  <c:v>32.369579288025889</c:v>
                </c:pt>
                <c:pt idx="131">
                  <c:v>32.350787486515642</c:v>
                </c:pt>
                <c:pt idx="132">
                  <c:v>32.331995685005388</c:v>
                </c:pt>
                <c:pt idx="133">
                  <c:v>32.313203883495142</c:v>
                </c:pt>
                <c:pt idx="134">
                  <c:v>32.294412081984895</c:v>
                </c:pt>
                <c:pt idx="135">
                  <c:v>32.275620280474648</c:v>
                </c:pt>
                <c:pt idx="136">
                  <c:v>32.256828478964401</c:v>
                </c:pt>
                <c:pt idx="137">
                  <c:v>32.238036677454154</c:v>
                </c:pt>
                <c:pt idx="138">
                  <c:v>32.2192448759439</c:v>
                </c:pt>
                <c:pt idx="139">
                  <c:v>32.200453074433653</c:v>
                </c:pt>
                <c:pt idx="140">
                  <c:v>32.181661272923407</c:v>
                </c:pt>
                <c:pt idx="141">
                  <c:v>32.16286947141316</c:v>
                </c:pt>
                <c:pt idx="142">
                  <c:v>32.144077669902913</c:v>
                </c:pt>
                <c:pt idx="143">
                  <c:v>32.125285868392659</c:v>
                </c:pt>
                <c:pt idx="144">
                  <c:v>32.106494066882412</c:v>
                </c:pt>
                <c:pt idx="145">
                  <c:v>32.087702265372165</c:v>
                </c:pt>
                <c:pt idx="146">
                  <c:v>32.068910463861918</c:v>
                </c:pt>
                <c:pt idx="147">
                  <c:v>32.050118662351672</c:v>
                </c:pt>
                <c:pt idx="148">
                  <c:v>32.031326860841425</c:v>
                </c:pt>
                <c:pt idx="149">
                  <c:v>32.012535059331171</c:v>
                </c:pt>
                <c:pt idx="150">
                  <c:v>31.993743257820928</c:v>
                </c:pt>
                <c:pt idx="151">
                  <c:v>31.974951456310677</c:v>
                </c:pt>
                <c:pt idx="152">
                  <c:v>31.95615965480043</c:v>
                </c:pt>
                <c:pt idx="153">
                  <c:v>31.93736785329018</c:v>
                </c:pt>
                <c:pt idx="154">
                  <c:v>31.918576051779933</c:v>
                </c:pt>
                <c:pt idx="155">
                  <c:v>31.899784250269686</c:v>
                </c:pt>
                <c:pt idx="156">
                  <c:v>31.880992448759436</c:v>
                </c:pt>
                <c:pt idx="157">
                  <c:v>31.862200647249189</c:v>
                </c:pt>
                <c:pt idx="158">
                  <c:v>31.843408845738942</c:v>
                </c:pt>
                <c:pt idx="159">
                  <c:v>31.824617044228692</c:v>
                </c:pt>
                <c:pt idx="160">
                  <c:v>31.805825242718445</c:v>
                </c:pt>
                <c:pt idx="161">
                  <c:v>31.787033441208198</c:v>
                </c:pt>
                <c:pt idx="162">
                  <c:v>31.768241639697948</c:v>
                </c:pt>
                <c:pt idx="163">
                  <c:v>31.749449838187701</c:v>
                </c:pt>
                <c:pt idx="164">
                  <c:v>31.730658036677454</c:v>
                </c:pt>
                <c:pt idx="165">
                  <c:v>31.711866235167204</c:v>
                </c:pt>
                <c:pt idx="166">
                  <c:v>31.693074433656957</c:v>
                </c:pt>
                <c:pt idx="167">
                  <c:v>31.67428263214671</c:v>
                </c:pt>
                <c:pt idx="168">
                  <c:v>31.65549083063646</c:v>
                </c:pt>
                <c:pt idx="169">
                  <c:v>31.636699029126213</c:v>
                </c:pt>
                <c:pt idx="170">
                  <c:v>31.617907227615966</c:v>
                </c:pt>
                <c:pt idx="171">
                  <c:v>31.599115426105715</c:v>
                </c:pt>
                <c:pt idx="172">
                  <c:v>31.580323624595469</c:v>
                </c:pt>
                <c:pt idx="173">
                  <c:v>31.561531823085218</c:v>
                </c:pt>
                <c:pt idx="174">
                  <c:v>31.542740021574971</c:v>
                </c:pt>
                <c:pt idx="175">
                  <c:v>31.523948220064725</c:v>
                </c:pt>
                <c:pt idx="176">
                  <c:v>31.505156418554474</c:v>
                </c:pt>
                <c:pt idx="177">
                  <c:v>31.486364617044227</c:v>
                </c:pt>
                <c:pt idx="178">
                  <c:v>31.46757281553398</c:v>
                </c:pt>
                <c:pt idx="179">
                  <c:v>31.44878101402373</c:v>
                </c:pt>
                <c:pt idx="180">
                  <c:v>31.429989212513483</c:v>
                </c:pt>
                <c:pt idx="181">
                  <c:v>31.411197411003236</c:v>
                </c:pt>
                <c:pt idx="182">
                  <c:v>31.392405609492986</c:v>
                </c:pt>
                <c:pt idx="183">
                  <c:v>31.373613807982739</c:v>
                </c:pt>
                <c:pt idx="184">
                  <c:v>31.354822006472492</c:v>
                </c:pt>
                <c:pt idx="185">
                  <c:v>31.336030204962242</c:v>
                </c:pt>
                <c:pt idx="186">
                  <c:v>31.317238403451995</c:v>
                </c:pt>
                <c:pt idx="187">
                  <c:v>31.298446601941748</c:v>
                </c:pt>
                <c:pt idx="188">
                  <c:v>31.279654800431498</c:v>
                </c:pt>
                <c:pt idx="189">
                  <c:v>31.260862998921251</c:v>
                </c:pt>
                <c:pt idx="190">
                  <c:v>31.242071197411004</c:v>
                </c:pt>
                <c:pt idx="191">
                  <c:v>31.223279395900754</c:v>
                </c:pt>
                <c:pt idx="192">
                  <c:v>31.204487594390507</c:v>
                </c:pt>
                <c:pt idx="193">
                  <c:v>31.18569579288026</c:v>
                </c:pt>
                <c:pt idx="194">
                  <c:v>31.16690399137001</c:v>
                </c:pt>
                <c:pt idx="195">
                  <c:v>31.148112189859763</c:v>
                </c:pt>
                <c:pt idx="196">
                  <c:v>31.129320388349512</c:v>
                </c:pt>
                <c:pt idx="197">
                  <c:v>31.110528586839266</c:v>
                </c:pt>
                <c:pt idx="198">
                  <c:v>31.091736785329019</c:v>
                </c:pt>
                <c:pt idx="199">
                  <c:v>31.072944983818768</c:v>
                </c:pt>
                <c:pt idx="200">
                  <c:v>31.054153182308522</c:v>
                </c:pt>
                <c:pt idx="201">
                  <c:v>31.035361380798275</c:v>
                </c:pt>
                <c:pt idx="202">
                  <c:v>31.016569579288024</c:v>
                </c:pt>
                <c:pt idx="203">
                  <c:v>30.997777777777777</c:v>
                </c:pt>
              </c:numCache>
            </c:numRef>
          </c:xVal>
          <c:yVal>
            <c:numRef>
              <c:f>'THA05'!$M$7:$M$223</c:f>
              <c:numCache>
                <c:formatCode>General</c:formatCode>
                <c:ptCount val="217"/>
                <c:pt idx="0">
                  <c:v>55.146388888888886</c:v>
                </c:pt>
                <c:pt idx="1">
                  <c:v>55.15302469135802</c:v>
                </c:pt>
                <c:pt idx="2">
                  <c:v>55.159660493827154</c:v>
                </c:pt>
                <c:pt idx="3">
                  <c:v>55.166296296296295</c:v>
                </c:pt>
                <c:pt idx="4">
                  <c:v>55.172932098765429</c:v>
                </c:pt>
                <c:pt idx="5">
                  <c:v>55.179567901234563</c:v>
                </c:pt>
                <c:pt idx="6">
                  <c:v>55.186203703703697</c:v>
                </c:pt>
                <c:pt idx="7">
                  <c:v>55.192839506172838</c:v>
                </c:pt>
                <c:pt idx="8">
                  <c:v>55.199475308641972</c:v>
                </c:pt>
                <c:pt idx="9">
                  <c:v>55.206111111111106</c:v>
                </c:pt>
                <c:pt idx="10">
                  <c:v>55.21274691358024</c:v>
                </c:pt>
                <c:pt idx="11">
                  <c:v>55.219382716049381</c:v>
                </c:pt>
                <c:pt idx="12">
                  <c:v>55.226018518518515</c:v>
                </c:pt>
                <c:pt idx="13">
                  <c:v>55.232654320987649</c:v>
                </c:pt>
                <c:pt idx="14">
                  <c:v>55.239290123456783</c:v>
                </c:pt>
                <c:pt idx="15">
                  <c:v>55.245925925925924</c:v>
                </c:pt>
                <c:pt idx="16">
                  <c:v>55.252561728395058</c:v>
                </c:pt>
                <c:pt idx="17">
                  <c:v>55.259197530864192</c:v>
                </c:pt>
                <c:pt idx="18">
                  <c:v>55.265833333333326</c:v>
                </c:pt>
                <c:pt idx="19">
                  <c:v>55.272469135802467</c:v>
                </c:pt>
                <c:pt idx="20">
                  <c:v>55.279104938271601</c:v>
                </c:pt>
                <c:pt idx="21">
                  <c:v>55.285740740740735</c:v>
                </c:pt>
                <c:pt idx="22">
                  <c:v>55.292376543209869</c:v>
                </c:pt>
                <c:pt idx="23">
                  <c:v>55.29901234567901</c:v>
                </c:pt>
                <c:pt idx="24">
                  <c:v>55.305648148148144</c:v>
                </c:pt>
                <c:pt idx="25">
                  <c:v>55.312283950617278</c:v>
                </c:pt>
                <c:pt idx="26">
                  <c:v>55.318919753086412</c:v>
                </c:pt>
                <c:pt idx="27">
                  <c:v>55.325555555555553</c:v>
                </c:pt>
                <c:pt idx="28">
                  <c:v>55.332191358024687</c:v>
                </c:pt>
                <c:pt idx="29">
                  <c:v>55.338827160493821</c:v>
                </c:pt>
                <c:pt idx="30">
                  <c:v>55.345462962962955</c:v>
                </c:pt>
                <c:pt idx="31">
                  <c:v>55.352098765432096</c:v>
                </c:pt>
                <c:pt idx="32">
                  <c:v>55.35873456790123</c:v>
                </c:pt>
                <c:pt idx="33">
                  <c:v>55.365370370370364</c:v>
                </c:pt>
                <c:pt idx="34">
                  <c:v>55.372006172839498</c:v>
                </c:pt>
                <c:pt idx="35">
                  <c:v>55.378641975308639</c:v>
                </c:pt>
                <c:pt idx="36">
                  <c:v>55.385277777777773</c:v>
                </c:pt>
                <c:pt idx="37">
                  <c:v>55.391913580246907</c:v>
                </c:pt>
                <c:pt idx="38">
                  <c:v>55.398549382716041</c:v>
                </c:pt>
                <c:pt idx="39">
                  <c:v>55.405185185185182</c:v>
                </c:pt>
                <c:pt idx="40">
                  <c:v>55.411820987654316</c:v>
                </c:pt>
                <c:pt idx="41">
                  <c:v>55.41845679012345</c:v>
                </c:pt>
                <c:pt idx="42">
                  <c:v>55.425092592592584</c:v>
                </c:pt>
                <c:pt idx="43">
                  <c:v>55.431728395061725</c:v>
                </c:pt>
                <c:pt idx="44">
                  <c:v>55.438455176767668</c:v>
                </c:pt>
                <c:pt idx="45">
                  <c:v>55.445363916947244</c:v>
                </c:pt>
                <c:pt idx="46">
                  <c:v>55.452454615600445</c:v>
                </c:pt>
                <c:pt idx="47">
                  <c:v>55.459727272727264</c:v>
                </c:pt>
                <c:pt idx="48">
                  <c:v>55.467090909090899</c:v>
                </c:pt>
                <c:pt idx="49">
                  <c:v>55.474454545454542</c:v>
                </c:pt>
                <c:pt idx="50">
                  <c:v>55.481818181818177</c:v>
                </c:pt>
                <c:pt idx="51">
                  <c:v>55.489181818181812</c:v>
                </c:pt>
                <c:pt idx="52">
                  <c:v>55.496545454545448</c:v>
                </c:pt>
                <c:pt idx="53">
                  <c:v>55.503909090909083</c:v>
                </c:pt>
                <c:pt idx="54">
                  <c:v>55.511272727272718</c:v>
                </c:pt>
                <c:pt idx="55">
                  <c:v>55.518636363636361</c:v>
                </c:pt>
                <c:pt idx="56">
                  <c:v>55.525999999999996</c:v>
                </c:pt>
                <c:pt idx="57">
                  <c:v>55.533363636363632</c:v>
                </c:pt>
                <c:pt idx="58">
                  <c:v>55.540727272727267</c:v>
                </c:pt>
                <c:pt idx="59">
                  <c:v>55.548090909090902</c:v>
                </c:pt>
                <c:pt idx="60">
                  <c:v>55.555454545454538</c:v>
                </c:pt>
                <c:pt idx="61">
                  <c:v>55.56281818181818</c:v>
                </c:pt>
                <c:pt idx="62">
                  <c:v>55.570181818181815</c:v>
                </c:pt>
                <c:pt idx="63">
                  <c:v>55.577545454545451</c:v>
                </c:pt>
                <c:pt idx="64">
                  <c:v>55.584909090909086</c:v>
                </c:pt>
                <c:pt idx="65">
                  <c:v>55.592272727272722</c:v>
                </c:pt>
                <c:pt idx="66">
                  <c:v>55.599636363636357</c:v>
                </c:pt>
                <c:pt idx="67">
                  <c:v>55.606999999999999</c:v>
                </c:pt>
                <c:pt idx="68">
                  <c:v>55.614363636363635</c:v>
                </c:pt>
                <c:pt idx="69">
                  <c:v>55.62172727272727</c:v>
                </c:pt>
                <c:pt idx="70">
                  <c:v>55.629090909090905</c:v>
                </c:pt>
                <c:pt idx="71">
                  <c:v>55.636454545454541</c:v>
                </c:pt>
                <c:pt idx="72">
                  <c:v>55.643818181818176</c:v>
                </c:pt>
                <c:pt idx="73">
                  <c:v>55.651181818181819</c:v>
                </c:pt>
                <c:pt idx="74">
                  <c:v>55.658545454545454</c:v>
                </c:pt>
                <c:pt idx="75">
                  <c:v>55.665909090909089</c:v>
                </c:pt>
                <c:pt idx="76">
                  <c:v>55.673272727272725</c:v>
                </c:pt>
                <c:pt idx="77">
                  <c:v>55.68063636363636</c:v>
                </c:pt>
                <c:pt idx="78">
                  <c:v>55.687999999999995</c:v>
                </c:pt>
                <c:pt idx="79">
                  <c:v>55.695363636363638</c:v>
                </c:pt>
                <c:pt idx="80">
                  <c:v>55.702727272727273</c:v>
                </c:pt>
                <c:pt idx="81">
                  <c:v>55.710090909090908</c:v>
                </c:pt>
                <c:pt idx="82">
                  <c:v>55.717454545454544</c:v>
                </c:pt>
                <c:pt idx="83">
                  <c:v>55.724818181818179</c:v>
                </c:pt>
                <c:pt idx="84">
                  <c:v>55.732181818181814</c:v>
                </c:pt>
                <c:pt idx="85">
                  <c:v>55.739545454545457</c:v>
                </c:pt>
                <c:pt idx="86">
                  <c:v>55.746909090909092</c:v>
                </c:pt>
                <c:pt idx="87">
                  <c:v>55.754272727272728</c:v>
                </c:pt>
                <c:pt idx="88">
                  <c:v>55.761636363636363</c:v>
                </c:pt>
                <c:pt idx="89">
                  <c:v>55.768999999999998</c:v>
                </c:pt>
                <c:pt idx="90">
                  <c:v>55.776363636363634</c:v>
                </c:pt>
                <c:pt idx="91">
                  <c:v>55.783727272727276</c:v>
                </c:pt>
                <c:pt idx="92">
                  <c:v>55.791090909090912</c:v>
                </c:pt>
                <c:pt idx="93">
                  <c:v>55.798454545454547</c:v>
                </c:pt>
                <c:pt idx="94">
                  <c:v>55.805818181818182</c:v>
                </c:pt>
                <c:pt idx="95">
                  <c:v>55.813181818181818</c:v>
                </c:pt>
                <c:pt idx="96">
                  <c:v>55.820545454545453</c:v>
                </c:pt>
                <c:pt idx="97">
                  <c:v>55.827909090909095</c:v>
                </c:pt>
                <c:pt idx="98">
                  <c:v>55.835272727272731</c:v>
                </c:pt>
                <c:pt idx="99">
                  <c:v>55.842261688486815</c:v>
                </c:pt>
                <c:pt idx="100">
                  <c:v>55.848501299401789</c:v>
                </c:pt>
                <c:pt idx="101">
                  <c:v>55.853991560017661</c:v>
                </c:pt>
                <c:pt idx="102">
                  <c:v>55.858732470334417</c:v>
                </c:pt>
                <c:pt idx="103">
                  <c:v>55.863098705501621</c:v>
                </c:pt>
                <c:pt idx="104">
                  <c:v>55.867464940668825</c:v>
                </c:pt>
                <c:pt idx="105">
                  <c:v>55.871831175836029</c:v>
                </c:pt>
                <c:pt idx="106">
                  <c:v>55.87619741100324</c:v>
                </c:pt>
                <c:pt idx="107">
                  <c:v>55.880563646170444</c:v>
                </c:pt>
                <c:pt idx="108">
                  <c:v>55.884929881337648</c:v>
                </c:pt>
                <c:pt idx="109">
                  <c:v>55.889296116504859</c:v>
                </c:pt>
                <c:pt idx="110">
                  <c:v>55.893662351672063</c:v>
                </c:pt>
                <c:pt idx="111">
                  <c:v>55.898028586839267</c:v>
                </c:pt>
                <c:pt idx="112">
                  <c:v>55.902394822006471</c:v>
                </c:pt>
                <c:pt idx="113">
                  <c:v>55.906761057173682</c:v>
                </c:pt>
                <c:pt idx="114">
                  <c:v>55.911127292340886</c:v>
                </c:pt>
                <c:pt idx="115">
                  <c:v>55.91549352750809</c:v>
                </c:pt>
                <c:pt idx="116">
                  <c:v>55.919859762675301</c:v>
                </c:pt>
                <c:pt idx="117">
                  <c:v>55.924225997842505</c:v>
                </c:pt>
                <c:pt idx="118">
                  <c:v>55.928592233009709</c:v>
                </c:pt>
                <c:pt idx="119">
                  <c:v>55.932958468176913</c:v>
                </c:pt>
                <c:pt idx="120">
                  <c:v>55.937324703344125</c:v>
                </c:pt>
                <c:pt idx="121">
                  <c:v>55.941690938511329</c:v>
                </c:pt>
                <c:pt idx="122">
                  <c:v>55.946057173678533</c:v>
                </c:pt>
                <c:pt idx="123">
                  <c:v>55.950423408845737</c:v>
                </c:pt>
                <c:pt idx="124">
                  <c:v>55.954789644012948</c:v>
                </c:pt>
                <c:pt idx="125">
                  <c:v>55.959155879180152</c:v>
                </c:pt>
                <c:pt idx="126">
                  <c:v>55.963522114347356</c:v>
                </c:pt>
                <c:pt idx="127">
                  <c:v>55.967888349514567</c:v>
                </c:pt>
                <c:pt idx="128">
                  <c:v>55.972254584681771</c:v>
                </c:pt>
                <c:pt idx="129">
                  <c:v>55.976620819848975</c:v>
                </c:pt>
                <c:pt idx="130">
                  <c:v>55.980987055016179</c:v>
                </c:pt>
                <c:pt idx="131">
                  <c:v>55.98535329018339</c:v>
                </c:pt>
                <c:pt idx="132">
                  <c:v>55.989719525350594</c:v>
                </c:pt>
                <c:pt idx="133">
                  <c:v>55.994085760517798</c:v>
                </c:pt>
                <c:pt idx="134">
                  <c:v>55.998451995685009</c:v>
                </c:pt>
                <c:pt idx="135">
                  <c:v>56.002818230852213</c:v>
                </c:pt>
                <c:pt idx="136">
                  <c:v>56.007184466019417</c:v>
                </c:pt>
                <c:pt idx="137">
                  <c:v>56.011550701186621</c:v>
                </c:pt>
                <c:pt idx="138">
                  <c:v>56.015916936353833</c:v>
                </c:pt>
                <c:pt idx="139">
                  <c:v>56.020283171521037</c:v>
                </c:pt>
                <c:pt idx="140">
                  <c:v>56.024649406688241</c:v>
                </c:pt>
                <c:pt idx="141">
                  <c:v>56.029015641855452</c:v>
                </c:pt>
                <c:pt idx="142">
                  <c:v>56.033381877022656</c:v>
                </c:pt>
                <c:pt idx="143">
                  <c:v>56.03774811218986</c:v>
                </c:pt>
                <c:pt idx="144">
                  <c:v>56.042114347357064</c:v>
                </c:pt>
                <c:pt idx="145">
                  <c:v>56.046480582524275</c:v>
                </c:pt>
                <c:pt idx="146">
                  <c:v>56.050846817691479</c:v>
                </c:pt>
                <c:pt idx="147">
                  <c:v>56.055213052858683</c:v>
                </c:pt>
                <c:pt idx="148">
                  <c:v>56.059579288025894</c:v>
                </c:pt>
                <c:pt idx="149">
                  <c:v>56.063945523193098</c:v>
                </c:pt>
                <c:pt idx="150">
                  <c:v>56.068311758360302</c:v>
                </c:pt>
                <c:pt idx="151">
                  <c:v>56.072677993527506</c:v>
                </c:pt>
                <c:pt idx="152">
                  <c:v>56.077044228694717</c:v>
                </c:pt>
                <c:pt idx="153">
                  <c:v>56.081410463861921</c:v>
                </c:pt>
                <c:pt idx="154">
                  <c:v>56.085776699029125</c:v>
                </c:pt>
                <c:pt idx="155">
                  <c:v>56.090142934196329</c:v>
                </c:pt>
                <c:pt idx="156">
                  <c:v>56.09450916936354</c:v>
                </c:pt>
                <c:pt idx="157">
                  <c:v>56.098875404530745</c:v>
                </c:pt>
                <c:pt idx="158">
                  <c:v>56.103241639697949</c:v>
                </c:pt>
                <c:pt idx="159">
                  <c:v>56.10760787486516</c:v>
                </c:pt>
                <c:pt idx="160">
                  <c:v>56.111974110032364</c:v>
                </c:pt>
                <c:pt idx="161">
                  <c:v>56.116340345199568</c:v>
                </c:pt>
                <c:pt idx="162">
                  <c:v>56.120706580366772</c:v>
                </c:pt>
                <c:pt idx="163">
                  <c:v>56.125072815533983</c:v>
                </c:pt>
                <c:pt idx="164">
                  <c:v>56.129439050701187</c:v>
                </c:pt>
                <c:pt idx="165">
                  <c:v>56.133805285868391</c:v>
                </c:pt>
                <c:pt idx="166">
                  <c:v>56.138171521035602</c:v>
                </c:pt>
                <c:pt idx="167">
                  <c:v>56.142537756202806</c:v>
                </c:pt>
                <c:pt idx="168">
                  <c:v>56.14690399137001</c:v>
                </c:pt>
                <c:pt idx="169">
                  <c:v>56.151270226537214</c:v>
                </c:pt>
                <c:pt idx="170">
                  <c:v>56.155636461704425</c:v>
                </c:pt>
                <c:pt idx="171">
                  <c:v>56.160002696871629</c:v>
                </c:pt>
                <c:pt idx="172">
                  <c:v>56.164368932038833</c:v>
                </c:pt>
                <c:pt idx="173">
                  <c:v>56.168735167206044</c:v>
                </c:pt>
                <c:pt idx="174">
                  <c:v>56.173101402373248</c:v>
                </c:pt>
                <c:pt idx="175">
                  <c:v>56.177467637540452</c:v>
                </c:pt>
                <c:pt idx="176">
                  <c:v>56.181833872707656</c:v>
                </c:pt>
                <c:pt idx="177">
                  <c:v>56.186200107874868</c:v>
                </c:pt>
                <c:pt idx="178">
                  <c:v>56.190566343042072</c:v>
                </c:pt>
                <c:pt idx="179">
                  <c:v>56.194932578209276</c:v>
                </c:pt>
                <c:pt idx="180">
                  <c:v>56.199298813376487</c:v>
                </c:pt>
                <c:pt idx="181">
                  <c:v>56.203665048543691</c:v>
                </c:pt>
                <c:pt idx="182">
                  <c:v>56.208031283710895</c:v>
                </c:pt>
                <c:pt idx="183">
                  <c:v>56.212397518878099</c:v>
                </c:pt>
                <c:pt idx="184">
                  <c:v>56.21676375404531</c:v>
                </c:pt>
                <c:pt idx="185">
                  <c:v>56.221129989212514</c:v>
                </c:pt>
                <c:pt idx="186">
                  <c:v>56.225496224379718</c:v>
                </c:pt>
                <c:pt idx="187">
                  <c:v>56.229862459546922</c:v>
                </c:pt>
                <c:pt idx="188">
                  <c:v>56.234228694714133</c:v>
                </c:pt>
                <c:pt idx="189">
                  <c:v>56.238594929881337</c:v>
                </c:pt>
                <c:pt idx="190">
                  <c:v>56.242961165048541</c:v>
                </c:pt>
                <c:pt idx="191">
                  <c:v>56.247327400215752</c:v>
                </c:pt>
                <c:pt idx="192">
                  <c:v>56.251693635382956</c:v>
                </c:pt>
                <c:pt idx="193">
                  <c:v>56.25605987055016</c:v>
                </c:pt>
                <c:pt idx="194">
                  <c:v>56.260426105717364</c:v>
                </c:pt>
                <c:pt idx="195">
                  <c:v>56.264792340884576</c:v>
                </c:pt>
                <c:pt idx="196">
                  <c:v>56.26915857605178</c:v>
                </c:pt>
                <c:pt idx="197">
                  <c:v>56.273524811218984</c:v>
                </c:pt>
                <c:pt idx="198">
                  <c:v>56.277891046386195</c:v>
                </c:pt>
                <c:pt idx="199">
                  <c:v>56.282257281553399</c:v>
                </c:pt>
                <c:pt idx="200">
                  <c:v>56.286623516720603</c:v>
                </c:pt>
                <c:pt idx="201">
                  <c:v>56.290989751887807</c:v>
                </c:pt>
                <c:pt idx="202">
                  <c:v>56.295355987055018</c:v>
                </c:pt>
                <c:pt idx="203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6-4B8B-9943-EA46A4D2B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'THA05'!$E$97:$E$109</c:f>
              <c:numCache>
                <c:formatCode>General</c:formatCode>
                <c:ptCount val="13"/>
                <c:pt idx="0">
                  <c:v>9654.1024232181881</c:v>
                </c:pt>
                <c:pt idx="1">
                  <c:v>8688.7193659563636</c:v>
                </c:pt>
                <c:pt idx="2">
                  <c:v>7723.3363086945465</c:v>
                </c:pt>
                <c:pt idx="3">
                  <c:v>6757.9532514327293</c:v>
                </c:pt>
                <c:pt idx="4">
                  <c:v>5792.5701941709121</c:v>
                </c:pt>
                <c:pt idx="5">
                  <c:v>4827.187136909095</c:v>
                </c:pt>
                <c:pt idx="6">
                  <c:v>3861.8040796472778</c:v>
                </c:pt>
                <c:pt idx="7">
                  <c:v>2896.4210223854607</c:v>
                </c:pt>
                <c:pt idx="8">
                  <c:v>1931.0379651236435</c:v>
                </c:pt>
                <c:pt idx="9">
                  <c:v>939.53862515231651</c:v>
                </c:pt>
                <c:pt idx="10">
                  <c:v>-104.19328023802115</c:v>
                </c:pt>
                <c:pt idx="11">
                  <c:v>-1200.1577510473692</c:v>
                </c:pt>
                <c:pt idx="12">
                  <c:v>-2348.3547872757281</c:v>
                </c:pt>
              </c:numCache>
            </c:numRef>
          </c:xVal>
          <c:yVal>
            <c:numRef>
              <c:f>'THA05'!$F$97:$F$109</c:f>
              <c:numCache>
                <c:formatCode>General</c:formatCode>
                <c:ptCount val="13"/>
                <c:pt idx="0">
                  <c:v>-8154.9607952000006</c:v>
                </c:pt>
                <c:pt idx="1">
                  <c:v>-7339.4817017599999</c:v>
                </c:pt>
                <c:pt idx="2">
                  <c:v>-6524.0026083199991</c:v>
                </c:pt>
                <c:pt idx="3">
                  <c:v>-5708.5235148799984</c:v>
                </c:pt>
                <c:pt idx="4">
                  <c:v>-4893.044421440005</c:v>
                </c:pt>
                <c:pt idx="5">
                  <c:v>-4077.5653280000042</c:v>
                </c:pt>
                <c:pt idx="6">
                  <c:v>-3262.0862345600035</c:v>
                </c:pt>
                <c:pt idx="7">
                  <c:v>-2446.6071411200028</c:v>
                </c:pt>
                <c:pt idx="8">
                  <c:v>-1631.1280476800021</c:v>
                </c:pt>
                <c:pt idx="9">
                  <c:v>-856.47306438990404</c:v>
                </c:pt>
                <c:pt idx="10">
                  <c:v>-163.46630139961218</c:v>
                </c:pt>
                <c:pt idx="11">
                  <c:v>447.8922412908737</c:v>
                </c:pt>
                <c:pt idx="12">
                  <c:v>977.60256368155342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8-4561-B006-39F6A677B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'ANA58'!$E$8:$E$232</c:f>
              <c:numCache>
                <c:formatCode>General</c:formatCode>
                <c:ptCount val="225"/>
                <c:pt idx="0">
                  <c:v>124981</c:v>
                </c:pt>
                <c:pt idx="1">
                  <c:v>123886.20976744186</c:v>
                </c:pt>
                <c:pt idx="2">
                  <c:v>122791.41953488372</c:v>
                </c:pt>
                <c:pt idx="3">
                  <c:v>121696.62930232559</c:v>
                </c:pt>
                <c:pt idx="4">
                  <c:v>120601.83906976745</c:v>
                </c:pt>
                <c:pt idx="5">
                  <c:v>119507.04883720931</c:v>
                </c:pt>
                <c:pt idx="6">
                  <c:v>118412.25860465116</c:v>
                </c:pt>
                <c:pt idx="7">
                  <c:v>117317.46837209302</c:v>
                </c:pt>
                <c:pt idx="8">
                  <c:v>116222.67813953488</c:v>
                </c:pt>
                <c:pt idx="9">
                  <c:v>115127.88790697674</c:v>
                </c:pt>
                <c:pt idx="10">
                  <c:v>114033.0976744186</c:v>
                </c:pt>
                <c:pt idx="11">
                  <c:v>112938.30744186047</c:v>
                </c:pt>
                <c:pt idx="12">
                  <c:v>111843.51720930233</c:v>
                </c:pt>
                <c:pt idx="13">
                  <c:v>110748.72697674419</c:v>
                </c:pt>
                <c:pt idx="14">
                  <c:v>109653.93674418605</c:v>
                </c:pt>
                <c:pt idx="15">
                  <c:v>108559.14651162791</c:v>
                </c:pt>
                <c:pt idx="16">
                  <c:v>107464.35627906976</c:v>
                </c:pt>
                <c:pt idx="17">
                  <c:v>106369.56604651164</c:v>
                </c:pt>
                <c:pt idx="18">
                  <c:v>105274.77581395349</c:v>
                </c:pt>
                <c:pt idx="19">
                  <c:v>104179.98558139535</c:v>
                </c:pt>
                <c:pt idx="20">
                  <c:v>103085.19534883721</c:v>
                </c:pt>
                <c:pt idx="21">
                  <c:v>101990.40511627907</c:v>
                </c:pt>
                <c:pt idx="22">
                  <c:v>100895.61488372093</c:v>
                </c:pt>
                <c:pt idx="23">
                  <c:v>99800.824651162795</c:v>
                </c:pt>
                <c:pt idx="24">
                  <c:v>98706.034418604657</c:v>
                </c:pt>
                <c:pt idx="25">
                  <c:v>97611.244186046519</c:v>
                </c:pt>
                <c:pt idx="26">
                  <c:v>96516.453953488381</c:v>
                </c:pt>
                <c:pt idx="27">
                  <c:v>95421.663720930228</c:v>
                </c:pt>
                <c:pt idx="28">
                  <c:v>94326.873488372104</c:v>
                </c:pt>
                <c:pt idx="29">
                  <c:v>93232.083255813952</c:v>
                </c:pt>
                <c:pt idx="30">
                  <c:v>92137.293023255814</c:v>
                </c:pt>
                <c:pt idx="31">
                  <c:v>91042.502790697676</c:v>
                </c:pt>
                <c:pt idx="32">
                  <c:v>89947.712558139538</c:v>
                </c:pt>
                <c:pt idx="33">
                  <c:v>88852.922325581399</c:v>
                </c:pt>
                <c:pt idx="34">
                  <c:v>87758.132093023261</c:v>
                </c:pt>
                <c:pt idx="35">
                  <c:v>86663.341860465123</c:v>
                </c:pt>
                <c:pt idx="36">
                  <c:v>85568.551627906971</c:v>
                </c:pt>
                <c:pt idx="37">
                  <c:v>84473.761395348847</c:v>
                </c:pt>
                <c:pt idx="38">
                  <c:v>83378.971162790695</c:v>
                </c:pt>
                <c:pt idx="39">
                  <c:v>82284.180930232571</c:v>
                </c:pt>
                <c:pt idx="40">
                  <c:v>81189.390697674418</c:v>
                </c:pt>
                <c:pt idx="41">
                  <c:v>80094.60046511628</c:v>
                </c:pt>
                <c:pt idx="42">
                  <c:v>79005.904392062686</c:v>
                </c:pt>
                <c:pt idx="43">
                  <c:v>77929.39663801821</c:v>
                </c:pt>
                <c:pt idx="44">
                  <c:v>76865.077202982822</c:v>
                </c:pt>
                <c:pt idx="45">
                  <c:v>75812.946086956523</c:v>
                </c:pt>
                <c:pt idx="46">
                  <c:v>74766.909130434782</c:v>
                </c:pt>
                <c:pt idx="47">
                  <c:v>73720.872173913041</c:v>
                </c:pt>
                <c:pt idx="48">
                  <c:v>72674.835217391315</c:v>
                </c:pt>
                <c:pt idx="49">
                  <c:v>71628.798260869575</c:v>
                </c:pt>
                <c:pt idx="50">
                  <c:v>70582.761304347834</c:v>
                </c:pt>
                <c:pt idx="51">
                  <c:v>69536.724347826093</c:v>
                </c:pt>
                <c:pt idx="52">
                  <c:v>68490.687391304353</c:v>
                </c:pt>
                <c:pt idx="53">
                  <c:v>67444.650434782612</c:v>
                </c:pt>
                <c:pt idx="54">
                  <c:v>66398.613478260871</c:v>
                </c:pt>
                <c:pt idx="55">
                  <c:v>65352.576521739131</c:v>
                </c:pt>
                <c:pt idx="56">
                  <c:v>64306.53956521739</c:v>
                </c:pt>
                <c:pt idx="57">
                  <c:v>63260.502608695657</c:v>
                </c:pt>
                <c:pt idx="58">
                  <c:v>62214.465652173916</c:v>
                </c:pt>
                <c:pt idx="59">
                  <c:v>61168.428695652176</c:v>
                </c:pt>
                <c:pt idx="60">
                  <c:v>60122.391739130442</c:v>
                </c:pt>
                <c:pt idx="61">
                  <c:v>59076.354782608701</c:v>
                </c:pt>
                <c:pt idx="62">
                  <c:v>58030.317826086961</c:v>
                </c:pt>
                <c:pt idx="63">
                  <c:v>56984.28086956522</c:v>
                </c:pt>
                <c:pt idx="64">
                  <c:v>55938.24391304348</c:v>
                </c:pt>
                <c:pt idx="65">
                  <c:v>54892.206956521739</c:v>
                </c:pt>
                <c:pt idx="66">
                  <c:v>53846.17</c:v>
                </c:pt>
                <c:pt idx="67">
                  <c:v>52800.133043478258</c:v>
                </c:pt>
                <c:pt idx="68">
                  <c:v>51754.096086956524</c:v>
                </c:pt>
                <c:pt idx="69">
                  <c:v>50708.059130434784</c:v>
                </c:pt>
                <c:pt idx="70">
                  <c:v>49662.022173913043</c:v>
                </c:pt>
                <c:pt idx="71">
                  <c:v>48615.98521739131</c:v>
                </c:pt>
                <c:pt idx="72">
                  <c:v>47569.948260869569</c:v>
                </c:pt>
                <c:pt idx="73">
                  <c:v>46523.911304347828</c:v>
                </c:pt>
                <c:pt idx="74">
                  <c:v>45477.874347826088</c:v>
                </c:pt>
                <c:pt idx="75">
                  <c:v>44431.837391304347</c:v>
                </c:pt>
                <c:pt idx="76">
                  <c:v>43385.800434782606</c:v>
                </c:pt>
                <c:pt idx="77">
                  <c:v>42339.763478260873</c:v>
                </c:pt>
                <c:pt idx="78">
                  <c:v>41293.726521739132</c:v>
                </c:pt>
                <c:pt idx="79">
                  <c:v>40247.689565217392</c:v>
                </c:pt>
                <c:pt idx="80">
                  <c:v>39201.652608695651</c:v>
                </c:pt>
                <c:pt idx="81">
                  <c:v>38155.61565217391</c:v>
                </c:pt>
                <c:pt idx="82">
                  <c:v>37109.57869565217</c:v>
                </c:pt>
                <c:pt idx="83">
                  <c:v>36063.541739130436</c:v>
                </c:pt>
                <c:pt idx="84">
                  <c:v>35017.504782608696</c:v>
                </c:pt>
                <c:pt idx="85">
                  <c:v>33971.467826086955</c:v>
                </c:pt>
                <c:pt idx="86">
                  <c:v>32925.430869565214</c:v>
                </c:pt>
                <c:pt idx="87">
                  <c:v>31879.393913043474</c:v>
                </c:pt>
                <c:pt idx="88">
                  <c:v>30835.719127167125</c:v>
                </c:pt>
                <c:pt idx="89">
                  <c:v>29796.768682581558</c:v>
                </c:pt>
                <c:pt idx="90">
                  <c:v>28762.542579286768</c:v>
                </c:pt>
                <c:pt idx="91">
                  <c:v>27733.040817282759</c:v>
                </c:pt>
                <c:pt idx="92">
                  <c:v>26705.901225924139</c:v>
                </c:pt>
                <c:pt idx="93">
                  <c:v>25678.761634565519</c:v>
                </c:pt>
                <c:pt idx="94">
                  <c:v>24651.622043206895</c:v>
                </c:pt>
                <c:pt idx="95">
                  <c:v>23624.482451848275</c:v>
                </c:pt>
                <c:pt idx="96">
                  <c:v>22597.342860489654</c:v>
                </c:pt>
                <c:pt idx="97">
                  <c:v>21570.203269131034</c:v>
                </c:pt>
                <c:pt idx="98">
                  <c:v>20543.063677772414</c:v>
                </c:pt>
                <c:pt idx="99">
                  <c:v>19515.924086413794</c:v>
                </c:pt>
                <c:pt idx="100">
                  <c:v>18488.784495055173</c:v>
                </c:pt>
                <c:pt idx="101">
                  <c:v>17461.64490369655</c:v>
                </c:pt>
                <c:pt idx="102">
                  <c:v>16434.505312337933</c:v>
                </c:pt>
                <c:pt idx="103">
                  <c:v>15407.365720979309</c:v>
                </c:pt>
                <c:pt idx="104">
                  <c:v>14380.226129620689</c:v>
                </c:pt>
                <c:pt idx="105">
                  <c:v>13353.086538262069</c:v>
                </c:pt>
                <c:pt idx="106">
                  <c:v>12325.946946903448</c:v>
                </c:pt>
                <c:pt idx="107">
                  <c:v>11298.807355544828</c:v>
                </c:pt>
                <c:pt idx="108">
                  <c:v>10271.667764186208</c:v>
                </c:pt>
                <c:pt idx="109">
                  <c:v>9244.5281728275877</c:v>
                </c:pt>
                <c:pt idx="110">
                  <c:v>8217.3885814689638</c:v>
                </c:pt>
                <c:pt idx="111">
                  <c:v>7190.2489901103436</c:v>
                </c:pt>
                <c:pt idx="112">
                  <c:v>6163.1093987517233</c:v>
                </c:pt>
                <c:pt idx="113">
                  <c:v>5135.9698073931031</c:v>
                </c:pt>
                <c:pt idx="114">
                  <c:v>4108.8302160344829</c:v>
                </c:pt>
                <c:pt idx="115">
                  <c:v>3081.6906246758626</c:v>
                </c:pt>
                <c:pt idx="116">
                  <c:v>2054.5510333172424</c:v>
                </c:pt>
                <c:pt idx="117">
                  <c:v>1009.5051033187791</c:v>
                </c:pt>
                <c:pt idx="118">
                  <c:v>-71.353503959368595</c:v>
                </c:pt>
                <c:pt idx="119">
                  <c:v>-1188.0247885172007</c:v>
                </c:pt>
                <c:pt idx="120">
                  <c:v>-2340.508750354717</c:v>
                </c:pt>
                <c:pt idx="121">
                  <c:v>-3510.8990508320753</c:v>
                </c:pt>
                <c:pt idx="122">
                  <c:v>-4681.2893513094341</c:v>
                </c:pt>
                <c:pt idx="123">
                  <c:v>-5851.6796517867924</c:v>
                </c:pt>
                <c:pt idx="124">
                  <c:v>-7022.0699522641507</c:v>
                </c:pt>
                <c:pt idx="125">
                  <c:v>-8192.46025274151</c:v>
                </c:pt>
                <c:pt idx="126">
                  <c:v>-9362.8505532188683</c:v>
                </c:pt>
                <c:pt idx="127">
                  <c:v>-10533.240853696227</c:v>
                </c:pt>
                <c:pt idx="128">
                  <c:v>-11703.631154173585</c:v>
                </c:pt>
                <c:pt idx="129">
                  <c:v>-12874.021454650943</c:v>
                </c:pt>
                <c:pt idx="130">
                  <c:v>-14044.411755128302</c:v>
                </c:pt>
                <c:pt idx="131">
                  <c:v>-15214.80205560566</c:v>
                </c:pt>
                <c:pt idx="132">
                  <c:v>-16385.192356083022</c:v>
                </c:pt>
                <c:pt idx="133">
                  <c:v>-17555.582656560378</c:v>
                </c:pt>
                <c:pt idx="134">
                  <c:v>-18725.972957037739</c:v>
                </c:pt>
                <c:pt idx="135">
                  <c:v>-19896.363257515095</c:v>
                </c:pt>
                <c:pt idx="136">
                  <c:v>-21066.753557992455</c:v>
                </c:pt>
                <c:pt idx="137">
                  <c:v>-22237.143858469812</c:v>
                </c:pt>
                <c:pt idx="138">
                  <c:v>-23407.534158947172</c:v>
                </c:pt>
                <c:pt idx="139">
                  <c:v>-24577.924459424528</c:v>
                </c:pt>
                <c:pt idx="140">
                  <c:v>-25748.314759901888</c:v>
                </c:pt>
                <c:pt idx="141">
                  <c:v>-26918.705060379249</c:v>
                </c:pt>
                <c:pt idx="142">
                  <c:v>-28089.095360856605</c:v>
                </c:pt>
                <c:pt idx="143">
                  <c:v>-29259.485661333965</c:v>
                </c:pt>
                <c:pt idx="144">
                  <c:v>-30429.875961811322</c:v>
                </c:pt>
                <c:pt idx="145">
                  <c:v>-31600.266262288682</c:v>
                </c:pt>
                <c:pt idx="146">
                  <c:v>-32770.656562766038</c:v>
                </c:pt>
                <c:pt idx="147">
                  <c:v>-33941.046863243391</c:v>
                </c:pt>
                <c:pt idx="148">
                  <c:v>-35111.437163720751</c:v>
                </c:pt>
                <c:pt idx="149">
                  <c:v>-36281.827464198112</c:v>
                </c:pt>
                <c:pt idx="150">
                  <c:v>-37452.217764675472</c:v>
                </c:pt>
                <c:pt idx="151">
                  <c:v>-38622.608065152832</c:v>
                </c:pt>
                <c:pt idx="152">
                  <c:v>-39792.998365630185</c:v>
                </c:pt>
                <c:pt idx="153">
                  <c:v>-40963.388666107545</c:v>
                </c:pt>
                <c:pt idx="154">
                  <c:v>-42133.778966584905</c:v>
                </c:pt>
                <c:pt idx="155">
                  <c:v>-43304.169267062265</c:v>
                </c:pt>
                <c:pt idx="156">
                  <c:v>-44474.559567539618</c:v>
                </c:pt>
                <c:pt idx="157">
                  <c:v>-45644.949868016978</c:v>
                </c:pt>
                <c:pt idx="158">
                  <c:v>-46815.340168494338</c:v>
                </c:pt>
                <c:pt idx="159">
                  <c:v>-47985.730468971698</c:v>
                </c:pt>
                <c:pt idx="160">
                  <c:v>-49156.120769449051</c:v>
                </c:pt>
                <c:pt idx="161">
                  <c:v>-50326.511069926411</c:v>
                </c:pt>
                <c:pt idx="162">
                  <c:v>-51496.901370403772</c:v>
                </c:pt>
                <c:pt idx="163">
                  <c:v>-52667.291670881132</c:v>
                </c:pt>
                <c:pt idx="164">
                  <c:v>-53837.681971358492</c:v>
                </c:pt>
                <c:pt idx="165">
                  <c:v>-55008.072271835845</c:v>
                </c:pt>
                <c:pt idx="166">
                  <c:v>-56178.462572313205</c:v>
                </c:pt>
                <c:pt idx="167">
                  <c:v>-57348.852872790565</c:v>
                </c:pt>
                <c:pt idx="168">
                  <c:v>-58519.243173267925</c:v>
                </c:pt>
                <c:pt idx="169">
                  <c:v>-59689.633473745278</c:v>
                </c:pt>
                <c:pt idx="170">
                  <c:v>-60860.023774222638</c:v>
                </c:pt>
                <c:pt idx="171">
                  <c:v>-62030.414074699998</c:v>
                </c:pt>
                <c:pt idx="172">
                  <c:v>-63200.804375177358</c:v>
                </c:pt>
                <c:pt idx="173">
                  <c:v>-64371.194675654719</c:v>
                </c:pt>
                <c:pt idx="174">
                  <c:v>-65541.584976132086</c:v>
                </c:pt>
                <c:pt idx="175">
                  <c:v>-66711.975276609446</c:v>
                </c:pt>
                <c:pt idx="176">
                  <c:v>-67882.365577086792</c:v>
                </c:pt>
                <c:pt idx="177">
                  <c:v>-69052.755877564152</c:v>
                </c:pt>
                <c:pt idx="178">
                  <c:v>-70223.146178041512</c:v>
                </c:pt>
                <c:pt idx="179">
                  <c:v>-71393.536478518872</c:v>
                </c:pt>
                <c:pt idx="180">
                  <c:v>-72563.926778996232</c:v>
                </c:pt>
                <c:pt idx="181">
                  <c:v>-73734.317079473592</c:v>
                </c:pt>
                <c:pt idx="182">
                  <c:v>-74904.707379950953</c:v>
                </c:pt>
                <c:pt idx="183">
                  <c:v>-76075.097680428313</c:v>
                </c:pt>
                <c:pt idx="184">
                  <c:v>-77245.487980905673</c:v>
                </c:pt>
                <c:pt idx="185">
                  <c:v>-78415.878281383018</c:v>
                </c:pt>
                <c:pt idx="186">
                  <c:v>-79586.268581860379</c:v>
                </c:pt>
                <c:pt idx="187">
                  <c:v>-80756.658882337739</c:v>
                </c:pt>
                <c:pt idx="188">
                  <c:v>-81927.049182815099</c:v>
                </c:pt>
                <c:pt idx="189">
                  <c:v>-83097.439483292459</c:v>
                </c:pt>
                <c:pt idx="190">
                  <c:v>-84267.829783769819</c:v>
                </c:pt>
                <c:pt idx="191">
                  <c:v>-85438.220084247179</c:v>
                </c:pt>
                <c:pt idx="192">
                  <c:v>-86608.610384724539</c:v>
                </c:pt>
                <c:pt idx="193">
                  <c:v>-87779.0006852019</c:v>
                </c:pt>
                <c:pt idx="194">
                  <c:v>-88949.390985679245</c:v>
                </c:pt>
                <c:pt idx="195">
                  <c:v>-90119.781286156605</c:v>
                </c:pt>
                <c:pt idx="196">
                  <c:v>-91290.171586633965</c:v>
                </c:pt>
                <c:pt idx="197">
                  <c:v>-92460.561887111326</c:v>
                </c:pt>
                <c:pt idx="198">
                  <c:v>-93630.952187588686</c:v>
                </c:pt>
                <c:pt idx="199">
                  <c:v>-94801.342488066046</c:v>
                </c:pt>
                <c:pt idx="200">
                  <c:v>-95971.732788543406</c:v>
                </c:pt>
                <c:pt idx="201">
                  <c:v>-97142.123089020766</c:v>
                </c:pt>
                <c:pt idx="202">
                  <c:v>-98312.513389498112</c:v>
                </c:pt>
                <c:pt idx="203">
                  <c:v>-99482.903689975472</c:v>
                </c:pt>
                <c:pt idx="204">
                  <c:v>-100653.29399045283</c:v>
                </c:pt>
                <c:pt idx="205">
                  <c:v>-101823.68429093019</c:v>
                </c:pt>
                <c:pt idx="206">
                  <c:v>-102994.07459140755</c:v>
                </c:pt>
                <c:pt idx="207">
                  <c:v>-104164.46489188491</c:v>
                </c:pt>
                <c:pt idx="208">
                  <c:v>-105334.85519236227</c:v>
                </c:pt>
                <c:pt idx="209">
                  <c:v>-106505.24549283963</c:v>
                </c:pt>
                <c:pt idx="210">
                  <c:v>-107675.63579331699</c:v>
                </c:pt>
                <c:pt idx="211">
                  <c:v>-108846.02609379434</c:v>
                </c:pt>
                <c:pt idx="212">
                  <c:v>-110016.4163942717</c:v>
                </c:pt>
                <c:pt idx="213">
                  <c:v>-111186.80669474906</c:v>
                </c:pt>
                <c:pt idx="214">
                  <c:v>-112357.19699522642</c:v>
                </c:pt>
                <c:pt idx="215">
                  <c:v>-113527.58729570378</c:v>
                </c:pt>
                <c:pt idx="216">
                  <c:v>-114697.97759618114</c:v>
                </c:pt>
                <c:pt idx="217">
                  <c:v>-115868.3678966585</c:v>
                </c:pt>
                <c:pt idx="218">
                  <c:v>-117038.75819713586</c:v>
                </c:pt>
                <c:pt idx="219">
                  <c:v>-118209.14849761322</c:v>
                </c:pt>
                <c:pt idx="220">
                  <c:v>-119379.53879809057</c:v>
                </c:pt>
                <c:pt idx="221">
                  <c:v>-120549.92909856793</c:v>
                </c:pt>
                <c:pt idx="222">
                  <c:v>-121720.31939904529</c:v>
                </c:pt>
                <c:pt idx="223">
                  <c:v>-122890.70969952265</c:v>
                </c:pt>
                <c:pt idx="224">
                  <c:v>-124061.1</c:v>
                </c:pt>
              </c:numCache>
            </c:numRef>
          </c:xVal>
          <c:yVal>
            <c:numRef>
              <c:f>'ANA58'!$F$8:$F$232</c:f>
              <c:numCache>
                <c:formatCode>General</c:formatCode>
                <c:ptCount val="225"/>
                <c:pt idx="0">
                  <c:v>74857.69</c:v>
                </c:pt>
                <c:pt idx="1">
                  <c:v>74199.576511627907</c:v>
                </c:pt>
                <c:pt idx="2">
                  <c:v>73541.463023255812</c:v>
                </c:pt>
                <c:pt idx="3">
                  <c:v>72883.349534883717</c:v>
                </c:pt>
                <c:pt idx="4">
                  <c:v>72225.236046511636</c:v>
                </c:pt>
                <c:pt idx="5">
                  <c:v>71567.122558139541</c:v>
                </c:pt>
                <c:pt idx="6">
                  <c:v>70909.009069767446</c:v>
                </c:pt>
                <c:pt idx="7">
                  <c:v>70250.895581395351</c:v>
                </c:pt>
                <c:pt idx="8">
                  <c:v>69592.782093023256</c:v>
                </c:pt>
                <c:pt idx="9">
                  <c:v>68934.66860465116</c:v>
                </c:pt>
                <c:pt idx="10">
                  <c:v>68276.555116279065</c:v>
                </c:pt>
                <c:pt idx="11">
                  <c:v>67618.441627906985</c:v>
                </c:pt>
                <c:pt idx="12">
                  <c:v>66960.328139534889</c:v>
                </c:pt>
                <c:pt idx="13">
                  <c:v>66302.214651162794</c:v>
                </c:pt>
                <c:pt idx="14">
                  <c:v>65644.101162790699</c:v>
                </c:pt>
                <c:pt idx="15">
                  <c:v>64985.987674418604</c:v>
                </c:pt>
                <c:pt idx="16">
                  <c:v>64327.874186046509</c:v>
                </c:pt>
                <c:pt idx="17">
                  <c:v>63669.760697674421</c:v>
                </c:pt>
                <c:pt idx="18">
                  <c:v>63011.647209302326</c:v>
                </c:pt>
                <c:pt idx="19">
                  <c:v>62353.533720930238</c:v>
                </c:pt>
                <c:pt idx="20">
                  <c:v>61695.420232558143</c:v>
                </c:pt>
                <c:pt idx="21">
                  <c:v>61037.306744186048</c:v>
                </c:pt>
                <c:pt idx="22">
                  <c:v>60379.193255813952</c:v>
                </c:pt>
                <c:pt idx="23">
                  <c:v>59721.079767441857</c:v>
                </c:pt>
                <c:pt idx="24">
                  <c:v>59062.966279069769</c:v>
                </c:pt>
                <c:pt idx="25">
                  <c:v>58404.852790697674</c:v>
                </c:pt>
                <c:pt idx="26">
                  <c:v>57746.739302325586</c:v>
                </c:pt>
                <c:pt idx="27">
                  <c:v>57088.625813953491</c:v>
                </c:pt>
                <c:pt idx="28">
                  <c:v>56430.512325581396</c:v>
                </c:pt>
                <c:pt idx="29">
                  <c:v>55772.398837209301</c:v>
                </c:pt>
                <c:pt idx="30">
                  <c:v>55114.285348837206</c:v>
                </c:pt>
                <c:pt idx="31">
                  <c:v>54456.171860465118</c:v>
                </c:pt>
                <c:pt idx="32">
                  <c:v>53798.058372093023</c:v>
                </c:pt>
                <c:pt idx="33">
                  <c:v>53139.944883720935</c:v>
                </c:pt>
                <c:pt idx="34">
                  <c:v>52481.83139534884</c:v>
                </c:pt>
                <c:pt idx="35">
                  <c:v>51823.717906976744</c:v>
                </c:pt>
                <c:pt idx="36">
                  <c:v>51165.604418604649</c:v>
                </c:pt>
                <c:pt idx="37">
                  <c:v>50507.490930232554</c:v>
                </c:pt>
                <c:pt idx="38">
                  <c:v>49849.377441860466</c:v>
                </c:pt>
                <c:pt idx="39">
                  <c:v>49191.263953488371</c:v>
                </c:pt>
                <c:pt idx="40">
                  <c:v>48533.150465116283</c:v>
                </c:pt>
                <c:pt idx="41">
                  <c:v>47875.036976744188</c:v>
                </c:pt>
                <c:pt idx="42">
                  <c:v>47221.168408114259</c:v>
                </c:pt>
                <c:pt idx="43">
                  <c:v>46575.789678968657</c:v>
                </c:pt>
                <c:pt idx="44">
                  <c:v>45938.900789307379</c:v>
                </c:pt>
                <c:pt idx="45">
                  <c:v>45310.501739130435</c:v>
                </c:pt>
                <c:pt idx="46">
                  <c:v>44686.347608695651</c:v>
                </c:pt>
                <c:pt idx="47">
                  <c:v>44062.193478260866</c:v>
                </c:pt>
                <c:pt idx="48">
                  <c:v>43438.039347826081</c:v>
                </c:pt>
                <c:pt idx="49">
                  <c:v>42813.885217391304</c:v>
                </c:pt>
                <c:pt idx="50">
                  <c:v>42189.731086956519</c:v>
                </c:pt>
                <c:pt idx="51">
                  <c:v>41565.576956521734</c:v>
                </c:pt>
                <c:pt idx="52">
                  <c:v>40941.422826086957</c:v>
                </c:pt>
                <c:pt idx="53">
                  <c:v>40317.268695652172</c:v>
                </c:pt>
                <c:pt idx="54">
                  <c:v>39693.114565217387</c:v>
                </c:pt>
                <c:pt idx="55">
                  <c:v>39068.96043478261</c:v>
                </c:pt>
                <c:pt idx="56">
                  <c:v>38444.806304347825</c:v>
                </c:pt>
                <c:pt idx="57">
                  <c:v>37820.65217391304</c:v>
                </c:pt>
                <c:pt idx="58">
                  <c:v>37196.498043478263</c:v>
                </c:pt>
                <c:pt idx="59">
                  <c:v>36572.343913043478</c:v>
                </c:pt>
                <c:pt idx="60">
                  <c:v>35948.189782608693</c:v>
                </c:pt>
                <c:pt idx="61">
                  <c:v>35324.035652173916</c:v>
                </c:pt>
                <c:pt idx="62">
                  <c:v>34699.881521739131</c:v>
                </c:pt>
                <c:pt idx="63">
                  <c:v>34075.727391304346</c:v>
                </c:pt>
                <c:pt idx="64">
                  <c:v>33451.573260869569</c:v>
                </c:pt>
                <c:pt idx="65">
                  <c:v>32827.419130434784</c:v>
                </c:pt>
                <c:pt idx="66">
                  <c:v>32203.264999999999</c:v>
                </c:pt>
                <c:pt idx="67">
                  <c:v>31579.110869565215</c:v>
                </c:pt>
                <c:pt idx="68">
                  <c:v>30954.956739130434</c:v>
                </c:pt>
                <c:pt idx="69">
                  <c:v>30330.802608695652</c:v>
                </c:pt>
                <c:pt idx="70">
                  <c:v>29706.648478260868</c:v>
                </c:pt>
                <c:pt idx="71">
                  <c:v>29082.494347826087</c:v>
                </c:pt>
                <c:pt idx="72">
                  <c:v>28458.340217391305</c:v>
                </c:pt>
                <c:pt idx="73">
                  <c:v>27834.186086956521</c:v>
                </c:pt>
                <c:pt idx="74">
                  <c:v>27210.03195652174</c:v>
                </c:pt>
                <c:pt idx="75">
                  <c:v>26585.877826086959</c:v>
                </c:pt>
                <c:pt idx="76">
                  <c:v>25961.723695652174</c:v>
                </c:pt>
                <c:pt idx="77">
                  <c:v>25337.569565217393</c:v>
                </c:pt>
                <c:pt idx="78">
                  <c:v>24713.415434782608</c:v>
                </c:pt>
                <c:pt idx="79">
                  <c:v>24089.261304347827</c:v>
                </c:pt>
                <c:pt idx="80">
                  <c:v>23465.107173913046</c:v>
                </c:pt>
                <c:pt idx="81">
                  <c:v>22840.953043478261</c:v>
                </c:pt>
                <c:pt idx="82">
                  <c:v>22216.79891304348</c:v>
                </c:pt>
                <c:pt idx="83">
                  <c:v>21592.644782608695</c:v>
                </c:pt>
                <c:pt idx="84">
                  <c:v>20968.490652173914</c:v>
                </c:pt>
                <c:pt idx="85">
                  <c:v>20344.336521739133</c:v>
                </c:pt>
                <c:pt idx="86">
                  <c:v>19720.182391304348</c:v>
                </c:pt>
                <c:pt idx="87">
                  <c:v>19096.028260869567</c:v>
                </c:pt>
                <c:pt idx="88">
                  <c:v>18472.962836994302</c:v>
                </c:pt>
                <c:pt idx="89">
                  <c:v>17852.074826238084</c:v>
                </c:pt>
                <c:pt idx="90">
                  <c:v>17233.364228600902</c:v>
                </c:pt>
                <c:pt idx="91">
                  <c:v>16616.831044082759</c:v>
                </c:pt>
                <c:pt idx="92">
                  <c:v>16001.38656612414</c:v>
                </c:pt>
                <c:pt idx="93">
                  <c:v>15385.942088165519</c:v>
                </c:pt>
                <c:pt idx="94">
                  <c:v>14770.497610206898</c:v>
                </c:pt>
                <c:pt idx="95">
                  <c:v>14155.053132248277</c:v>
                </c:pt>
                <c:pt idx="96">
                  <c:v>13539.608654289656</c:v>
                </c:pt>
                <c:pt idx="97">
                  <c:v>12924.164176331036</c:v>
                </c:pt>
                <c:pt idx="98">
                  <c:v>12308.719698372413</c:v>
                </c:pt>
                <c:pt idx="99">
                  <c:v>11693.275220413794</c:v>
                </c:pt>
                <c:pt idx="100">
                  <c:v>11077.830742455173</c:v>
                </c:pt>
                <c:pt idx="101">
                  <c:v>10462.386264496552</c:v>
                </c:pt>
                <c:pt idx="102">
                  <c:v>9846.941786537931</c:v>
                </c:pt>
                <c:pt idx="103">
                  <c:v>9231.4973085793099</c:v>
                </c:pt>
                <c:pt idx="104">
                  <c:v>8616.0528306206888</c:v>
                </c:pt>
                <c:pt idx="105">
                  <c:v>8000.6083526620696</c:v>
                </c:pt>
                <c:pt idx="106">
                  <c:v>7385.1638747034485</c:v>
                </c:pt>
                <c:pt idx="107">
                  <c:v>6769.7193967448275</c:v>
                </c:pt>
                <c:pt idx="108">
                  <c:v>6154.2749187862064</c:v>
                </c:pt>
                <c:pt idx="109">
                  <c:v>5538.8304408275853</c:v>
                </c:pt>
                <c:pt idx="110">
                  <c:v>4923.3859628689643</c:v>
                </c:pt>
                <c:pt idx="111">
                  <c:v>4307.941484910345</c:v>
                </c:pt>
                <c:pt idx="112">
                  <c:v>3692.497006951724</c:v>
                </c:pt>
                <c:pt idx="113">
                  <c:v>3077.0525289931029</c:v>
                </c:pt>
                <c:pt idx="114">
                  <c:v>2461.6080510344818</c:v>
                </c:pt>
                <c:pt idx="115">
                  <c:v>1846.1635730758608</c:v>
                </c:pt>
                <c:pt idx="116">
                  <c:v>1230.7190951172415</c:v>
                </c:pt>
                <c:pt idx="117">
                  <c:v>657.31800692797663</c:v>
                </c:pt>
                <c:pt idx="118">
                  <c:v>168.00369827742355</c:v>
                </c:pt>
                <c:pt idx="119">
                  <c:v>-237.22383083441775</c:v>
                </c:pt>
                <c:pt idx="120">
                  <c:v>-558.36458040754724</c:v>
                </c:pt>
                <c:pt idx="121">
                  <c:v>-837.46194021132078</c:v>
                </c:pt>
                <c:pt idx="122">
                  <c:v>-1116.5593000150943</c:v>
                </c:pt>
                <c:pt idx="123">
                  <c:v>-1395.6566598188679</c:v>
                </c:pt>
                <c:pt idx="124">
                  <c:v>-1674.7540196226414</c:v>
                </c:pt>
                <c:pt idx="125">
                  <c:v>-1953.8513794264152</c:v>
                </c:pt>
                <c:pt idx="126">
                  <c:v>-2232.9487392301889</c:v>
                </c:pt>
                <c:pt idx="127">
                  <c:v>-2512.0460990339625</c:v>
                </c:pt>
                <c:pt idx="128">
                  <c:v>-2791.143458837736</c:v>
                </c:pt>
                <c:pt idx="129">
                  <c:v>-3070.2408186415096</c:v>
                </c:pt>
                <c:pt idx="130">
                  <c:v>-3349.3381784452831</c:v>
                </c:pt>
                <c:pt idx="131">
                  <c:v>-3628.4355382490567</c:v>
                </c:pt>
                <c:pt idx="132">
                  <c:v>-3907.5328980528307</c:v>
                </c:pt>
                <c:pt idx="133">
                  <c:v>-4186.6302578566037</c:v>
                </c:pt>
                <c:pt idx="134">
                  <c:v>-4465.7276176603773</c:v>
                </c:pt>
                <c:pt idx="135">
                  <c:v>-4744.8249774641508</c:v>
                </c:pt>
                <c:pt idx="136">
                  <c:v>-5023.9223372679244</c:v>
                </c:pt>
                <c:pt idx="137">
                  <c:v>-5303.0196970716979</c:v>
                </c:pt>
                <c:pt idx="138">
                  <c:v>-5582.1170568754715</c:v>
                </c:pt>
                <c:pt idx="139">
                  <c:v>-5861.214416679245</c:v>
                </c:pt>
                <c:pt idx="140">
                  <c:v>-6140.3117764830185</c:v>
                </c:pt>
                <c:pt idx="141">
                  <c:v>-6419.4091362867921</c:v>
                </c:pt>
                <c:pt idx="142">
                  <c:v>-6698.5064960905656</c:v>
                </c:pt>
                <c:pt idx="143">
                  <c:v>-6977.6038558943392</c:v>
                </c:pt>
                <c:pt idx="144">
                  <c:v>-7256.7012156981127</c:v>
                </c:pt>
                <c:pt idx="145">
                  <c:v>-7535.7985755018863</c:v>
                </c:pt>
                <c:pt idx="146">
                  <c:v>-7814.8959353056607</c:v>
                </c:pt>
                <c:pt idx="147">
                  <c:v>-8093.9932951094343</c:v>
                </c:pt>
                <c:pt idx="148">
                  <c:v>-8373.0906549132087</c:v>
                </c:pt>
                <c:pt idx="149">
                  <c:v>-8652.1880147169813</c:v>
                </c:pt>
                <c:pt idx="150">
                  <c:v>-8931.2853745207558</c:v>
                </c:pt>
                <c:pt idx="151">
                  <c:v>-9210.3827343245284</c:v>
                </c:pt>
                <c:pt idx="152">
                  <c:v>-9489.4800941283029</c:v>
                </c:pt>
                <c:pt idx="153">
                  <c:v>-9768.5774539320755</c:v>
                </c:pt>
                <c:pt idx="154">
                  <c:v>-10047.67481373585</c:v>
                </c:pt>
                <c:pt idx="155">
                  <c:v>-10326.772173539624</c:v>
                </c:pt>
                <c:pt idx="156">
                  <c:v>-10605.869533343397</c:v>
                </c:pt>
                <c:pt idx="157">
                  <c:v>-10884.966893147172</c:v>
                </c:pt>
                <c:pt idx="158">
                  <c:v>-11164.064252950944</c:v>
                </c:pt>
                <c:pt idx="159">
                  <c:v>-11443.161612754719</c:v>
                </c:pt>
                <c:pt idx="160">
                  <c:v>-11722.258972558491</c:v>
                </c:pt>
                <c:pt idx="161">
                  <c:v>-12001.356332362266</c:v>
                </c:pt>
                <c:pt idx="162">
                  <c:v>-12280.453692166038</c:v>
                </c:pt>
                <c:pt idx="163">
                  <c:v>-12559.551051969813</c:v>
                </c:pt>
                <c:pt idx="164">
                  <c:v>-12838.648411773585</c:v>
                </c:pt>
                <c:pt idx="165">
                  <c:v>-13117.74577157736</c:v>
                </c:pt>
                <c:pt idx="166">
                  <c:v>-13396.843131381132</c:v>
                </c:pt>
                <c:pt idx="167">
                  <c:v>-13675.940491184907</c:v>
                </c:pt>
                <c:pt idx="168">
                  <c:v>-13955.03785098868</c:v>
                </c:pt>
                <c:pt idx="169">
                  <c:v>-14234.135210792454</c:v>
                </c:pt>
                <c:pt idx="170">
                  <c:v>-14513.232570596227</c:v>
                </c:pt>
                <c:pt idx="171">
                  <c:v>-14792.329930400001</c:v>
                </c:pt>
                <c:pt idx="172">
                  <c:v>-15071.427290203774</c:v>
                </c:pt>
                <c:pt idx="173">
                  <c:v>-15350.524650007548</c:v>
                </c:pt>
                <c:pt idx="174">
                  <c:v>-15629.622009811323</c:v>
                </c:pt>
                <c:pt idx="175">
                  <c:v>-15908.719369615095</c:v>
                </c:pt>
                <c:pt idx="176">
                  <c:v>-16187.81672941887</c:v>
                </c:pt>
                <c:pt idx="177">
                  <c:v>-16466.914089222642</c:v>
                </c:pt>
                <c:pt idx="178">
                  <c:v>-16746.011449026417</c:v>
                </c:pt>
                <c:pt idx="179">
                  <c:v>-17025.108808830191</c:v>
                </c:pt>
                <c:pt idx="180">
                  <c:v>-17304.206168633962</c:v>
                </c:pt>
                <c:pt idx="181">
                  <c:v>-17583.303528437737</c:v>
                </c:pt>
                <c:pt idx="182">
                  <c:v>-17862.400888241511</c:v>
                </c:pt>
                <c:pt idx="183">
                  <c:v>-18141.498248045285</c:v>
                </c:pt>
                <c:pt idx="184">
                  <c:v>-18420.595607849056</c:v>
                </c:pt>
                <c:pt idx="185">
                  <c:v>-18699.692967652831</c:v>
                </c:pt>
                <c:pt idx="186">
                  <c:v>-18978.790327456605</c:v>
                </c:pt>
                <c:pt idx="187">
                  <c:v>-19257.88768726038</c:v>
                </c:pt>
                <c:pt idx="188">
                  <c:v>-19536.98504706415</c:v>
                </c:pt>
                <c:pt idx="189">
                  <c:v>-19816.082406867925</c:v>
                </c:pt>
                <c:pt idx="190">
                  <c:v>-20095.179766671699</c:v>
                </c:pt>
                <c:pt idx="191">
                  <c:v>-20374.277126475474</c:v>
                </c:pt>
                <c:pt idx="192">
                  <c:v>-20653.374486279248</c:v>
                </c:pt>
                <c:pt idx="193">
                  <c:v>-20932.471846083019</c:v>
                </c:pt>
                <c:pt idx="194">
                  <c:v>-21211.569205886793</c:v>
                </c:pt>
                <c:pt idx="195">
                  <c:v>-21490.666565690568</c:v>
                </c:pt>
                <c:pt idx="196">
                  <c:v>-21769.763925494342</c:v>
                </c:pt>
                <c:pt idx="197">
                  <c:v>-22048.861285298113</c:v>
                </c:pt>
                <c:pt idx="198">
                  <c:v>-22327.958645101888</c:v>
                </c:pt>
                <c:pt idx="199">
                  <c:v>-22607.056004905662</c:v>
                </c:pt>
                <c:pt idx="200">
                  <c:v>-22886.153364709437</c:v>
                </c:pt>
                <c:pt idx="201">
                  <c:v>-23165.250724513207</c:v>
                </c:pt>
                <c:pt idx="202">
                  <c:v>-23444.348084316982</c:v>
                </c:pt>
                <c:pt idx="203">
                  <c:v>-23723.445444120756</c:v>
                </c:pt>
                <c:pt idx="204">
                  <c:v>-24002.542803924531</c:v>
                </c:pt>
                <c:pt idx="205">
                  <c:v>-24281.640163728302</c:v>
                </c:pt>
                <c:pt idx="206">
                  <c:v>-24560.737523532076</c:v>
                </c:pt>
                <c:pt idx="207">
                  <c:v>-24839.83488333585</c:v>
                </c:pt>
                <c:pt idx="208">
                  <c:v>-25118.932243139625</c:v>
                </c:pt>
                <c:pt idx="209">
                  <c:v>-25398.029602943396</c:v>
                </c:pt>
                <c:pt idx="210">
                  <c:v>-25677.12696274717</c:v>
                </c:pt>
                <c:pt idx="211">
                  <c:v>-25956.224322550945</c:v>
                </c:pt>
                <c:pt idx="212">
                  <c:v>-26235.321682354719</c:v>
                </c:pt>
                <c:pt idx="213">
                  <c:v>-26514.419042158494</c:v>
                </c:pt>
                <c:pt idx="214">
                  <c:v>-26793.516401962264</c:v>
                </c:pt>
                <c:pt idx="215">
                  <c:v>-27072.613761766039</c:v>
                </c:pt>
                <c:pt idx="216">
                  <c:v>-27351.711121569813</c:v>
                </c:pt>
                <c:pt idx="217">
                  <c:v>-27630.808481373588</c:v>
                </c:pt>
                <c:pt idx="218">
                  <c:v>-27909.905841177359</c:v>
                </c:pt>
                <c:pt idx="219">
                  <c:v>-28189.003200981133</c:v>
                </c:pt>
                <c:pt idx="220">
                  <c:v>-28468.100560784907</c:v>
                </c:pt>
                <c:pt idx="221">
                  <c:v>-28747.197920588682</c:v>
                </c:pt>
                <c:pt idx="222">
                  <c:v>-29026.295280392453</c:v>
                </c:pt>
                <c:pt idx="223">
                  <c:v>-29305.392640196227</c:v>
                </c:pt>
                <c:pt idx="22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EE-4755-AC68-C8E34940BDBB}"/>
            </c:ext>
          </c:extLst>
        </c:ser>
        <c:ser>
          <c:idx val="0"/>
          <c:order val="1"/>
          <c:tx>
            <c:strRef>
              <c:f>'ANA58'!$F$1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'ANA58'!$E$2:$E$6</c:f>
              <c:numCache>
                <c:formatCode>General</c:formatCode>
                <c:ptCount val="5"/>
                <c:pt idx="0">
                  <c:v>124981</c:v>
                </c:pt>
                <c:pt idx="1">
                  <c:v>77905.02</c:v>
                </c:pt>
                <c:pt idx="2">
                  <c:v>29787.32</c:v>
                </c:pt>
                <c:pt idx="3">
                  <c:v>0.2718506</c:v>
                </c:pt>
                <c:pt idx="4">
                  <c:v>-124061.1</c:v>
                </c:pt>
              </c:numCache>
            </c:numRef>
          </c:xVal>
          <c:yVal>
            <c:numRef>
              <c:f>'ANA58'!$F$2:$F$6</c:f>
              <c:numCache>
                <c:formatCode>General</c:formatCode>
                <c:ptCount val="5"/>
                <c:pt idx="0">
                  <c:v>74857.69</c:v>
                </c:pt>
                <c:pt idx="1">
                  <c:v>46558.81</c:v>
                </c:pt>
                <c:pt idx="2">
                  <c:v>17847.72</c:v>
                </c:pt>
                <c:pt idx="3">
                  <c:v>-0.16986080000000001</c:v>
                </c:pt>
                <c:pt idx="4">
                  <c:v>-29584.49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E-4755-AC68-C8E34940BDBB}"/>
            </c:ext>
          </c:extLst>
        </c:ser>
        <c:ser>
          <c:idx val="2"/>
          <c:order val="2"/>
          <c:tx>
            <c:v>AFL2406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'AFL2406'!$E$8:$E$232</c:f>
              <c:numCache>
                <c:formatCode>General</c:formatCode>
                <c:ptCount val="225"/>
                <c:pt idx="0">
                  <c:v>-120745.3</c:v>
                </c:pt>
                <c:pt idx="1">
                  <c:v>-119573.01289465437</c:v>
                </c:pt>
                <c:pt idx="2">
                  <c:v>-118400.72578930874</c:v>
                </c:pt>
                <c:pt idx="3">
                  <c:v>-117228.4386839631</c:v>
                </c:pt>
                <c:pt idx="4">
                  <c:v>-116056.15157861749</c:v>
                </c:pt>
                <c:pt idx="5">
                  <c:v>-114883.86447327185</c:v>
                </c:pt>
                <c:pt idx="6">
                  <c:v>-113711.57736792622</c:v>
                </c:pt>
                <c:pt idx="7">
                  <c:v>-112539.29026258059</c:v>
                </c:pt>
                <c:pt idx="8">
                  <c:v>-111367.00315723495</c:v>
                </c:pt>
                <c:pt idx="9">
                  <c:v>-110194.71605188932</c:v>
                </c:pt>
                <c:pt idx="10">
                  <c:v>-109022.42894654369</c:v>
                </c:pt>
                <c:pt idx="11">
                  <c:v>-107850.14184119806</c:v>
                </c:pt>
                <c:pt idx="12">
                  <c:v>-106677.85473585242</c:v>
                </c:pt>
                <c:pt idx="13">
                  <c:v>-105505.5676305068</c:v>
                </c:pt>
                <c:pt idx="14">
                  <c:v>-104333.28052516117</c:v>
                </c:pt>
                <c:pt idx="15">
                  <c:v>-103160.99341981554</c:v>
                </c:pt>
                <c:pt idx="16">
                  <c:v>-101988.70631446991</c:v>
                </c:pt>
                <c:pt idx="17">
                  <c:v>-100816.41920912427</c:v>
                </c:pt>
                <c:pt idx="18">
                  <c:v>-99644.13210377864</c:v>
                </c:pt>
                <c:pt idx="19">
                  <c:v>-98471.844998433022</c:v>
                </c:pt>
                <c:pt idx="20">
                  <c:v>-97299.557893087389</c:v>
                </c:pt>
                <c:pt idx="21">
                  <c:v>-96127.270787741756</c:v>
                </c:pt>
                <c:pt idx="22">
                  <c:v>-94954.983682396123</c:v>
                </c:pt>
                <c:pt idx="23">
                  <c:v>-93782.69657705049</c:v>
                </c:pt>
                <c:pt idx="24">
                  <c:v>-92610.409471704857</c:v>
                </c:pt>
                <c:pt idx="25">
                  <c:v>-91438.122366359225</c:v>
                </c:pt>
                <c:pt idx="26">
                  <c:v>-90265.835261013592</c:v>
                </c:pt>
                <c:pt idx="27">
                  <c:v>-89093.548155667959</c:v>
                </c:pt>
                <c:pt idx="28">
                  <c:v>-87921.261050322326</c:v>
                </c:pt>
                <c:pt idx="29">
                  <c:v>-86748.973944976693</c:v>
                </c:pt>
                <c:pt idx="30">
                  <c:v>-85576.686839631075</c:v>
                </c:pt>
                <c:pt idx="31">
                  <c:v>-84404.399734285442</c:v>
                </c:pt>
                <c:pt idx="32">
                  <c:v>-83232.112628939809</c:v>
                </c:pt>
                <c:pt idx="33">
                  <c:v>-82059.825523594176</c:v>
                </c:pt>
                <c:pt idx="34">
                  <c:v>-80887.538418248543</c:v>
                </c:pt>
                <c:pt idx="35">
                  <c:v>-79715.251312902925</c:v>
                </c:pt>
                <c:pt idx="36">
                  <c:v>-78542.964207557292</c:v>
                </c:pt>
                <c:pt idx="37">
                  <c:v>-77370.677102211659</c:v>
                </c:pt>
                <c:pt idx="38">
                  <c:v>-76198.389996866026</c:v>
                </c:pt>
                <c:pt idx="39">
                  <c:v>-75026.102891520393</c:v>
                </c:pt>
                <c:pt idx="40">
                  <c:v>-73853.81578617476</c:v>
                </c:pt>
                <c:pt idx="41">
                  <c:v>-72681.528680829128</c:v>
                </c:pt>
                <c:pt idx="42">
                  <c:v>-71509.241575483495</c:v>
                </c:pt>
                <c:pt idx="43">
                  <c:v>-70336.954470137862</c:v>
                </c:pt>
                <c:pt idx="44">
                  <c:v>-69164.667364792229</c:v>
                </c:pt>
                <c:pt idx="45">
                  <c:v>-67992.380259446596</c:v>
                </c:pt>
                <c:pt idx="46">
                  <c:v>-66820.093154100978</c:v>
                </c:pt>
                <c:pt idx="47">
                  <c:v>-65647.806048755345</c:v>
                </c:pt>
                <c:pt idx="48">
                  <c:v>-64475.518943409712</c:v>
                </c:pt>
                <c:pt idx="49">
                  <c:v>-63303.231838064079</c:v>
                </c:pt>
                <c:pt idx="50">
                  <c:v>-62130.944732718446</c:v>
                </c:pt>
                <c:pt idx="51">
                  <c:v>-60958.657627372821</c:v>
                </c:pt>
                <c:pt idx="52">
                  <c:v>-59786.370522027188</c:v>
                </c:pt>
                <c:pt idx="53">
                  <c:v>-58614.083416681555</c:v>
                </c:pt>
                <c:pt idx="54">
                  <c:v>-57441.796311335929</c:v>
                </c:pt>
                <c:pt idx="55">
                  <c:v>-56269.509205990296</c:v>
                </c:pt>
                <c:pt idx="56">
                  <c:v>-55097.222100644663</c:v>
                </c:pt>
                <c:pt idx="57">
                  <c:v>-53924.934995299031</c:v>
                </c:pt>
                <c:pt idx="58">
                  <c:v>-52752.647889953398</c:v>
                </c:pt>
                <c:pt idx="59">
                  <c:v>-51580.360784607765</c:v>
                </c:pt>
                <c:pt idx="60">
                  <c:v>-50408.073679262146</c:v>
                </c:pt>
                <c:pt idx="61">
                  <c:v>-49235.786573916514</c:v>
                </c:pt>
                <c:pt idx="62">
                  <c:v>-48063.499468570881</c:v>
                </c:pt>
                <c:pt idx="63">
                  <c:v>-46891.212363225248</c:v>
                </c:pt>
                <c:pt idx="64">
                  <c:v>-45718.925257879615</c:v>
                </c:pt>
                <c:pt idx="65">
                  <c:v>-44546.638152533982</c:v>
                </c:pt>
                <c:pt idx="66">
                  <c:v>-43374.351047188349</c:v>
                </c:pt>
                <c:pt idx="67">
                  <c:v>-42202.063941842716</c:v>
                </c:pt>
                <c:pt idx="68">
                  <c:v>-41029.776836497083</c:v>
                </c:pt>
                <c:pt idx="69">
                  <c:v>-39857.489731151465</c:v>
                </c:pt>
                <c:pt idx="70">
                  <c:v>-38685.202625805832</c:v>
                </c:pt>
                <c:pt idx="71">
                  <c:v>-37512.915520460199</c:v>
                </c:pt>
                <c:pt idx="72">
                  <c:v>-36340.628415114566</c:v>
                </c:pt>
                <c:pt idx="73">
                  <c:v>-35168.341309768934</c:v>
                </c:pt>
                <c:pt idx="74">
                  <c:v>-33996.054204423301</c:v>
                </c:pt>
                <c:pt idx="75">
                  <c:v>-32823.767099077668</c:v>
                </c:pt>
                <c:pt idx="76">
                  <c:v>-31651.479993732049</c:v>
                </c:pt>
                <c:pt idx="77">
                  <c:v>-30479.192888386417</c:v>
                </c:pt>
                <c:pt idx="78">
                  <c:v>-29306.905783040784</c:v>
                </c:pt>
                <c:pt idx="79">
                  <c:v>-28134.618677695151</c:v>
                </c:pt>
                <c:pt idx="80">
                  <c:v>-26962.331572349518</c:v>
                </c:pt>
                <c:pt idx="81">
                  <c:v>-25790.044467003885</c:v>
                </c:pt>
                <c:pt idx="82">
                  <c:v>-24617.757361658252</c:v>
                </c:pt>
                <c:pt idx="83">
                  <c:v>-23445.470256312619</c:v>
                </c:pt>
                <c:pt idx="84">
                  <c:v>-22273.183150966986</c:v>
                </c:pt>
                <c:pt idx="85">
                  <c:v>-21100.896045621368</c:v>
                </c:pt>
                <c:pt idx="86">
                  <c:v>-19928.608940275735</c:v>
                </c:pt>
                <c:pt idx="87">
                  <c:v>-18756.321834930102</c:v>
                </c:pt>
                <c:pt idx="88">
                  <c:v>-17584.034729584469</c:v>
                </c:pt>
                <c:pt idx="89">
                  <c:v>-16411.747624238837</c:v>
                </c:pt>
                <c:pt idx="90">
                  <c:v>-15239.460518893204</c:v>
                </c:pt>
                <c:pt idx="91">
                  <c:v>-14067.173413547571</c:v>
                </c:pt>
                <c:pt idx="92">
                  <c:v>-12894.886308201952</c:v>
                </c:pt>
                <c:pt idx="93">
                  <c:v>-11722.59920285632</c:v>
                </c:pt>
                <c:pt idx="94">
                  <c:v>-10550.312097510687</c:v>
                </c:pt>
                <c:pt idx="95">
                  <c:v>-9378.0249921650538</c:v>
                </c:pt>
                <c:pt idx="96">
                  <c:v>-8205.737886819421</c:v>
                </c:pt>
                <c:pt idx="97">
                  <c:v>-7033.4507814737881</c:v>
                </c:pt>
                <c:pt idx="98">
                  <c:v>-5861.1636761281552</c:v>
                </c:pt>
                <c:pt idx="99">
                  <c:v>-4688.8765707825223</c:v>
                </c:pt>
                <c:pt idx="100">
                  <c:v>-3516.5894654368894</c:v>
                </c:pt>
                <c:pt idx="101">
                  <c:v>-2344.3023600912711</c:v>
                </c:pt>
                <c:pt idx="102">
                  <c:v>-1190.1586939940123</c:v>
                </c:pt>
                <c:pt idx="103">
                  <c:v>-72.301906393507352</c:v>
                </c:pt>
                <c:pt idx="104">
                  <c:v>1009.268002710244</c:v>
                </c:pt>
                <c:pt idx="105">
                  <c:v>2054.5510333172415</c:v>
                </c:pt>
                <c:pt idx="106">
                  <c:v>3081.6906246758622</c:v>
                </c:pt>
                <c:pt idx="107">
                  <c:v>4108.8302160344829</c:v>
                </c:pt>
                <c:pt idx="108">
                  <c:v>5135.9698073931031</c:v>
                </c:pt>
                <c:pt idx="109">
                  <c:v>6163.1093987517243</c:v>
                </c:pt>
                <c:pt idx="110">
                  <c:v>7190.2489901103454</c:v>
                </c:pt>
                <c:pt idx="111">
                  <c:v>8217.3885814689656</c:v>
                </c:pt>
                <c:pt idx="112">
                  <c:v>9244.5281728275859</c:v>
                </c:pt>
                <c:pt idx="113">
                  <c:v>10271.667764186206</c:v>
                </c:pt>
                <c:pt idx="114">
                  <c:v>11298.807355544828</c:v>
                </c:pt>
                <c:pt idx="115">
                  <c:v>12325.946946903448</c:v>
                </c:pt>
                <c:pt idx="116">
                  <c:v>13353.086538262069</c:v>
                </c:pt>
                <c:pt idx="117">
                  <c:v>14380.226129620691</c:v>
                </c:pt>
                <c:pt idx="118">
                  <c:v>15407.365720979311</c:v>
                </c:pt>
                <c:pt idx="119">
                  <c:v>16434.505312337929</c:v>
                </c:pt>
                <c:pt idx="120">
                  <c:v>17461.64490369655</c:v>
                </c:pt>
                <c:pt idx="121">
                  <c:v>18488.78449505517</c:v>
                </c:pt>
                <c:pt idx="122">
                  <c:v>19515.92408641379</c:v>
                </c:pt>
                <c:pt idx="123">
                  <c:v>20543.06367777241</c:v>
                </c:pt>
                <c:pt idx="124">
                  <c:v>21570.203269131034</c:v>
                </c:pt>
                <c:pt idx="125">
                  <c:v>22597.342860489654</c:v>
                </c:pt>
                <c:pt idx="126">
                  <c:v>23624.482451848275</c:v>
                </c:pt>
                <c:pt idx="127">
                  <c:v>24651.622043206895</c:v>
                </c:pt>
                <c:pt idx="128">
                  <c:v>25678.761634565515</c:v>
                </c:pt>
                <c:pt idx="129">
                  <c:v>26705.901225924135</c:v>
                </c:pt>
                <c:pt idx="130">
                  <c:v>27733.040817282756</c:v>
                </c:pt>
                <c:pt idx="131">
                  <c:v>28761.12719885198</c:v>
                </c:pt>
                <c:pt idx="132">
                  <c:v>29791.107160842428</c:v>
                </c:pt>
                <c:pt idx="133">
                  <c:v>30822.980703254085</c:v>
                </c:pt>
                <c:pt idx="134">
                  <c:v>31856.747826086958</c:v>
                </c:pt>
                <c:pt idx="135">
                  <c:v>32891.461739130435</c:v>
                </c:pt>
                <c:pt idx="136">
                  <c:v>33926.175652173915</c:v>
                </c:pt>
                <c:pt idx="137">
                  <c:v>34960.889565217389</c:v>
                </c:pt>
                <c:pt idx="138">
                  <c:v>35995.603478260869</c:v>
                </c:pt>
                <c:pt idx="139">
                  <c:v>37030.31739130435</c:v>
                </c:pt>
                <c:pt idx="140">
                  <c:v>38065.031304347824</c:v>
                </c:pt>
                <c:pt idx="141">
                  <c:v>39099.745217391304</c:v>
                </c:pt>
                <c:pt idx="142">
                  <c:v>40134.459130434785</c:v>
                </c:pt>
                <c:pt idx="143">
                  <c:v>41169.173043478258</c:v>
                </c:pt>
                <c:pt idx="144">
                  <c:v>42203.886956521739</c:v>
                </c:pt>
                <c:pt idx="145">
                  <c:v>43238.600869565213</c:v>
                </c:pt>
                <c:pt idx="146">
                  <c:v>44273.314782608693</c:v>
                </c:pt>
                <c:pt idx="147">
                  <c:v>45308.028695652174</c:v>
                </c:pt>
                <c:pt idx="148">
                  <c:v>46342.742608695655</c:v>
                </c:pt>
                <c:pt idx="149">
                  <c:v>47377.456521739128</c:v>
                </c:pt>
                <c:pt idx="150">
                  <c:v>48412.170434782602</c:v>
                </c:pt>
                <c:pt idx="151">
                  <c:v>49446.884347826082</c:v>
                </c:pt>
                <c:pt idx="152">
                  <c:v>50481.598260869563</c:v>
                </c:pt>
                <c:pt idx="153">
                  <c:v>51516.312173913044</c:v>
                </c:pt>
                <c:pt idx="154">
                  <c:v>52551.026086956525</c:v>
                </c:pt>
                <c:pt idx="155">
                  <c:v>53585.74</c:v>
                </c:pt>
                <c:pt idx="156">
                  <c:v>54620.453913043471</c:v>
                </c:pt>
                <c:pt idx="157">
                  <c:v>55655.167826086952</c:v>
                </c:pt>
                <c:pt idx="158">
                  <c:v>56689.881739130433</c:v>
                </c:pt>
                <c:pt idx="159">
                  <c:v>57724.595652173914</c:v>
                </c:pt>
                <c:pt idx="160">
                  <c:v>58759.309565217394</c:v>
                </c:pt>
                <c:pt idx="161">
                  <c:v>59794.023478260868</c:v>
                </c:pt>
                <c:pt idx="162">
                  <c:v>60828.737391304341</c:v>
                </c:pt>
                <c:pt idx="163">
                  <c:v>61863.451304347822</c:v>
                </c:pt>
                <c:pt idx="164">
                  <c:v>62898.165217391303</c:v>
                </c:pt>
                <c:pt idx="165">
                  <c:v>63932.879130434783</c:v>
                </c:pt>
                <c:pt idx="166">
                  <c:v>64967.593043478257</c:v>
                </c:pt>
                <c:pt idx="167">
                  <c:v>66002.30695652173</c:v>
                </c:pt>
                <c:pt idx="168">
                  <c:v>67037.020869565211</c:v>
                </c:pt>
                <c:pt idx="169">
                  <c:v>68071.734782608692</c:v>
                </c:pt>
                <c:pt idx="170">
                  <c:v>69106.448695652172</c:v>
                </c:pt>
                <c:pt idx="171">
                  <c:v>70141.162608695653</c:v>
                </c:pt>
                <c:pt idx="172">
                  <c:v>71175.876521739119</c:v>
                </c:pt>
                <c:pt idx="173">
                  <c:v>72210.590434782614</c:v>
                </c:pt>
                <c:pt idx="174">
                  <c:v>73245.304347826081</c:v>
                </c:pt>
                <c:pt idx="175">
                  <c:v>74280.018260869561</c:v>
                </c:pt>
                <c:pt idx="176">
                  <c:v>75314.732173913042</c:v>
                </c:pt>
                <c:pt idx="177">
                  <c:v>76349.446086956508</c:v>
                </c:pt>
                <c:pt idx="178">
                  <c:v>77384.160000000003</c:v>
                </c:pt>
                <c:pt idx="179">
                  <c:v>78418.87391304347</c:v>
                </c:pt>
                <c:pt idx="180">
                  <c:v>79453.58782608695</c:v>
                </c:pt>
                <c:pt idx="181">
                  <c:v>80488.301739130431</c:v>
                </c:pt>
                <c:pt idx="182">
                  <c:v>81523.015652173912</c:v>
                </c:pt>
                <c:pt idx="183">
                  <c:v>82557.729565217393</c:v>
                </c:pt>
                <c:pt idx="184">
                  <c:v>83592.443478260859</c:v>
                </c:pt>
                <c:pt idx="185">
                  <c:v>84627.157391304354</c:v>
                </c:pt>
                <c:pt idx="186">
                  <c:v>85661.87130434782</c:v>
                </c:pt>
                <c:pt idx="187">
                  <c:v>86696.585217391301</c:v>
                </c:pt>
                <c:pt idx="188">
                  <c:v>87731.299130434782</c:v>
                </c:pt>
                <c:pt idx="189">
                  <c:v>88766.013043478248</c:v>
                </c:pt>
                <c:pt idx="190">
                  <c:v>89800.726956521743</c:v>
                </c:pt>
                <c:pt idx="191">
                  <c:v>90835.440869565209</c:v>
                </c:pt>
                <c:pt idx="192">
                  <c:v>91870.15478260869</c:v>
                </c:pt>
                <c:pt idx="193">
                  <c:v>92904.868695652171</c:v>
                </c:pt>
                <c:pt idx="194">
                  <c:v>93939.582608695637</c:v>
                </c:pt>
                <c:pt idx="195">
                  <c:v>94974.296521739132</c:v>
                </c:pt>
                <c:pt idx="196">
                  <c:v>96009.010434782598</c:v>
                </c:pt>
                <c:pt idx="197">
                  <c:v>97043.724347826093</c:v>
                </c:pt>
                <c:pt idx="198">
                  <c:v>98078.43826086956</c:v>
                </c:pt>
                <c:pt idx="199">
                  <c:v>99113.152173913026</c:v>
                </c:pt>
                <c:pt idx="200">
                  <c:v>100147.86608695652</c:v>
                </c:pt>
                <c:pt idx="201">
                  <c:v>101182.57999999999</c:v>
                </c:pt>
                <c:pt idx="202">
                  <c:v>102217.29391304348</c:v>
                </c:pt>
                <c:pt idx="203">
                  <c:v>103252.00782608695</c:v>
                </c:pt>
                <c:pt idx="204">
                  <c:v>104286.72173913041</c:v>
                </c:pt>
                <c:pt idx="205">
                  <c:v>105321.43565217391</c:v>
                </c:pt>
                <c:pt idx="206">
                  <c:v>106356.14956521738</c:v>
                </c:pt>
                <c:pt idx="207">
                  <c:v>107390.86347826087</c:v>
                </c:pt>
                <c:pt idx="208">
                  <c:v>108425.57739130434</c:v>
                </c:pt>
                <c:pt idx="209">
                  <c:v>109460.29130434783</c:v>
                </c:pt>
                <c:pt idx="210">
                  <c:v>110495.0052173913</c:v>
                </c:pt>
                <c:pt idx="211">
                  <c:v>111529.71913043477</c:v>
                </c:pt>
                <c:pt idx="212">
                  <c:v>112564.43304347826</c:v>
                </c:pt>
                <c:pt idx="213">
                  <c:v>113599.14695652173</c:v>
                </c:pt>
                <c:pt idx="214">
                  <c:v>114633.86086956522</c:v>
                </c:pt>
                <c:pt idx="215">
                  <c:v>115668.57478260869</c:v>
                </c:pt>
                <c:pt idx="216">
                  <c:v>116703.28869565215</c:v>
                </c:pt>
                <c:pt idx="217">
                  <c:v>117738.00260869565</c:v>
                </c:pt>
                <c:pt idx="218">
                  <c:v>118772.71652173912</c:v>
                </c:pt>
                <c:pt idx="219">
                  <c:v>119807.43043478261</c:v>
                </c:pt>
                <c:pt idx="220">
                  <c:v>120842.14434782608</c:v>
                </c:pt>
                <c:pt idx="221">
                  <c:v>121876.85826086957</c:v>
                </c:pt>
                <c:pt idx="222">
                  <c:v>122911.57217391304</c:v>
                </c:pt>
                <c:pt idx="223">
                  <c:v>123946.2860869565</c:v>
                </c:pt>
                <c:pt idx="224">
                  <c:v>124981</c:v>
                </c:pt>
              </c:numCache>
            </c:numRef>
          </c:xVal>
          <c:yVal>
            <c:numRef>
              <c:f>'AFL2406'!$F$8:$F$232</c:f>
              <c:numCache>
                <c:formatCode>General</c:formatCode>
                <c:ptCount val="225"/>
                <c:pt idx="0">
                  <c:v>25834.03</c:v>
                </c:pt>
                <c:pt idx="1">
                  <c:v>25583.212525623301</c:v>
                </c:pt>
                <c:pt idx="2">
                  <c:v>25332.3950512466</c:v>
                </c:pt>
                <c:pt idx="3">
                  <c:v>25081.577576869902</c:v>
                </c:pt>
                <c:pt idx="4">
                  <c:v>24830.760102493201</c:v>
                </c:pt>
                <c:pt idx="5">
                  <c:v>24579.942628116503</c:v>
                </c:pt>
                <c:pt idx="6">
                  <c:v>24329.125153739806</c:v>
                </c:pt>
                <c:pt idx="7">
                  <c:v>24078.307679363104</c:v>
                </c:pt>
                <c:pt idx="8">
                  <c:v>23827.490204986407</c:v>
                </c:pt>
                <c:pt idx="9">
                  <c:v>23576.672730609709</c:v>
                </c:pt>
                <c:pt idx="10">
                  <c:v>23325.855256233008</c:v>
                </c:pt>
                <c:pt idx="11">
                  <c:v>23075.03778185631</c:v>
                </c:pt>
                <c:pt idx="12">
                  <c:v>22824.220307479609</c:v>
                </c:pt>
                <c:pt idx="13">
                  <c:v>22573.402833102911</c:v>
                </c:pt>
                <c:pt idx="14">
                  <c:v>22322.585358726214</c:v>
                </c:pt>
                <c:pt idx="15">
                  <c:v>22071.767884349512</c:v>
                </c:pt>
                <c:pt idx="16">
                  <c:v>21820.950409972815</c:v>
                </c:pt>
                <c:pt idx="17">
                  <c:v>21570.132935596113</c:v>
                </c:pt>
                <c:pt idx="18">
                  <c:v>21319.315461219416</c:v>
                </c:pt>
                <c:pt idx="19">
                  <c:v>21068.497986842718</c:v>
                </c:pt>
                <c:pt idx="20">
                  <c:v>20817.680512466017</c:v>
                </c:pt>
                <c:pt idx="21">
                  <c:v>20566.863038089319</c:v>
                </c:pt>
                <c:pt idx="22">
                  <c:v>20316.045563712622</c:v>
                </c:pt>
                <c:pt idx="23">
                  <c:v>20065.22808933592</c:v>
                </c:pt>
                <c:pt idx="24">
                  <c:v>19814.410614959223</c:v>
                </c:pt>
                <c:pt idx="25">
                  <c:v>19563.593140582525</c:v>
                </c:pt>
                <c:pt idx="26">
                  <c:v>19312.775666205824</c:v>
                </c:pt>
                <c:pt idx="27">
                  <c:v>19061.958191829126</c:v>
                </c:pt>
                <c:pt idx="28">
                  <c:v>18811.140717452425</c:v>
                </c:pt>
                <c:pt idx="29">
                  <c:v>18560.323243075727</c:v>
                </c:pt>
                <c:pt idx="30">
                  <c:v>18309.505768699026</c:v>
                </c:pt>
                <c:pt idx="31">
                  <c:v>18058.688294322328</c:v>
                </c:pt>
                <c:pt idx="32">
                  <c:v>17807.870819945631</c:v>
                </c:pt>
                <c:pt idx="33">
                  <c:v>17557.053345568929</c:v>
                </c:pt>
                <c:pt idx="34">
                  <c:v>17306.235871192232</c:v>
                </c:pt>
                <c:pt idx="35">
                  <c:v>17055.418396815534</c:v>
                </c:pt>
                <c:pt idx="36">
                  <c:v>16804.600922438833</c:v>
                </c:pt>
                <c:pt idx="37">
                  <c:v>16553.783448062135</c:v>
                </c:pt>
                <c:pt idx="38">
                  <c:v>16302.965973685436</c:v>
                </c:pt>
                <c:pt idx="39">
                  <c:v>16052.148499308736</c:v>
                </c:pt>
                <c:pt idx="40">
                  <c:v>15801.331024932037</c:v>
                </c:pt>
                <c:pt idx="41">
                  <c:v>15550.513550555339</c:v>
                </c:pt>
                <c:pt idx="42">
                  <c:v>15299.696076178639</c:v>
                </c:pt>
                <c:pt idx="43">
                  <c:v>15048.87860180194</c:v>
                </c:pt>
                <c:pt idx="44">
                  <c:v>14798.061127425241</c:v>
                </c:pt>
                <c:pt idx="45">
                  <c:v>14547.243653048543</c:v>
                </c:pt>
                <c:pt idx="46">
                  <c:v>14296.426178671843</c:v>
                </c:pt>
                <c:pt idx="47">
                  <c:v>14045.608704295144</c:v>
                </c:pt>
                <c:pt idx="48">
                  <c:v>13794.791229918445</c:v>
                </c:pt>
                <c:pt idx="49">
                  <c:v>13543.973755541745</c:v>
                </c:pt>
                <c:pt idx="50">
                  <c:v>13293.156281165047</c:v>
                </c:pt>
                <c:pt idx="51">
                  <c:v>13042.338806788348</c:v>
                </c:pt>
                <c:pt idx="52">
                  <c:v>12791.521332411648</c:v>
                </c:pt>
                <c:pt idx="53">
                  <c:v>12540.703858034949</c:v>
                </c:pt>
                <c:pt idx="54">
                  <c:v>12289.886383658251</c:v>
                </c:pt>
                <c:pt idx="55">
                  <c:v>12039.068909281552</c:v>
                </c:pt>
                <c:pt idx="56">
                  <c:v>11788.251434904852</c:v>
                </c:pt>
                <c:pt idx="57">
                  <c:v>11537.433960528153</c:v>
                </c:pt>
                <c:pt idx="58">
                  <c:v>11286.616486151455</c:v>
                </c:pt>
                <c:pt idx="59">
                  <c:v>11035.799011774756</c:v>
                </c:pt>
                <c:pt idx="60">
                  <c:v>10784.981537398056</c:v>
                </c:pt>
                <c:pt idx="61">
                  <c:v>10534.164063021357</c:v>
                </c:pt>
                <c:pt idx="62">
                  <c:v>10283.346588644659</c:v>
                </c:pt>
                <c:pt idx="63">
                  <c:v>10032.52911426796</c:v>
                </c:pt>
                <c:pt idx="64">
                  <c:v>9781.7116398912603</c:v>
                </c:pt>
                <c:pt idx="65">
                  <c:v>9530.8941655145609</c:v>
                </c:pt>
                <c:pt idx="66">
                  <c:v>9280.0766911378632</c:v>
                </c:pt>
                <c:pt idx="67">
                  <c:v>9029.259216761162</c:v>
                </c:pt>
                <c:pt idx="68">
                  <c:v>8778.4417423844643</c:v>
                </c:pt>
                <c:pt idx="69">
                  <c:v>8527.6242680077667</c:v>
                </c:pt>
                <c:pt idx="70">
                  <c:v>8276.8067936310654</c:v>
                </c:pt>
                <c:pt idx="71">
                  <c:v>8025.9893192543677</c:v>
                </c:pt>
                <c:pt idx="72">
                  <c:v>7775.1718448776664</c:v>
                </c:pt>
                <c:pt idx="73">
                  <c:v>7524.3543705009688</c:v>
                </c:pt>
                <c:pt idx="74">
                  <c:v>7273.5368961242712</c:v>
                </c:pt>
                <c:pt idx="75">
                  <c:v>7022.7194217475699</c:v>
                </c:pt>
                <c:pt idx="76">
                  <c:v>6771.9019473708722</c:v>
                </c:pt>
                <c:pt idx="77">
                  <c:v>6521.0844729941746</c:v>
                </c:pt>
                <c:pt idx="78">
                  <c:v>6270.2669986174733</c:v>
                </c:pt>
                <c:pt idx="79">
                  <c:v>6019.4495242407756</c:v>
                </c:pt>
                <c:pt idx="80">
                  <c:v>5768.6320498640744</c:v>
                </c:pt>
                <c:pt idx="81">
                  <c:v>5517.8145754873767</c:v>
                </c:pt>
                <c:pt idx="82">
                  <c:v>5266.9971011106791</c:v>
                </c:pt>
                <c:pt idx="83">
                  <c:v>5016.1796267339778</c:v>
                </c:pt>
                <c:pt idx="84">
                  <c:v>4765.3621523572801</c:v>
                </c:pt>
                <c:pt idx="85">
                  <c:v>4514.5446779805789</c:v>
                </c:pt>
                <c:pt idx="86">
                  <c:v>4263.7272036038812</c:v>
                </c:pt>
                <c:pt idx="87">
                  <c:v>4012.9097292271836</c:v>
                </c:pt>
                <c:pt idx="88">
                  <c:v>3762.0922548504823</c:v>
                </c:pt>
                <c:pt idx="89">
                  <c:v>3511.2747804737846</c:v>
                </c:pt>
                <c:pt idx="90">
                  <c:v>3260.457306097087</c:v>
                </c:pt>
                <c:pt idx="91">
                  <c:v>3009.6398317203857</c:v>
                </c:pt>
                <c:pt idx="92">
                  <c:v>2758.8223573436881</c:v>
                </c:pt>
                <c:pt idx="93">
                  <c:v>2508.0048829669868</c:v>
                </c:pt>
                <c:pt idx="94">
                  <c:v>2257.1874085902891</c:v>
                </c:pt>
                <c:pt idx="95">
                  <c:v>2006.3699342135915</c:v>
                </c:pt>
                <c:pt idx="96">
                  <c:v>1755.5524598368902</c:v>
                </c:pt>
                <c:pt idx="97">
                  <c:v>1504.7349854601925</c:v>
                </c:pt>
                <c:pt idx="98">
                  <c:v>1253.9175110834913</c:v>
                </c:pt>
                <c:pt idx="99">
                  <c:v>1003.1000367067936</c:v>
                </c:pt>
                <c:pt idx="100">
                  <c:v>752.28256233009597</c:v>
                </c:pt>
                <c:pt idx="101">
                  <c:v>501.46508795339469</c:v>
                </c:pt>
                <c:pt idx="102">
                  <c:v>358.93035761861211</c:v>
                </c:pt>
                <c:pt idx="103">
                  <c:v>432.96111536765903</c:v>
                </c:pt>
                <c:pt idx="104">
                  <c:v>723.55736120053552</c:v>
                </c:pt>
                <c:pt idx="105">
                  <c:v>1230.7190951172415</c:v>
                </c:pt>
                <c:pt idx="106">
                  <c:v>1846.1635730758624</c:v>
                </c:pt>
                <c:pt idx="107">
                  <c:v>2461.6080510344827</c:v>
                </c:pt>
                <c:pt idx="108">
                  <c:v>3077.0525289931038</c:v>
                </c:pt>
                <c:pt idx="109">
                  <c:v>3692.4970069517244</c:v>
                </c:pt>
                <c:pt idx="110">
                  <c:v>4307.9414849103459</c:v>
                </c:pt>
                <c:pt idx="111">
                  <c:v>4923.3859628689661</c:v>
                </c:pt>
                <c:pt idx="112">
                  <c:v>5538.8304408275872</c:v>
                </c:pt>
                <c:pt idx="113">
                  <c:v>6154.2749187862082</c:v>
                </c:pt>
                <c:pt idx="114">
                  <c:v>6769.7193967448284</c:v>
                </c:pt>
                <c:pt idx="115">
                  <c:v>7385.1638747034494</c:v>
                </c:pt>
                <c:pt idx="116">
                  <c:v>8000.6083526620705</c:v>
                </c:pt>
                <c:pt idx="117">
                  <c:v>8616.0528306206907</c:v>
                </c:pt>
                <c:pt idx="118">
                  <c:v>9231.4973085793117</c:v>
                </c:pt>
                <c:pt idx="119">
                  <c:v>9846.941786537931</c:v>
                </c:pt>
                <c:pt idx="120">
                  <c:v>10462.386264496552</c:v>
                </c:pt>
                <c:pt idx="121">
                  <c:v>11077.830742455173</c:v>
                </c:pt>
                <c:pt idx="122">
                  <c:v>11693.275220413794</c:v>
                </c:pt>
                <c:pt idx="123">
                  <c:v>12308.719698372415</c:v>
                </c:pt>
                <c:pt idx="124">
                  <c:v>12924.164176331036</c:v>
                </c:pt>
                <c:pt idx="125">
                  <c:v>13539.608654289656</c:v>
                </c:pt>
                <c:pt idx="126">
                  <c:v>14155.053132248277</c:v>
                </c:pt>
                <c:pt idx="127">
                  <c:v>14770.497610206898</c:v>
                </c:pt>
                <c:pt idx="128">
                  <c:v>15385.942088165519</c:v>
                </c:pt>
                <c:pt idx="129">
                  <c:v>16001.38656612414</c:v>
                </c:pt>
                <c:pt idx="130">
                  <c:v>16616.831044082759</c:v>
                </c:pt>
                <c:pt idx="131">
                  <c:v>17232.804160666117</c:v>
                </c:pt>
                <c:pt idx="132">
                  <c:v>17849.834554498953</c:v>
                </c:pt>
                <c:pt idx="133">
                  <c:v>18467.92222558126</c:v>
                </c:pt>
                <c:pt idx="134">
                  <c:v>19087.067173913045</c:v>
                </c:pt>
                <c:pt idx="135">
                  <c:v>19706.740760869565</c:v>
                </c:pt>
                <c:pt idx="136">
                  <c:v>20326.414347826088</c:v>
                </c:pt>
                <c:pt idx="137">
                  <c:v>20946.087934782608</c:v>
                </c:pt>
                <c:pt idx="138">
                  <c:v>21565.761521739132</c:v>
                </c:pt>
                <c:pt idx="139">
                  <c:v>22185.435108695652</c:v>
                </c:pt>
                <c:pt idx="140">
                  <c:v>22805.108695652176</c:v>
                </c:pt>
                <c:pt idx="141">
                  <c:v>23424.782282608696</c:v>
                </c:pt>
                <c:pt idx="142">
                  <c:v>24044.455869565219</c:v>
                </c:pt>
                <c:pt idx="143">
                  <c:v>24664.129456521739</c:v>
                </c:pt>
                <c:pt idx="144">
                  <c:v>25283.803043478263</c:v>
                </c:pt>
                <c:pt idx="145">
                  <c:v>25903.476630434783</c:v>
                </c:pt>
                <c:pt idx="146">
                  <c:v>26523.150217391303</c:v>
                </c:pt>
                <c:pt idx="147">
                  <c:v>27142.823804347827</c:v>
                </c:pt>
                <c:pt idx="148">
                  <c:v>27762.49739130435</c:v>
                </c:pt>
                <c:pt idx="149">
                  <c:v>28382.17097826087</c:v>
                </c:pt>
                <c:pt idx="150">
                  <c:v>29001.84456521739</c:v>
                </c:pt>
                <c:pt idx="151">
                  <c:v>29621.518152173914</c:v>
                </c:pt>
                <c:pt idx="152">
                  <c:v>30241.191739130438</c:v>
                </c:pt>
                <c:pt idx="153">
                  <c:v>30860.865326086958</c:v>
                </c:pt>
                <c:pt idx="154">
                  <c:v>31480.538913043478</c:v>
                </c:pt>
                <c:pt idx="155">
                  <c:v>32100.212500000001</c:v>
                </c:pt>
                <c:pt idx="156">
                  <c:v>32719.886086956525</c:v>
                </c:pt>
                <c:pt idx="157">
                  <c:v>33339.559673913041</c:v>
                </c:pt>
                <c:pt idx="158">
                  <c:v>33959.233260869565</c:v>
                </c:pt>
                <c:pt idx="159">
                  <c:v>34578.906847826089</c:v>
                </c:pt>
                <c:pt idx="160">
                  <c:v>35198.580434782605</c:v>
                </c:pt>
                <c:pt idx="161">
                  <c:v>35818.254021739136</c:v>
                </c:pt>
                <c:pt idx="162">
                  <c:v>36437.927608695652</c:v>
                </c:pt>
                <c:pt idx="163">
                  <c:v>37057.601195652176</c:v>
                </c:pt>
                <c:pt idx="164">
                  <c:v>37677.2747826087</c:v>
                </c:pt>
                <c:pt idx="165">
                  <c:v>38296.948369565216</c:v>
                </c:pt>
                <c:pt idx="166">
                  <c:v>38916.62195652174</c:v>
                </c:pt>
                <c:pt idx="167">
                  <c:v>39536.295543478263</c:v>
                </c:pt>
                <c:pt idx="168">
                  <c:v>40155.96913043478</c:v>
                </c:pt>
                <c:pt idx="169">
                  <c:v>40775.642717391303</c:v>
                </c:pt>
                <c:pt idx="170">
                  <c:v>41395.316304347827</c:v>
                </c:pt>
                <c:pt idx="171">
                  <c:v>42014.989891304343</c:v>
                </c:pt>
                <c:pt idx="172">
                  <c:v>42634.663478260874</c:v>
                </c:pt>
                <c:pt idx="173">
                  <c:v>43254.337065217391</c:v>
                </c:pt>
                <c:pt idx="174">
                  <c:v>43874.010652173914</c:v>
                </c:pt>
                <c:pt idx="175">
                  <c:v>44493.684239130438</c:v>
                </c:pt>
                <c:pt idx="176">
                  <c:v>45113.357826086954</c:v>
                </c:pt>
                <c:pt idx="177">
                  <c:v>45733.031413043478</c:v>
                </c:pt>
                <c:pt idx="178">
                  <c:v>46352.705000000002</c:v>
                </c:pt>
                <c:pt idx="179">
                  <c:v>46972.378586956518</c:v>
                </c:pt>
                <c:pt idx="180">
                  <c:v>47592.052173913049</c:v>
                </c:pt>
                <c:pt idx="181">
                  <c:v>48211.725760869565</c:v>
                </c:pt>
                <c:pt idx="182">
                  <c:v>48831.399347826089</c:v>
                </c:pt>
                <c:pt idx="183">
                  <c:v>49451.072934782613</c:v>
                </c:pt>
                <c:pt idx="184">
                  <c:v>50070.746521739129</c:v>
                </c:pt>
                <c:pt idx="185">
                  <c:v>50690.420108695653</c:v>
                </c:pt>
                <c:pt idx="186">
                  <c:v>51310.093695652176</c:v>
                </c:pt>
                <c:pt idx="187">
                  <c:v>51929.767282608693</c:v>
                </c:pt>
                <c:pt idx="188">
                  <c:v>52549.440869565216</c:v>
                </c:pt>
                <c:pt idx="189">
                  <c:v>53169.11445652174</c:v>
                </c:pt>
                <c:pt idx="190">
                  <c:v>53788.788043478264</c:v>
                </c:pt>
                <c:pt idx="191">
                  <c:v>54408.46163043478</c:v>
                </c:pt>
                <c:pt idx="192">
                  <c:v>55028.135217391304</c:v>
                </c:pt>
                <c:pt idx="193">
                  <c:v>55647.808804347827</c:v>
                </c:pt>
                <c:pt idx="194">
                  <c:v>56267.482391304351</c:v>
                </c:pt>
                <c:pt idx="195">
                  <c:v>56887.155978260867</c:v>
                </c:pt>
                <c:pt idx="196">
                  <c:v>57506.829565217391</c:v>
                </c:pt>
                <c:pt idx="197">
                  <c:v>58126.503152173915</c:v>
                </c:pt>
                <c:pt idx="198">
                  <c:v>58746.176739130438</c:v>
                </c:pt>
                <c:pt idx="199">
                  <c:v>59365.850326086955</c:v>
                </c:pt>
                <c:pt idx="200">
                  <c:v>59985.523913043478</c:v>
                </c:pt>
                <c:pt idx="201">
                  <c:v>60605.197500000002</c:v>
                </c:pt>
                <c:pt idx="202">
                  <c:v>61224.871086956526</c:v>
                </c:pt>
                <c:pt idx="203">
                  <c:v>61844.544673913042</c:v>
                </c:pt>
                <c:pt idx="204">
                  <c:v>62464.218260869566</c:v>
                </c:pt>
                <c:pt idx="205">
                  <c:v>63083.891847826089</c:v>
                </c:pt>
                <c:pt idx="206">
                  <c:v>63703.565434782606</c:v>
                </c:pt>
                <c:pt idx="207">
                  <c:v>64323.239021739129</c:v>
                </c:pt>
                <c:pt idx="208">
                  <c:v>64942.912608695653</c:v>
                </c:pt>
                <c:pt idx="209">
                  <c:v>65562.586195652169</c:v>
                </c:pt>
                <c:pt idx="210">
                  <c:v>66182.259782608686</c:v>
                </c:pt>
                <c:pt idx="211">
                  <c:v>66801.933369565217</c:v>
                </c:pt>
                <c:pt idx="212">
                  <c:v>67421.606956521748</c:v>
                </c:pt>
                <c:pt idx="213">
                  <c:v>68041.280543478264</c:v>
                </c:pt>
                <c:pt idx="214">
                  <c:v>68660.95413043478</c:v>
                </c:pt>
                <c:pt idx="215">
                  <c:v>69280.627717391297</c:v>
                </c:pt>
                <c:pt idx="216">
                  <c:v>69900.301304347828</c:v>
                </c:pt>
                <c:pt idx="217">
                  <c:v>70519.974891304359</c:v>
                </c:pt>
                <c:pt idx="218">
                  <c:v>71139.648478260875</c:v>
                </c:pt>
                <c:pt idx="219">
                  <c:v>71759.322065217391</c:v>
                </c:pt>
                <c:pt idx="220">
                  <c:v>72378.995652173908</c:v>
                </c:pt>
                <c:pt idx="221">
                  <c:v>72998.669239130439</c:v>
                </c:pt>
                <c:pt idx="222">
                  <c:v>73618.342826086955</c:v>
                </c:pt>
                <c:pt idx="223">
                  <c:v>74238.016413043486</c:v>
                </c:pt>
                <c:pt idx="224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B-479F-AD24-A5000180D0B8}"/>
            </c:ext>
          </c:extLst>
        </c:ser>
        <c:ser>
          <c:idx val="3"/>
          <c:order val="3"/>
          <c:tx>
            <c:strRef>
              <c:f>'ANA58'!$B$3</c:f>
              <c:strCache>
                <c:ptCount val="1"/>
                <c:pt idx="0">
                  <c:v>GAPSA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'ANA58'!$E$3</c:f>
              <c:numCache>
                <c:formatCode>General</c:formatCode>
                <c:ptCount val="1"/>
                <c:pt idx="0">
                  <c:v>77905.02</c:v>
                </c:pt>
              </c:numCache>
            </c:numRef>
          </c:xVal>
          <c:yVal>
            <c:numRef>
              <c:f>'ANA58'!$F$3</c:f>
              <c:numCache>
                <c:formatCode>General</c:formatCode>
                <c:ptCount val="1"/>
                <c:pt idx="0">
                  <c:v>46558.81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B-479F-AD24-A5000180D0B8}"/>
            </c:ext>
          </c:extLst>
        </c:ser>
        <c:ser>
          <c:idx val="4"/>
          <c:order val="4"/>
          <c:tx>
            <c:strRef>
              <c:f>Beacons!$A$16</c:f>
              <c:strCache>
                <c:ptCount val="1"/>
                <c:pt idx="0">
                  <c:v>MITMU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Beacons!$N$16</c:f>
              <c:numCache>
                <c:formatCode>General</c:formatCode>
                <c:ptCount val="1"/>
                <c:pt idx="0">
                  <c:v>29787.32</c:v>
                </c:pt>
              </c:numCache>
            </c:numRef>
          </c:xVal>
          <c:yVal>
            <c:numRef>
              <c:f>Beacons!$O$16</c:f>
              <c:numCache>
                <c:formatCode>General</c:formatCode>
                <c:ptCount val="1"/>
                <c:pt idx="0">
                  <c:v>17847.72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DB-479F-AD24-A5000180D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'ANA58'!$E$87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40247.689565217392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'ANA58'!$F$87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24089.261304347827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B0DB-479F-AD24-A5000180D0B8}"/>
                  </c:ext>
                </c:extLst>
              </c15:ser>
            </c15:filteredScatterSeries>
          </c:ext>
        </c:extLst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'ANA58'!$M$7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'ANA58'!$N$8:$N$224</c:f>
              <c:numCache>
                <c:formatCode>General</c:formatCode>
                <c:ptCount val="217"/>
                <c:pt idx="0">
                  <c:v>34.93333333333333</c:v>
                </c:pt>
                <c:pt idx="1">
                  <c:v>34.915813953488367</c:v>
                </c:pt>
                <c:pt idx="2">
                  <c:v>34.898294573643405</c:v>
                </c:pt>
                <c:pt idx="3">
                  <c:v>34.880775193798449</c:v>
                </c:pt>
                <c:pt idx="4">
                  <c:v>34.863255813953486</c:v>
                </c:pt>
                <c:pt idx="5">
                  <c:v>34.845736434108524</c:v>
                </c:pt>
                <c:pt idx="6">
                  <c:v>34.828217054263561</c:v>
                </c:pt>
                <c:pt idx="7">
                  <c:v>34.810697674418599</c:v>
                </c:pt>
                <c:pt idx="8">
                  <c:v>34.793178294573643</c:v>
                </c:pt>
                <c:pt idx="9">
                  <c:v>34.77565891472868</c:v>
                </c:pt>
                <c:pt idx="10">
                  <c:v>34.758139534883718</c:v>
                </c:pt>
                <c:pt idx="11">
                  <c:v>34.740620155038755</c:v>
                </c:pt>
                <c:pt idx="12">
                  <c:v>34.723100775193799</c:v>
                </c:pt>
                <c:pt idx="13">
                  <c:v>34.705581395348837</c:v>
                </c:pt>
                <c:pt idx="14">
                  <c:v>34.688062015503874</c:v>
                </c:pt>
                <c:pt idx="15">
                  <c:v>34.670542635658911</c:v>
                </c:pt>
                <c:pt idx="16">
                  <c:v>34.653023255813949</c:v>
                </c:pt>
                <c:pt idx="17">
                  <c:v>34.635503875968993</c:v>
                </c:pt>
                <c:pt idx="18">
                  <c:v>34.617984496124031</c:v>
                </c:pt>
                <c:pt idx="19">
                  <c:v>34.600465116279068</c:v>
                </c:pt>
                <c:pt idx="20">
                  <c:v>34.582945736434105</c:v>
                </c:pt>
                <c:pt idx="21">
                  <c:v>34.565426356589143</c:v>
                </c:pt>
                <c:pt idx="22">
                  <c:v>34.547906976744187</c:v>
                </c:pt>
                <c:pt idx="23">
                  <c:v>34.530387596899224</c:v>
                </c:pt>
                <c:pt idx="24">
                  <c:v>34.512868217054262</c:v>
                </c:pt>
                <c:pt idx="25">
                  <c:v>34.495348837209299</c:v>
                </c:pt>
                <c:pt idx="26">
                  <c:v>34.477829457364336</c:v>
                </c:pt>
                <c:pt idx="27">
                  <c:v>34.460310077519381</c:v>
                </c:pt>
                <c:pt idx="28">
                  <c:v>34.442790697674418</c:v>
                </c:pt>
                <c:pt idx="29">
                  <c:v>34.425271317829456</c:v>
                </c:pt>
                <c:pt idx="30">
                  <c:v>34.407751937984493</c:v>
                </c:pt>
                <c:pt idx="31">
                  <c:v>34.39023255813953</c:v>
                </c:pt>
                <c:pt idx="32">
                  <c:v>34.372713178294575</c:v>
                </c:pt>
                <c:pt idx="33">
                  <c:v>34.355193798449612</c:v>
                </c:pt>
                <c:pt idx="34">
                  <c:v>34.337674418604649</c:v>
                </c:pt>
                <c:pt idx="35">
                  <c:v>34.320155038759687</c:v>
                </c:pt>
                <c:pt idx="36">
                  <c:v>34.302635658914731</c:v>
                </c:pt>
                <c:pt idx="37">
                  <c:v>34.285116279069769</c:v>
                </c:pt>
                <c:pt idx="38">
                  <c:v>34.267596899224806</c:v>
                </c:pt>
                <c:pt idx="39">
                  <c:v>34.250077519379843</c:v>
                </c:pt>
                <c:pt idx="40">
                  <c:v>34.232558139534881</c:v>
                </c:pt>
                <c:pt idx="41">
                  <c:v>34.215038759689925</c:v>
                </c:pt>
                <c:pt idx="42">
                  <c:v>34.197616911021235</c:v>
                </c:pt>
                <c:pt idx="43">
                  <c:v>34.180390124705092</c:v>
                </c:pt>
                <c:pt idx="44">
                  <c:v>34.163358400741487</c:v>
                </c:pt>
                <c:pt idx="45">
                  <c:v>34.146521739130435</c:v>
                </c:pt>
                <c:pt idx="46">
                  <c:v>34.129782608695649</c:v>
                </c:pt>
                <c:pt idx="47">
                  <c:v>34.11304347826087</c:v>
                </c:pt>
                <c:pt idx="48">
                  <c:v>34.096304347826084</c:v>
                </c:pt>
                <c:pt idx="49">
                  <c:v>34.079565217391306</c:v>
                </c:pt>
                <c:pt idx="50">
                  <c:v>34.06282608695652</c:v>
                </c:pt>
                <c:pt idx="51">
                  <c:v>34.046086956521741</c:v>
                </c:pt>
                <c:pt idx="52">
                  <c:v>34.029347826086955</c:v>
                </c:pt>
                <c:pt idx="53">
                  <c:v>34.012608695652176</c:v>
                </c:pt>
                <c:pt idx="54">
                  <c:v>33.99586956521739</c:v>
                </c:pt>
                <c:pt idx="55">
                  <c:v>33.979130434782604</c:v>
                </c:pt>
                <c:pt idx="56">
                  <c:v>33.962391304347825</c:v>
                </c:pt>
                <c:pt idx="57">
                  <c:v>33.945652173913039</c:v>
                </c:pt>
                <c:pt idx="58">
                  <c:v>33.928913043478261</c:v>
                </c:pt>
                <c:pt idx="59">
                  <c:v>33.912173913043475</c:v>
                </c:pt>
                <c:pt idx="60">
                  <c:v>33.895434782608696</c:v>
                </c:pt>
                <c:pt idx="61">
                  <c:v>33.87869565217391</c:v>
                </c:pt>
                <c:pt idx="62">
                  <c:v>33.861956521739131</c:v>
                </c:pt>
                <c:pt idx="63">
                  <c:v>33.845217391304345</c:v>
                </c:pt>
                <c:pt idx="64">
                  <c:v>33.828478260869566</c:v>
                </c:pt>
                <c:pt idx="65">
                  <c:v>33.811739130434781</c:v>
                </c:pt>
                <c:pt idx="66">
                  <c:v>33.795000000000002</c:v>
                </c:pt>
                <c:pt idx="67">
                  <c:v>33.778260869565216</c:v>
                </c:pt>
                <c:pt idx="68">
                  <c:v>33.76152173913043</c:v>
                </c:pt>
                <c:pt idx="69">
                  <c:v>33.744782608695651</c:v>
                </c:pt>
                <c:pt idx="70">
                  <c:v>33.728043478260865</c:v>
                </c:pt>
                <c:pt idx="71">
                  <c:v>33.711304347826086</c:v>
                </c:pt>
                <c:pt idx="72">
                  <c:v>33.6945652173913</c:v>
                </c:pt>
                <c:pt idx="73">
                  <c:v>33.677826086956522</c:v>
                </c:pt>
                <c:pt idx="74">
                  <c:v>33.661086956521736</c:v>
                </c:pt>
                <c:pt idx="75">
                  <c:v>33.644347826086957</c:v>
                </c:pt>
                <c:pt idx="76">
                  <c:v>33.627608695652171</c:v>
                </c:pt>
                <c:pt idx="77">
                  <c:v>33.610869565217392</c:v>
                </c:pt>
                <c:pt idx="78">
                  <c:v>33.594130434782606</c:v>
                </c:pt>
                <c:pt idx="79">
                  <c:v>33.57739130434782</c:v>
                </c:pt>
                <c:pt idx="80">
                  <c:v>33.560652173913041</c:v>
                </c:pt>
                <c:pt idx="81">
                  <c:v>33.543913043478256</c:v>
                </c:pt>
                <c:pt idx="82">
                  <c:v>33.527173913043477</c:v>
                </c:pt>
                <c:pt idx="83">
                  <c:v>33.510434782608691</c:v>
                </c:pt>
                <c:pt idx="84">
                  <c:v>33.493695652173912</c:v>
                </c:pt>
                <c:pt idx="85">
                  <c:v>33.476956521739126</c:v>
                </c:pt>
                <c:pt idx="86">
                  <c:v>33.460217391304347</c:v>
                </c:pt>
                <c:pt idx="87">
                  <c:v>33.443478260869561</c:v>
                </c:pt>
                <c:pt idx="88">
                  <c:v>33.426776924037974</c:v>
                </c:pt>
                <c:pt idx="89">
                  <c:v>33.410151174412789</c:v>
                </c:pt>
                <c:pt idx="90">
                  <c:v>33.393601011994001</c:v>
                </c:pt>
                <c:pt idx="91">
                  <c:v>33.377126436781609</c:v>
                </c:pt>
                <c:pt idx="92">
                  <c:v>33.360689655172408</c:v>
                </c:pt>
                <c:pt idx="93">
                  <c:v>33.344252873563214</c:v>
                </c:pt>
                <c:pt idx="94">
                  <c:v>33.32781609195402</c:v>
                </c:pt>
                <c:pt idx="95">
                  <c:v>33.311379310344826</c:v>
                </c:pt>
                <c:pt idx="96">
                  <c:v>33.294942528735632</c:v>
                </c:pt>
                <c:pt idx="97">
                  <c:v>33.278505747126431</c:v>
                </c:pt>
                <c:pt idx="98">
                  <c:v>33.262068965517237</c:v>
                </c:pt>
                <c:pt idx="99">
                  <c:v>33.245632183908043</c:v>
                </c:pt>
                <c:pt idx="100">
                  <c:v>33.229195402298849</c:v>
                </c:pt>
                <c:pt idx="101">
                  <c:v>33.212758620689655</c:v>
                </c:pt>
                <c:pt idx="102">
                  <c:v>33.196321839080454</c:v>
                </c:pt>
                <c:pt idx="103">
                  <c:v>33.17988505747126</c:v>
                </c:pt>
                <c:pt idx="104">
                  <c:v>33.163448275862066</c:v>
                </c:pt>
                <c:pt idx="105">
                  <c:v>33.147011494252872</c:v>
                </c:pt>
                <c:pt idx="106">
                  <c:v>33.130574712643671</c:v>
                </c:pt>
                <c:pt idx="107">
                  <c:v>33.114137931034477</c:v>
                </c:pt>
                <c:pt idx="108">
                  <c:v>33.097701149425284</c:v>
                </c:pt>
                <c:pt idx="109">
                  <c:v>33.08126436781609</c:v>
                </c:pt>
                <c:pt idx="110">
                  <c:v>33.064827586206896</c:v>
                </c:pt>
                <c:pt idx="111">
                  <c:v>33.048390804597695</c:v>
                </c:pt>
                <c:pt idx="112">
                  <c:v>33.031954022988501</c:v>
                </c:pt>
                <c:pt idx="113">
                  <c:v>33.015517241379307</c:v>
                </c:pt>
                <c:pt idx="114">
                  <c:v>32.999080459770113</c:v>
                </c:pt>
                <c:pt idx="115">
                  <c:v>32.982643678160919</c:v>
                </c:pt>
                <c:pt idx="116">
                  <c:v>32.966206896551718</c:v>
                </c:pt>
                <c:pt idx="117">
                  <c:v>32.949483583188744</c:v>
                </c:pt>
                <c:pt idx="118">
                  <c:v>32.932187206318218</c:v>
                </c:pt>
                <c:pt idx="119">
                  <c:v>32.91431776594014</c:v>
                </c:pt>
                <c:pt idx="120">
                  <c:v>32.895875262054503</c:v>
                </c:pt>
                <c:pt idx="121">
                  <c:v>32.877146226415093</c:v>
                </c:pt>
                <c:pt idx="122">
                  <c:v>32.858417190775675</c:v>
                </c:pt>
                <c:pt idx="123">
                  <c:v>32.839688155136265</c:v>
                </c:pt>
                <c:pt idx="124">
                  <c:v>32.820959119496855</c:v>
                </c:pt>
                <c:pt idx="125">
                  <c:v>32.802230083857438</c:v>
                </c:pt>
                <c:pt idx="126">
                  <c:v>32.783501048218028</c:v>
                </c:pt>
                <c:pt idx="127">
                  <c:v>32.764772012578611</c:v>
                </c:pt>
                <c:pt idx="128">
                  <c:v>32.746042976939201</c:v>
                </c:pt>
                <c:pt idx="129">
                  <c:v>32.727313941299791</c:v>
                </c:pt>
                <c:pt idx="130">
                  <c:v>32.708584905660373</c:v>
                </c:pt>
                <c:pt idx="131">
                  <c:v>32.689855870020963</c:v>
                </c:pt>
                <c:pt idx="132">
                  <c:v>32.671126834381546</c:v>
                </c:pt>
                <c:pt idx="133">
                  <c:v>32.652397798742136</c:v>
                </c:pt>
                <c:pt idx="134">
                  <c:v>32.633668763102726</c:v>
                </c:pt>
                <c:pt idx="135">
                  <c:v>32.614939727463309</c:v>
                </c:pt>
                <c:pt idx="136">
                  <c:v>32.596210691823899</c:v>
                </c:pt>
                <c:pt idx="137">
                  <c:v>32.577481656184482</c:v>
                </c:pt>
                <c:pt idx="138">
                  <c:v>32.558752620545071</c:v>
                </c:pt>
                <c:pt idx="139">
                  <c:v>32.540023584905654</c:v>
                </c:pt>
                <c:pt idx="140">
                  <c:v>32.521294549266244</c:v>
                </c:pt>
                <c:pt idx="141">
                  <c:v>32.502565513626834</c:v>
                </c:pt>
                <c:pt idx="142">
                  <c:v>32.483836477987417</c:v>
                </c:pt>
                <c:pt idx="143">
                  <c:v>32.465107442348007</c:v>
                </c:pt>
                <c:pt idx="144">
                  <c:v>32.44637840670859</c:v>
                </c:pt>
                <c:pt idx="145">
                  <c:v>32.42764937106918</c:v>
                </c:pt>
                <c:pt idx="146">
                  <c:v>32.408920335429769</c:v>
                </c:pt>
                <c:pt idx="147">
                  <c:v>32.390191299790352</c:v>
                </c:pt>
                <c:pt idx="148">
                  <c:v>32.371462264150942</c:v>
                </c:pt>
                <c:pt idx="149">
                  <c:v>32.352733228511525</c:v>
                </c:pt>
                <c:pt idx="150">
                  <c:v>32.334004192872115</c:v>
                </c:pt>
                <c:pt idx="151">
                  <c:v>32.315275157232705</c:v>
                </c:pt>
                <c:pt idx="152">
                  <c:v>32.296546121593288</c:v>
                </c:pt>
                <c:pt idx="153">
                  <c:v>32.277817085953878</c:v>
                </c:pt>
                <c:pt idx="154">
                  <c:v>32.25908805031446</c:v>
                </c:pt>
                <c:pt idx="155">
                  <c:v>32.24035901467505</c:v>
                </c:pt>
                <c:pt idx="156">
                  <c:v>32.22162997903564</c:v>
                </c:pt>
                <c:pt idx="157">
                  <c:v>32.202900943396223</c:v>
                </c:pt>
                <c:pt idx="158">
                  <c:v>32.184171907756813</c:v>
                </c:pt>
                <c:pt idx="159">
                  <c:v>32.165442872117396</c:v>
                </c:pt>
                <c:pt idx="160">
                  <c:v>32.146713836477986</c:v>
                </c:pt>
                <c:pt idx="161">
                  <c:v>32.127984800838576</c:v>
                </c:pt>
                <c:pt idx="162">
                  <c:v>32.109255765199158</c:v>
                </c:pt>
                <c:pt idx="163">
                  <c:v>32.090526729559748</c:v>
                </c:pt>
                <c:pt idx="164">
                  <c:v>32.071797693920331</c:v>
                </c:pt>
                <c:pt idx="165">
                  <c:v>32.053068658280921</c:v>
                </c:pt>
                <c:pt idx="166">
                  <c:v>32.034339622641511</c:v>
                </c:pt>
                <c:pt idx="167">
                  <c:v>32.015610587002094</c:v>
                </c:pt>
                <c:pt idx="168">
                  <c:v>31.99688155136268</c:v>
                </c:pt>
                <c:pt idx="169">
                  <c:v>31.97815251572327</c:v>
                </c:pt>
                <c:pt idx="170">
                  <c:v>31.959423480083856</c:v>
                </c:pt>
                <c:pt idx="171">
                  <c:v>31.940694444444443</c:v>
                </c:pt>
                <c:pt idx="172">
                  <c:v>31.921965408805029</c:v>
                </c:pt>
                <c:pt idx="173">
                  <c:v>31.903236373165615</c:v>
                </c:pt>
                <c:pt idx="174">
                  <c:v>31.884507337526205</c:v>
                </c:pt>
                <c:pt idx="175">
                  <c:v>31.865778301886792</c:v>
                </c:pt>
                <c:pt idx="176">
                  <c:v>31.847049266247378</c:v>
                </c:pt>
                <c:pt idx="177">
                  <c:v>31.828320230607964</c:v>
                </c:pt>
                <c:pt idx="178">
                  <c:v>31.809591194968551</c:v>
                </c:pt>
                <c:pt idx="179">
                  <c:v>31.790862159329137</c:v>
                </c:pt>
                <c:pt idx="180">
                  <c:v>31.772133123689727</c:v>
                </c:pt>
                <c:pt idx="181">
                  <c:v>31.753404088050313</c:v>
                </c:pt>
                <c:pt idx="182">
                  <c:v>31.7346750524109</c:v>
                </c:pt>
                <c:pt idx="183">
                  <c:v>31.715946016771486</c:v>
                </c:pt>
                <c:pt idx="184">
                  <c:v>31.697216981132073</c:v>
                </c:pt>
                <c:pt idx="185">
                  <c:v>31.678487945492662</c:v>
                </c:pt>
                <c:pt idx="186">
                  <c:v>31.659758909853249</c:v>
                </c:pt>
                <c:pt idx="187">
                  <c:v>31.641029874213835</c:v>
                </c:pt>
                <c:pt idx="188">
                  <c:v>31.622300838574422</c:v>
                </c:pt>
                <c:pt idx="189">
                  <c:v>31.603571802935008</c:v>
                </c:pt>
                <c:pt idx="190">
                  <c:v>31.584842767295598</c:v>
                </c:pt>
                <c:pt idx="191">
                  <c:v>31.566113731656184</c:v>
                </c:pt>
                <c:pt idx="192">
                  <c:v>31.547384696016771</c:v>
                </c:pt>
                <c:pt idx="193">
                  <c:v>31.528655660377357</c:v>
                </c:pt>
                <c:pt idx="194">
                  <c:v>31.509926624737943</c:v>
                </c:pt>
                <c:pt idx="195">
                  <c:v>31.491197589098533</c:v>
                </c:pt>
                <c:pt idx="196">
                  <c:v>31.47246855345912</c:v>
                </c:pt>
                <c:pt idx="197">
                  <c:v>31.453739517819706</c:v>
                </c:pt>
                <c:pt idx="198">
                  <c:v>31.435010482180292</c:v>
                </c:pt>
                <c:pt idx="199">
                  <c:v>31.416281446540879</c:v>
                </c:pt>
                <c:pt idx="200">
                  <c:v>31.397552410901465</c:v>
                </c:pt>
                <c:pt idx="201">
                  <c:v>31.378823375262055</c:v>
                </c:pt>
                <c:pt idx="202">
                  <c:v>31.360094339622641</c:v>
                </c:pt>
                <c:pt idx="203">
                  <c:v>31.341365303983228</c:v>
                </c:pt>
                <c:pt idx="204">
                  <c:v>31.322636268343814</c:v>
                </c:pt>
                <c:pt idx="205">
                  <c:v>31.3039072327044</c:v>
                </c:pt>
                <c:pt idx="206">
                  <c:v>31.28517819706499</c:v>
                </c:pt>
                <c:pt idx="207">
                  <c:v>31.266449161425577</c:v>
                </c:pt>
                <c:pt idx="208">
                  <c:v>31.247720125786163</c:v>
                </c:pt>
                <c:pt idx="209">
                  <c:v>31.228991090146749</c:v>
                </c:pt>
                <c:pt idx="210">
                  <c:v>31.210262054507336</c:v>
                </c:pt>
                <c:pt idx="211">
                  <c:v>31.191533018867922</c:v>
                </c:pt>
                <c:pt idx="212">
                  <c:v>31.172803983228512</c:v>
                </c:pt>
                <c:pt idx="213">
                  <c:v>31.154074947589098</c:v>
                </c:pt>
                <c:pt idx="214">
                  <c:v>31.135345911949685</c:v>
                </c:pt>
                <c:pt idx="215">
                  <c:v>31.116616876310271</c:v>
                </c:pt>
                <c:pt idx="216">
                  <c:v>31.097887840670857</c:v>
                </c:pt>
              </c:numCache>
            </c:numRef>
          </c:xVal>
          <c:yVal>
            <c:numRef>
              <c:f>'ANA58'!$M$8:$M$224</c:f>
              <c:numCache>
                <c:formatCode>General</c:formatCode>
                <c:ptCount val="217"/>
                <c:pt idx="0">
                  <c:v>56.516666666666666</c:v>
                </c:pt>
                <c:pt idx="1">
                  <c:v>56.510839793281654</c:v>
                </c:pt>
                <c:pt idx="2">
                  <c:v>56.505012919896643</c:v>
                </c:pt>
                <c:pt idx="3">
                  <c:v>56.499186046511625</c:v>
                </c:pt>
                <c:pt idx="4">
                  <c:v>56.493359173126613</c:v>
                </c:pt>
                <c:pt idx="5">
                  <c:v>56.487532299741602</c:v>
                </c:pt>
                <c:pt idx="6">
                  <c:v>56.481705426356591</c:v>
                </c:pt>
                <c:pt idx="7">
                  <c:v>56.475878552971572</c:v>
                </c:pt>
                <c:pt idx="8">
                  <c:v>56.470051679586561</c:v>
                </c:pt>
                <c:pt idx="9">
                  <c:v>56.46422480620155</c:v>
                </c:pt>
                <c:pt idx="10">
                  <c:v>56.458397932816538</c:v>
                </c:pt>
                <c:pt idx="11">
                  <c:v>56.45257105943152</c:v>
                </c:pt>
                <c:pt idx="12">
                  <c:v>56.446744186046509</c:v>
                </c:pt>
                <c:pt idx="13">
                  <c:v>56.440917312661497</c:v>
                </c:pt>
                <c:pt idx="14">
                  <c:v>56.435090439276486</c:v>
                </c:pt>
                <c:pt idx="15">
                  <c:v>56.429263565891475</c:v>
                </c:pt>
                <c:pt idx="16">
                  <c:v>56.423436692506456</c:v>
                </c:pt>
                <c:pt idx="17">
                  <c:v>56.417609819121445</c:v>
                </c:pt>
                <c:pt idx="18">
                  <c:v>56.411782945736434</c:v>
                </c:pt>
                <c:pt idx="19">
                  <c:v>56.405956072351422</c:v>
                </c:pt>
                <c:pt idx="20">
                  <c:v>56.400129198966404</c:v>
                </c:pt>
                <c:pt idx="21">
                  <c:v>56.394302325581393</c:v>
                </c:pt>
                <c:pt idx="22">
                  <c:v>56.388475452196381</c:v>
                </c:pt>
                <c:pt idx="23">
                  <c:v>56.38264857881137</c:v>
                </c:pt>
                <c:pt idx="24">
                  <c:v>56.376821705426352</c:v>
                </c:pt>
                <c:pt idx="25">
                  <c:v>56.37099483204134</c:v>
                </c:pt>
                <c:pt idx="26">
                  <c:v>56.365167958656329</c:v>
                </c:pt>
                <c:pt idx="27">
                  <c:v>56.359341085271318</c:v>
                </c:pt>
                <c:pt idx="28">
                  <c:v>56.353514211886299</c:v>
                </c:pt>
                <c:pt idx="29">
                  <c:v>56.347687338501288</c:v>
                </c:pt>
                <c:pt idx="30">
                  <c:v>56.341860465116277</c:v>
                </c:pt>
                <c:pt idx="31">
                  <c:v>56.336033591731265</c:v>
                </c:pt>
                <c:pt idx="32">
                  <c:v>56.330206718346254</c:v>
                </c:pt>
                <c:pt idx="33">
                  <c:v>56.324379844961236</c:v>
                </c:pt>
                <c:pt idx="34">
                  <c:v>56.318552971576224</c:v>
                </c:pt>
                <c:pt idx="35">
                  <c:v>56.312726098191213</c:v>
                </c:pt>
                <c:pt idx="36">
                  <c:v>56.306899224806202</c:v>
                </c:pt>
                <c:pt idx="37">
                  <c:v>56.301072351421183</c:v>
                </c:pt>
                <c:pt idx="38">
                  <c:v>56.295245478036172</c:v>
                </c:pt>
                <c:pt idx="39">
                  <c:v>56.289418604651161</c:v>
                </c:pt>
                <c:pt idx="40">
                  <c:v>56.283591731266149</c:v>
                </c:pt>
                <c:pt idx="41">
                  <c:v>56.277764857881131</c:v>
                </c:pt>
                <c:pt idx="42">
                  <c:v>56.271970389562966</c:v>
                </c:pt>
                <c:pt idx="43">
                  <c:v>56.266240731378495</c:v>
                </c:pt>
                <c:pt idx="44">
                  <c:v>56.260575883327718</c:v>
                </c:pt>
                <c:pt idx="45">
                  <c:v>56.254975845410627</c:v>
                </c:pt>
                <c:pt idx="46">
                  <c:v>56.249408212560382</c:v>
                </c:pt>
                <c:pt idx="47">
                  <c:v>56.243840579710145</c:v>
                </c:pt>
                <c:pt idx="48">
                  <c:v>56.238272946859901</c:v>
                </c:pt>
                <c:pt idx="49">
                  <c:v>56.232705314009657</c:v>
                </c:pt>
                <c:pt idx="50">
                  <c:v>56.227137681159419</c:v>
                </c:pt>
                <c:pt idx="51">
                  <c:v>56.221570048309175</c:v>
                </c:pt>
                <c:pt idx="52">
                  <c:v>56.216002415458938</c:v>
                </c:pt>
                <c:pt idx="53">
                  <c:v>56.210434782608694</c:v>
                </c:pt>
                <c:pt idx="54">
                  <c:v>56.204867149758449</c:v>
                </c:pt>
                <c:pt idx="55">
                  <c:v>56.199299516908212</c:v>
                </c:pt>
                <c:pt idx="56">
                  <c:v>56.193731884057968</c:v>
                </c:pt>
                <c:pt idx="57">
                  <c:v>56.188164251207724</c:v>
                </c:pt>
                <c:pt idx="58">
                  <c:v>56.182596618357486</c:v>
                </c:pt>
                <c:pt idx="59">
                  <c:v>56.177028985507242</c:v>
                </c:pt>
                <c:pt idx="60">
                  <c:v>56.171461352657005</c:v>
                </c:pt>
                <c:pt idx="61">
                  <c:v>56.16589371980676</c:v>
                </c:pt>
                <c:pt idx="62">
                  <c:v>56.160326086956516</c:v>
                </c:pt>
                <c:pt idx="63">
                  <c:v>56.154758454106279</c:v>
                </c:pt>
                <c:pt idx="64">
                  <c:v>56.149190821256035</c:v>
                </c:pt>
                <c:pt idx="65">
                  <c:v>56.143623188405797</c:v>
                </c:pt>
                <c:pt idx="66">
                  <c:v>56.138055555555553</c:v>
                </c:pt>
                <c:pt idx="67">
                  <c:v>56.132487922705309</c:v>
                </c:pt>
                <c:pt idx="68">
                  <c:v>56.126920289855072</c:v>
                </c:pt>
                <c:pt idx="69">
                  <c:v>56.121352657004827</c:v>
                </c:pt>
                <c:pt idx="70">
                  <c:v>56.11578502415459</c:v>
                </c:pt>
                <c:pt idx="71">
                  <c:v>56.110217391304346</c:v>
                </c:pt>
                <c:pt idx="72">
                  <c:v>56.104649758454102</c:v>
                </c:pt>
                <c:pt idx="73">
                  <c:v>56.099082125603864</c:v>
                </c:pt>
                <c:pt idx="74">
                  <c:v>56.09351449275362</c:v>
                </c:pt>
                <c:pt idx="75">
                  <c:v>56.087946859903383</c:v>
                </c:pt>
                <c:pt idx="76">
                  <c:v>56.082379227053138</c:v>
                </c:pt>
                <c:pt idx="77">
                  <c:v>56.076811594202894</c:v>
                </c:pt>
                <c:pt idx="78">
                  <c:v>56.071243961352657</c:v>
                </c:pt>
                <c:pt idx="79">
                  <c:v>56.065676328502413</c:v>
                </c:pt>
                <c:pt idx="80">
                  <c:v>56.060108695652168</c:v>
                </c:pt>
                <c:pt idx="81">
                  <c:v>56.054541062801931</c:v>
                </c:pt>
                <c:pt idx="82">
                  <c:v>56.048973429951687</c:v>
                </c:pt>
                <c:pt idx="83">
                  <c:v>56.04340579710145</c:v>
                </c:pt>
                <c:pt idx="84">
                  <c:v>56.037838164251205</c:v>
                </c:pt>
                <c:pt idx="85">
                  <c:v>56.032270531400961</c:v>
                </c:pt>
                <c:pt idx="86">
                  <c:v>56.026702898550724</c:v>
                </c:pt>
                <c:pt idx="87">
                  <c:v>56.02113526570048</c:v>
                </c:pt>
                <c:pt idx="88">
                  <c:v>56.015573931784104</c:v>
                </c:pt>
                <c:pt idx="89">
                  <c:v>56.010025195735459</c:v>
                </c:pt>
                <c:pt idx="90">
                  <c:v>56.004489057554558</c:v>
                </c:pt>
                <c:pt idx="91">
                  <c:v>55.99896551724138</c:v>
                </c:pt>
                <c:pt idx="92">
                  <c:v>55.993448275862065</c:v>
                </c:pt>
                <c:pt idx="93">
                  <c:v>55.987931034482756</c:v>
                </c:pt>
                <c:pt idx="94">
                  <c:v>55.982413793103447</c:v>
                </c:pt>
                <c:pt idx="95">
                  <c:v>55.976896551724138</c:v>
                </c:pt>
                <c:pt idx="96">
                  <c:v>55.97137931034483</c:v>
                </c:pt>
                <c:pt idx="97">
                  <c:v>55.965862068965514</c:v>
                </c:pt>
                <c:pt idx="98">
                  <c:v>55.960344827586205</c:v>
                </c:pt>
                <c:pt idx="99">
                  <c:v>55.954827586206896</c:v>
                </c:pt>
                <c:pt idx="100">
                  <c:v>55.949310344827587</c:v>
                </c:pt>
                <c:pt idx="101">
                  <c:v>55.943793103448279</c:v>
                </c:pt>
                <c:pt idx="102">
                  <c:v>55.938275862068963</c:v>
                </c:pt>
                <c:pt idx="103">
                  <c:v>55.932758620689654</c:v>
                </c:pt>
                <c:pt idx="104">
                  <c:v>55.927241379310345</c:v>
                </c:pt>
                <c:pt idx="105">
                  <c:v>55.921724137931037</c:v>
                </c:pt>
                <c:pt idx="106">
                  <c:v>55.916206896551721</c:v>
                </c:pt>
                <c:pt idx="107">
                  <c:v>55.910689655172412</c:v>
                </c:pt>
                <c:pt idx="108">
                  <c:v>55.905172413793103</c:v>
                </c:pt>
                <c:pt idx="109">
                  <c:v>55.899655172413794</c:v>
                </c:pt>
                <c:pt idx="110">
                  <c:v>55.894137931034486</c:v>
                </c:pt>
                <c:pt idx="111">
                  <c:v>55.88862068965517</c:v>
                </c:pt>
                <c:pt idx="112">
                  <c:v>55.883103448275861</c:v>
                </c:pt>
                <c:pt idx="113">
                  <c:v>55.877586206896552</c:v>
                </c:pt>
                <c:pt idx="114">
                  <c:v>55.872068965517244</c:v>
                </c:pt>
                <c:pt idx="115">
                  <c:v>55.866551724137935</c:v>
                </c:pt>
                <c:pt idx="116">
                  <c:v>55.861034482758619</c:v>
                </c:pt>
                <c:pt idx="117">
                  <c:v>55.855892431142919</c:v>
                </c:pt>
                <c:pt idx="118">
                  <c:v>55.851500759054439</c:v>
                </c:pt>
                <c:pt idx="119">
                  <c:v>55.847859466493169</c:v>
                </c:pt>
                <c:pt idx="120">
                  <c:v>55.844968553459118</c:v>
                </c:pt>
                <c:pt idx="121">
                  <c:v>55.842452830188684</c:v>
                </c:pt>
                <c:pt idx="122">
                  <c:v>55.839937106918242</c:v>
                </c:pt>
                <c:pt idx="123">
                  <c:v>55.837421383647801</c:v>
                </c:pt>
                <c:pt idx="124">
                  <c:v>55.834905660377359</c:v>
                </c:pt>
                <c:pt idx="125">
                  <c:v>55.832389937106917</c:v>
                </c:pt>
                <c:pt idx="126">
                  <c:v>55.829874213836483</c:v>
                </c:pt>
                <c:pt idx="127">
                  <c:v>55.827358490566041</c:v>
                </c:pt>
                <c:pt idx="128">
                  <c:v>55.8248427672956</c:v>
                </c:pt>
                <c:pt idx="129">
                  <c:v>55.822327044025158</c:v>
                </c:pt>
                <c:pt idx="130">
                  <c:v>55.819811320754717</c:v>
                </c:pt>
                <c:pt idx="131">
                  <c:v>55.817295597484275</c:v>
                </c:pt>
                <c:pt idx="132">
                  <c:v>55.814779874213841</c:v>
                </c:pt>
                <c:pt idx="133">
                  <c:v>55.812264150943399</c:v>
                </c:pt>
                <c:pt idx="134">
                  <c:v>55.809748427672957</c:v>
                </c:pt>
                <c:pt idx="135">
                  <c:v>55.807232704402516</c:v>
                </c:pt>
                <c:pt idx="136">
                  <c:v>55.804716981132074</c:v>
                </c:pt>
                <c:pt idx="137">
                  <c:v>55.80220125786164</c:v>
                </c:pt>
                <c:pt idx="138">
                  <c:v>55.799685534591198</c:v>
                </c:pt>
                <c:pt idx="139">
                  <c:v>55.797169811320757</c:v>
                </c:pt>
                <c:pt idx="140">
                  <c:v>55.794654088050315</c:v>
                </c:pt>
                <c:pt idx="141">
                  <c:v>55.792138364779873</c:v>
                </c:pt>
                <c:pt idx="142">
                  <c:v>55.789622641509439</c:v>
                </c:pt>
                <c:pt idx="143">
                  <c:v>55.787106918238997</c:v>
                </c:pt>
                <c:pt idx="144">
                  <c:v>55.784591194968556</c:v>
                </c:pt>
                <c:pt idx="145">
                  <c:v>55.782075471698114</c:v>
                </c:pt>
                <c:pt idx="146">
                  <c:v>55.779559748427673</c:v>
                </c:pt>
                <c:pt idx="147">
                  <c:v>55.777044025157231</c:v>
                </c:pt>
                <c:pt idx="148">
                  <c:v>55.774528301886797</c:v>
                </c:pt>
                <c:pt idx="149">
                  <c:v>55.772012578616355</c:v>
                </c:pt>
                <c:pt idx="150">
                  <c:v>55.769496855345913</c:v>
                </c:pt>
                <c:pt idx="151">
                  <c:v>55.766981132075472</c:v>
                </c:pt>
                <c:pt idx="152">
                  <c:v>55.76446540880503</c:v>
                </c:pt>
                <c:pt idx="153">
                  <c:v>55.761949685534596</c:v>
                </c:pt>
                <c:pt idx="154">
                  <c:v>55.759433962264154</c:v>
                </c:pt>
                <c:pt idx="155">
                  <c:v>55.756918238993713</c:v>
                </c:pt>
                <c:pt idx="156">
                  <c:v>55.754402515723271</c:v>
                </c:pt>
                <c:pt idx="157">
                  <c:v>55.751886792452829</c:v>
                </c:pt>
                <c:pt idx="158">
                  <c:v>55.749371069182395</c:v>
                </c:pt>
                <c:pt idx="159">
                  <c:v>55.746855345911953</c:v>
                </c:pt>
                <c:pt idx="160">
                  <c:v>55.744339622641512</c:v>
                </c:pt>
                <c:pt idx="161">
                  <c:v>55.74182389937107</c:v>
                </c:pt>
                <c:pt idx="162">
                  <c:v>55.739308176100629</c:v>
                </c:pt>
                <c:pt idx="163">
                  <c:v>55.736792452830187</c:v>
                </c:pt>
                <c:pt idx="164">
                  <c:v>55.734276729559753</c:v>
                </c:pt>
                <c:pt idx="165">
                  <c:v>55.731761006289311</c:v>
                </c:pt>
                <c:pt idx="166">
                  <c:v>55.729245283018869</c:v>
                </c:pt>
                <c:pt idx="167">
                  <c:v>55.726729559748428</c:v>
                </c:pt>
                <c:pt idx="168">
                  <c:v>55.724213836477986</c:v>
                </c:pt>
                <c:pt idx="169">
                  <c:v>55.721698113207552</c:v>
                </c:pt>
                <c:pt idx="170">
                  <c:v>55.71918238993711</c:v>
                </c:pt>
                <c:pt idx="171">
                  <c:v>55.716666666666669</c:v>
                </c:pt>
                <c:pt idx="172">
                  <c:v>55.714150943396227</c:v>
                </c:pt>
                <c:pt idx="173">
                  <c:v>55.711635220125785</c:v>
                </c:pt>
                <c:pt idx="174">
                  <c:v>55.709119496855351</c:v>
                </c:pt>
                <c:pt idx="175">
                  <c:v>55.706603773584909</c:v>
                </c:pt>
                <c:pt idx="176">
                  <c:v>55.704088050314468</c:v>
                </c:pt>
                <c:pt idx="177">
                  <c:v>55.701572327044026</c:v>
                </c:pt>
                <c:pt idx="178">
                  <c:v>55.699056603773585</c:v>
                </c:pt>
                <c:pt idx="179">
                  <c:v>55.69654088050315</c:v>
                </c:pt>
                <c:pt idx="180">
                  <c:v>55.694025157232709</c:v>
                </c:pt>
                <c:pt idx="181">
                  <c:v>55.691509433962267</c:v>
                </c:pt>
                <c:pt idx="182">
                  <c:v>55.688993710691825</c:v>
                </c:pt>
                <c:pt idx="183">
                  <c:v>55.686477987421384</c:v>
                </c:pt>
                <c:pt idx="184">
                  <c:v>55.683962264150942</c:v>
                </c:pt>
                <c:pt idx="185">
                  <c:v>55.681446540880508</c:v>
                </c:pt>
                <c:pt idx="186">
                  <c:v>55.678930817610066</c:v>
                </c:pt>
                <c:pt idx="187">
                  <c:v>55.676415094339625</c:v>
                </c:pt>
                <c:pt idx="188">
                  <c:v>55.673899371069183</c:v>
                </c:pt>
                <c:pt idx="189">
                  <c:v>55.671383647798741</c:v>
                </c:pt>
                <c:pt idx="190">
                  <c:v>55.668867924528307</c:v>
                </c:pt>
                <c:pt idx="191">
                  <c:v>55.666352201257865</c:v>
                </c:pt>
                <c:pt idx="192">
                  <c:v>55.663836477987424</c:v>
                </c:pt>
                <c:pt idx="193">
                  <c:v>55.661320754716982</c:v>
                </c:pt>
                <c:pt idx="194">
                  <c:v>55.658805031446541</c:v>
                </c:pt>
                <c:pt idx="195">
                  <c:v>55.656289308176106</c:v>
                </c:pt>
                <c:pt idx="196">
                  <c:v>55.653773584905665</c:v>
                </c:pt>
                <c:pt idx="197">
                  <c:v>55.651257861635223</c:v>
                </c:pt>
                <c:pt idx="198">
                  <c:v>55.648742138364781</c:v>
                </c:pt>
                <c:pt idx="199">
                  <c:v>55.64622641509434</c:v>
                </c:pt>
                <c:pt idx="200">
                  <c:v>55.643710691823898</c:v>
                </c:pt>
                <c:pt idx="201">
                  <c:v>55.641194968553464</c:v>
                </c:pt>
                <c:pt idx="202">
                  <c:v>55.638679245283022</c:v>
                </c:pt>
                <c:pt idx="203">
                  <c:v>55.636163522012581</c:v>
                </c:pt>
                <c:pt idx="204">
                  <c:v>55.633647798742139</c:v>
                </c:pt>
                <c:pt idx="205">
                  <c:v>55.631132075471697</c:v>
                </c:pt>
                <c:pt idx="206">
                  <c:v>55.628616352201263</c:v>
                </c:pt>
                <c:pt idx="207">
                  <c:v>55.626100628930821</c:v>
                </c:pt>
                <c:pt idx="208">
                  <c:v>55.62358490566038</c:v>
                </c:pt>
                <c:pt idx="209">
                  <c:v>55.621069182389938</c:v>
                </c:pt>
                <c:pt idx="210">
                  <c:v>55.618553459119497</c:v>
                </c:pt>
                <c:pt idx="211">
                  <c:v>55.616037735849062</c:v>
                </c:pt>
                <c:pt idx="212">
                  <c:v>55.61352201257862</c:v>
                </c:pt>
                <c:pt idx="213">
                  <c:v>55.611006289308179</c:v>
                </c:pt>
                <c:pt idx="214">
                  <c:v>55.608490566037737</c:v>
                </c:pt>
                <c:pt idx="215">
                  <c:v>55.605974842767296</c:v>
                </c:pt>
                <c:pt idx="216">
                  <c:v>55.603459119496854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8B-40AD-AF1B-5AD1C1AAD2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'ANA58'!$E$110:$E$122</c:f>
              <c:numCache>
                <c:formatCode>General</c:formatCode>
                <c:ptCount val="13"/>
                <c:pt idx="0">
                  <c:v>16434.505312337933</c:v>
                </c:pt>
                <c:pt idx="1">
                  <c:v>15407.365720979309</c:v>
                </c:pt>
                <c:pt idx="2">
                  <c:v>14380.226129620689</c:v>
                </c:pt>
                <c:pt idx="3">
                  <c:v>13353.086538262069</c:v>
                </c:pt>
                <c:pt idx="4">
                  <c:v>12325.946946903448</c:v>
                </c:pt>
                <c:pt idx="5">
                  <c:v>11298.807355544828</c:v>
                </c:pt>
                <c:pt idx="6">
                  <c:v>10271.667764186208</c:v>
                </c:pt>
                <c:pt idx="7">
                  <c:v>9244.5281728275877</c:v>
                </c:pt>
                <c:pt idx="8">
                  <c:v>8217.3885814689638</c:v>
                </c:pt>
                <c:pt idx="9">
                  <c:v>7190.2489901103436</c:v>
                </c:pt>
                <c:pt idx="10">
                  <c:v>6163.1093987517233</c:v>
                </c:pt>
                <c:pt idx="11">
                  <c:v>5135.9698073931031</c:v>
                </c:pt>
                <c:pt idx="12">
                  <c:v>4108.8302160344829</c:v>
                </c:pt>
              </c:numCache>
            </c:numRef>
          </c:xVal>
          <c:yVal>
            <c:numRef>
              <c:f>'ANA58'!$F$110:$F$122</c:f>
              <c:numCache>
                <c:formatCode>General</c:formatCode>
                <c:ptCount val="13"/>
                <c:pt idx="0">
                  <c:v>9846.941786537931</c:v>
                </c:pt>
                <c:pt idx="1">
                  <c:v>9231.4973085793099</c:v>
                </c:pt>
                <c:pt idx="2">
                  <c:v>8616.0528306206888</c:v>
                </c:pt>
                <c:pt idx="3">
                  <c:v>8000.6083526620696</c:v>
                </c:pt>
                <c:pt idx="4">
                  <c:v>7385.1638747034485</c:v>
                </c:pt>
                <c:pt idx="5">
                  <c:v>6769.7193967448275</c:v>
                </c:pt>
                <c:pt idx="6">
                  <c:v>6154.2749187862064</c:v>
                </c:pt>
                <c:pt idx="7">
                  <c:v>5538.8304408275853</c:v>
                </c:pt>
                <c:pt idx="8">
                  <c:v>4923.3859628689643</c:v>
                </c:pt>
                <c:pt idx="9">
                  <c:v>4307.941484910345</c:v>
                </c:pt>
                <c:pt idx="10">
                  <c:v>3692.497006951724</c:v>
                </c:pt>
                <c:pt idx="11">
                  <c:v>3077.0525289931029</c:v>
                </c:pt>
                <c:pt idx="12">
                  <c:v>2461.6080510344818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7-4844-A469-792044028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'AFL2406'!$E$8:$E$232</c:f>
              <c:numCache>
                <c:formatCode>General</c:formatCode>
                <c:ptCount val="225"/>
                <c:pt idx="0">
                  <c:v>-120745.3</c:v>
                </c:pt>
                <c:pt idx="1">
                  <c:v>-119573.01289465437</c:v>
                </c:pt>
                <c:pt idx="2">
                  <c:v>-118400.72578930874</c:v>
                </c:pt>
                <c:pt idx="3">
                  <c:v>-117228.4386839631</c:v>
                </c:pt>
                <c:pt idx="4">
                  <c:v>-116056.15157861749</c:v>
                </c:pt>
                <c:pt idx="5">
                  <c:v>-114883.86447327185</c:v>
                </c:pt>
                <c:pt idx="6">
                  <c:v>-113711.57736792622</c:v>
                </c:pt>
                <c:pt idx="7">
                  <c:v>-112539.29026258059</c:v>
                </c:pt>
                <c:pt idx="8">
                  <c:v>-111367.00315723495</c:v>
                </c:pt>
                <c:pt idx="9">
                  <c:v>-110194.71605188932</c:v>
                </c:pt>
                <c:pt idx="10">
                  <c:v>-109022.42894654369</c:v>
                </c:pt>
                <c:pt idx="11">
                  <c:v>-107850.14184119806</c:v>
                </c:pt>
                <c:pt idx="12">
                  <c:v>-106677.85473585242</c:v>
                </c:pt>
                <c:pt idx="13">
                  <c:v>-105505.5676305068</c:v>
                </c:pt>
                <c:pt idx="14">
                  <c:v>-104333.28052516117</c:v>
                </c:pt>
                <c:pt idx="15">
                  <c:v>-103160.99341981554</c:v>
                </c:pt>
                <c:pt idx="16">
                  <c:v>-101988.70631446991</c:v>
                </c:pt>
                <c:pt idx="17">
                  <c:v>-100816.41920912427</c:v>
                </c:pt>
                <c:pt idx="18">
                  <c:v>-99644.13210377864</c:v>
                </c:pt>
                <c:pt idx="19">
                  <c:v>-98471.844998433022</c:v>
                </c:pt>
                <c:pt idx="20">
                  <c:v>-97299.557893087389</c:v>
                </c:pt>
                <c:pt idx="21">
                  <c:v>-96127.270787741756</c:v>
                </c:pt>
                <c:pt idx="22">
                  <c:v>-94954.983682396123</c:v>
                </c:pt>
                <c:pt idx="23">
                  <c:v>-93782.69657705049</c:v>
                </c:pt>
                <c:pt idx="24">
                  <c:v>-92610.409471704857</c:v>
                </c:pt>
                <c:pt idx="25">
                  <c:v>-91438.122366359225</c:v>
                </c:pt>
                <c:pt idx="26">
                  <c:v>-90265.835261013592</c:v>
                </c:pt>
                <c:pt idx="27">
                  <c:v>-89093.548155667959</c:v>
                </c:pt>
                <c:pt idx="28">
                  <c:v>-87921.261050322326</c:v>
                </c:pt>
                <c:pt idx="29">
                  <c:v>-86748.973944976693</c:v>
                </c:pt>
                <c:pt idx="30">
                  <c:v>-85576.686839631075</c:v>
                </c:pt>
                <c:pt idx="31">
                  <c:v>-84404.399734285442</c:v>
                </c:pt>
                <c:pt idx="32">
                  <c:v>-83232.112628939809</c:v>
                </c:pt>
                <c:pt idx="33">
                  <c:v>-82059.825523594176</c:v>
                </c:pt>
                <c:pt idx="34">
                  <c:v>-80887.538418248543</c:v>
                </c:pt>
                <c:pt idx="35">
                  <c:v>-79715.251312902925</c:v>
                </c:pt>
                <c:pt idx="36">
                  <c:v>-78542.964207557292</c:v>
                </c:pt>
                <c:pt idx="37">
                  <c:v>-77370.677102211659</c:v>
                </c:pt>
                <c:pt idx="38">
                  <c:v>-76198.389996866026</c:v>
                </c:pt>
                <c:pt idx="39">
                  <c:v>-75026.102891520393</c:v>
                </c:pt>
                <c:pt idx="40">
                  <c:v>-73853.81578617476</c:v>
                </c:pt>
                <c:pt idx="41">
                  <c:v>-72681.528680829128</c:v>
                </c:pt>
                <c:pt idx="42">
                  <c:v>-71509.241575483495</c:v>
                </c:pt>
                <c:pt idx="43">
                  <c:v>-70336.954470137862</c:v>
                </c:pt>
                <c:pt idx="44">
                  <c:v>-69164.667364792229</c:v>
                </c:pt>
                <c:pt idx="45">
                  <c:v>-67992.380259446596</c:v>
                </c:pt>
                <c:pt idx="46">
                  <c:v>-66820.093154100978</c:v>
                </c:pt>
                <c:pt idx="47">
                  <c:v>-65647.806048755345</c:v>
                </c:pt>
                <c:pt idx="48">
                  <c:v>-64475.518943409712</c:v>
                </c:pt>
                <c:pt idx="49">
                  <c:v>-63303.231838064079</c:v>
                </c:pt>
                <c:pt idx="50">
                  <c:v>-62130.944732718446</c:v>
                </c:pt>
                <c:pt idx="51">
                  <c:v>-60958.657627372821</c:v>
                </c:pt>
                <c:pt idx="52">
                  <c:v>-59786.370522027188</c:v>
                </c:pt>
                <c:pt idx="53">
                  <c:v>-58614.083416681555</c:v>
                </c:pt>
                <c:pt idx="54">
                  <c:v>-57441.796311335929</c:v>
                </c:pt>
                <c:pt idx="55">
                  <c:v>-56269.509205990296</c:v>
                </c:pt>
                <c:pt idx="56">
                  <c:v>-55097.222100644663</c:v>
                </c:pt>
                <c:pt idx="57">
                  <c:v>-53924.934995299031</c:v>
                </c:pt>
                <c:pt idx="58">
                  <c:v>-52752.647889953398</c:v>
                </c:pt>
                <c:pt idx="59">
                  <c:v>-51580.360784607765</c:v>
                </c:pt>
                <c:pt idx="60">
                  <c:v>-50408.073679262146</c:v>
                </c:pt>
                <c:pt idx="61">
                  <c:v>-49235.786573916514</c:v>
                </c:pt>
                <c:pt idx="62">
                  <c:v>-48063.499468570881</c:v>
                </c:pt>
                <c:pt idx="63">
                  <c:v>-46891.212363225248</c:v>
                </c:pt>
                <c:pt idx="64">
                  <c:v>-45718.925257879615</c:v>
                </c:pt>
                <c:pt idx="65">
                  <c:v>-44546.638152533982</c:v>
                </c:pt>
                <c:pt idx="66">
                  <c:v>-43374.351047188349</c:v>
                </c:pt>
                <c:pt idx="67">
                  <c:v>-42202.063941842716</c:v>
                </c:pt>
                <c:pt idx="68">
                  <c:v>-41029.776836497083</c:v>
                </c:pt>
                <c:pt idx="69">
                  <c:v>-39857.489731151465</c:v>
                </c:pt>
                <c:pt idx="70">
                  <c:v>-38685.202625805832</c:v>
                </c:pt>
                <c:pt idx="71">
                  <c:v>-37512.915520460199</c:v>
                </c:pt>
                <c:pt idx="72">
                  <c:v>-36340.628415114566</c:v>
                </c:pt>
                <c:pt idx="73">
                  <c:v>-35168.341309768934</c:v>
                </c:pt>
                <c:pt idx="74">
                  <c:v>-33996.054204423301</c:v>
                </c:pt>
                <c:pt idx="75">
                  <c:v>-32823.767099077668</c:v>
                </c:pt>
                <c:pt idx="76">
                  <c:v>-31651.479993732049</c:v>
                </c:pt>
                <c:pt idx="77">
                  <c:v>-30479.192888386417</c:v>
                </c:pt>
                <c:pt idx="78">
                  <c:v>-29306.905783040784</c:v>
                </c:pt>
                <c:pt idx="79">
                  <c:v>-28134.618677695151</c:v>
                </c:pt>
                <c:pt idx="80">
                  <c:v>-26962.331572349518</c:v>
                </c:pt>
                <c:pt idx="81">
                  <c:v>-25790.044467003885</c:v>
                </c:pt>
                <c:pt idx="82">
                  <c:v>-24617.757361658252</c:v>
                </c:pt>
                <c:pt idx="83">
                  <c:v>-23445.470256312619</c:v>
                </c:pt>
                <c:pt idx="84">
                  <c:v>-22273.183150966986</c:v>
                </c:pt>
                <c:pt idx="85">
                  <c:v>-21100.896045621368</c:v>
                </c:pt>
                <c:pt idx="86">
                  <c:v>-19928.608940275735</c:v>
                </c:pt>
                <c:pt idx="87">
                  <c:v>-18756.321834930102</c:v>
                </c:pt>
                <c:pt idx="88">
                  <c:v>-17584.034729584469</c:v>
                </c:pt>
                <c:pt idx="89">
                  <c:v>-16411.747624238837</c:v>
                </c:pt>
                <c:pt idx="90">
                  <c:v>-15239.460518893204</c:v>
                </c:pt>
                <c:pt idx="91">
                  <c:v>-14067.173413547571</c:v>
                </c:pt>
                <c:pt idx="92">
                  <c:v>-12894.886308201952</c:v>
                </c:pt>
                <c:pt idx="93">
                  <c:v>-11722.59920285632</c:v>
                </c:pt>
                <c:pt idx="94">
                  <c:v>-10550.312097510687</c:v>
                </c:pt>
                <c:pt idx="95">
                  <c:v>-9378.0249921650538</c:v>
                </c:pt>
                <c:pt idx="96">
                  <c:v>-8205.737886819421</c:v>
                </c:pt>
                <c:pt idx="97">
                  <c:v>-7033.4507814737881</c:v>
                </c:pt>
                <c:pt idx="98">
                  <c:v>-5861.1636761281552</c:v>
                </c:pt>
                <c:pt idx="99">
                  <c:v>-4688.8765707825223</c:v>
                </c:pt>
                <c:pt idx="100">
                  <c:v>-3516.5894654368894</c:v>
                </c:pt>
                <c:pt idx="101">
                  <c:v>-2344.3023600912711</c:v>
                </c:pt>
                <c:pt idx="102">
                  <c:v>-1190.1586939940123</c:v>
                </c:pt>
                <c:pt idx="103">
                  <c:v>-72.301906393507352</c:v>
                </c:pt>
                <c:pt idx="104">
                  <c:v>1009.268002710244</c:v>
                </c:pt>
                <c:pt idx="105">
                  <c:v>2054.5510333172415</c:v>
                </c:pt>
                <c:pt idx="106">
                  <c:v>3081.6906246758622</c:v>
                </c:pt>
                <c:pt idx="107">
                  <c:v>4108.8302160344829</c:v>
                </c:pt>
                <c:pt idx="108">
                  <c:v>5135.9698073931031</c:v>
                </c:pt>
                <c:pt idx="109">
                  <c:v>6163.1093987517243</c:v>
                </c:pt>
                <c:pt idx="110">
                  <c:v>7190.2489901103454</c:v>
                </c:pt>
                <c:pt idx="111">
                  <c:v>8217.3885814689656</c:v>
                </c:pt>
                <c:pt idx="112">
                  <c:v>9244.5281728275859</c:v>
                </c:pt>
                <c:pt idx="113">
                  <c:v>10271.667764186206</c:v>
                </c:pt>
                <c:pt idx="114">
                  <c:v>11298.807355544828</c:v>
                </c:pt>
                <c:pt idx="115">
                  <c:v>12325.946946903448</c:v>
                </c:pt>
                <c:pt idx="116">
                  <c:v>13353.086538262069</c:v>
                </c:pt>
                <c:pt idx="117">
                  <c:v>14380.226129620691</c:v>
                </c:pt>
                <c:pt idx="118">
                  <c:v>15407.365720979311</c:v>
                </c:pt>
                <c:pt idx="119">
                  <c:v>16434.505312337929</c:v>
                </c:pt>
                <c:pt idx="120">
                  <c:v>17461.64490369655</c:v>
                </c:pt>
                <c:pt idx="121">
                  <c:v>18488.78449505517</c:v>
                </c:pt>
                <c:pt idx="122">
                  <c:v>19515.92408641379</c:v>
                </c:pt>
                <c:pt idx="123">
                  <c:v>20543.06367777241</c:v>
                </c:pt>
                <c:pt idx="124">
                  <c:v>21570.203269131034</c:v>
                </c:pt>
                <c:pt idx="125">
                  <c:v>22597.342860489654</c:v>
                </c:pt>
                <c:pt idx="126">
                  <c:v>23624.482451848275</c:v>
                </c:pt>
                <c:pt idx="127">
                  <c:v>24651.622043206895</c:v>
                </c:pt>
                <c:pt idx="128">
                  <c:v>25678.761634565515</c:v>
                </c:pt>
                <c:pt idx="129">
                  <c:v>26705.901225924135</c:v>
                </c:pt>
                <c:pt idx="130">
                  <c:v>27733.040817282756</c:v>
                </c:pt>
                <c:pt idx="131">
                  <c:v>28761.12719885198</c:v>
                </c:pt>
                <c:pt idx="132">
                  <c:v>29791.107160842428</c:v>
                </c:pt>
                <c:pt idx="133">
                  <c:v>30822.980703254085</c:v>
                </c:pt>
                <c:pt idx="134">
                  <c:v>31856.747826086958</c:v>
                </c:pt>
                <c:pt idx="135">
                  <c:v>32891.461739130435</c:v>
                </c:pt>
                <c:pt idx="136">
                  <c:v>33926.175652173915</c:v>
                </c:pt>
                <c:pt idx="137">
                  <c:v>34960.889565217389</c:v>
                </c:pt>
                <c:pt idx="138">
                  <c:v>35995.603478260869</c:v>
                </c:pt>
                <c:pt idx="139">
                  <c:v>37030.31739130435</c:v>
                </c:pt>
                <c:pt idx="140">
                  <c:v>38065.031304347824</c:v>
                </c:pt>
                <c:pt idx="141">
                  <c:v>39099.745217391304</c:v>
                </c:pt>
                <c:pt idx="142">
                  <c:v>40134.459130434785</c:v>
                </c:pt>
                <c:pt idx="143">
                  <c:v>41169.173043478258</c:v>
                </c:pt>
                <c:pt idx="144">
                  <c:v>42203.886956521739</c:v>
                </c:pt>
                <c:pt idx="145">
                  <c:v>43238.600869565213</c:v>
                </c:pt>
                <c:pt idx="146">
                  <c:v>44273.314782608693</c:v>
                </c:pt>
                <c:pt idx="147">
                  <c:v>45308.028695652174</c:v>
                </c:pt>
                <c:pt idx="148">
                  <c:v>46342.742608695655</c:v>
                </c:pt>
                <c:pt idx="149">
                  <c:v>47377.456521739128</c:v>
                </c:pt>
                <c:pt idx="150">
                  <c:v>48412.170434782602</c:v>
                </c:pt>
                <c:pt idx="151">
                  <c:v>49446.884347826082</c:v>
                </c:pt>
                <c:pt idx="152">
                  <c:v>50481.598260869563</c:v>
                </c:pt>
                <c:pt idx="153">
                  <c:v>51516.312173913044</c:v>
                </c:pt>
                <c:pt idx="154">
                  <c:v>52551.026086956525</c:v>
                </c:pt>
                <c:pt idx="155">
                  <c:v>53585.74</c:v>
                </c:pt>
                <c:pt idx="156">
                  <c:v>54620.453913043471</c:v>
                </c:pt>
                <c:pt idx="157">
                  <c:v>55655.167826086952</c:v>
                </c:pt>
                <c:pt idx="158">
                  <c:v>56689.881739130433</c:v>
                </c:pt>
                <c:pt idx="159">
                  <c:v>57724.595652173914</c:v>
                </c:pt>
                <c:pt idx="160">
                  <c:v>58759.309565217394</c:v>
                </c:pt>
                <c:pt idx="161">
                  <c:v>59794.023478260868</c:v>
                </c:pt>
                <c:pt idx="162">
                  <c:v>60828.737391304341</c:v>
                </c:pt>
                <c:pt idx="163">
                  <c:v>61863.451304347822</c:v>
                </c:pt>
                <c:pt idx="164">
                  <c:v>62898.165217391303</c:v>
                </c:pt>
                <c:pt idx="165">
                  <c:v>63932.879130434783</c:v>
                </c:pt>
                <c:pt idx="166">
                  <c:v>64967.593043478257</c:v>
                </c:pt>
                <c:pt idx="167">
                  <c:v>66002.30695652173</c:v>
                </c:pt>
                <c:pt idx="168">
                  <c:v>67037.020869565211</c:v>
                </c:pt>
                <c:pt idx="169">
                  <c:v>68071.734782608692</c:v>
                </c:pt>
                <c:pt idx="170">
                  <c:v>69106.448695652172</c:v>
                </c:pt>
                <c:pt idx="171">
                  <c:v>70141.162608695653</c:v>
                </c:pt>
                <c:pt idx="172">
                  <c:v>71175.876521739119</c:v>
                </c:pt>
                <c:pt idx="173">
                  <c:v>72210.590434782614</c:v>
                </c:pt>
                <c:pt idx="174">
                  <c:v>73245.304347826081</c:v>
                </c:pt>
                <c:pt idx="175">
                  <c:v>74280.018260869561</c:v>
                </c:pt>
                <c:pt idx="176">
                  <c:v>75314.732173913042</c:v>
                </c:pt>
                <c:pt idx="177">
                  <c:v>76349.446086956508</c:v>
                </c:pt>
                <c:pt idx="178">
                  <c:v>77384.160000000003</c:v>
                </c:pt>
                <c:pt idx="179">
                  <c:v>78418.87391304347</c:v>
                </c:pt>
                <c:pt idx="180">
                  <c:v>79453.58782608695</c:v>
                </c:pt>
                <c:pt idx="181">
                  <c:v>80488.301739130431</c:v>
                </c:pt>
                <c:pt idx="182">
                  <c:v>81523.015652173912</c:v>
                </c:pt>
                <c:pt idx="183">
                  <c:v>82557.729565217393</c:v>
                </c:pt>
                <c:pt idx="184">
                  <c:v>83592.443478260859</c:v>
                </c:pt>
                <c:pt idx="185">
                  <c:v>84627.157391304354</c:v>
                </c:pt>
                <c:pt idx="186">
                  <c:v>85661.87130434782</c:v>
                </c:pt>
                <c:pt idx="187">
                  <c:v>86696.585217391301</c:v>
                </c:pt>
                <c:pt idx="188">
                  <c:v>87731.299130434782</c:v>
                </c:pt>
                <c:pt idx="189">
                  <c:v>88766.013043478248</c:v>
                </c:pt>
                <c:pt idx="190">
                  <c:v>89800.726956521743</c:v>
                </c:pt>
                <c:pt idx="191">
                  <c:v>90835.440869565209</c:v>
                </c:pt>
                <c:pt idx="192">
                  <c:v>91870.15478260869</c:v>
                </c:pt>
                <c:pt idx="193">
                  <c:v>92904.868695652171</c:v>
                </c:pt>
                <c:pt idx="194">
                  <c:v>93939.582608695637</c:v>
                </c:pt>
                <c:pt idx="195">
                  <c:v>94974.296521739132</c:v>
                </c:pt>
                <c:pt idx="196">
                  <c:v>96009.010434782598</c:v>
                </c:pt>
                <c:pt idx="197">
                  <c:v>97043.724347826093</c:v>
                </c:pt>
                <c:pt idx="198">
                  <c:v>98078.43826086956</c:v>
                </c:pt>
                <c:pt idx="199">
                  <c:v>99113.152173913026</c:v>
                </c:pt>
                <c:pt idx="200">
                  <c:v>100147.86608695652</c:v>
                </c:pt>
                <c:pt idx="201">
                  <c:v>101182.57999999999</c:v>
                </c:pt>
                <c:pt idx="202">
                  <c:v>102217.29391304348</c:v>
                </c:pt>
                <c:pt idx="203">
                  <c:v>103252.00782608695</c:v>
                </c:pt>
                <c:pt idx="204">
                  <c:v>104286.72173913041</c:v>
                </c:pt>
                <c:pt idx="205">
                  <c:v>105321.43565217391</c:v>
                </c:pt>
                <c:pt idx="206">
                  <c:v>106356.14956521738</c:v>
                </c:pt>
                <c:pt idx="207">
                  <c:v>107390.86347826087</c:v>
                </c:pt>
                <c:pt idx="208">
                  <c:v>108425.57739130434</c:v>
                </c:pt>
                <c:pt idx="209">
                  <c:v>109460.29130434783</c:v>
                </c:pt>
                <c:pt idx="210">
                  <c:v>110495.0052173913</c:v>
                </c:pt>
                <c:pt idx="211">
                  <c:v>111529.71913043477</c:v>
                </c:pt>
                <c:pt idx="212">
                  <c:v>112564.43304347826</c:v>
                </c:pt>
                <c:pt idx="213">
                  <c:v>113599.14695652173</c:v>
                </c:pt>
                <c:pt idx="214">
                  <c:v>114633.86086956522</c:v>
                </c:pt>
                <c:pt idx="215">
                  <c:v>115668.57478260869</c:v>
                </c:pt>
                <c:pt idx="216">
                  <c:v>116703.28869565215</c:v>
                </c:pt>
                <c:pt idx="217">
                  <c:v>117738.00260869565</c:v>
                </c:pt>
                <c:pt idx="218">
                  <c:v>118772.71652173912</c:v>
                </c:pt>
                <c:pt idx="219">
                  <c:v>119807.43043478261</c:v>
                </c:pt>
                <c:pt idx="220">
                  <c:v>120842.14434782608</c:v>
                </c:pt>
                <c:pt idx="221">
                  <c:v>121876.85826086957</c:v>
                </c:pt>
                <c:pt idx="222">
                  <c:v>122911.57217391304</c:v>
                </c:pt>
                <c:pt idx="223">
                  <c:v>123946.2860869565</c:v>
                </c:pt>
                <c:pt idx="224">
                  <c:v>124981</c:v>
                </c:pt>
              </c:numCache>
            </c:numRef>
          </c:xVal>
          <c:yVal>
            <c:numRef>
              <c:f>'AFL2406'!$F$8:$F$232</c:f>
              <c:numCache>
                <c:formatCode>General</c:formatCode>
                <c:ptCount val="225"/>
                <c:pt idx="0">
                  <c:v>25834.03</c:v>
                </c:pt>
                <c:pt idx="1">
                  <c:v>25583.212525623301</c:v>
                </c:pt>
                <c:pt idx="2">
                  <c:v>25332.3950512466</c:v>
                </c:pt>
                <c:pt idx="3">
                  <c:v>25081.577576869902</c:v>
                </c:pt>
                <c:pt idx="4">
                  <c:v>24830.760102493201</c:v>
                </c:pt>
                <c:pt idx="5">
                  <c:v>24579.942628116503</c:v>
                </c:pt>
                <c:pt idx="6">
                  <c:v>24329.125153739806</c:v>
                </c:pt>
                <c:pt idx="7">
                  <c:v>24078.307679363104</c:v>
                </c:pt>
                <c:pt idx="8">
                  <c:v>23827.490204986407</c:v>
                </c:pt>
                <c:pt idx="9">
                  <c:v>23576.672730609709</c:v>
                </c:pt>
                <c:pt idx="10">
                  <c:v>23325.855256233008</c:v>
                </c:pt>
                <c:pt idx="11">
                  <c:v>23075.03778185631</c:v>
                </c:pt>
                <c:pt idx="12">
                  <c:v>22824.220307479609</c:v>
                </c:pt>
                <c:pt idx="13">
                  <c:v>22573.402833102911</c:v>
                </c:pt>
                <c:pt idx="14">
                  <c:v>22322.585358726214</c:v>
                </c:pt>
                <c:pt idx="15">
                  <c:v>22071.767884349512</c:v>
                </c:pt>
                <c:pt idx="16">
                  <c:v>21820.950409972815</c:v>
                </c:pt>
                <c:pt idx="17">
                  <c:v>21570.132935596113</c:v>
                </c:pt>
                <c:pt idx="18">
                  <c:v>21319.315461219416</c:v>
                </c:pt>
                <c:pt idx="19">
                  <c:v>21068.497986842718</c:v>
                </c:pt>
                <c:pt idx="20">
                  <c:v>20817.680512466017</c:v>
                </c:pt>
                <c:pt idx="21">
                  <c:v>20566.863038089319</c:v>
                </c:pt>
                <c:pt idx="22">
                  <c:v>20316.045563712622</c:v>
                </c:pt>
                <c:pt idx="23">
                  <c:v>20065.22808933592</c:v>
                </c:pt>
                <c:pt idx="24">
                  <c:v>19814.410614959223</c:v>
                </c:pt>
                <c:pt idx="25">
                  <c:v>19563.593140582525</c:v>
                </c:pt>
                <c:pt idx="26">
                  <c:v>19312.775666205824</c:v>
                </c:pt>
                <c:pt idx="27">
                  <c:v>19061.958191829126</c:v>
                </c:pt>
                <c:pt idx="28">
                  <c:v>18811.140717452425</c:v>
                </c:pt>
                <c:pt idx="29">
                  <c:v>18560.323243075727</c:v>
                </c:pt>
                <c:pt idx="30">
                  <c:v>18309.505768699026</c:v>
                </c:pt>
                <c:pt idx="31">
                  <c:v>18058.688294322328</c:v>
                </c:pt>
                <c:pt idx="32">
                  <c:v>17807.870819945631</c:v>
                </c:pt>
                <c:pt idx="33">
                  <c:v>17557.053345568929</c:v>
                </c:pt>
                <c:pt idx="34">
                  <c:v>17306.235871192232</c:v>
                </c:pt>
                <c:pt idx="35">
                  <c:v>17055.418396815534</c:v>
                </c:pt>
                <c:pt idx="36">
                  <c:v>16804.600922438833</c:v>
                </c:pt>
                <c:pt idx="37">
                  <c:v>16553.783448062135</c:v>
                </c:pt>
                <c:pt idx="38">
                  <c:v>16302.965973685436</c:v>
                </c:pt>
                <c:pt idx="39">
                  <c:v>16052.148499308736</c:v>
                </c:pt>
                <c:pt idx="40">
                  <c:v>15801.331024932037</c:v>
                </c:pt>
                <c:pt idx="41">
                  <c:v>15550.513550555339</c:v>
                </c:pt>
                <c:pt idx="42">
                  <c:v>15299.696076178639</c:v>
                </c:pt>
                <c:pt idx="43">
                  <c:v>15048.87860180194</c:v>
                </c:pt>
                <c:pt idx="44">
                  <c:v>14798.061127425241</c:v>
                </c:pt>
                <c:pt idx="45">
                  <c:v>14547.243653048543</c:v>
                </c:pt>
                <c:pt idx="46">
                  <c:v>14296.426178671843</c:v>
                </c:pt>
                <c:pt idx="47">
                  <c:v>14045.608704295144</c:v>
                </c:pt>
                <c:pt idx="48">
                  <c:v>13794.791229918445</c:v>
                </c:pt>
                <c:pt idx="49">
                  <c:v>13543.973755541745</c:v>
                </c:pt>
                <c:pt idx="50">
                  <c:v>13293.156281165047</c:v>
                </c:pt>
                <c:pt idx="51">
                  <c:v>13042.338806788348</c:v>
                </c:pt>
                <c:pt idx="52">
                  <c:v>12791.521332411648</c:v>
                </c:pt>
                <c:pt idx="53">
                  <c:v>12540.703858034949</c:v>
                </c:pt>
                <c:pt idx="54">
                  <c:v>12289.886383658251</c:v>
                </c:pt>
                <c:pt idx="55">
                  <c:v>12039.068909281552</c:v>
                </c:pt>
                <c:pt idx="56">
                  <c:v>11788.251434904852</c:v>
                </c:pt>
                <c:pt idx="57">
                  <c:v>11537.433960528153</c:v>
                </c:pt>
                <c:pt idx="58">
                  <c:v>11286.616486151455</c:v>
                </c:pt>
                <c:pt idx="59">
                  <c:v>11035.799011774756</c:v>
                </c:pt>
                <c:pt idx="60">
                  <c:v>10784.981537398056</c:v>
                </c:pt>
                <c:pt idx="61">
                  <c:v>10534.164063021357</c:v>
                </c:pt>
                <c:pt idx="62">
                  <c:v>10283.346588644659</c:v>
                </c:pt>
                <c:pt idx="63">
                  <c:v>10032.52911426796</c:v>
                </c:pt>
                <c:pt idx="64">
                  <c:v>9781.7116398912603</c:v>
                </c:pt>
                <c:pt idx="65">
                  <c:v>9530.8941655145609</c:v>
                </c:pt>
                <c:pt idx="66">
                  <c:v>9280.0766911378632</c:v>
                </c:pt>
                <c:pt idx="67">
                  <c:v>9029.259216761162</c:v>
                </c:pt>
                <c:pt idx="68">
                  <c:v>8778.4417423844643</c:v>
                </c:pt>
                <c:pt idx="69">
                  <c:v>8527.6242680077667</c:v>
                </c:pt>
                <c:pt idx="70">
                  <c:v>8276.8067936310654</c:v>
                </c:pt>
                <c:pt idx="71">
                  <c:v>8025.9893192543677</c:v>
                </c:pt>
                <c:pt idx="72">
                  <c:v>7775.1718448776664</c:v>
                </c:pt>
                <c:pt idx="73">
                  <c:v>7524.3543705009688</c:v>
                </c:pt>
                <c:pt idx="74">
                  <c:v>7273.5368961242712</c:v>
                </c:pt>
                <c:pt idx="75">
                  <c:v>7022.7194217475699</c:v>
                </c:pt>
                <c:pt idx="76">
                  <c:v>6771.9019473708722</c:v>
                </c:pt>
                <c:pt idx="77">
                  <c:v>6521.0844729941746</c:v>
                </c:pt>
                <c:pt idx="78">
                  <c:v>6270.2669986174733</c:v>
                </c:pt>
                <c:pt idx="79">
                  <c:v>6019.4495242407756</c:v>
                </c:pt>
                <c:pt idx="80">
                  <c:v>5768.6320498640744</c:v>
                </c:pt>
                <c:pt idx="81">
                  <c:v>5517.8145754873767</c:v>
                </c:pt>
                <c:pt idx="82">
                  <c:v>5266.9971011106791</c:v>
                </c:pt>
                <c:pt idx="83">
                  <c:v>5016.1796267339778</c:v>
                </c:pt>
                <c:pt idx="84">
                  <c:v>4765.3621523572801</c:v>
                </c:pt>
                <c:pt idx="85">
                  <c:v>4514.5446779805789</c:v>
                </c:pt>
                <c:pt idx="86">
                  <c:v>4263.7272036038812</c:v>
                </c:pt>
                <c:pt idx="87">
                  <c:v>4012.9097292271836</c:v>
                </c:pt>
                <c:pt idx="88">
                  <c:v>3762.0922548504823</c:v>
                </c:pt>
                <c:pt idx="89">
                  <c:v>3511.2747804737846</c:v>
                </c:pt>
                <c:pt idx="90">
                  <c:v>3260.457306097087</c:v>
                </c:pt>
                <c:pt idx="91">
                  <c:v>3009.6398317203857</c:v>
                </c:pt>
                <c:pt idx="92">
                  <c:v>2758.8223573436881</c:v>
                </c:pt>
                <c:pt idx="93">
                  <c:v>2508.0048829669868</c:v>
                </c:pt>
                <c:pt idx="94">
                  <c:v>2257.1874085902891</c:v>
                </c:pt>
                <c:pt idx="95">
                  <c:v>2006.3699342135915</c:v>
                </c:pt>
                <c:pt idx="96">
                  <c:v>1755.5524598368902</c:v>
                </c:pt>
                <c:pt idx="97">
                  <c:v>1504.7349854601925</c:v>
                </c:pt>
                <c:pt idx="98">
                  <c:v>1253.9175110834913</c:v>
                </c:pt>
                <c:pt idx="99">
                  <c:v>1003.1000367067936</c:v>
                </c:pt>
                <c:pt idx="100">
                  <c:v>752.28256233009597</c:v>
                </c:pt>
                <c:pt idx="101">
                  <c:v>501.46508795339469</c:v>
                </c:pt>
                <c:pt idx="102">
                  <c:v>358.93035761861211</c:v>
                </c:pt>
                <c:pt idx="103">
                  <c:v>432.96111536765903</c:v>
                </c:pt>
                <c:pt idx="104">
                  <c:v>723.55736120053552</c:v>
                </c:pt>
                <c:pt idx="105">
                  <c:v>1230.7190951172415</c:v>
                </c:pt>
                <c:pt idx="106">
                  <c:v>1846.1635730758624</c:v>
                </c:pt>
                <c:pt idx="107">
                  <c:v>2461.6080510344827</c:v>
                </c:pt>
                <c:pt idx="108">
                  <c:v>3077.0525289931038</c:v>
                </c:pt>
                <c:pt idx="109">
                  <c:v>3692.4970069517244</c:v>
                </c:pt>
                <c:pt idx="110">
                  <c:v>4307.9414849103459</c:v>
                </c:pt>
                <c:pt idx="111">
                  <c:v>4923.3859628689661</c:v>
                </c:pt>
                <c:pt idx="112">
                  <c:v>5538.8304408275872</c:v>
                </c:pt>
                <c:pt idx="113">
                  <c:v>6154.2749187862082</c:v>
                </c:pt>
                <c:pt idx="114">
                  <c:v>6769.7193967448284</c:v>
                </c:pt>
                <c:pt idx="115">
                  <c:v>7385.1638747034494</c:v>
                </c:pt>
                <c:pt idx="116">
                  <c:v>8000.6083526620705</c:v>
                </c:pt>
                <c:pt idx="117">
                  <c:v>8616.0528306206907</c:v>
                </c:pt>
                <c:pt idx="118">
                  <c:v>9231.4973085793117</c:v>
                </c:pt>
                <c:pt idx="119">
                  <c:v>9846.941786537931</c:v>
                </c:pt>
                <c:pt idx="120">
                  <c:v>10462.386264496552</c:v>
                </c:pt>
                <c:pt idx="121">
                  <c:v>11077.830742455173</c:v>
                </c:pt>
                <c:pt idx="122">
                  <c:v>11693.275220413794</c:v>
                </c:pt>
                <c:pt idx="123">
                  <c:v>12308.719698372415</c:v>
                </c:pt>
                <c:pt idx="124">
                  <c:v>12924.164176331036</c:v>
                </c:pt>
                <c:pt idx="125">
                  <c:v>13539.608654289656</c:v>
                </c:pt>
                <c:pt idx="126">
                  <c:v>14155.053132248277</c:v>
                </c:pt>
                <c:pt idx="127">
                  <c:v>14770.497610206898</c:v>
                </c:pt>
                <c:pt idx="128">
                  <c:v>15385.942088165519</c:v>
                </c:pt>
                <c:pt idx="129">
                  <c:v>16001.38656612414</c:v>
                </c:pt>
                <c:pt idx="130">
                  <c:v>16616.831044082759</c:v>
                </c:pt>
                <c:pt idx="131">
                  <c:v>17232.804160666117</c:v>
                </c:pt>
                <c:pt idx="132">
                  <c:v>17849.834554498953</c:v>
                </c:pt>
                <c:pt idx="133">
                  <c:v>18467.92222558126</c:v>
                </c:pt>
                <c:pt idx="134">
                  <c:v>19087.067173913045</c:v>
                </c:pt>
                <c:pt idx="135">
                  <c:v>19706.740760869565</c:v>
                </c:pt>
                <c:pt idx="136">
                  <c:v>20326.414347826088</c:v>
                </c:pt>
                <c:pt idx="137">
                  <c:v>20946.087934782608</c:v>
                </c:pt>
                <c:pt idx="138">
                  <c:v>21565.761521739132</c:v>
                </c:pt>
                <c:pt idx="139">
                  <c:v>22185.435108695652</c:v>
                </c:pt>
                <c:pt idx="140">
                  <c:v>22805.108695652176</c:v>
                </c:pt>
                <c:pt idx="141">
                  <c:v>23424.782282608696</c:v>
                </c:pt>
                <c:pt idx="142">
                  <c:v>24044.455869565219</c:v>
                </c:pt>
                <c:pt idx="143">
                  <c:v>24664.129456521739</c:v>
                </c:pt>
                <c:pt idx="144">
                  <c:v>25283.803043478263</c:v>
                </c:pt>
                <c:pt idx="145">
                  <c:v>25903.476630434783</c:v>
                </c:pt>
                <c:pt idx="146">
                  <c:v>26523.150217391303</c:v>
                </c:pt>
                <c:pt idx="147">
                  <c:v>27142.823804347827</c:v>
                </c:pt>
                <c:pt idx="148">
                  <c:v>27762.49739130435</c:v>
                </c:pt>
                <c:pt idx="149">
                  <c:v>28382.17097826087</c:v>
                </c:pt>
                <c:pt idx="150">
                  <c:v>29001.84456521739</c:v>
                </c:pt>
                <c:pt idx="151">
                  <c:v>29621.518152173914</c:v>
                </c:pt>
                <c:pt idx="152">
                  <c:v>30241.191739130438</c:v>
                </c:pt>
                <c:pt idx="153">
                  <c:v>30860.865326086958</c:v>
                </c:pt>
                <c:pt idx="154">
                  <c:v>31480.538913043478</c:v>
                </c:pt>
                <c:pt idx="155">
                  <c:v>32100.212500000001</c:v>
                </c:pt>
                <c:pt idx="156">
                  <c:v>32719.886086956525</c:v>
                </c:pt>
                <c:pt idx="157">
                  <c:v>33339.559673913041</c:v>
                </c:pt>
                <c:pt idx="158">
                  <c:v>33959.233260869565</c:v>
                </c:pt>
                <c:pt idx="159">
                  <c:v>34578.906847826089</c:v>
                </c:pt>
                <c:pt idx="160">
                  <c:v>35198.580434782605</c:v>
                </c:pt>
                <c:pt idx="161">
                  <c:v>35818.254021739136</c:v>
                </c:pt>
                <c:pt idx="162">
                  <c:v>36437.927608695652</c:v>
                </c:pt>
                <c:pt idx="163">
                  <c:v>37057.601195652176</c:v>
                </c:pt>
                <c:pt idx="164">
                  <c:v>37677.2747826087</c:v>
                </c:pt>
                <c:pt idx="165">
                  <c:v>38296.948369565216</c:v>
                </c:pt>
                <c:pt idx="166">
                  <c:v>38916.62195652174</c:v>
                </c:pt>
                <c:pt idx="167">
                  <c:v>39536.295543478263</c:v>
                </c:pt>
                <c:pt idx="168">
                  <c:v>40155.96913043478</c:v>
                </c:pt>
                <c:pt idx="169">
                  <c:v>40775.642717391303</c:v>
                </c:pt>
                <c:pt idx="170">
                  <c:v>41395.316304347827</c:v>
                </c:pt>
                <c:pt idx="171">
                  <c:v>42014.989891304343</c:v>
                </c:pt>
                <c:pt idx="172">
                  <c:v>42634.663478260874</c:v>
                </c:pt>
                <c:pt idx="173">
                  <c:v>43254.337065217391</c:v>
                </c:pt>
                <c:pt idx="174">
                  <c:v>43874.010652173914</c:v>
                </c:pt>
                <c:pt idx="175">
                  <c:v>44493.684239130438</c:v>
                </c:pt>
                <c:pt idx="176">
                  <c:v>45113.357826086954</c:v>
                </c:pt>
                <c:pt idx="177">
                  <c:v>45733.031413043478</c:v>
                </c:pt>
                <c:pt idx="178">
                  <c:v>46352.705000000002</c:v>
                </c:pt>
                <c:pt idx="179">
                  <c:v>46972.378586956518</c:v>
                </c:pt>
                <c:pt idx="180">
                  <c:v>47592.052173913049</c:v>
                </c:pt>
                <c:pt idx="181">
                  <c:v>48211.725760869565</c:v>
                </c:pt>
                <c:pt idx="182">
                  <c:v>48831.399347826089</c:v>
                </c:pt>
                <c:pt idx="183">
                  <c:v>49451.072934782613</c:v>
                </c:pt>
                <c:pt idx="184">
                  <c:v>50070.746521739129</c:v>
                </c:pt>
                <c:pt idx="185">
                  <c:v>50690.420108695653</c:v>
                </c:pt>
                <c:pt idx="186">
                  <c:v>51310.093695652176</c:v>
                </c:pt>
                <c:pt idx="187">
                  <c:v>51929.767282608693</c:v>
                </c:pt>
                <c:pt idx="188">
                  <c:v>52549.440869565216</c:v>
                </c:pt>
                <c:pt idx="189">
                  <c:v>53169.11445652174</c:v>
                </c:pt>
                <c:pt idx="190">
                  <c:v>53788.788043478264</c:v>
                </c:pt>
                <c:pt idx="191">
                  <c:v>54408.46163043478</c:v>
                </c:pt>
                <c:pt idx="192">
                  <c:v>55028.135217391304</c:v>
                </c:pt>
                <c:pt idx="193">
                  <c:v>55647.808804347827</c:v>
                </c:pt>
                <c:pt idx="194">
                  <c:v>56267.482391304351</c:v>
                </c:pt>
                <c:pt idx="195">
                  <c:v>56887.155978260867</c:v>
                </c:pt>
                <c:pt idx="196">
                  <c:v>57506.829565217391</c:v>
                </c:pt>
                <c:pt idx="197">
                  <c:v>58126.503152173915</c:v>
                </c:pt>
                <c:pt idx="198">
                  <c:v>58746.176739130438</c:v>
                </c:pt>
                <c:pt idx="199">
                  <c:v>59365.850326086955</c:v>
                </c:pt>
                <c:pt idx="200">
                  <c:v>59985.523913043478</c:v>
                </c:pt>
                <c:pt idx="201">
                  <c:v>60605.197500000002</c:v>
                </c:pt>
                <c:pt idx="202">
                  <c:v>61224.871086956526</c:v>
                </c:pt>
                <c:pt idx="203">
                  <c:v>61844.544673913042</c:v>
                </c:pt>
                <c:pt idx="204">
                  <c:v>62464.218260869566</c:v>
                </c:pt>
                <c:pt idx="205">
                  <c:v>63083.891847826089</c:v>
                </c:pt>
                <c:pt idx="206">
                  <c:v>63703.565434782606</c:v>
                </c:pt>
                <c:pt idx="207">
                  <c:v>64323.239021739129</c:v>
                </c:pt>
                <c:pt idx="208">
                  <c:v>64942.912608695653</c:v>
                </c:pt>
                <c:pt idx="209">
                  <c:v>65562.586195652169</c:v>
                </c:pt>
                <c:pt idx="210">
                  <c:v>66182.259782608686</c:v>
                </c:pt>
                <c:pt idx="211">
                  <c:v>66801.933369565217</c:v>
                </c:pt>
                <c:pt idx="212">
                  <c:v>67421.606956521748</c:v>
                </c:pt>
                <c:pt idx="213">
                  <c:v>68041.280543478264</c:v>
                </c:pt>
                <c:pt idx="214">
                  <c:v>68660.95413043478</c:v>
                </c:pt>
                <c:pt idx="215">
                  <c:v>69280.627717391297</c:v>
                </c:pt>
                <c:pt idx="216">
                  <c:v>69900.301304347828</c:v>
                </c:pt>
                <c:pt idx="217">
                  <c:v>70519.974891304359</c:v>
                </c:pt>
                <c:pt idx="218">
                  <c:v>71139.648478260875</c:v>
                </c:pt>
                <c:pt idx="219">
                  <c:v>71759.322065217391</c:v>
                </c:pt>
                <c:pt idx="220">
                  <c:v>72378.995652173908</c:v>
                </c:pt>
                <c:pt idx="221">
                  <c:v>72998.669239130439</c:v>
                </c:pt>
                <c:pt idx="222">
                  <c:v>73618.342826086955</c:v>
                </c:pt>
                <c:pt idx="223">
                  <c:v>74238.016413043486</c:v>
                </c:pt>
                <c:pt idx="224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4-4A94-85D1-1FCDF7FC3EA9}"/>
            </c:ext>
          </c:extLst>
        </c:ser>
        <c:ser>
          <c:idx val="0"/>
          <c:order val="1"/>
          <c:tx>
            <c:strRef>
              <c:f>'AFL2406'!$F$1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'AFL2406'!$E$2:$E$5</c:f>
              <c:numCache>
                <c:formatCode>General</c:formatCode>
                <c:ptCount val="4"/>
                <c:pt idx="0">
                  <c:v>-120745.3</c:v>
                </c:pt>
                <c:pt idx="1">
                  <c:v>0.2718506</c:v>
                </c:pt>
                <c:pt idx="2">
                  <c:v>29787.32</c:v>
                </c:pt>
                <c:pt idx="3">
                  <c:v>124981</c:v>
                </c:pt>
              </c:numCache>
            </c:numRef>
          </c:xVal>
          <c:yVal>
            <c:numRef>
              <c:f>'AFL2406'!$F$2:$F$5</c:f>
              <c:numCache>
                <c:formatCode>General</c:formatCode>
                <c:ptCount val="4"/>
                <c:pt idx="0">
                  <c:v>25834.03</c:v>
                </c:pt>
                <c:pt idx="1">
                  <c:v>-0.16986080000000001</c:v>
                </c:pt>
                <c:pt idx="2">
                  <c:v>17847.72</c:v>
                </c:pt>
                <c:pt idx="3">
                  <c:v>74857.69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4-4A94-85D1-1FCDF7FC3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'AFL2406'!$M$7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'AFL2406'!$N$8:$N$224</c:f>
              <c:numCache>
                <c:formatCode>General</c:formatCode>
                <c:ptCount val="217"/>
                <c:pt idx="0">
                  <c:v>31.001111111111111</c:v>
                </c:pt>
                <c:pt idx="1">
                  <c:v>31.019870550161812</c:v>
                </c:pt>
                <c:pt idx="2">
                  <c:v>31.038629989212513</c:v>
                </c:pt>
                <c:pt idx="3">
                  <c:v>31.057389428263214</c:v>
                </c:pt>
                <c:pt idx="4">
                  <c:v>31.076148867313915</c:v>
                </c:pt>
                <c:pt idx="5">
                  <c:v>31.094908306364616</c:v>
                </c:pt>
                <c:pt idx="6">
                  <c:v>31.113667745415317</c:v>
                </c:pt>
                <c:pt idx="7">
                  <c:v>31.132427184466021</c:v>
                </c:pt>
                <c:pt idx="8">
                  <c:v>31.151186623516722</c:v>
                </c:pt>
                <c:pt idx="9">
                  <c:v>31.169946062567423</c:v>
                </c:pt>
                <c:pt idx="10">
                  <c:v>31.188705501618124</c:v>
                </c:pt>
                <c:pt idx="11">
                  <c:v>31.207464940668824</c:v>
                </c:pt>
                <c:pt idx="12">
                  <c:v>31.226224379719525</c:v>
                </c:pt>
                <c:pt idx="13">
                  <c:v>31.244983818770226</c:v>
                </c:pt>
                <c:pt idx="14">
                  <c:v>31.263743257820927</c:v>
                </c:pt>
                <c:pt idx="15">
                  <c:v>31.282502696871628</c:v>
                </c:pt>
                <c:pt idx="16">
                  <c:v>31.301262135922329</c:v>
                </c:pt>
                <c:pt idx="17">
                  <c:v>31.32002157497303</c:v>
                </c:pt>
                <c:pt idx="18">
                  <c:v>31.338781014023731</c:v>
                </c:pt>
                <c:pt idx="19">
                  <c:v>31.357540453074431</c:v>
                </c:pt>
                <c:pt idx="20">
                  <c:v>31.376299892125136</c:v>
                </c:pt>
                <c:pt idx="21">
                  <c:v>31.395059331175837</c:v>
                </c:pt>
                <c:pt idx="22">
                  <c:v>31.413818770226538</c:v>
                </c:pt>
                <c:pt idx="23">
                  <c:v>31.432578209277239</c:v>
                </c:pt>
                <c:pt idx="24">
                  <c:v>31.451337648327939</c:v>
                </c:pt>
                <c:pt idx="25">
                  <c:v>31.47009708737864</c:v>
                </c:pt>
                <c:pt idx="26">
                  <c:v>31.488856526429341</c:v>
                </c:pt>
                <c:pt idx="27">
                  <c:v>31.507615965480042</c:v>
                </c:pt>
                <c:pt idx="28">
                  <c:v>31.526375404530743</c:v>
                </c:pt>
                <c:pt idx="29">
                  <c:v>31.545134843581444</c:v>
                </c:pt>
                <c:pt idx="30">
                  <c:v>31.563894282632145</c:v>
                </c:pt>
                <c:pt idx="31">
                  <c:v>31.582653721682846</c:v>
                </c:pt>
                <c:pt idx="32">
                  <c:v>31.60141316073355</c:v>
                </c:pt>
                <c:pt idx="33">
                  <c:v>31.620172599784251</c:v>
                </c:pt>
                <c:pt idx="34">
                  <c:v>31.638932038834952</c:v>
                </c:pt>
                <c:pt idx="35">
                  <c:v>31.657691477885653</c:v>
                </c:pt>
                <c:pt idx="36">
                  <c:v>31.676450916936354</c:v>
                </c:pt>
                <c:pt idx="37">
                  <c:v>31.695210355987054</c:v>
                </c:pt>
                <c:pt idx="38">
                  <c:v>31.713969795037755</c:v>
                </c:pt>
                <c:pt idx="39">
                  <c:v>31.732729234088456</c:v>
                </c:pt>
                <c:pt idx="40">
                  <c:v>31.751488673139157</c:v>
                </c:pt>
                <c:pt idx="41">
                  <c:v>31.770248112189858</c:v>
                </c:pt>
                <c:pt idx="42">
                  <c:v>31.789007551240559</c:v>
                </c:pt>
                <c:pt idx="43">
                  <c:v>31.80776699029126</c:v>
                </c:pt>
                <c:pt idx="44">
                  <c:v>31.826526429341961</c:v>
                </c:pt>
                <c:pt idx="45">
                  <c:v>31.845285868392665</c:v>
                </c:pt>
                <c:pt idx="46">
                  <c:v>31.864045307443366</c:v>
                </c:pt>
                <c:pt idx="47">
                  <c:v>31.882804746494067</c:v>
                </c:pt>
                <c:pt idx="48">
                  <c:v>31.901564185544768</c:v>
                </c:pt>
                <c:pt idx="49">
                  <c:v>31.920323624595468</c:v>
                </c:pt>
                <c:pt idx="50">
                  <c:v>31.939083063646169</c:v>
                </c:pt>
                <c:pt idx="51">
                  <c:v>31.95784250269687</c:v>
                </c:pt>
                <c:pt idx="52">
                  <c:v>31.976601941747571</c:v>
                </c:pt>
                <c:pt idx="53">
                  <c:v>31.995361380798272</c:v>
                </c:pt>
                <c:pt idx="54">
                  <c:v>32.014120819848976</c:v>
                </c:pt>
                <c:pt idx="55">
                  <c:v>32.032880258899674</c:v>
                </c:pt>
                <c:pt idx="56">
                  <c:v>32.051639697950378</c:v>
                </c:pt>
                <c:pt idx="57">
                  <c:v>32.070399137001075</c:v>
                </c:pt>
                <c:pt idx="58">
                  <c:v>32.08915857605178</c:v>
                </c:pt>
                <c:pt idx="59">
                  <c:v>32.107918015102477</c:v>
                </c:pt>
                <c:pt idx="60">
                  <c:v>32.126677454153182</c:v>
                </c:pt>
                <c:pt idx="61">
                  <c:v>32.145436893203879</c:v>
                </c:pt>
                <c:pt idx="62">
                  <c:v>32.164196332254583</c:v>
                </c:pt>
                <c:pt idx="63">
                  <c:v>32.182955771305281</c:v>
                </c:pt>
                <c:pt idx="64">
                  <c:v>32.201715210355985</c:v>
                </c:pt>
                <c:pt idx="65">
                  <c:v>32.22047464940669</c:v>
                </c:pt>
                <c:pt idx="66">
                  <c:v>32.239234088457387</c:v>
                </c:pt>
                <c:pt idx="67">
                  <c:v>32.257993527508091</c:v>
                </c:pt>
                <c:pt idx="68">
                  <c:v>32.276752966558789</c:v>
                </c:pt>
                <c:pt idx="69">
                  <c:v>32.295512405609493</c:v>
                </c:pt>
                <c:pt idx="70">
                  <c:v>32.31427184466019</c:v>
                </c:pt>
                <c:pt idx="71">
                  <c:v>32.333031283710895</c:v>
                </c:pt>
                <c:pt idx="72">
                  <c:v>32.351790722761592</c:v>
                </c:pt>
                <c:pt idx="73">
                  <c:v>32.370550161812297</c:v>
                </c:pt>
                <c:pt idx="74">
                  <c:v>32.389309600862994</c:v>
                </c:pt>
                <c:pt idx="75">
                  <c:v>32.408069039913698</c:v>
                </c:pt>
                <c:pt idx="76">
                  <c:v>32.426828478964396</c:v>
                </c:pt>
                <c:pt idx="77">
                  <c:v>32.4455879180151</c:v>
                </c:pt>
                <c:pt idx="78">
                  <c:v>32.464347357065805</c:v>
                </c:pt>
                <c:pt idx="79">
                  <c:v>32.483106796116502</c:v>
                </c:pt>
                <c:pt idx="80">
                  <c:v>32.501866235167206</c:v>
                </c:pt>
                <c:pt idx="81">
                  <c:v>32.520625674217904</c:v>
                </c:pt>
                <c:pt idx="82">
                  <c:v>32.539385113268608</c:v>
                </c:pt>
                <c:pt idx="83">
                  <c:v>32.558144552319305</c:v>
                </c:pt>
                <c:pt idx="84">
                  <c:v>32.57690399137001</c:v>
                </c:pt>
                <c:pt idx="85">
                  <c:v>32.595663430420707</c:v>
                </c:pt>
                <c:pt idx="86">
                  <c:v>32.614422869471412</c:v>
                </c:pt>
                <c:pt idx="87">
                  <c:v>32.633182308522109</c:v>
                </c:pt>
                <c:pt idx="88">
                  <c:v>32.651941747572813</c:v>
                </c:pt>
                <c:pt idx="89">
                  <c:v>32.670701186623511</c:v>
                </c:pt>
                <c:pt idx="90">
                  <c:v>32.689460625674215</c:v>
                </c:pt>
                <c:pt idx="91">
                  <c:v>32.708220064724919</c:v>
                </c:pt>
                <c:pt idx="92">
                  <c:v>32.726979503775617</c:v>
                </c:pt>
                <c:pt idx="93">
                  <c:v>32.745738942826321</c:v>
                </c:pt>
                <c:pt idx="94">
                  <c:v>32.764498381877019</c:v>
                </c:pt>
                <c:pt idx="95">
                  <c:v>32.783257820927723</c:v>
                </c:pt>
                <c:pt idx="96">
                  <c:v>32.80201725997842</c:v>
                </c:pt>
                <c:pt idx="97">
                  <c:v>32.820776699029125</c:v>
                </c:pt>
                <c:pt idx="98">
                  <c:v>32.839536138079822</c:v>
                </c:pt>
                <c:pt idx="99">
                  <c:v>32.858295577130527</c:v>
                </c:pt>
                <c:pt idx="100">
                  <c:v>32.877055016181224</c:v>
                </c:pt>
                <c:pt idx="101">
                  <c:v>32.895814455231928</c:v>
                </c:pt>
                <c:pt idx="102">
                  <c:v>32.91428356210244</c:v>
                </c:pt>
                <c:pt idx="103">
                  <c:v>32.932172004612575</c:v>
                </c:pt>
                <c:pt idx="104">
                  <c:v>32.949479782762339</c:v>
                </c:pt>
                <c:pt idx="105">
                  <c:v>32.966206896551718</c:v>
                </c:pt>
                <c:pt idx="106">
                  <c:v>32.982643678160919</c:v>
                </c:pt>
                <c:pt idx="107">
                  <c:v>32.999080459770113</c:v>
                </c:pt>
                <c:pt idx="108">
                  <c:v>33.015517241379307</c:v>
                </c:pt>
                <c:pt idx="109">
                  <c:v>33.031954022988501</c:v>
                </c:pt>
                <c:pt idx="110">
                  <c:v>33.048390804597695</c:v>
                </c:pt>
                <c:pt idx="111">
                  <c:v>33.064827586206896</c:v>
                </c:pt>
                <c:pt idx="112">
                  <c:v>33.08126436781609</c:v>
                </c:pt>
                <c:pt idx="113">
                  <c:v>33.097701149425284</c:v>
                </c:pt>
                <c:pt idx="114">
                  <c:v>33.114137931034477</c:v>
                </c:pt>
                <c:pt idx="115">
                  <c:v>33.130574712643671</c:v>
                </c:pt>
                <c:pt idx="116">
                  <c:v>33.147011494252872</c:v>
                </c:pt>
                <c:pt idx="117">
                  <c:v>33.163448275862066</c:v>
                </c:pt>
                <c:pt idx="118">
                  <c:v>33.17988505747126</c:v>
                </c:pt>
                <c:pt idx="119">
                  <c:v>33.196321839080454</c:v>
                </c:pt>
                <c:pt idx="120">
                  <c:v>33.212758620689655</c:v>
                </c:pt>
                <c:pt idx="121">
                  <c:v>33.229195402298849</c:v>
                </c:pt>
                <c:pt idx="122">
                  <c:v>33.245632183908043</c:v>
                </c:pt>
                <c:pt idx="123">
                  <c:v>33.262068965517237</c:v>
                </c:pt>
                <c:pt idx="124">
                  <c:v>33.278505747126431</c:v>
                </c:pt>
                <c:pt idx="125">
                  <c:v>33.294942528735632</c:v>
                </c:pt>
                <c:pt idx="126">
                  <c:v>33.311379310344826</c:v>
                </c:pt>
                <c:pt idx="127">
                  <c:v>33.32781609195402</c:v>
                </c:pt>
                <c:pt idx="128">
                  <c:v>33.344252873563214</c:v>
                </c:pt>
                <c:pt idx="129">
                  <c:v>33.360689655172408</c:v>
                </c:pt>
                <c:pt idx="130">
                  <c:v>33.377126436781609</c:v>
                </c:pt>
                <c:pt idx="131">
                  <c:v>33.393578367066468</c:v>
                </c:pt>
                <c:pt idx="132">
                  <c:v>33.410060594702642</c:v>
                </c:pt>
                <c:pt idx="133">
                  <c:v>33.426573119690147</c:v>
                </c:pt>
                <c:pt idx="134">
                  <c:v>33.443115942028982</c:v>
                </c:pt>
                <c:pt idx="135">
                  <c:v>33.459673913043474</c:v>
                </c:pt>
                <c:pt idx="136">
                  <c:v>33.476231884057967</c:v>
                </c:pt>
                <c:pt idx="137">
                  <c:v>33.492789855072459</c:v>
                </c:pt>
                <c:pt idx="138">
                  <c:v>33.509347826086952</c:v>
                </c:pt>
                <c:pt idx="139">
                  <c:v>33.525905797101444</c:v>
                </c:pt>
                <c:pt idx="140">
                  <c:v>33.542463768115937</c:v>
                </c:pt>
                <c:pt idx="141">
                  <c:v>33.559021739130429</c:v>
                </c:pt>
                <c:pt idx="142">
                  <c:v>33.575579710144922</c:v>
                </c:pt>
                <c:pt idx="143">
                  <c:v>33.592137681159414</c:v>
                </c:pt>
                <c:pt idx="144">
                  <c:v>33.608695652173907</c:v>
                </c:pt>
                <c:pt idx="145">
                  <c:v>33.625253623188399</c:v>
                </c:pt>
                <c:pt idx="146">
                  <c:v>33.641811594202892</c:v>
                </c:pt>
                <c:pt idx="147">
                  <c:v>33.658369565217384</c:v>
                </c:pt>
                <c:pt idx="148">
                  <c:v>33.674927536231884</c:v>
                </c:pt>
                <c:pt idx="149">
                  <c:v>33.691485507246377</c:v>
                </c:pt>
                <c:pt idx="150">
                  <c:v>33.708043478260869</c:v>
                </c:pt>
                <c:pt idx="151">
                  <c:v>33.724601449275362</c:v>
                </c:pt>
                <c:pt idx="152">
                  <c:v>33.741159420289854</c:v>
                </c:pt>
                <c:pt idx="153">
                  <c:v>33.757717391304347</c:v>
                </c:pt>
                <c:pt idx="154">
                  <c:v>33.774275362318839</c:v>
                </c:pt>
                <c:pt idx="155">
                  <c:v>33.790833333333332</c:v>
                </c:pt>
                <c:pt idx="156">
                  <c:v>33.807391304347824</c:v>
                </c:pt>
                <c:pt idx="157">
                  <c:v>33.823949275362317</c:v>
                </c:pt>
                <c:pt idx="158">
                  <c:v>33.840507246376809</c:v>
                </c:pt>
                <c:pt idx="159">
                  <c:v>33.857065217391302</c:v>
                </c:pt>
                <c:pt idx="160">
                  <c:v>33.873623188405794</c:v>
                </c:pt>
                <c:pt idx="161">
                  <c:v>33.890181159420287</c:v>
                </c:pt>
                <c:pt idx="162">
                  <c:v>33.906739130434779</c:v>
                </c:pt>
                <c:pt idx="163">
                  <c:v>33.923297101449272</c:v>
                </c:pt>
                <c:pt idx="164">
                  <c:v>33.939855072463764</c:v>
                </c:pt>
                <c:pt idx="165">
                  <c:v>33.956413043478257</c:v>
                </c:pt>
                <c:pt idx="166">
                  <c:v>33.972971014492749</c:v>
                </c:pt>
                <c:pt idx="167">
                  <c:v>33.989528985507242</c:v>
                </c:pt>
                <c:pt idx="168">
                  <c:v>34.006086956521735</c:v>
                </c:pt>
                <c:pt idx="169">
                  <c:v>34.022644927536227</c:v>
                </c:pt>
                <c:pt idx="170">
                  <c:v>34.03920289855072</c:v>
                </c:pt>
                <c:pt idx="171">
                  <c:v>34.055760869565212</c:v>
                </c:pt>
                <c:pt idx="172">
                  <c:v>34.072318840579705</c:v>
                </c:pt>
                <c:pt idx="173">
                  <c:v>34.088876811594197</c:v>
                </c:pt>
                <c:pt idx="174">
                  <c:v>34.10543478260869</c:v>
                </c:pt>
                <c:pt idx="175">
                  <c:v>34.121992753623182</c:v>
                </c:pt>
                <c:pt idx="176">
                  <c:v>34.138550724637675</c:v>
                </c:pt>
                <c:pt idx="177">
                  <c:v>34.155108695652167</c:v>
                </c:pt>
                <c:pt idx="178">
                  <c:v>34.171666666666667</c:v>
                </c:pt>
                <c:pt idx="179">
                  <c:v>34.188224637681159</c:v>
                </c:pt>
                <c:pt idx="180">
                  <c:v>34.204782608695652</c:v>
                </c:pt>
                <c:pt idx="181">
                  <c:v>34.221340579710144</c:v>
                </c:pt>
                <c:pt idx="182">
                  <c:v>34.237898550724637</c:v>
                </c:pt>
                <c:pt idx="183">
                  <c:v>34.254456521739129</c:v>
                </c:pt>
                <c:pt idx="184">
                  <c:v>34.271014492753622</c:v>
                </c:pt>
                <c:pt idx="185">
                  <c:v>34.287572463768115</c:v>
                </c:pt>
                <c:pt idx="186">
                  <c:v>34.304130434782607</c:v>
                </c:pt>
                <c:pt idx="187">
                  <c:v>34.3206884057971</c:v>
                </c:pt>
                <c:pt idx="188">
                  <c:v>34.337246376811592</c:v>
                </c:pt>
                <c:pt idx="189">
                  <c:v>34.353804347826085</c:v>
                </c:pt>
                <c:pt idx="190">
                  <c:v>34.370362318840577</c:v>
                </c:pt>
                <c:pt idx="191">
                  <c:v>34.38692028985507</c:v>
                </c:pt>
                <c:pt idx="192">
                  <c:v>34.403478260869562</c:v>
                </c:pt>
                <c:pt idx="193">
                  <c:v>34.420036231884055</c:v>
                </c:pt>
                <c:pt idx="194">
                  <c:v>34.436594202898547</c:v>
                </c:pt>
                <c:pt idx="195">
                  <c:v>34.45315217391304</c:v>
                </c:pt>
                <c:pt idx="196">
                  <c:v>34.469710144927532</c:v>
                </c:pt>
                <c:pt idx="197">
                  <c:v>34.486268115942025</c:v>
                </c:pt>
                <c:pt idx="198">
                  <c:v>34.502826086956517</c:v>
                </c:pt>
                <c:pt idx="199">
                  <c:v>34.51938405797101</c:v>
                </c:pt>
                <c:pt idx="200">
                  <c:v>34.535942028985502</c:v>
                </c:pt>
                <c:pt idx="201">
                  <c:v>34.552499999999995</c:v>
                </c:pt>
                <c:pt idx="202">
                  <c:v>34.569057971014487</c:v>
                </c:pt>
                <c:pt idx="203">
                  <c:v>34.58561594202898</c:v>
                </c:pt>
                <c:pt idx="204">
                  <c:v>34.602173913043472</c:v>
                </c:pt>
                <c:pt idx="205">
                  <c:v>34.618731884057965</c:v>
                </c:pt>
                <c:pt idx="206">
                  <c:v>34.635289855072457</c:v>
                </c:pt>
                <c:pt idx="207">
                  <c:v>34.65184782608695</c:v>
                </c:pt>
                <c:pt idx="208">
                  <c:v>34.668405797101443</c:v>
                </c:pt>
                <c:pt idx="209">
                  <c:v>34.684963768115935</c:v>
                </c:pt>
                <c:pt idx="210">
                  <c:v>34.701521739130435</c:v>
                </c:pt>
                <c:pt idx="211">
                  <c:v>34.718079710144927</c:v>
                </c:pt>
                <c:pt idx="212">
                  <c:v>34.73463768115942</c:v>
                </c:pt>
                <c:pt idx="213">
                  <c:v>34.751195652173912</c:v>
                </c:pt>
                <c:pt idx="214">
                  <c:v>34.767753623188405</c:v>
                </c:pt>
                <c:pt idx="215">
                  <c:v>34.784311594202897</c:v>
                </c:pt>
                <c:pt idx="216">
                  <c:v>34.80086956521739</c:v>
                </c:pt>
              </c:numCache>
            </c:numRef>
          </c:xVal>
          <c:yVal>
            <c:numRef>
              <c:f>'AFL2406'!$M$8:$M$224</c:f>
              <c:numCache>
                <c:formatCode>General</c:formatCode>
                <c:ptCount val="217"/>
                <c:pt idx="0">
                  <c:v>56.081388888888895</c:v>
                </c:pt>
                <c:pt idx="1">
                  <c:v>56.079142394822014</c:v>
                </c:pt>
                <c:pt idx="2">
                  <c:v>56.076895900755133</c:v>
                </c:pt>
                <c:pt idx="3">
                  <c:v>56.074649406688245</c:v>
                </c:pt>
                <c:pt idx="4">
                  <c:v>56.072402912621364</c:v>
                </c:pt>
                <c:pt idx="5">
                  <c:v>56.070156418554483</c:v>
                </c:pt>
                <c:pt idx="6">
                  <c:v>56.067909924487601</c:v>
                </c:pt>
                <c:pt idx="7">
                  <c:v>56.06566343042072</c:v>
                </c:pt>
                <c:pt idx="8">
                  <c:v>56.063416936353839</c:v>
                </c:pt>
                <c:pt idx="9">
                  <c:v>56.061170442286951</c:v>
                </c:pt>
                <c:pt idx="10">
                  <c:v>56.05892394822007</c:v>
                </c:pt>
                <c:pt idx="11">
                  <c:v>56.056677454153188</c:v>
                </c:pt>
                <c:pt idx="12">
                  <c:v>56.054430960086307</c:v>
                </c:pt>
                <c:pt idx="13">
                  <c:v>56.052184466019426</c:v>
                </c:pt>
                <c:pt idx="14">
                  <c:v>56.049937971952538</c:v>
                </c:pt>
                <c:pt idx="15">
                  <c:v>56.047691477885657</c:v>
                </c:pt>
                <c:pt idx="16">
                  <c:v>56.045444983818776</c:v>
                </c:pt>
                <c:pt idx="17">
                  <c:v>56.043198489751894</c:v>
                </c:pt>
                <c:pt idx="18">
                  <c:v>56.040951995685013</c:v>
                </c:pt>
                <c:pt idx="19">
                  <c:v>56.038705501618125</c:v>
                </c:pt>
                <c:pt idx="20">
                  <c:v>56.036459007551244</c:v>
                </c:pt>
                <c:pt idx="21">
                  <c:v>56.034212513484363</c:v>
                </c:pt>
                <c:pt idx="22">
                  <c:v>56.031966019417482</c:v>
                </c:pt>
                <c:pt idx="23">
                  <c:v>56.0297195253506</c:v>
                </c:pt>
                <c:pt idx="24">
                  <c:v>56.027473031283719</c:v>
                </c:pt>
                <c:pt idx="25">
                  <c:v>56.025226537216831</c:v>
                </c:pt>
                <c:pt idx="26">
                  <c:v>56.02298004314995</c:v>
                </c:pt>
                <c:pt idx="27">
                  <c:v>56.020733549083069</c:v>
                </c:pt>
                <c:pt idx="28">
                  <c:v>56.018487055016188</c:v>
                </c:pt>
                <c:pt idx="29">
                  <c:v>56.016240560949306</c:v>
                </c:pt>
                <c:pt idx="30">
                  <c:v>56.013994066882418</c:v>
                </c:pt>
                <c:pt idx="31">
                  <c:v>56.011747572815537</c:v>
                </c:pt>
                <c:pt idx="32">
                  <c:v>56.009501078748656</c:v>
                </c:pt>
                <c:pt idx="33">
                  <c:v>56.007254584681775</c:v>
                </c:pt>
                <c:pt idx="34">
                  <c:v>56.005008090614893</c:v>
                </c:pt>
                <c:pt idx="35">
                  <c:v>56.002761596548012</c:v>
                </c:pt>
                <c:pt idx="36">
                  <c:v>56.000515102481124</c:v>
                </c:pt>
                <c:pt idx="37">
                  <c:v>55.998268608414243</c:v>
                </c:pt>
                <c:pt idx="38">
                  <c:v>55.996022114347362</c:v>
                </c:pt>
                <c:pt idx="39">
                  <c:v>55.993775620280481</c:v>
                </c:pt>
                <c:pt idx="40">
                  <c:v>55.991529126213599</c:v>
                </c:pt>
                <c:pt idx="41">
                  <c:v>55.989282632146711</c:v>
                </c:pt>
                <c:pt idx="42">
                  <c:v>55.98703613807983</c:v>
                </c:pt>
                <c:pt idx="43">
                  <c:v>55.984789644012949</c:v>
                </c:pt>
                <c:pt idx="44">
                  <c:v>55.982543149946068</c:v>
                </c:pt>
                <c:pt idx="45">
                  <c:v>55.980296655879187</c:v>
                </c:pt>
                <c:pt idx="46">
                  <c:v>55.978050161812305</c:v>
                </c:pt>
                <c:pt idx="47">
                  <c:v>55.975803667745417</c:v>
                </c:pt>
                <c:pt idx="48">
                  <c:v>55.973557173678536</c:v>
                </c:pt>
                <c:pt idx="49">
                  <c:v>55.971310679611655</c:v>
                </c:pt>
                <c:pt idx="50">
                  <c:v>55.969064185544774</c:v>
                </c:pt>
                <c:pt idx="51">
                  <c:v>55.966817691477893</c:v>
                </c:pt>
                <c:pt idx="52">
                  <c:v>55.964571197411004</c:v>
                </c:pt>
                <c:pt idx="53">
                  <c:v>55.962324703344123</c:v>
                </c:pt>
                <c:pt idx="54">
                  <c:v>55.960078209277242</c:v>
                </c:pt>
                <c:pt idx="55">
                  <c:v>55.957831715210361</c:v>
                </c:pt>
                <c:pt idx="56">
                  <c:v>55.95558522114348</c:v>
                </c:pt>
                <c:pt idx="57">
                  <c:v>55.953338727076591</c:v>
                </c:pt>
                <c:pt idx="58">
                  <c:v>55.95109223300971</c:v>
                </c:pt>
                <c:pt idx="59">
                  <c:v>55.948845738942829</c:v>
                </c:pt>
                <c:pt idx="60">
                  <c:v>55.946599244875948</c:v>
                </c:pt>
                <c:pt idx="61">
                  <c:v>55.944352750809067</c:v>
                </c:pt>
                <c:pt idx="62">
                  <c:v>55.942106256742186</c:v>
                </c:pt>
                <c:pt idx="63">
                  <c:v>55.939859762675297</c:v>
                </c:pt>
                <c:pt idx="64">
                  <c:v>55.937613268608416</c:v>
                </c:pt>
                <c:pt idx="65">
                  <c:v>55.935366774541535</c:v>
                </c:pt>
                <c:pt idx="66">
                  <c:v>55.933120280474654</c:v>
                </c:pt>
                <c:pt idx="67">
                  <c:v>55.930873786407773</c:v>
                </c:pt>
                <c:pt idx="68">
                  <c:v>55.928627292340884</c:v>
                </c:pt>
                <c:pt idx="69">
                  <c:v>55.926380798274003</c:v>
                </c:pt>
                <c:pt idx="70">
                  <c:v>55.924134304207122</c:v>
                </c:pt>
                <c:pt idx="71">
                  <c:v>55.921887810140241</c:v>
                </c:pt>
                <c:pt idx="72">
                  <c:v>55.91964131607336</c:v>
                </c:pt>
                <c:pt idx="73">
                  <c:v>55.917394822006479</c:v>
                </c:pt>
                <c:pt idx="74">
                  <c:v>55.91514832793959</c:v>
                </c:pt>
                <c:pt idx="75">
                  <c:v>55.912901833872709</c:v>
                </c:pt>
                <c:pt idx="76">
                  <c:v>55.910655339805828</c:v>
                </c:pt>
                <c:pt idx="77">
                  <c:v>55.908408845738947</c:v>
                </c:pt>
                <c:pt idx="78">
                  <c:v>55.906162351672066</c:v>
                </c:pt>
                <c:pt idx="79">
                  <c:v>55.903915857605178</c:v>
                </c:pt>
                <c:pt idx="80">
                  <c:v>55.901669363538296</c:v>
                </c:pt>
                <c:pt idx="81">
                  <c:v>55.899422869471415</c:v>
                </c:pt>
                <c:pt idx="82">
                  <c:v>55.897176375404534</c:v>
                </c:pt>
                <c:pt idx="83">
                  <c:v>55.894929881337653</c:v>
                </c:pt>
                <c:pt idx="84">
                  <c:v>55.892683387270772</c:v>
                </c:pt>
                <c:pt idx="85">
                  <c:v>55.890436893203884</c:v>
                </c:pt>
                <c:pt idx="86">
                  <c:v>55.888190399137002</c:v>
                </c:pt>
                <c:pt idx="87">
                  <c:v>55.885943905070121</c:v>
                </c:pt>
                <c:pt idx="88">
                  <c:v>55.88369741100324</c:v>
                </c:pt>
                <c:pt idx="89">
                  <c:v>55.881450916936359</c:v>
                </c:pt>
                <c:pt idx="90">
                  <c:v>55.879204422869471</c:v>
                </c:pt>
                <c:pt idx="91">
                  <c:v>55.876957928802589</c:v>
                </c:pt>
                <c:pt idx="92">
                  <c:v>55.874711434735708</c:v>
                </c:pt>
                <c:pt idx="93">
                  <c:v>55.872464940668827</c:v>
                </c:pt>
                <c:pt idx="94">
                  <c:v>55.870218446601946</c:v>
                </c:pt>
                <c:pt idx="95">
                  <c:v>55.867971952535058</c:v>
                </c:pt>
                <c:pt idx="96">
                  <c:v>55.865725458468177</c:v>
                </c:pt>
                <c:pt idx="97">
                  <c:v>55.863478964401295</c:v>
                </c:pt>
                <c:pt idx="98">
                  <c:v>55.861232470334414</c:v>
                </c:pt>
                <c:pt idx="99">
                  <c:v>55.858985976267533</c:v>
                </c:pt>
                <c:pt idx="100">
                  <c:v>55.856739482200652</c:v>
                </c:pt>
                <c:pt idx="101">
                  <c:v>55.854492988133764</c:v>
                </c:pt>
                <c:pt idx="102">
                  <c:v>55.853216960997656</c:v>
                </c:pt>
                <c:pt idx="103">
                  <c:v>55.853881867723096</c:v>
                </c:pt>
                <c:pt idx="104">
                  <c:v>55.856487708310084</c:v>
                </c:pt>
                <c:pt idx="105">
                  <c:v>55.861034482758619</c:v>
                </c:pt>
                <c:pt idx="106">
                  <c:v>55.866551724137935</c:v>
                </c:pt>
                <c:pt idx="107">
                  <c:v>55.872068965517244</c:v>
                </c:pt>
                <c:pt idx="108">
                  <c:v>55.877586206896552</c:v>
                </c:pt>
                <c:pt idx="109">
                  <c:v>55.883103448275861</c:v>
                </c:pt>
                <c:pt idx="110">
                  <c:v>55.88862068965517</c:v>
                </c:pt>
                <c:pt idx="111">
                  <c:v>55.894137931034486</c:v>
                </c:pt>
                <c:pt idx="112">
                  <c:v>55.899655172413794</c:v>
                </c:pt>
                <c:pt idx="113">
                  <c:v>55.905172413793103</c:v>
                </c:pt>
                <c:pt idx="114">
                  <c:v>55.910689655172412</c:v>
                </c:pt>
                <c:pt idx="115">
                  <c:v>55.916206896551721</c:v>
                </c:pt>
                <c:pt idx="116">
                  <c:v>55.921724137931037</c:v>
                </c:pt>
                <c:pt idx="117">
                  <c:v>55.927241379310345</c:v>
                </c:pt>
                <c:pt idx="118">
                  <c:v>55.932758620689654</c:v>
                </c:pt>
                <c:pt idx="119">
                  <c:v>55.938275862068963</c:v>
                </c:pt>
                <c:pt idx="120">
                  <c:v>55.943793103448279</c:v>
                </c:pt>
                <c:pt idx="121">
                  <c:v>55.949310344827587</c:v>
                </c:pt>
                <c:pt idx="122">
                  <c:v>55.954827586206896</c:v>
                </c:pt>
                <c:pt idx="123">
                  <c:v>55.960344827586205</c:v>
                </c:pt>
                <c:pt idx="124">
                  <c:v>55.965862068965514</c:v>
                </c:pt>
                <c:pt idx="125">
                  <c:v>55.97137931034483</c:v>
                </c:pt>
                <c:pt idx="126">
                  <c:v>55.976896551724138</c:v>
                </c:pt>
                <c:pt idx="127">
                  <c:v>55.982413793103447</c:v>
                </c:pt>
                <c:pt idx="128">
                  <c:v>55.987931034482756</c:v>
                </c:pt>
                <c:pt idx="129">
                  <c:v>55.993448275862065</c:v>
                </c:pt>
                <c:pt idx="130">
                  <c:v>55.99896551724138</c:v>
                </c:pt>
                <c:pt idx="131">
                  <c:v>56.004481509245373</c:v>
                </c:pt>
                <c:pt idx="132">
                  <c:v>56.009995002498755</c:v>
                </c:pt>
                <c:pt idx="133">
                  <c:v>56.015505997001497</c:v>
                </c:pt>
                <c:pt idx="134">
                  <c:v>56.021014492753622</c:v>
                </c:pt>
                <c:pt idx="135">
                  <c:v>56.02652173913043</c:v>
                </c:pt>
                <c:pt idx="136">
                  <c:v>56.032028985507246</c:v>
                </c:pt>
                <c:pt idx="137">
                  <c:v>56.037536231884054</c:v>
                </c:pt>
                <c:pt idx="138">
                  <c:v>56.04304347826087</c:v>
                </c:pt>
                <c:pt idx="139">
                  <c:v>56.048550724637678</c:v>
                </c:pt>
                <c:pt idx="140">
                  <c:v>56.054057971014494</c:v>
                </c:pt>
                <c:pt idx="141">
                  <c:v>56.059565217391302</c:v>
                </c:pt>
                <c:pt idx="142">
                  <c:v>56.065072463768111</c:v>
                </c:pt>
                <c:pt idx="143">
                  <c:v>56.070579710144926</c:v>
                </c:pt>
                <c:pt idx="144">
                  <c:v>56.076086956521735</c:v>
                </c:pt>
                <c:pt idx="145">
                  <c:v>56.08159420289855</c:v>
                </c:pt>
                <c:pt idx="146">
                  <c:v>56.087101449275359</c:v>
                </c:pt>
                <c:pt idx="147">
                  <c:v>56.092608695652174</c:v>
                </c:pt>
                <c:pt idx="148">
                  <c:v>56.098115942028983</c:v>
                </c:pt>
                <c:pt idx="149">
                  <c:v>56.103623188405798</c:v>
                </c:pt>
                <c:pt idx="150">
                  <c:v>56.109130434782607</c:v>
                </c:pt>
                <c:pt idx="151">
                  <c:v>56.114637681159415</c:v>
                </c:pt>
                <c:pt idx="152">
                  <c:v>56.120144927536231</c:v>
                </c:pt>
                <c:pt idx="153">
                  <c:v>56.125652173913039</c:v>
                </c:pt>
                <c:pt idx="154">
                  <c:v>56.131159420289855</c:v>
                </c:pt>
                <c:pt idx="155">
                  <c:v>56.136666666666663</c:v>
                </c:pt>
                <c:pt idx="156">
                  <c:v>56.142173913043479</c:v>
                </c:pt>
                <c:pt idx="157">
                  <c:v>56.147681159420287</c:v>
                </c:pt>
                <c:pt idx="158">
                  <c:v>56.153188405797103</c:v>
                </c:pt>
                <c:pt idx="159">
                  <c:v>56.158695652173911</c:v>
                </c:pt>
                <c:pt idx="160">
                  <c:v>56.16420289855072</c:v>
                </c:pt>
                <c:pt idx="161">
                  <c:v>56.169710144927535</c:v>
                </c:pt>
                <c:pt idx="162">
                  <c:v>56.175217391304344</c:v>
                </c:pt>
                <c:pt idx="163">
                  <c:v>56.180724637681159</c:v>
                </c:pt>
                <c:pt idx="164">
                  <c:v>56.186231884057968</c:v>
                </c:pt>
                <c:pt idx="165">
                  <c:v>56.191739130434783</c:v>
                </c:pt>
                <c:pt idx="166">
                  <c:v>56.197246376811592</c:v>
                </c:pt>
                <c:pt idx="167">
                  <c:v>56.202753623188407</c:v>
                </c:pt>
                <c:pt idx="168">
                  <c:v>56.208260869565216</c:v>
                </c:pt>
                <c:pt idx="169">
                  <c:v>56.213768115942024</c:v>
                </c:pt>
                <c:pt idx="170">
                  <c:v>56.219275362318839</c:v>
                </c:pt>
                <c:pt idx="171">
                  <c:v>56.224782608695648</c:v>
                </c:pt>
                <c:pt idx="172">
                  <c:v>56.230289855072463</c:v>
                </c:pt>
                <c:pt idx="173">
                  <c:v>56.235797101449272</c:v>
                </c:pt>
                <c:pt idx="174">
                  <c:v>56.241304347826087</c:v>
                </c:pt>
                <c:pt idx="175">
                  <c:v>56.246811594202896</c:v>
                </c:pt>
                <c:pt idx="176">
                  <c:v>56.252318840579711</c:v>
                </c:pt>
                <c:pt idx="177">
                  <c:v>56.25782608695652</c:v>
                </c:pt>
                <c:pt idx="178">
                  <c:v>56.263333333333335</c:v>
                </c:pt>
                <c:pt idx="179">
                  <c:v>56.268840579710144</c:v>
                </c:pt>
                <c:pt idx="180">
                  <c:v>56.274347826086952</c:v>
                </c:pt>
                <c:pt idx="181">
                  <c:v>56.279855072463768</c:v>
                </c:pt>
                <c:pt idx="182">
                  <c:v>56.285362318840576</c:v>
                </c:pt>
                <c:pt idx="183">
                  <c:v>56.290869565217392</c:v>
                </c:pt>
                <c:pt idx="184">
                  <c:v>56.2963768115942</c:v>
                </c:pt>
                <c:pt idx="185">
                  <c:v>56.301884057971016</c:v>
                </c:pt>
                <c:pt idx="186">
                  <c:v>56.307391304347824</c:v>
                </c:pt>
                <c:pt idx="187">
                  <c:v>56.31289855072464</c:v>
                </c:pt>
                <c:pt idx="188">
                  <c:v>56.318405797101448</c:v>
                </c:pt>
                <c:pt idx="189">
                  <c:v>56.323913043478257</c:v>
                </c:pt>
                <c:pt idx="190">
                  <c:v>56.329420289855072</c:v>
                </c:pt>
                <c:pt idx="191">
                  <c:v>56.334927536231881</c:v>
                </c:pt>
                <c:pt idx="192">
                  <c:v>56.340434782608696</c:v>
                </c:pt>
                <c:pt idx="193">
                  <c:v>56.345942028985505</c:v>
                </c:pt>
                <c:pt idx="194">
                  <c:v>56.35144927536232</c:v>
                </c:pt>
                <c:pt idx="195">
                  <c:v>56.356956521739129</c:v>
                </c:pt>
                <c:pt idx="196">
                  <c:v>56.362463768115944</c:v>
                </c:pt>
                <c:pt idx="197">
                  <c:v>56.367971014492753</c:v>
                </c:pt>
                <c:pt idx="198">
                  <c:v>56.373478260869561</c:v>
                </c:pt>
                <c:pt idx="199">
                  <c:v>56.378985507246377</c:v>
                </c:pt>
                <c:pt idx="200">
                  <c:v>56.384492753623185</c:v>
                </c:pt>
                <c:pt idx="201">
                  <c:v>56.39</c:v>
                </c:pt>
                <c:pt idx="202">
                  <c:v>56.395507246376809</c:v>
                </c:pt>
                <c:pt idx="203">
                  <c:v>56.401014492753625</c:v>
                </c:pt>
                <c:pt idx="204">
                  <c:v>56.406521739130433</c:v>
                </c:pt>
                <c:pt idx="205">
                  <c:v>56.412028985507249</c:v>
                </c:pt>
                <c:pt idx="206">
                  <c:v>56.417536231884057</c:v>
                </c:pt>
                <c:pt idx="207">
                  <c:v>56.423043478260865</c:v>
                </c:pt>
                <c:pt idx="208">
                  <c:v>56.428550724637681</c:v>
                </c:pt>
                <c:pt idx="209">
                  <c:v>56.434057971014489</c:v>
                </c:pt>
                <c:pt idx="210">
                  <c:v>56.439565217391305</c:v>
                </c:pt>
                <c:pt idx="211">
                  <c:v>56.445072463768113</c:v>
                </c:pt>
                <c:pt idx="212">
                  <c:v>56.450579710144929</c:v>
                </c:pt>
                <c:pt idx="213">
                  <c:v>56.456086956521737</c:v>
                </c:pt>
                <c:pt idx="214">
                  <c:v>56.461594202898553</c:v>
                </c:pt>
                <c:pt idx="215">
                  <c:v>56.467101449275361</c:v>
                </c:pt>
                <c:pt idx="216">
                  <c:v>56.47260869565217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E5-4ECB-A62E-7489AA975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'DNV4863'!$E$7:$E$263</c:f>
              <c:numCache>
                <c:formatCode>General</c:formatCode>
                <c:ptCount val="257"/>
                <c:pt idx="0">
                  <c:v>11438.8</c:v>
                </c:pt>
                <c:pt idx="1">
                  <c:v>11329.86163667238</c:v>
                </c:pt>
                <c:pt idx="2">
                  <c:v>11220.923273344761</c:v>
                </c:pt>
                <c:pt idx="3">
                  <c:v>11111.984910017141</c:v>
                </c:pt>
                <c:pt idx="4">
                  <c:v>11003.046546689524</c:v>
                </c:pt>
                <c:pt idx="5">
                  <c:v>10894.108183361905</c:v>
                </c:pt>
                <c:pt idx="6">
                  <c:v>10785.169820034285</c:v>
                </c:pt>
                <c:pt idx="7">
                  <c:v>10676.231456706666</c:v>
                </c:pt>
                <c:pt idx="8">
                  <c:v>10567.293093379047</c:v>
                </c:pt>
                <c:pt idx="9">
                  <c:v>10458.354730051427</c:v>
                </c:pt>
                <c:pt idx="10">
                  <c:v>10349.41636672381</c:v>
                </c:pt>
                <c:pt idx="11">
                  <c:v>10240.478003396191</c:v>
                </c:pt>
                <c:pt idx="12">
                  <c:v>10131.539640068571</c:v>
                </c:pt>
                <c:pt idx="13">
                  <c:v>10022.601276740952</c:v>
                </c:pt>
                <c:pt idx="14">
                  <c:v>9913.6629134133327</c:v>
                </c:pt>
                <c:pt idx="15">
                  <c:v>9804.7245500857134</c:v>
                </c:pt>
                <c:pt idx="16">
                  <c:v>9695.7861867580941</c:v>
                </c:pt>
                <c:pt idx="17">
                  <c:v>9586.8478234304748</c:v>
                </c:pt>
                <c:pt idx="18">
                  <c:v>9477.9094601028573</c:v>
                </c:pt>
                <c:pt idx="19">
                  <c:v>9368.971096775238</c:v>
                </c:pt>
                <c:pt idx="20">
                  <c:v>9260.0327334476187</c:v>
                </c:pt>
                <c:pt idx="21">
                  <c:v>9151.0943701199994</c:v>
                </c:pt>
                <c:pt idx="22">
                  <c:v>9042.1560067923801</c:v>
                </c:pt>
                <c:pt idx="23">
                  <c:v>8933.2176434647608</c:v>
                </c:pt>
                <c:pt idx="24">
                  <c:v>8824.2792801371434</c:v>
                </c:pt>
                <c:pt idx="25">
                  <c:v>8715.3409168095241</c:v>
                </c:pt>
                <c:pt idx="26">
                  <c:v>8606.4025534819048</c:v>
                </c:pt>
                <c:pt idx="27">
                  <c:v>8497.4641901542855</c:v>
                </c:pt>
                <c:pt idx="28">
                  <c:v>8388.5258268266662</c:v>
                </c:pt>
                <c:pt idx="29">
                  <c:v>8279.5874634990469</c:v>
                </c:pt>
                <c:pt idx="30">
                  <c:v>8170.6491001714276</c:v>
                </c:pt>
                <c:pt idx="31">
                  <c:v>8061.7107368438092</c:v>
                </c:pt>
                <c:pt idx="32">
                  <c:v>7952.7723735161899</c:v>
                </c:pt>
                <c:pt idx="33">
                  <c:v>7843.8340101885715</c:v>
                </c:pt>
                <c:pt idx="34">
                  <c:v>7734.8956468609522</c:v>
                </c:pt>
                <c:pt idx="35">
                  <c:v>7625.9572835333329</c:v>
                </c:pt>
                <c:pt idx="36">
                  <c:v>7517.0189202057136</c:v>
                </c:pt>
                <c:pt idx="37">
                  <c:v>7408.0805568780943</c:v>
                </c:pt>
                <c:pt idx="38">
                  <c:v>7299.1421935504759</c:v>
                </c:pt>
                <c:pt idx="39">
                  <c:v>7190.2038302228566</c:v>
                </c:pt>
                <c:pt idx="40">
                  <c:v>7081.2654668952382</c:v>
                </c:pt>
                <c:pt idx="41">
                  <c:v>6972.3271035676189</c:v>
                </c:pt>
                <c:pt idx="42">
                  <c:v>6863.3887402399996</c:v>
                </c:pt>
                <c:pt idx="43">
                  <c:v>6754.4503769123803</c:v>
                </c:pt>
                <c:pt idx="44">
                  <c:v>6645.5120135847619</c:v>
                </c:pt>
                <c:pt idx="45">
                  <c:v>6536.5736502571426</c:v>
                </c:pt>
                <c:pt idx="46">
                  <c:v>6427.6352869295233</c:v>
                </c:pt>
                <c:pt idx="47">
                  <c:v>6318.6969236019049</c:v>
                </c:pt>
                <c:pt idx="48">
                  <c:v>6209.7585602742856</c:v>
                </c:pt>
                <c:pt idx="49">
                  <c:v>6100.8201969466663</c:v>
                </c:pt>
                <c:pt idx="50">
                  <c:v>5991.881833619047</c:v>
                </c:pt>
                <c:pt idx="51">
                  <c:v>5882.9434702914286</c:v>
                </c:pt>
                <c:pt idx="52">
                  <c:v>5774.0051069638093</c:v>
                </c:pt>
                <c:pt idx="53">
                  <c:v>5665.06674363619</c:v>
                </c:pt>
                <c:pt idx="54">
                  <c:v>5556.1283803085716</c:v>
                </c:pt>
                <c:pt idx="55">
                  <c:v>5447.1900169809524</c:v>
                </c:pt>
                <c:pt idx="56">
                  <c:v>5338.2516536533331</c:v>
                </c:pt>
                <c:pt idx="57">
                  <c:v>5229.3132903257138</c:v>
                </c:pt>
                <c:pt idx="58">
                  <c:v>5120.3749269980954</c:v>
                </c:pt>
                <c:pt idx="59">
                  <c:v>5011.4365636704761</c:v>
                </c:pt>
                <c:pt idx="60">
                  <c:v>4902.4982003428568</c:v>
                </c:pt>
                <c:pt idx="61">
                  <c:v>4793.5598370152384</c:v>
                </c:pt>
                <c:pt idx="62">
                  <c:v>4684.6214736876191</c:v>
                </c:pt>
                <c:pt idx="63">
                  <c:v>4575.6831103599998</c:v>
                </c:pt>
                <c:pt idx="64">
                  <c:v>4466.7447470323805</c:v>
                </c:pt>
                <c:pt idx="65">
                  <c:v>4357.8063837047621</c:v>
                </c:pt>
                <c:pt idx="66">
                  <c:v>4248.8680203771428</c:v>
                </c:pt>
                <c:pt idx="67">
                  <c:v>4139.9296570495235</c:v>
                </c:pt>
                <c:pt idx="68">
                  <c:v>4030.9912937219051</c:v>
                </c:pt>
                <c:pt idx="69">
                  <c:v>3922.0529303942858</c:v>
                </c:pt>
                <c:pt idx="70">
                  <c:v>3813.1145670666665</c:v>
                </c:pt>
                <c:pt idx="71">
                  <c:v>3704.1762037390481</c:v>
                </c:pt>
                <c:pt idx="72">
                  <c:v>3595.2378404114288</c:v>
                </c:pt>
                <c:pt idx="73">
                  <c:v>3486.2994770838095</c:v>
                </c:pt>
                <c:pt idx="74">
                  <c:v>3377.3611137561902</c:v>
                </c:pt>
                <c:pt idx="75">
                  <c:v>3268.4227504285718</c:v>
                </c:pt>
                <c:pt idx="76">
                  <c:v>3159.4843871009525</c:v>
                </c:pt>
                <c:pt idx="77">
                  <c:v>3050.5460237733332</c:v>
                </c:pt>
                <c:pt idx="78">
                  <c:v>2941.6076604457139</c:v>
                </c:pt>
                <c:pt idx="79">
                  <c:v>2832.6692971180946</c:v>
                </c:pt>
                <c:pt idx="80">
                  <c:v>2723.7309337904771</c:v>
                </c:pt>
                <c:pt idx="81">
                  <c:v>2614.7925704628578</c:v>
                </c:pt>
                <c:pt idx="82">
                  <c:v>2505.8542071352385</c:v>
                </c:pt>
                <c:pt idx="83">
                  <c:v>2396.9158438076192</c:v>
                </c:pt>
                <c:pt idx="84">
                  <c:v>2287.9774804799999</c:v>
                </c:pt>
                <c:pt idx="85">
                  <c:v>2179.0391171523806</c:v>
                </c:pt>
                <c:pt idx="86">
                  <c:v>2070.1007538247613</c:v>
                </c:pt>
                <c:pt idx="87">
                  <c:v>1961.1623904971439</c:v>
                </c:pt>
                <c:pt idx="88">
                  <c:v>1852.2240271695246</c:v>
                </c:pt>
                <c:pt idx="89">
                  <c:v>1743.2856638419053</c:v>
                </c:pt>
                <c:pt idx="90">
                  <c:v>1634.347300514286</c:v>
                </c:pt>
                <c:pt idx="91">
                  <c:v>1525.4089371866667</c:v>
                </c:pt>
                <c:pt idx="92">
                  <c:v>1416.4705738590474</c:v>
                </c:pt>
                <c:pt idx="93">
                  <c:v>1307.5322105314281</c:v>
                </c:pt>
                <c:pt idx="94">
                  <c:v>1198.5938472038106</c:v>
                </c:pt>
                <c:pt idx="95">
                  <c:v>1089.6554838761913</c:v>
                </c:pt>
                <c:pt idx="96">
                  <c:v>980.71712054857198</c:v>
                </c:pt>
                <c:pt idx="97">
                  <c:v>871.77875722095268</c:v>
                </c:pt>
                <c:pt idx="98">
                  <c:v>762.84039389333338</c:v>
                </c:pt>
                <c:pt idx="99">
                  <c:v>653.90203056571409</c:v>
                </c:pt>
                <c:pt idx="100">
                  <c:v>544.96366723809479</c:v>
                </c:pt>
                <c:pt idx="101">
                  <c:v>436.02530391047731</c:v>
                </c:pt>
                <c:pt idx="102">
                  <c:v>327.08694058285801</c:v>
                </c:pt>
                <c:pt idx="103">
                  <c:v>218.14857725523871</c:v>
                </c:pt>
                <c:pt idx="104">
                  <c:v>94.950206487114812</c:v>
                </c:pt>
                <c:pt idx="105">
                  <c:v>-56.768179162018157</c:v>
                </c:pt>
                <c:pt idx="106">
                  <c:v>-237.00657969216019</c:v>
                </c:pt>
                <c:pt idx="107">
                  <c:v>-445.76499510331132</c:v>
                </c:pt>
                <c:pt idx="108">
                  <c:v>-668.78341795496704</c:v>
                </c:pt>
                <c:pt idx="109">
                  <c:v>-891.80184080662264</c:v>
                </c:pt>
                <c:pt idx="110">
                  <c:v>-1114.8202636582782</c:v>
                </c:pt>
                <c:pt idx="111">
                  <c:v>-1337.838686509934</c:v>
                </c:pt>
                <c:pt idx="112">
                  <c:v>-1560.8571093615894</c:v>
                </c:pt>
                <c:pt idx="113">
                  <c:v>-1783.8755322132452</c:v>
                </c:pt>
                <c:pt idx="114">
                  <c:v>-2006.8939550649009</c:v>
                </c:pt>
                <c:pt idx="115">
                  <c:v>-2229.9123779165566</c:v>
                </c:pt>
                <c:pt idx="116">
                  <c:v>-2452.9308007682121</c:v>
                </c:pt>
                <c:pt idx="117">
                  <c:v>-2675.949223619868</c:v>
                </c:pt>
                <c:pt idx="118">
                  <c:v>-2898.9676464715235</c:v>
                </c:pt>
                <c:pt idx="119">
                  <c:v>-3121.986069323179</c:v>
                </c:pt>
                <c:pt idx="120">
                  <c:v>-3345.0044921748349</c:v>
                </c:pt>
                <c:pt idx="121">
                  <c:v>-3568.0229150264904</c:v>
                </c:pt>
                <c:pt idx="122">
                  <c:v>-3791.0413378781464</c:v>
                </c:pt>
                <c:pt idx="123">
                  <c:v>-4014.0597607298018</c:v>
                </c:pt>
                <c:pt idx="124">
                  <c:v>-4237.0781835814578</c:v>
                </c:pt>
                <c:pt idx="125">
                  <c:v>-4460.0966064331133</c:v>
                </c:pt>
                <c:pt idx="126">
                  <c:v>-4683.1150292847688</c:v>
                </c:pt>
                <c:pt idx="127">
                  <c:v>-4906.1334521364242</c:v>
                </c:pt>
                <c:pt idx="128">
                  <c:v>-5129.1518749880797</c:v>
                </c:pt>
                <c:pt idx="129">
                  <c:v>-5352.1702978397361</c:v>
                </c:pt>
                <c:pt idx="130">
                  <c:v>-5575.1887206913916</c:v>
                </c:pt>
                <c:pt idx="131">
                  <c:v>-5798.2071435430471</c:v>
                </c:pt>
                <c:pt idx="132">
                  <c:v>-6021.2255663947026</c:v>
                </c:pt>
                <c:pt idx="133">
                  <c:v>-6244.2439892463581</c:v>
                </c:pt>
                <c:pt idx="134">
                  <c:v>-6467.2624120980145</c:v>
                </c:pt>
                <c:pt idx="135">
                  <c:v>-6690.28083494967</c:v>
                </c:pt>
                <c:pt idx="136">
                  <c:v>-6913.2992578013254</c:v>
                </c:pt>
                <c:pt idx="137">
                  <c:v>-7136.3176806529809</c:v>
                </c:pt>
                <c:pt idx="138">
                  <c:v>-7359.3361035046364</c:v>
                </c:pt>
                <c:pt idx="139">
                  <c:v>-7582.3545263562928</c:v>
                </c:pt>
                <c:pt idx="140">
                  <c:v>-7805.3729492079483</c:v>
                </c:pt>
                <c:pt idx="141">
                  <c:v>-8028.3913720596038</c:v>
                </c:pt>
                <c:pt idx="142">
                  <c:v>-8251.4097949112602</c:v>
                </c:pt>
                <c:pt idx="143">
                  <c:v>-8474.4282177629157</c:v>
                </c:pt>
                <c:pt idx="144">
                  <c:v>-8697.4466406145712</c:v>
                </c:pt>
                <c:pt idx="145">
                  <c:v>-8920.4650634662266</c:v>
                </c:pt>
                <c:pt idx="146">
                  <c:v>-9143.4834863178821</c:v>
                </c:pt>
                <c:pt idx="147">
                  <c:v>-9366.5019091695376</c:v>
                </c:pt>
                <c:pt idx="148">
                  <c:v>-9589.5203320211931</c:v>
                </c:pt>
                <c:pt idx="149">
                  <c:v>-9812.5387548728486</c:v>
                </c:pt>
                <c:pt idx="150">
                  <c:v>-10035.557177724504</c:v>
                </c:pt>
                <c:pt idx="151">
                  <c:v>-10258.57560057616</c:v>
                </c:pt>
                <c:pt idx="152">
                  <c:v>-10481.594023427817</c:v>
                </c:pt>
                <c:pt idx="153">
                  <c:v>-10704.612446279472</c:v>
                </c:pt>
                <c:pt idx="154">
                  <c:v>-10927.630869131128</c:v>
                </c:pt>
                <c:pt idx="155">
                  <c:v>-11150.649291982783</c:v>
                </c:pt>
                <c:pt idx="156">
                  <c:v>-11373.667714834439</c:v>
                </c:pt>
                <c:pt idx="157">
                  <c:v>-11596.686137686094</c:v>
                </c:pt>
                <c:pt idx="158">
                  <c:v>-11819.70456053775</c:v>
                </c:pt>
                <c:pt idx="159">
                  <c:v>-12042.722983389405</c:v>
                </c:pt>
                <c:pt idx="160">
                  <c:v>-12265.741406241061</c:v>
                </c:pt>
                <c:pt idx="161">
                  <c:v>-12488.759829092718</c:v>
                </c:pt>
                <c:pt idx="162">
                  <c:v>-12711.778251944374</c:v>
                </c:pt>
                <c:pt idx="163">
                  <c:v>-12934.796674796031</c:v>
                </c:pt>
                <c:pt idx="164">
                  <c:v>-13157.815097647685</c:v>
                </c:pt>
                <c:pt idx="165">
                  <c:v>-13380.83352049934</c:v>
                </c:pt>
                <c:pt idx="166">
                  <c:v>-13603.851943350995</c:v>
                </c:pt>
                <c:pt idx="167">
                  <c:v>-13826.870366202653</c:v>
                </c:pt>
                <c:pt idx="168">
                  <c:v>-14049.888789054308</c:v>
                </c:pt>
                <c:pt idx="169">
                  <c:v>-14272.907211905964</c:v>
                </c:pt>
                <c:pt idx="170">
                  <c:v>-14495.925634757619</c:v>
                </c:pt>
                <c:pt idx="171">
                  <c:v>-14718.944057609275</c:v>
                </c:pt>
                <c:pt idx="172">
                  <c:v>-14941.96248046093</c:v>
                </c:pt>
                <c:pt idx="173">
                  <c:v>-15164.980903312586</c:v>
                </c:pt>
                <c:pt idx="174">
                  <c:v>-15387.999326164241</c:v>
                </c:pt>
                <c:pt idx="175">
                  <c:v>-15611.017749015897</c:v>
                </c:pt>
                <c:pt idx="176">
                  <c:v>-15834.036171867552</c:v>
                </c:pt>
                <c:pt idx="177">
                  <c:v>-16057.054594719208</c:v>
                </c:pt>
                <c:pt idx="178">
                  <c:v>-16280.073017570863</c:v>
                </c:pt>
                <c:pt idx="179">
                  <c:v>-16503.091440422519</c:v>
                </c:pt>
                <c:pt idx="180">
                  <c:v>-16726.109863274174</c:v>
                </c:pt>
                <c:pt idx="181">
                  <c:v>-16949.12828612583</c:v>
                </c:pt>
                <c:pt idx="182">
                  <c:v>-17172.146708977489</c:v>
                </c:pt>
                <c:pt idx="183">
                  <c:v>-17395.165131829141</c:v>
                </c:pt>
                <c:pt idx="184">
                  <c:v>-17618.1835546808</c:v>
                </c:pt>
                <c:pt idx="185">
                  <c:v>-17841.201977532452</c:v>
                </c:pt>
                <c:pt idx="186">
                  <c:v>-18064.220400384111</c:v>
                </c:pt>
                <c:pt idx="187">
                  <c:v>-18287.238823235766</c:v>
                </c:pt>
                <c:pt idx="188">
                  <c:v>-18510.257246087422</c:v>
                </c:pt>
                <c:pt idx="189">
                  <c:v>-18733.275668939077</c:v>
                </c:pt>
                <c:pt idx="190">
                  <c:v>-18956.294091790733</c:v>
                </c:pt>
                <c:pt idx="191">
                  <c:v>-19179.312514642388</c:v>
                </c:pt>
                <c:pt idx="192">
                  <c:v>-19402.330937494044</c:v>
                </c:pt>
                <c:pt idx="193">
                  <c:v>-19625.349360345699</c:v>
                </c:pt>
                <c:pt idx="194">
                  <c:v>-19848.367783197355</c:v>
                </c:pt>
                <c:pt idx="195">
                  <c:v>-20071.38620604901</c:v>
                </c:pt>
                <c:pt idx="196">
                  <c:v>-20294.404628900666</c:v>
                </c:pt>
                <c:pt idx="197">
                  <c:v>-20517.423051752321</c:v>
                </c:pt>
                <c:pt idx="198">
                  <c:v>-20740.441474603977</c:v>
                </c:pt>
                <c:pt idx="199">
                  <c:v>-20963.459897455636</c:v>
                </c:pt>
                <c:pt idx="200">
                  <c:v>-21186.478320307288</c:v>
                </c:pt>
                <c:pt idx="201">
                  <c:v>-21409.496743158947</c:v>
                </c:pt>
                <c:pt idx="202">
                  <c:v>-21632.515166010598</c:v>
                </c:pt>
                <c:pt idx="203">
                  <c:v>-21855.533588862258</c:v>
                </c:pt>
                <c:pt idx="204">
                  <c:v>-22078.552011713909</c:v>
                </c:pt>
                <c:pt idx="205">
                  <c:v>-22301.570434565569</c:v>
                </c:pt>
                <c:pt idx="206">
                  <c:v>-22524.58885741722</c:v>
                </c:pt>
                <c:pt idx="207">
                  <c:v>-22747.60728026888</c:v>
                </c:pt>
                <c:pt idx="208">
                  <c:v>-22970.625703120531</c:v>
                </c:pt>
                <c:pt idx="209">
                  <c:v>-23193.644125972191</c:v>
                </c:pt>
                <c:pt idx="210">
                  <c:v>-23416.662548823846</c:v>
                </c:pt>
                <c:pt idx="211">
                  <c:v>-23639.680971675501</c:v>
                </c:pt>
                <c:pt idx="212">
                  <c:v>-23862.699394527157</c:v>
                </c:pt>
                <c:pt idx="213">
                  <c:v>-24085.717817378812</c:v>
                </c:pt>
                <c:pt idx="214">
                  <c:v>-24308.736240230468</c:v>
                </c:pt>
                <c:pt idx="215">
                  <c:v>-24531.754663082123</c:v>
                </c:pt>
                <c:pt idx="216">
                  <c:v>-24754.773085933779</c:v>
                </c:pt>
                <c:pt idx="217">
                  <c:v>-24977.791508785434</c:v>
                </c:pt>
                <c:pt idx="218">
                  <c:v>-25200.80993163709</c:v>
                </c:pt>
                <c:pt idx="219">
                  <c:v>-25423.828354488745</c:v>
                </c:pt>
                <c:pt idx="220">
                  <c:v>-25646.846777340405</c:v>
                </c:pt>
                <c:pt idx="221">
                  <c:v>-25869.865200192056</c:v>
                </c:pt>
                <c:pt idx="222">
                  <c:v>-26092.883623043715</c:v>
                </c:pt>
                <c:pt idx="223">
                  <c:v>-26315.902045895367</c:v>
                </c:pt>
                <c:pt idx="224">
                  <c:v>-26538.920468747026</c:v>
                </c:pt>
                <c:pt idx="225">
                  <c:v>-26761.938891598678</c:v>
                </c:pt>
                <c:pt idx="226">
                  <c:v>-26984.957314450337</c:v>
                </c:pt>
                <c:pt idx="227">
                  <c:v>-27207.975737301989</c:v>
                </c:pt>
                <c:pt idx="228">
                  <c:v>-27430.994160153648</c:v>
                </c:pt>
                <c:pt idx="229">
                  <c:v>-27654.012583005304</c:v>
                </c:pt>
                <c:pt idx="230">
                  <c:v>-27877.031005856959</c:v>
                </c:pt>
                <c:pt idx="231">
                  <c:v>-28100.049428708615</c:v>
                </c:pt>
                <c:pt idx="232">
                  <c:v>-28323.06785156027</c:v>
                </c:pt>
                <c:pt idx="233">
                  <c:v>-28546.086274411926</c:v>
                </c:pt>
                <c:pt idx="234">
                  <c:v>-28769.104697263581</c:v>
                </c:pt>
                <c:pt idx="235">
                  <c:v>-28992.123120115237</c:v>
                </c:pt>
                <c:pt idx="236">
                  <c:v>-29215.141542966892</c:v>
                </c:pt>
                <c:pt idx="237">
                  <c:v>-29438.159965818551</c:v>
                </c:pt>
                <c:pt idx="238">
                  <c:v>-29661.178388670203</c:v>
                </c:pt>
                <c:pt idx="239">
                  <c:v>-29884.196811521862</c:v>
                </c:pt>
                <c:pt idx="240">
                  <c:v>-30107.215234373514</c:v>
                </c:pt>
                <c:pt idx="241">
                  <c:v>-30330.233657225173</c:v>
                </c:pt>
                <c:pt idx="242">
                  <c:v>-30553.252080076825</c:v>
                </c:pt>
                <c:pt idx="243">
                  <c:v>-30776.270502928484</c:v>
                </c:pt>
                <c:pt idx="244">
                  <c:v>-30999.288925780136</c:v>
                </c:pt>
                <c:pt idx="245">
                  <c:v>-31222.307348631795</c:v>
                </c:pt>
                <c:pt idx="246">
                  <c:v>-31445.325771483447</c:v>
                </c:pt>
                <c:pt idx="247">
                  <c:v>-31668.344194335106</c:v>
                </c:pt>
                <c:pt idx="248">
                  <c:v>-31891.362617186758</c:v>
                </c:pt>
                <c:pt idx="249">
                  <c:v>-32114.381040038417</c:v>
                </c:pt>
                <c:pt idx="250">
                  <c:v>-32337.399462890069</c:v>
                </c:pt>
                <c:pt idx="251">
                  <c:v>-32560.417885741728</c:v>
                </c:pt>
                <c:pt idx="252">
                  <c:v>-32783.43630859338</c:v>
                </c:pt>
                <c:pt idx="253">
                  <c:v>-33006.454731445039</c:v>
                </c:pt>
                <c:pt idx="254">
                  <c:v>-33229.473154296691</c:v>
                </c:pt>
                <c:pt idx="255">
                  <c:v>-33452.49157714835</c:v>
                </c:pt>
                <c:pt idx="256">
                  <c:v>-33675.510000000009</c:v>
                </c:pt>
              </c:numCache>
            </c:numRef>
          </c:xVal>
          <c:yVal>
            <c:numRef>
              <c:f>'DNV4863'!$F$7:$F$263</c:f>
              <c:numCache>
                <c:formatCode>General</c:formatCode>
                <c:ptCount val="257"/>
                <c:pt idx="0">
                  <c:v>-109404.5</c:v>
                </c:pt>
                <c:pt idx="1">
                  <c:v>-108362.55399867428</c:v>
                </c:pt>
                <c:pt idx="2">
                  <c:v>-107320.60799734858</c:v>
                </c:pt>
                <c:pt idx="3">
                  <c:v>-106278.66199602286</c:v>
                </c:pt>
                <c:pt idx="4">
                  <c:v>-105236.71599469714</c:v>
                </c:pt>
                <c:pt idx="5">
                  <c:v>-104194.76999337143</c:v>
                </c:pt>
                <c:pt idx="6">
                  <c:v>-103152.82399204571</c:v>
                </c:pt>
                <c:pt idx="7">
                  <c:v>-102110.87799072001</c:v>
                </c:pt>
                <c:pt idx="8">
                  <c:v>-101068.93198939429</c:v>
                </c:pt>
                <c:pt idx="9">
                  <c:v>-100026.98598806857</c:v>
                </c:pt>
                <c:pt idx="10">
                  <c:v>-98985.039986742864</c:v>
                </c:pt>
                <c:pt idx="11">
                  <c:v>-97943.093985417145</c:v>
                </c:pt>
                <c:pt idx="12">
                  <c:v>-96901.147984091425</c:v>
                </c:pt>
                <c:pt idx="13">
                  <c:v>-95859.20198276572</c:v>
                </c:pt>
                <c:pt idx="14">
                  <c:v>-94817.255981440001</c:v>
                </c:pt>
                <c:pt idx="15">
                  <c:v>-93775.309980114282</c:v>
                </c:pt>
                <c:pt idx="16">
                  <c:v>-92733.363978788577</c:v>
                </c:pt>
                <c:pt idx="17">
                  <c:v>-91691.417977462857</c:v>
                </c:pt>
                <c:pt idx="18">
                  <c:v>-90649.471976137138</c:v>
                </c:pt>
                <c:pt idx="19">
                  <c:v>-89607.525974811433</c:v>
                </c:pt>
                <c:pt idx="20">
                  <c:v>-88565.579973485714</c:v>
                </c:pt>
                <c:pt idx="21">
                  <c:v>-87523.633972159994</c:v>
                </c:pt>
                <c:pt idx="22">
                  <c:v>-86481.687970834289</c:v>
                </c:pt>
                <c:pt idx="23">
                  <c:v>-85439.74196950857</c:v>
                </c:pt>
                <c:pt idx="24">
                  <c:v>-84397.795968182851</c:v>
                </c:pt>
                <c:pt idx="25">
                  <c:v>-83355.849966857146</c:v>
                </c:pt>
                <c:pt idx="26">
                  <c:v>-82313.903965531426</c:v>
                </c:pt>
                <c:pt idx="27">
                  <c:v>-81271.957964205707</c:v>
                </c:pt>
                <c:pt idx="28">
                  <c:v>-80230.011962880002</c:v>
                </c:pt>
                <c:pt idx="29">
                  <c:v>-79188.065961554283</c:v>
                </c:pt>
                <c:pt idx="30">
                  <c:v>-78146.119960228578</c:v>
                </c:pt>
                <c:pt idx="31">
                  <c:v>-77104.173958902858</c:v>
                </c:pt>
                <c:pt idx="32">
                  <c:v>-76062.227957577154</c:v>
                </c:pt>
                <c:pt idx="33">
                  <c:v>-75020.28195625142</c:v>
                </c:pt>
                <c:pt idx="34">
                  <c:v>-73978.335954925715</c:v>
                </c:pt>
                <c:pt idx="35">
                  <c:v>-72936.38995360001</c:v>
                </c:pt>
                <c:pt idx="36">
                  <c:v>-71894.44395227429</c:v>
                </c:pt>
                <c:pt idx="37">
                  <c:v>-70852.497950948571</c:v>
                </c:pt>
                <c:pt idx="38">
                  <c:v>-69810.551949622866</c:v>
                </c:pt>
                <c:pt idx="39">
                  <c:v>-68768.605948297147</c:v>
                </c:pt>
                <c:pt idx="40">
                  <c:v>-67726.659946971427</c:v>
                </c:pt>
                <c:pt idx="41">
                  <c:v>-66684.713945645723</c:v>
                </c:pt>
                <c:pt idx="42">
                  <c:v>-65642.767944320003</c:v>
                </c:pt>
                <c:pt idx="43">
                  <c:v>-64600.821942994291</c:v>
                </c:pt>
                <c:pt idx="44">
                  <c:v>-63558.875941668572</c:v>
                </c:pt>
                <c:pt idx="45">
                  <c:v>-62516.929940342859</c:v>
                </c:pt>
                <c:pt idx="46">
                  <c:v>-61474.983939017147</c:v>
                </c:pt>
                <c:pt idx="47">
                  <c:v>-60433.037937691428</c:v>
                </c:pt>
                <c:pt idx="48">
                  <c:v>-59391.091936365716</c:v>
                </c:pt>
                <c:pt idx="49">
                  <c:v>-58349.145935040004</c:v>
                </c:pt>
                <c:pt idx="50">
                  <c:v>-57307.199933714292</c:v>
                </c:pt>
                <c:pt idx="51">
                  <c:v>-56265.253932388572</c:v>
                </c:pt>
                <c:pt idx="52">
                  <c:v>-55223.30793106286</c:v>
                </c:pt>
                <c:pt idx="53">
                  <c:v>-54181.361929737148</c:v>
                </c:pt>
                <c:pt idx="54">
                  <c:v>-53139.415928411428</c:v>
                </c:pt>
                <c:pt idx="55">
                  <c:v>-52097.469927085716</c:v>
                </c:pt>
                <c:pt idx="56">
                  <c:v>-51055.523925760004</c:v>
                </c:pt>
                <c:pt idx="57">
                  <c:v>-50013.577924434292</c:v>
                </c:pt>
                <c:pt idx="58">
                  <c:v>-48971.631923108573</c:v>
                </c:pt>
                <c:pt idx="59">
                  <c:v>-47929.685921782861</c:v>
                </c:pt>
                <c:pt idx="60">
                  <c:v>-46887.739920457148</c:v>
                </c:pt>
                <c:pt idx="61">
                  <c:v>-45845.793919131429</c:v>
                </c:pt>
                <c:pt idx="62">
                  <c:v>-44803.847917805717</c:v>
                </c:pt>
                <c:pt idx="63">
                  <c:v>-43761.901916479997</c:v>
                </c:pt>
                <c:pt idx="64">
                  <c:v>-42719.955915154293</c:v>
                </c:pt>
                <c:pt idx="65">
                  <c:v>-41678.009913828573</c:v>
                </c:pt>
                <c:pt idx="66">
                  <c:v>-40636.063912502854</c:v>
                </c:pt>
                <c:pt idx="67">
                  <c:v>-39594.117911177149</c:v>
                </c:pt>
                <c:pt idx="68">
                  <c:v>-38552.17190985143</c:v>
                </c:pt>
                <c:pt idx="69">
                  <c:v>-37510.225908525725</c:v>
                </c:pt>
                <c:pt idx="70">
                  <c:v>-36468.279907200005</c:v>
                </c:pt>
                <c:pt idx="71">
                  <c:v>-35426.333905874286</c:v>
                </c:pt>
                <c:pt idx="72">
                  <c:v>-34384.387904548581</c:v>
                </c:pt>
                <c:pt idx="73">
                  <c:v>-33342.441903222862</c:v>
                </c:pt>
                <c:pt idx="74">
                  <c:v>-32300.495901897142</c:v>
                </c:pt>
                <c:pt idx="75">
                  <c:v>-31258.549900571437</c:v>
                </c:pt>
                <c:pt idx="76">
                  <c:v>-30216.603899245718</c:v>
                </c:pt>
                <c:pt idx="77">
                  <c:v>-29174.657897919999</c:v>
                </c:pt>
                <c:pt idx="78">
                  <c:v>-28132.711896594294</c:v>
                </c:pt>
                <c:pt idx="79">
                  <c:v>-27090.765895268574</c:v>
                </c:pt>
                <c:pt idx="80">
                  <c:v>-26048.819893942855</c:v>
                </c:pt>
                <c:pt idx="81">
                  <c:v>-25006.87389261715</c:v>
                </c:pt>
                <c:pt idx="82">
                  <c:v>-23964.927891291431</c:v>
                </c:pt>
                <c:pt idx="83">
                  <c:v>-22922.981889965726</c:v>
                </c:pt>
                <c:pt idx="84">
                  <c:v>-21881.035888640006</c:v>
                </c:pt>
                <c:pt idx="85">
                  <c:v>-20839.089887314287</c:v>
                </c:pt>
                <c:pt idx="86">
                  <c:v>-19797.143885988582</c:v>
                </c:pt>
                <c:pt idx="87">
                  <c:v>-18755.197884662863</c:v>
                </c:pt>
                <c:pt idx="88">
                  <c:v>-17713.251883337143</c:v>
                </c:pt>
                <c:pt idx="89">
                  <c:v>-16671.305882011438</c:v>
                </c:pt>
                <c:pt idx="90">
                  <c:v>-15629.359880685719</c:v>
                </c:pt>
                <c:pt idx="91">
                  <c:v>-14587.41387936</c:v>
                </c:pt>
                <c:pt idx="92">
                  <c:v>-13545.467878034295</c:v>
                </c:pt>
                <c:pt idx="93">
                  <c:v>-12503.521876708575</c:v>
                </c:pt>
                <c:pt idx="94">
                  <c:v>-11461.575875382856</c:v>
                </c:pt>
                <c:pt idx="95">
                  <c:v>-10419.629874057151</c:v>
                </c:pt>
                <c:pt idx="96">
                  <c:v>-9377.6838727314316</c:v>
                </c:pt>
                <c:pt idx="97">
                  <c:v>-8335.7378714057122</c:v>
                </c:pt>
                <c:pt idx="98">
                  <c:v>-7293.7918700800074</c:v>
                </c:pt>
                <c:pt idx="99">
                  <c:v>-6251.8458687542879</c:v>
                </c:pt>
                <c:pt idx="100">
                  <c:v>-5209.8998674285831</c:v>
                </c:pt>
                <c:pt idx="101">
                  <c:v>-4167.9538661028637</c:v>
                </c:pt>
                <c:pt idx="102">
                  <c:v>-3126.0078647771443</c:v>
                </c:pt>
                <c:pt idx="103">
                  <c:v>-2084.0618634514394</c:v>
                </c:pt>
                <c:pt idx="104">
                  <c:v>-1037.1517696914348</c:v>
                </c:pt>
                <c:pt idx="105">
                  <c:v>19.686508937140161</c:v>
                </c:pt>
                <c:pt idx="106">
                  <c:v>1086.4529724342849</c:v>
                </c:pt>
                <c:pt idx="107">
                  <c:v>2163.1476207999999</c:v>
                </c:pt>
                <c:pt idx="108">
                  <c:v>3244.8063615999995</c:v>
                </c:pt>
                <c:pt idx="109">
                  <c:v>4326.4651024000004</c:v>
                </c:pt>
                <c:pt idx="110">
                  <c:v>5408.1238432</c:v>
                </c:pt>
                <c:pt idx="111">
                  <c:v>6489.7825839999996</c:v>
                </c:pt>
                <c:pt idx="112">
                  <c:v>7571.4413248000001</c:v>
                </c:pt>
                <c:pt idx="113">
                  <c:v>8653.1000655999997</c:v>
                </c:pt>
                <c:pt idx="114">
                  <c:v>9734.7588063999992</c:v>
                </c:pt>
                <c:pt idx="115">
                  <c:v>10816.417547199999</c:v>
                </c:pt>
                <c:pt idx="116">
                  <c:v>11898.076287999998</c:v>
                </c:pt>
                <c:pt idx="117">
                  <c:v>12979.735028799998</c:v>
                </c:pt>
                <c:pt idx="118">
                  <c:v>14061.393769599999</c:v>
                </c:pt>
                <c:pt idx="119">
                  <c:v>15143.052510399999</c:v>
                </c:pt>
                <c:pt idx="120">
                  <c:v>16224.711251199999</c:v>
                </c:pt>
                <c:pt idx="121">
                  <c:v>17306.369992</c:v>
                </c:pt>
                <c:pt idx="122">
                  <c:v>18388.028732799998</c:v>
                </c:pt>
                <c:pt idx="123">
                  <c:v>19469.687473599999</c:v>
                </c:pt>
                <c:pt idx="124">
                  <c:v>20551.346214399997</c:v>
                </c:pt>
                <c:pt idx="125">
                  <c:v>21633.004955199998</c:v>
                </c:pt>
                <c:pt idx="126">
                  <c:v>22714.663696</c:v>
                </c:pt>
                <c:pt idx="127">
                  <c:v>23796.322436799997</c:v>
                </c:pt>
                <c:pt idx="128">
                  <c:v>24877.981177599999</c:v>
                </c:pt>
                <c:pt idx="129">
                  <c:v>25959.639918399997</c:v>
                </c:pt>
                <c:pt idx="130">
                  <c:v>27041.298659199998</c:v>
                </c:pt>
                <c:pt idx="131">
                  <c:v>28122.957399999999</c:v>
                </c:pt>
                <c:pt idx="132">
                  <c:v>29204.616140799997</c:v>
                </c:pt>
                <c:pt idx="133">
                  <c:v>30286.274881599998</c:v>
                </c:pt>
                <c:pt idx="134">
                  <c:v>31367.933622399996</c:v>
                </c:pt>
                <c:pt idx="135">
                  <c:v>32449.592363199998</c:v>
                </c:pt>
                <c:pt idx="136">
                  <c:v>33531.251103999995</c:v>
                </c:pt>
                <c:pt idx="137">
                  <c:v>34612.9098448</c:v>
                </c:pt>
                <c:pt idx="138">
                  <c:v>35694.568585599998</c:v>
                </c:pt>
                <c:pt idx="139">
                  <c:v>36776.227326399996</c:v>
                </c:pt>
                <c:pt idx="140">
                  <c:v>37857.886067200001</c:v>
                </c:pt>
                <c:pt idx="141">
                  <c:v>38939.544807999999</c:v>
                </c:pt>
                <c:pt idx="142">
                  <c:v>40021.203548799996</c:v>
                </c:pt>
                <c:pt idx="143">
                  <c:v>41102.862289599994</c:v>
                </c:pt>
                <c:pt idx="144">
                  <c:v>42184.521030399999</c:v>
                </c:pt>
                <c:pt idx="145">
                  <c:v>43266.179771199997</c:v>
                </c:pt>
                <c:pt idx="146">
                  <c:v>44347.838511999995</c:v>
                </c:pt>
                <c:pt idx="147">
                  <c:v>45429.4972528</c:v>
                </c:pt>
                <c:pt idx="148">
                  <c:v>46511.155993599998</c:v>
                </c:pt>
                <c:pt idx="149">
                  <c:v>47592.814734399995</c:v>
                </c:pt>
                <c:pt idx="150">
                  <c:v>48674.4734752</c:v>
                </c:pt>
                <c:pt idx="151">
                  <c:v>49756.132215999998</c:v>
                </c:pt>
                <c:pt idx="152">
                  <c:v>50837.790956799996</c:v>
                </c:pt>
                <c:pt idx="153">
                  <c:v>51919.449697599994</c:v>
                </c:pt>
                <c:pt idx="154">
                  <c:v>53001.108438399999</c:v>
                </c:pt>
                <c:pt idx="155">
                  <c:v>54082.767179199996</c:v>
                </c:pt>
                <c:pt idx="156">
                  <c:v>55164.425919999994</c:v>
                </c:pt>
                <c:pt idx="157">
                  <c:v>56246.084660799999</c:v>
                </c:pt>
                <c:pt idx="158">
                  <c:v>57327.743401599997</c:v>
                </c:pt>
                <c:pt idx="159">
                  <c:v>58409.402142399995</c:v>
                </c:pt>
                <c:pt idx="160">
                  <c:v>59491.0608832</c:v>
                </c:pt>
                <c:pt idx="161">
                  <c:v>60572.719623999998</c:v>
                </c:pt>
                <c:pt idx="162">
                  <c:v>61654.378364799995</c:v>
                </c:pt>
                <c:pt idx="163">
                  <c:v>62736.0371056</c:v>
                </c:pt>
                <c:pt idx="164">
                  <c:v>63817.695846399998</c:v>
                </c:pt>
                <c:pt idx="165">
                  <c:v>64899.354587199996</c:v>
                </c:pt>
                <c:pt idx="166">
                  <c:v>65981.013328000001</c:v>
                </c:pt>
                <c:pt idx="167">
                  <c:v>67062.672068799991</c:v>
                </c:pt>
                <c:pt idx="168">
                  <c:v>68144.330809599996</c:v>
                </c:pt>
                <c:pt idx="169">
                  <c:v>69225.989550400001</c:v>
                </c:pt>
                <c:pt idx="170">
                  <c:v>70307.648291199992</c:v>
                </c:pt>
                <c:pt idx="171">
                  <c:v>71389.307031999997</c:v>
                </c:pt>
                <c:pt idx="172">
                  <c:v>72470.965772800002</c:v>
                </c:pt>
                <c:pt idx="173">
                  <c:v>73552.624513599992</c:v>
                </c:pt>
                <c:pt idx="174">
                  <c:v>74634.283254399998</c:v>
                </c:pt>
                <c:pt idx="175">
                  <c:v>75715.941995200003</c:v>
                </c:pt>
                <c:pt idx="176">
                  <c:v>76797.600735999993</c:v>
                </c:pt>
                <c:pt idx="177">
                  <c:v>77879.259476799998</c:v>
                </c:pt>
                <c:pt idx="178">
                  <c:v>78960.918217600003</c:v>
                </c:pt>
                <c:pt idx="179">
                  <c:v>80042.576958399994</c:v>
                </c:pt>
                <c:pt idx="180">
                  <c:v>81124.235699199999</c:v>
                </c:pt>
                <c:pt idx="181">
                  <c:v>82205.894439999989</c:v>
                </c:pt>
                <c:pt idx="182">
                  <c:v>83287.553180799994</c:v>
                </c:pt>
                <c:pt idx="183">
                  <c:v>84369.211921599999</c:v>
                </c:pt>
                <c:pt idx="184">
                  <c:v>85450.87066239999</c:v>
                </c:pt>
                <c:pt idx="185">
                  <c:v>86532.529403199995</c:v>
                </c:pt>
                <c:pt idx="186">
                  <c:v>87614.188143999985</c:v>
                </c:pt>
                <c:pt idx="187">
                  <c:v>88695.84688479999</c:v>
                </c:pt>
                <c:pt idx="188">
                  <c:v>89777.505625599995</c:v>
                </c:pt>
                <c:pt idx="189">
                  <c:v>90859.164366399986</c:v>
                </c:pt>
                <c:pt idx="190">
                  <c:v>91940.823107199991</c:v>
                </c:pt>
                <c:pt idx="191">
                  <c:v>93022.481847999996</c:v>
                </c:pt>
                <c:pt idx="192">
                  <c:v>94104.140588799986</c:v>
                </c:pt>
                <c:pt idx="193">
                  <c:v>95185.799329599991</c:v>
                </c:pt>
                <c:pt idx="194">
                  <c:v>96267.458070399996</c:v>
                </c:pt>
                <c:pt idx="195">
                  <c:v>97349.116811199987</c:v>
                </c:pt>
                <c:pt idx="196">
                  <c:v>98430.775551999992</c:v>
                </c:pt>
                <c:pt idx="197">
                  <c:v>99512.434292799997</c:v>
                </c:pt>
                <c:pt idx="198">
                  <c:v>100594.09303359999</c:v>
                </c:pt>
                <c:pt idx="199">
                  <c:v>101675.75177439999</c:v>
                </c:pt>
                <c:pt idx="200">
                  <c:v>102757.4105152</c:v>
                </c:pt>
                <c:pt idx="201">
                  <c:v>103839.06925599999</c:v>
                </c:pt>
                <c:pt idx="202">
                  <c:v>104920.72799679999</c:v>
                </c:pt>
                <c:pt idx="203">
                  <c:v>106002.3867376</c:v>
                </c:pt>
                <c:pt idx="204">
                  <c:v>107084.04547839999</c:v>
                </c:pt>
                <c:pt idx="205">
                  <c:v>108165.70421919999</c:v>
                </c:pt>
                <c:pt idx="206">
                  <c:v>109247.36296</c:v>
                </c:pt>
                <c:pt idx="207">
                  <c:v>110329.02170079999</c:v>
                </c:pt>
                <c:pt idx="208">
                  <c:v>111410.68044159999</c:v>
                </c:pt>
                <c:pt idx="209">
                  <c:v>112492.3391824</c:v>
                </c:pt>
                <c:pt idx="210">
                  <c:v>113573.99792319999</c:v>
                </c:pt>
                <c:pt idx="211">
                  <c:v>114655.65666399999</c:v>
                </c:pt>
                <c:pt idx="212">
                  <c:v>115737.3154048</c:v>
                </c:pt>
                <c:pt idx="213">
                  <c:v>116818.97414559999</c:v>
                </c:pt>
                <c:pt idx="214">
                  <c:v>117900.6328864</c:v>
                </c:pt>
                <c:pt idx="215">
                  <c:v>118982.2916272</c:v>
                </c:pt>
                <c:pt idx="216">
                  <c:v>120063.95036799999</c:v>
                </c:pt>
                <c:pt idx="217">
                  <c:v>121145.6091088</c:v>
                </c:pt>
                <c:pt idx="218">
                  <c:v>122227.2678496</c:v>
                </c:pt>
                <c:pt idx="219">
                  <c:v>123308.92659039999</c:v>
                </c:pt>
                <c:pt idx="220">
                  <c:v>124390.58533119998</c:v>
                </c:pt>
                <c:pt idx="221">
                  <c:v>125472.244072</c:v>
                </c:pt>
                <c:pt idx="222">
                  <c:v>126553.90281279999</c:v>
                </c:pt>
                <c:pt idx="223">
                  <c:v>127635.5615536</c:v>
                </c:pt>
                <c:pt idx="224">
                  <c:v>128717.22029439999</c:v>
                </c:pt>
                <c:pt idx="225">
                  <c:v>129798.87903519999</c:v>
                </c:pt>
                <c:pt idx="226">
                  <c:v>130880.537776</c:v>
                </c:pt>
                <c:pt idx="227">
                  <c:v>131962.19651679997</c:v>
                </c:pt>
                <c:pt idx="228">
                  <c:v>133043.85525759999</c:v>
                </c:pt>
                <c:pt idx="229">
                  <c:v>134125.51399840001</c:v>
                </c:pt>
                <c:pt idx="230">
                  <c:v>135207.1727392</c:v>
                </c:pt>
                <c:pt idx="231">
                  <c:v>136288.83147999999</c:v>
                </c:pt>
                <c:pt idx="232">
                  <c:v>137370.49022079998</c:v>
                </c:pt>
                <c:pt idx="233">
                  <c:v>138452.14896159997</c:v>
                </c:pt>
                <c:pt idx="234">
                  <c:v>139533.80770239999</c:v>
                </c:pt>
                <c:pt idx="235">
                  <c:v>140615.46644319998</c:v>
                </c:pt>
                <c:pt idx="236">
                  <c:v>141697.125184</c:v>
                </c:pt>
                <c:pt idx="237">
                  <c:v>142778.78392479999</c:v>
                </c:pt>
                <c:pt idx="238">
                  <c:v>143860.44266559999</c:v>
                </c:pt>
                <c:pt idx="239">
                  <c:v>144942.10140639998</c:v>
                </c:pt>
                <c:pt idx="240">
                  <c:v>146023.7601472</c:v>
                </c:pt>
                <c:pt idx="241">
                  <c:v>147105.41888799999</c:v>
                </c:pt>
                <c:pt idx="242">
                  <c:v>148187.07762880001</c:v>
                </c:pt>
                <c:pt idx="243">
                  <c:v>149268.7363696</c:v>
                </c:pt>
                <c:pt idx="244">
                  <c:v>150350.39511039999</c:v>
                </c:pt>
                <c:pt idx="245">
                  <c:v>151432.05385119998</c:v>
                </c:pt>
                <c:pt idx="246">
                  <c:v>152513.712592</c:v>
                </c:pt>
                <c:pt idx="247">
                  <c:v>153595.37133279999</c:v>
                </c:pt>
                <c:pt idx="248">
                  <c:v>154677.03007360001</c:v>
                </c:pt>
                <c:pt idx="249">
                  <c:v>155758.6888144</c:v>
                </c:pt>
                <c:pt idx="250">
                  <c:v>156840.34755519999</c:v>
                </c:pt>
                <c:pt idx="251">
                  <c:v>157922.00629599998</c:v>
                </c:pt>
                <c:pt idx="252">
                  <c:v>159003.6650368</c:v>
                </c:pt>
                <c:pt idx="253">
                  <c:v>160085.32377759999</c:v>
                </c:pt>
                <c:pt idx="254">
                  <c:v>161166.98251840001</c:v>
                </c:pt>
                <c:pt idx="255">
                  <c:v>162248.6412592</c:v>
                </c:pt>
                <c:pt idx="256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0-4400-AC66-F7C724FD1A38}"/>
            </c:ext>
          </c:extLst>
        </c:ser>
        <c:ser>
          <c:idx val="0"/>
          <c:order val="1"/>
          <c:tx>
            <c:v>Z1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'DNV4863'!$E$2:$E$5</c:f>
              <c:numCache>
                <c:formatCode>General</c:formatCode>
                <c:ptCount val="4"/>
                <c:pt idx="0">
                  <c:v>11438.8</c:v>
                </c:pt>
                <c:pt idx="1">
                  <c:v>0.2718506</c:v>
                </c:pt>
                <c:pt idx="2">
                  <c:v>-12711.778251944374</c:v>
                </c:pt>
                <c:pt idx="3">
                  <c:v>-33675.51</c:v>
                </c:pt>
              </c:numCache>
            </c:numRef>
          </c:xVal>
          <c:yVal>
            <c:numRef>
              <c:f>'DNV4863'!$F$2:$F$5</c:f>
              <c:numCache>
                <c:formatCode>General</c:formatCode>
                <c:ptCount val="4"/>
                <c:pt idx="0">
                  <c:v>-109404.5</c:v>
                </c:pt>
                <c:pt idx="1">
                  <c:v>-0.16986080000000001</c:v>
                </c:pt>
                <c:pt idx="2">
                  <c:v>61654.378364799995</c:v>
                </c:pt>
                <c:pt idx="3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20-4400-AC66-F7C724FD1A38}"/>
            </c:ext>
          </c:extLst>
        </c:ser>
        <c:ser>
          <c:idx val="2"/>
          <c:order val="2"/>
          <c:tx>
            <c:strRef>
              <c:f>'DNV4863'!$B$2</c:f>
              <c:strCache>
                <c:ptCount val="1"/>
                <c:pt idx="0">
                  <c:v>IBAMO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'DNV4863'!$E$2</c:f>
              <c:numCache>
                <c:formatCode>General</c:formatCode>
                <c:ptCount val="1"/>
                <c:pt idx="0">
                  <c:v>11438.8</c:v>
                </c:pt>
              </c:numCache>
            </c:numRef>
          </c:xVal>
          <c:yVal>
            <c:numRef>
              <c:f>'DNV4863'!$F$2</c:f>
              <c:numCache>
                <c:formatCode>General</c:formatCode>
                <c:ptCount val="1"/>
                <c:pt idx="0">
                  <c:v>-109404.5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20-4400-AC66-F7C724FD1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'DNV4863'!$N$7:$N$263</c:f>
              <c:numCache>
                <c:formatCode>General</c:formatCode>
                <c:ptCount val="257"/>
                <c:pt idx="0">
                  <c:v>33.116388888888892</c:v>
                </c:pt>
                <c:pt idx="1">
                  <c:v>33.114645502645509</c:v>
                </c:pt>
                <c:pt idx="2">
                  <c:v>33.112902116402118</c:v>
                </c:pt>
                <c:pt idx="3">
                  <c:v>33.111158730158735</c:v>
                </c:pt>
                <c:pt idx="4">
                  <c:v>33.109415343915344</c:v>
                </c:pt>
                <c:pt idx="5">
                  <c:v>33.107671957671961</c:v>
                </c:pt>
                <c:pt idx="6">
                  <c:v>33.105928571428571</c:v>
                </c:pt>
                <c:pt idx="7">
                  <c:v>33.104185185185187</c:v>
                </c:pt>
                <c:pt idx="8">
                  <c:v>33.102441798941804</c:v>
                </c:pt>
                <c:pt idx="9">
                  <c:v>33.100698412698414</c:v>
                </c:pt>
                <c:pt idx="10">
                  <c:v>33.09895502645503</c:v>
                </c:pt>
                <c:pt idx="11">
                  <c:v>33.09721164021164</c:v>
                </c:pt>
                <c:pt idx="12">
                  <c:v>33.095468253968257</c:v>
                </c:pt>
                <c:pt idx="13">
                  <c:v>33.093724867724873</c:v>
                </c:pt>
                <c:pt idx="14">
                  <c:v>33.091981481481483</c:v>
                </c:pt>
                <c:pt idx="15">
                  <c:v>33.090238095238099</c:v>
                </c:pt>
                <c:pt idx="16">
                  <c:v>33.088494708994709</c:v>
                </c:pt>
                <c:pt idx="17">
                  <c:v>33.086751322751326</c:v>
                </c:pt>
                <c:pt idx="18">
                  <c:v>33.085007936507935</c:v>
                </c:pt>
                <c:pt idx="19">
                  <c:v>33.083264550264552</c:v>
                </c:pt>
                <c:pt idx="20">
                  <c:v>33.081521164021169</c:v>
                </c:pt>
                <c:pt idx="21">
                  <c:v>33.079777777777778</c:v>
                </c:pt>
                <c:pt idx="22">
                  <c:v>33.078034391534395</c:v>
                </c:pt>
                <c:pt idx="23">
                  <c:v>33.076291005291004</c:v>
                </c:pt>
                <c:pt idx="24">
                  <c:v>33.074547619047621</c:v>
                </c:pt>
                <c:pt idx="25">
                  <c:v>33.072804232804238</c:v>
                </c:pt>
                <c:pt idx="26">
                  <c:v>33.071060846560847</c:v>
                </c:pt>
                <c:pt idx="27">
                  <c:v>33.069317460317464</c:v>
                </c:pt>
                <c:pt idx="28">
                  <c:v>33.067574074074074</c:v>
                </c:pt>
                <c:pt idx="29">
                  <c:v>33.06583068783069</c:v>
                </c:pt>
                <c:pt idx="30">
                  <c:v>33.0640873015873</c:v>
                </c:pt>
                <c:pt idx="31">
                  <c:v>33.062343915343916</c:v>
                </c:pt>
                <c:pt idx="32">
                  <c:v>33.060600529100533</c:v>
                </c:pt>
                <c:pt idx="33">
                  <c:v>33.058857142857143</c:v>
                </c:pt>
                <c:pt idx="34">
                  <c:v>33.057113756613759</c:v>
                </c:pt>
                <c:pt idx="35">
                  <c:v>33.055370370370369</c:v>
                </c:pt>
                <c:pt idx="36">
                  <c:v>33.053626984126986</c:v>
                </c:pt>
                <c:pt idx="37">
                  <c:v>33.051883597883595</c:v>
                </c:pt>
                <c:pt idx="38">
                  <c:v>33.050140211640212</c:v>
                </c:pt>
                <c:pt idx="39">
                  <c:v>33.048396825396829</c:v>
                </c:pt>
                <c:pt idx="40">
                  <c:v>33.046653439153438</c:v>
                </c:pt>
                <c:pt idx="41">
                  <c:v>33.044910052910055</c:v>
                </c:pt>
                <c:pt idx="42">
                  <c:v>33.043166666666664</c:v>
                </c:pt>
                <c:pt idx="43">
                  <c:v>33.041423280423281</c:v>
                </c:pt>
                <c:pt idx="44">
                  <c:v>33.039679894179898</c:v>
                </c:pt>
                <c:pt idx="45">
                  <c:v>33.037936507936507</c:v>
                </c:pt>
                <c:pt idx="46">
                  <c:v>33.036193121693124</c:v>
                </c:pt>
                <c:pt idx="47">
                  <c:v>33.034449735449734</c:v>
                </c:pt>
                <c:pt idx="48">
                  <c:v>33.03270634920635</c:v>
                </c:pt>
                <c:pt idx="49">
                  <c:v>33.03096296296296</c:v>
                </c:pt>
                <c:pt idx="50">
                  <c:v>33.029219576719576</c:v>
                </c:pt>
                <c:pt idx="51">
                  <c:v>33.027476190476193</c:v>
                </c:pt>
                <c:pt idx="52">
                  <c:v>33.025732804232803</c:v>
                </c:pt>
                <c:pt idx="53">
                  <c:v>33.023989417989419</c:v>
                </c:pt>
                <c:pt idx="54">
                  <c:v>33.022246031746029</c:v>
                </c:pt>
                <c:pt idx="55">
                  <c:v>33.020502645502646</c:v>
                </c:pt>
                <c:pt idx="56">
                  <c:v>33.018759259259262</c:v>
                </c:pt>
                <c:pt idx="57">
                  <c:v>33.017015873015872</c:v>
                </c:pt>
                <c:pt idx="58">
                  <c:v>33.015272486772488</c:v>
                </c:pt>
                <c:pt idx="59">
                  <c:v>33.013529100529098</c:v>
                </c:pt>
                <c:pt idx="60">
                  <c:v>33.011785714285715</c:v>
                </c:pt>
                <c:pt idx="61">
                  <c:v>33.010042328042324</c:v>
                </c:pt>
                <c:pt idx="62">
                  <c:v>33.008298941798941</c:v>
                </c:pt>
                <c:pt idx="63">
                  <c:v>33.006555555555558</c:v>
                </c:pt>
                <c:pt idx="64">
                  <c:v>33.004812169312167</c:v>
                </c:pt>
                <c:pt idx="65">
                  <c:v>33.003068783068784</c:v>
                </c:pt>
                <c:pt idx="66">
                  <c:v>33.001325396825393</c:v>
                </c:pt>
                <c:pt idx="67">
                  <c:v>32.99958201058201</c:v>
                </c:pt>
                <c:pt idx="68">
                  <c:v>32.997838624338627</c:v>
                </c:pt>
                <c:pt idx="69">
                  <c:v>32.996095238095236</c:v>
                </c:pt>
                <c:pt idx="70">
                  <c:v>32.994351851851853</c:v>
                </c:pt>
                <c:pt idx="71">
                  <c:v>32.992608465608463</c:v>
                </c:pt>
                <c:pt idx="72">
                  <c:v>32.990865079365079</c:v>
                </c:pt>
                <c:pt idx="73">
                  <c:v>32.989121693121689</c:v>
                </c:pt>
                <c:pt idx="74">
                  <c:v>32.987378306878306</c:v>
                </c:pt>
                <c:pt idx="75">
                  <c:v>32.985634920634922</c:v>
                </c:pt>
                <c:pt idx="76">
                  <c:v>32.983891534391532</c:v>
                </c:pt>
                <c:pt idx="77">
                  <c:v>32.982148148148148</c:v>
                </c:pt>
                <c:pt idx="78">
                  <c:v>32.980404761904758</c:v>
                </c:pt>
                <c:pt idx="79">
                  <c:v>32.978661375661375</c:v>
                </c:pt>
                <c:pt idx="80">
                  <c:v>32.976917989417984</c:v>
                </c:pt>
                <c:pt idx="81">
                  <c:v>32.975174603174601</c:v>
                </c:pt>
                <c:pt idx="82">
                  <c:v>32.973431216931218</c:v>
                </c:pt>
                <c:pt idx="83">
                  <c:v>32.971687830687827</c:v>
                </c:pt>
                <c:pt idx="84">
                  <c:v>32.969944444444444</c:v>
                </c:pt>
                <c:pt idx="85">
                  <c:v>32.968201058201053</c:v>
                </c:pt>
                <c:pt idx="86">
                  <c:v>32.96645767195767</c:v>
                </c:pt>
                <c:pt idx="87">
                  <c:v>32.964714285714287</c:v>
                </c:pt>
                <c:pt idx="88">
                  <c:v>32.962970899470896</c:v>
                </c:pt>
                <c:pt idx="89">
                  <c:v>32.961227513227513</c:v>
                </c:pt>
                <c:pt idx="90">
                  <c:v>32.959484126984123</c:v>
                </c:pt>
                <c:pt idx="91">
                  <c:v>32.957740740740739</c:v>
                </c:pt>
                <c:pt idx="92">
                  <c:v>32.955997354497349</c:v>
                </c:pt>
                <c:pt idx="93">
                  <c:v>32.954253968253965</c:v>
                </c:pt>
                <c:pt idx="94">
                  <c:v>32.952510582010582</c:v>
                </c:pt>
                <c:pt idx="95">
                  <c:v>32.950767195767192</c:v>
                </c:pt>
                <c:pt idx="96">
                  <c:v>32.949023809523808</c:v>
                </c:pt>
                <c:pt idx="97">
                  <c:v>32.947280423280418</c:v>
                </c:pt>
                <c:pt idx="98">
                  <c:v>32.945537037037035</c:v>
                </c:pt>
                <c:pt idx="99">
                  <c:v>32.943793650793651</c:v>
                </c:pt>
                <c:pt idx="100">
                  <c:v>32.942050264550261</c:v>
                </c:pt>
                <c:pt idx="101">
                  <c:v>32.940306878306878</c:v>
                </c:pt>
                <c:pt idx="102">
                  <c:v>32.938563492063487</c:v>
                </c:pt>
                <c:pt idx="103">
                  <c:v>32.936820105820104</c:v>
                </c:pt>
                <c:pt idx="104">
                  <c:v>32.934848542783556</c:v>
                </c:pt>
                <c:pt idx="105">
                  <c:v>32.932420626160692</c:v>
                </c:pt>
                <c:pt idx="106">
                  <c:v>32.929536355951498</c:v>
                </c:pt>
                <c:pt idx="107">
                  <c:v>32.926195732155996</c:v>
                </c:pt>
                <c:pt idx="108">
                  <c:v>32.922626931567329</c:v>
                </c:pt>
                <c:pt idx="109">
                  <c:v>32.919058130978655</c:v>
                </c:pt>
                <c:pt idx="110">
                  <c:v>32.915489330389988</c:v>
                </c:pt>
                <c:pt idx="111">
                  <c:v>32.911920529801321</c:v>
                </c:pt>
                <c:pt idx="112">
                  <c:v>32.908351729212654</c:v>
                </c:pt>
                <c:pt idx="113">
                  <c:v>32.904782928623987</c:v>
                </c:pt>
                <c:pt idx="114">
                  <c:v>32.901214128035321</c:v>
                </c:pt>
                <c:pt idx="115">
                  <c:v>32.897645327446646</c:v>
                </c:pt>
                <c:pt idx="116">
                  <c:v>32.89407652685798</c:v>
                </c:pt>
                <c:pt idx="117">
                  <c:v>32.890507726269313</c:v>
                </c:pt>
                <c:pt idx="118">
                  <c:v>32.886938925680646</c:v>
                </c:pt>
                <c:pt idx="119">
                  <c:v>32.883370125091979</c:v>
                </c:pt>
                <c:pt idx="120">
                  <c:v>32.879801324503312</c:v>
                </c:pt>
                <c:pt idx="121">
                  <c:v>32.876232523914638</c:v>
                </c:pt>
                <c:pt idx="122">
                  <c:v>32.872663723325971</c:v>
                </c:pt>
                <c:pt idx="123">
                  <c:v>32.869094922737304</c:v>
                </c:pt>
                <c:pt idx="124">
                  <c:v>32.865526122148637</c:v>
                </c:pt>
                <c:pt idx="125">
                  <c:v>32.86195732155997</c:v>
                </c:pt>
                <c:pt idx="126">
                  <c:v>32.858388520971303</c:v>
                </c:pt>
                <c:pt idx="127">
                  <c:v>32.854819720382629</c:v>
                </c:pt>
                <c:pt idx="128">
                  <c:v>32.851250919793962</c:v>
                </c:pt>
                <c:pt idx="129">
                  <c:v>32.847682119205295</c:v>
                </c:pt>
                <c:pt idx="130">
                  <c:v>32.844113318616628</c:v>
                </c:pt>
                <c:pt idx="131">
                  <c:v>32.840544518027961</c:v>
                </c:pt>
                <c:pt idx="132">
                  <c:v>32.836975717439294</c:v>
                </c:pt>
                <c:pt idx="133">
                  <c:v>32.83340691685062</c:v>
                </c:pt>
                <c:pt idx="134">
                  <c:v>32.829838116261953</c:v>
                </c:pt>
                <c:pt idx="135">
                  <c:v>32.826269315673287</c:v>
                </c:pt>
                <c:pt idx="136">
                  <c:v>32.82270051508462</c:v>
                </c:pt>
                <c:pt idx="137">
                  <c:v>32.819131714495953</c:v>
                </c:pt>
                <c:pt idx="138">
                  <c:v>32.815562913907286</c:v>
                </c:pt>
                <c:pt idx="139">
                  <c:v>32.811994113318612</c:v>
                </c:pt>
                <c:pt idx="140">
                  <c:v>32.808425312729945</c:v>
                </c:pt>
                <c:pt idx="141">
                  <c:v>32.804856512141278</c:v>
                </c:pt>
                <c:pt idx="142">
                  <c:v>32.801287711552611</c:v>
                </c:pt>
                <c:pt idx="143">
                  <c:v>32.797718910963944</c:v>
                </c:pt>
                <c:pt idx="144">
                  <c:v>32.794150110375277</c:v>
                </c:pt>
                <c:pt idx="145">
                  <c:v>32.790581309786603</c:v>
                </c:pt>
                <c:pt idx="146">
                  <c:v>32.787012509197936</c:v>
                </c:pt>
                <c:pt idx="147">
                  <c:v>32.783443708609269</c:v>
                </c:pt>
                <c:pt idx="148">
                  <c:v>32.779874908020602</c:v>
                </c:pt>
                <c:pt idx="149">
                  <c:v>32.776306107431935</c:v>
                </c:pt>
                <c:pt idx="150">
                  <c:v>32.772737306843268</c:v>
                </c:pt>
                <c:pt idx="151">
                  <c:v>32.769168506254594</c:v>
                </c:pt>
                <c:pt idx="152">
                  <c:v>32.765599705665927</c:v>
                </c:pt>
                <c:pt idx="153">
                  <c:v>32.76203090507726</c:v>
                </c:pt>
                <c:pt idx="154">
                  <c:v>32.758462104488594</c:v>
                </c:pt>
                <c:pt idx="155">
                  <c:v>32.754893303899927</c:v>
                </c:pt>
                <c:pt idx="156">
                  <c:v>32.75132450331126</c:v>
                </c:pt>
                <c:pt idx="157">
                  <c:v>32.747755702722586</c:v>
                </c:pt>
                <c:pt idx="158">
                  <c:v>32.744186902133919</c:v>
                </c:pt>
                <c:pt idx="159">
                  <c:v>32.740618101545252</c:v>
                </c:pt>
                <c:pt idx="160">
                  <c:v>32.737049300956585</c:v>
                </c:pt>
                <c:pt idx="161">
                  <c:v>32.733480500367918</c:v>
                </c:pt>
                <c:pt idx="162">
                  <c:v>32.729911699779251</c:v>
                </c:pt>
                <c:pt idx="163">
                  <c:v>32.726342899190584</c:v>
                </c:pt>
                <c:pt idx="164">
                  <c:v>32.722774098601917</c:v>
                </c:pt>
                <c:pt idx="165">
                  <c:v>32.71920529801325</c:v>
                </c:pt>
                <c:pt idx="166">
                  <c:v>32.715636497424576</c:v>
                </c:pt>
                <c:pt idx="167">
                  <c:v>32.712067696835909</c:v>
                </c:pt>
                <c:pt idx="168">
                  <c:v>32.708498896247242</c:v>
                </c:pt>
                <c:pt idx="169">
                  <c:v>32.704930095658575</c:v>
                </c:pt>
                <c:pt idx="170">
                  <c:v>32.701361295069908</c:v>
                </c:pt>
                <c:pt idx="171">
                  <c:v>32.697792494481241</c:v>
                </c:pt>
                <c:pt idx="172">
                  <c:v>32.694223693892567</c:v>
                </c:pt>
                <c:pt idx="173">
                  <c:v>32.690654893303901</c:v>
                </c:pt>
                <c:pt idx="174">
                  <c:v>32.687086092715234</c:v>
                </c:pt>
                <c:pt idx="175">
                  <c:v>32.683517292126567</c:v>
                </c:pt>
                <c:pt idx="176">
                  <c:v>32.6799484915379</c:v>
                </c:pt>
                <c:pt idx="177">
                  <c:v>32.676379690949233</c:v>
                </c:pt>
                <c:pt idx="178">
                  <c:v>32.672810890360559</c:v>
                </c:pt>
                <c:pt idx="179">
                  <c:v>32.669242089771892</c:v>
                </c:pt>
                <c:pt idx="180">
                  <c:v>32.665673289183225</c:v>
                </c:pt>
                <c:pt idx="181">
                  <c:v>32.662104488594558</c:v>
                </c:pt>
                <c:pt idx="182">
                  <c:v>32.658535688005891</c:v>
                </c:pt>
                <c:pt idx="183">
                  <c:v>32.654966887417224</c:v>
                </c:pt>
                <c:pt idx="184">
                  <c:v>32.65139808682855</c:v>
                </c:pt>
                <c:pt idx="185">
                  <c:v>32.647829286239883</c:v>
                </c:pt>
                <c:pt idx="186">
                  <c:v>32.644260485651216</c:v>
                </c:pt>
                <c:pt idx="187">
                  <c:v>32.640691685062549</c:v>
                </c:pt>
                <c:pt idx="188">
                  <c:v>32.637122884473882</c:v>
                </c:pt>
                <c:pt idx="189">
                  <c:v>32.633554083885215</c:v>
                </c:pt>
                <c:pt idx="190">
                  <c:v>32.629985283296541</c:v>
                </c:pt>
                <c:pt idx="191">
                  <c:v>32.626416482707874</c:v>
                </c:pt>
                <c:pt idx="192">
                  <c:v>32.622847682119207</c:v>
                </c:pt>
                <c:pt idx="193">
                  <c:v>32.619278881530541</c:v>
                </c:pt>
                <c:pt idx="194">
                  <c:v>32.615710080941874</c:v>
                </c:pt>
                <c:pt idx="195">
                  <c:v>32.612141280353207</c:v>
                </c:pt>
                <c:pt idx="196">
                  <c:v>32.608572479764533</c:v>
                </c:pt>
                <c:pt idx="197">
                  <c:v>32.605003679175866</c:v>
                </c:pt>
                <c:pt idx="198">
                  <c:v>32.601434878587199</c:v>
                </c:pt>
                <c:pt idx="199">
                  <c:v>32.597866077998532</c:v>
                </c:pt>
                <c:pt idx="200">
                  <c:v>32.594297277409865</c:v>
                </c:pt>
                <c:pt idx="201">
                  <c:v>32.590728476821198</c:v>
                </c:pt>
                <c:pt idx="202">
                  <c:v>32.587159676232524</c:v>
                </c:pt>
                <c:pt idx="203">
                  <c:v>32.583590875643857</c:v>
                </c:pt>
                <c:pt idx="204">
                  <c:v>32.58002207505519</c:v>
                </c:pt>
                <c:pt idx="205">
                  <c:v>32.576453274466523</c:v>
                </c:pt>
                <c:pt idx="206">
                  <c:v>32.572884473877856</c:v>
                </c:pt>
                <c:pt idx="207">
                  <c:v>32.569315673289189</c:v>
                </c:pt>
                <c:pt idx="208">
                  <c:v>32.565746872700515</c:v>
                </c:pt>
                <c:pt idx="209">
                  <c:v>32.562178072111848</c:v>
                </c:pt>
                <c:pt idx="210">
                  <c:v>32.558609271523181</c:v>
                </c:pt>
                <c:pt idx="211">
                  <c:v>32.555040470934514</c:v>
                </c:pt>
                <c:pt idx="212">
                  <c:v>32.551471670345848</c:v>
                </c:pt>
                <c:pt idx="213">
                  <c:v>32.547902869757181</c:v>
                </c:pt>
                <c:pt idx="214">
                  <c:v>32.544334069168507</c:v>
                </c:pt>
                <c:pt idx="215">
                  <c:v>32.54076526857984</c:v>
                </c:pt>
                <c:pt idx="216">
                  <c:v>32.537196467991173</c:v>
                </c:pt>
                <c:pt idx="217">
                  <c:v>32.533627667402506</c:v>
                </c:pt>
                <c:pt idx="218">
                  <c:v>32.530058866813839</c:v>
                </c:pt>
                <c:pt idx="219">
                  <c:v>32.526490066225172</c:v>
                </c:pt>
                <c:pt idx="220">
                  <c:v>32.522921265636498</c:v>
                </c:pt>
                <c:pt idx="221">
                  <c:v>32.519352465047831</c:v>
                </c:pt>
                <c:pt idx="222">
                  <c:v>32.515783664459164</c:v>
                </c:pt>
                <c:pt idx="223">
                  <c:v>32.512214863870497</c:v>
                </c:pt>
                <c:pt idx="224">
                  <c:v>32.50864606328183</c:v>
                </c:pt>
                <c:pt idx="225">
                  <c:v>32.505077262693163</c:v>
                </c:pt>
                <c:pt idx="226">
                  <c:v>32.501508462104489</c:v>
                </c:pt>
                <c:pt idx="227">
                  <c:v>32.497939661515822</c:v>
                </c:pt>
                <c:pt idx="228">
                  <c:v>32.494370860927155</c:v>
                </c:pt>
                <c:pt idx="229">
                  <c:v>32.490802060338488</c:v>
                </c:pt>
                <c:pt idx="230">
                  <c:v>32.487233259749821</c:v>
                </c:pt>
                <c:pt idx="231">
                  <c:v>32.483664459161155</c:v>
                </c:pt>
                <c:pt idx="232">
                  <c:v>32.48009565857248</c:v>
                </c:pt>
                <c:pt idx="233">
                  <c:v>32.476526857983814</c:v>
                </c:pt>
                <c:pt idx="234">
                  <c:v>32.472958057395147</c:v>
                </c:pt>
                <c:pt idx="235">
                  <c:v>32.46938925680648</c:v>
                </c:pt>
                <c:pt idx="236">
                  <c:v>32.465820456217813</c:v>
                </c:pt>
                <c:pt idx="237">
                  <c:v>32.462251655629146</c:v>
                </c:pt>
                <c:pt idx="238">
                  <c:v>32.458682855040472</c:v>
                </c:pt>
                <c:pt idx="239">
                  <c:v>32.455114054451805</c:v>
                </c:pt>
                <c:pt idx="240">
                  <c:v>32.451545253863138</c:v>
                </c:pt>
                <c:pt idx="241">
                  <c:v>32.447976453274471</c:v>
                </c:pt>
                <c:pt idx="242">
                  <c:v>32.444407652685804</c:v>
                </c:pt>
                <c:pt idx="243">
                  <c:v>32.440838852097137</c:v>
                </c:pt>
                <c:pt idx="244">
                  <c:v>32.437270051508463</c:v>
                </c:pt>
                <c:pt idx="245">
                  <c:v>32.433701250919796</c:v>
                </c:pt>
                <c:pt idx="246">
                  <c:v>32.430132450331129</c:v>
                </c:pt>
                <c:pt idx="247">
                  <c:v>32.426563649742462</c:v>
                </c:pt>
                <c:pt idx="248">
                  <c:v>32.422994849153795</c:v>
                </c:pt>
                <c:pt idx="249">
                  <c:v>32.419426048565128</c:v>
                </c:pt>
                <c:pt idx="250">
                  <c:v>32.415857247976454</c:v>
                </c:pt>
                <c:pt idx="251">
                  <c:v>32.412288447387787</c:v>
                </c:pt>
                <c:pt idx="252">
                  <c:v>32.408719646799121</c:v>
                </c:pt>
                <c:pt idx="253">
                  <c:v>32.405150846210454</c:v>
                </c:pt>
                <c:pt idx="254">
                  <c:v>32.401582045621787</c:v>
                </c:pt>
                <c:pt idx="255">
                  <c:v>32.39801324503312</c:v>
                </c:pt>
                <c:pt idx="256">
                  <c:v>32.394444444444446</c:v>
                </c:pt>
              </c:numCache>
            </c:numRef>
          </c:xVal>
          <c:yVal>
            <c:numRef>
              <c:f>'DNV4863'!$M$7:$M$263</c:f>
              <c:numCache>
                <c:formatCode>General</c:formatCode>
                <c:ptCount val="257"/>
                <c:pt idx="0">
                  <c:v>54.854722222222222</c:v>
                </c:pt>
                <c:pt idx="1">
                  <c:v>54.864201058201054</c:v>
                </c:pt>
                <c:pt idx="2">
                  <c:v>54.873679894179894</c:v>
                </c:pt>
                <c:pt idx="3">
                  <c:v>54.883158730158726</c:v>
                </c:pt>
                <c:pt idx="4">
                  <c:v>54.892637566137566</c:v>
                </c:pt>
                <c:pt idx="5">
                  <c:v>54.902116402116398</c:v>
                </c:pt>
                <c:pt idx="6">
                  <c:v>54.911595238095238</c:v>
                </c:pt>
                <c:pt idx="7">
                  <c:v>54.92107407407407</c:v>
                </c:pt>
                <c:pt idx="8">
                  <c:v>54.93055291005291</c:v>
                </c:pt>
                <c:pt idx="9">
                  <c:v>54.940031746031742</c:v>
                </c:pt>
                <c:pt idx="10">
                  <c:v>54.949510582010582</c:v>
                </c:pt>
                <c:pt idx="11">
                  <c:v>54.958989417989415</c:v>
                </c:pt>
                <c:pt idx="12">
                  <c:v>54.968468253968254</c:v>
                </c:pt>
                <c:pt idx="13">
                  <c:v>54.977947089947087</c:v>
                </c:pt>
                <c:pt idx="14">
                  <c:v>54.987425925925926</c:v>
                </c:pt>
                <c:pt idx="15">
                  <c:v>54.996904761904759</c:v>
                </c:pt>
                <c:pt idx="16">
                  <c:v>55.006383597883598</c:v>
                </c:pt>
                <c:pt idx="17">
                  <c:v>55.015862433862431</c:v>
                </c:pt>
                <c:pt idx="18">
                  <c:v>55.02534126984127</c:v>
                </c:pt>
                <c:pt idx="19">
                  <c:v>55.034820105820103</c:v>
                </c:pt>
                <c:pt idx="20">
                  <c:v>55.044298941798942</c:v>
                </c:pt>
                <c:pt idx="21">
                  <c:v>55.053777777777775</c:v>
                </c:pt>
                <c:pt idx="22">
                  <c:v>55.063256613756614</c:v>
                </c:pt>
                <c:pt idx="23">
                  <c:v>55.072735449735447</c:v>
                </c:pt>
                <c:pt idx="24">
                  <c:v>55.082214285714286</c:v>
                </c:pt>
                <c:pt idx="25">
                  <c:v>55.091693121693119</c:v>
                </c:pt>
                <c:pt idx="26">
                  <c:v>55.101171957671959</c:v>
                </c:pt>
                <c:pt idx="27">
                  <c:v>55.110650793650791</c:v>
                </c:pt>
                <c:pt idx="28">
                  <c:v>55.120129629629631</c:v>
                </c:pt>
                <c:pt idx="29">
                  <c:v>55.129608465608463</c:v>
                </c:pt>
                <c:pt idx="30">
                  <c:v>55.139087301587303</c:v>
                </c:pt>
                <c:pt idx="31">
                  <c:v>55.148566137566135</c:v>
                </c:pt>
                <c:pt idx="32">
                  <c:v>55.158044973544975</c:v>
                </c:pt>
                <c:pt idx="33">
                  <c:v>55.167523809523807</c:v>
                </c:pt>
                <c:pt idx="34">
                  <c:v>55.177002645502647</c:v>
                </c:pt>
                <c:pt idx="35">
                  <c:v>55.186481481481479</c:v>
                </c:pt>
                <c:pt idx="36">
                  <c:v>55.195960317460319</c:v>
                </c:pt>
                <c:pt idx="37">
                  <c:v>55.205439153439151</c:v>
                </c:pt>
                <c:pt idx="38">
                  <c:v>55.214917989417991</c:v>
                </c:pt>
                <c:pt idx="39">
                  <c:v>55.224396825396823</c:v>
                </c:pt>
                <c:pt idx="40">
                  <c:v>55.233875661375663</c:v>
                </c:pt>
                <c:pt idx="41">
                  <c:v>55.243354497354495</c:v>
                </c:pt>
                <c:pt idx="42">
                  <c:v>55.252833333333335</c:v>
                </c:pt>
                <c:pt idx="43">
                  <c:v>55.262312169312167</c:v>
                </c:pt>
                <c:pt idx="44">
                  <c:v>55.271791005291007</c:v>
                </c:pt>
                <c:pt idx="45">
                  <c:v>55.28126984126984</c:v>
                </c:pt>
                <c:pt idx="46">
                  <c:v>55.290748677248679</c:v>
                </c:pt>
                <c:pt idx="47">
                  <c:v>55.300227513227512</c:v>
                </c:pt>
                <c:pt idx="48">
                  <c:v>55.309706349206351</c:v>
                </c:pt>
                <c:pt idx="49">
                  <c:v>55.319185185185184</c:v>
                </c:pt>
                <c:pt idx="50">
                  <c:v>55.328664021164023</c:v>
                </c:pt>
                <c:pt idx="51">
                  <c:v>55.338142857142856</c:v>
                </c:pt>
                <c:pt idx="52">
                  <c:v>55.347621693121695</c:v>
                </c:pt>
                <c:pt idx="53">
                  <c:v>55.357100529100528</c:v>
                </c:pt>
                <c:pt idx="54">
                  <c:v>55.366579365079367</c:v>
                </c:pt>
                <c:pt idx="55">
                  <c:v>55.3760582010582</c:v>
                </c:pt>
                <c:pt idx="56">
                  <c:v>55.385537037037039</c:v>
                </c:pt>
                <c:pt idx="57">
                  <c:v>55.395015873015872</c:v>
                </c:pt>
                <c:pt idx="58">
                  <c:v>55.404494708994712</c:v>
                </c:pt>
                <c:pt idx="59">
                  <c:v>55.413973544973544</c:v>
                </c:pt>
                <c:pt idx="60">
                  <c:v>55.423452380952384</c:v>
                </c:pt>
                <c:pt idx="61">
                  <c:v>55.432931216931216</c:v>
                </c:pt>
                <c:pt idx="62">
                  <c:v>55.442410052910056</c:v>
                </c:pt>
                <c:pt idx="63">
                  <c:v>55.451888888888888</c:v>
                </c:pt>
                <c:pt idx="64">
                  <c:v>55.461367724867728</c:v>
                </c:pt>
                <c:pt idx="65">
                  <c:v>55.47084656084656</c:v>
                </c:pt>
                <c:pt idx="66">
                  <c:v>55.4803253968254</c:v>
                </c:pt>
                <c:pt idx="67">
                  <c:v>55.489804232804232</c:v>
                </c:pt>
                <c:pt idx="68">
                  <c:v>55.499283068783072</c:v>
                </c:pt>
                <c:pt idx="69">
                  <c:v>55.508761904761904</c:v>
                </c:pt>
                <c:pt idx="70">
                  <c:v>55.518240740740744</c:v>
                </c:pt>
                <c:pt idx="71">
                  <c:v>55.527719576719576</c:v>
                </c:pt>
                <c:pt idx="72">
                  <c:v>55.537198412698416</c:v>
                </c:pt>
                <c:pt idx="73">
                  <c:v>55.546677248677248</c:v>
                </c:pt>
                <c:pt idx="74">
                  <c:v>55.556156084656088</c:v>
                </c:pt>
                <c:pt idx="75">
                  <c:v>55.56563492063492</c:v>
                </c:pt>
                <c:pt idx="76">
                  <c:v>55.57511375661376</c:v>
                </c:pt>
                <c:pt idx="77">
                  <c:v>55.584592592592593</c:v>
                </c:pt>
                <c:pt idx="78">
                  <c:v>55.594071428571432</c:v>
                </c:pt>
                <c:pt idx="79">
                  <c:v>55.603550264550265</c:v>
                </c:pt>
                <c:pt idx="80">
                  <c:v>55.613029100529104</c:v>
                </c:pt>
                <c:pt idx="81">
                  <c:v>55.622507936507937</c:v>
                </c:pt>
                <c:pt idx="82">
                  <c:v>55.631986772486776</c:v>
                </c:pt>
                <c:pt idx="83">
                  <c:v>55.641465608465609</c:v>
                </c:pt>
                <c:pt idx="84">
                  <c:v>55.650944444444448</c:v>
                </c:pt>
                <c:pt idx="85">
                  <c:v>55.660423280423281</c:v>
                </c:pt>
                <c:pt idx="86">
                  <c:v>55.66990211640212</c:v>
                </c:pt>
                <c:pt idx="87">
                  <c:v>55.679380952380953</c:v>
                </c:pt>
                <c:pt idx="88">
                  <c:v>55.688859788359792</c:v>
                </c:pt>
                <c:pt idx="89">
                  <c:v>55.698338624338625</c:v>
                </c:pt>
                <c:pt idx="90">
                  <c:v>55.707817460317465</c:v>
                </c:pt>
                <c:pt idx="91">
                  <c:v>55.717296296296297</c:v>
                </c:pt>
                <c:pt idx="92">
                  <c:v>55.726775132275137</c:v>
                </c:pt>
                <c:pt idx="93">
                  <c:v>55.736253968253969</c:v>
                </c:pt>
                <c:pt idx="94">
                  <c:v>55.745732804232809</c:v>
                </c:pt>
                <c:pt idx="95">
                  <c:v>55.755211640211641</c:v>
                </c:pt>
                <c:pt idx="96">
                  <c:v>55.764690476190481</c:v>
                </c:pt>
                <c:pt idx="97">
                  <c:v>55.774169312169313</c:v>
                </c:pt>
                <c:pt idx="98">
                  <c:v>55.783648148148153</c:v>
                </c:pt>
                <c:pt idx="99">
                  <c:v>55.793126984126985</c:v>
                </c:pt>
                <c:pt idx="100">
                  <c:v>55.802605820105825</c:v>
                </c:pt>
                <c:pt idx="101">
                  <c:v>55.812084656084657</c:v>
                </c:pt>
                <c:pt idx="102">
                  <c:v>55.821563492063497</c:v>
                </c:pt>
                <c:pt idx="103">
                  <c:v>55.831042328042329</c:v>
                </c:pt>
                <c:pt idx="104">
                  <c:v>55.840528132555448</c:v>
                </c:pt>
                <c:pt idx="105">
                  <c:v>55.850027874137147</c:v>
                </c:pt>
                <c:pt idx="106">
                  <c:v>55.85954155278742</c:v>
                </c:pt>
                <c:pt idx="107">
                  <c:v>55.869069168506257</c:v>
                </c:pt>
                <c:pt idx="108">
                  <c:v>55.878603752759382</c:v>
                </c:pt>
                <c:pt idx="109">
                  <c:v>55.888138337012514</c:v>
                </c:pt>
                <c:pt idx="110">
                  <c:v>55.897672921265638</c:v>
                </c:pt>
                <c:pt idx="111">
                  <c:v>55.907207505518763</c:v>
                </c:pt>
                <c:pt idx="112">
                  <c:v>55.916742089771894</c:v>
                </c:pt>
                <c:pt idx="113">
                  <c:v>55.926276674025019</c:v>
                </c:pt>
                <c:pt idx="114">
                  <c:v>55.93581125827815</c:v>
                </c:pt>
                <c:pt idx="115">
                  <c:v>55.945345842531275</c:v>
                </c:pt>
                <c:pt idx="116">
                  <c:v>55.954880426784399</c:v>
                </c:pt>
                <c:pt idx="117">
                  <c:v>55.964415011037531</c:v>
                </c:pt>
                <c:pt idx="118">
                  <c:v>55.973949595290655</c:v>
                </c:pt>
                <c:pt idx="119">
                  <c:v>55.98348417954378</c:v>
                </c:pt>
                <c:pt idx="120">
                  <c:v>55.993018763796911</c:v>
                </c:pt>
                <c:pt idx="121">
                  <c:v>56.002553348050036</c:v>
                </c:pt>
                <c:pt idx="122">
                  <c:v>56.012087932303167</c:v>
                </c:pt>
                <c:pt idx="123">
                  <c:v>56.021622516556292</c:v>
                </c:pt>
                <c:pt idx="124">
                  <c:v>56.031157100809416</c:v>
                </c:pt>
                <c:pt idx="125">
                  <c:v>56.040691685062548</c:v>
                </c:pt>
                <c:pt idx="126">
                  <c:v>56.050226269315672</c:v>
                </c:pt>
                <c:pt idx="127">
                  <c:v>56.059760853568804</c:v>
                </c:pt>
                <c:pt idx="128">
                  <c:v>56.069295437821928</c:v>
                </c:pt>
                <c:pt idx="129">
                  <c:v>56.078830022075053</c:v>
                </c:pt>
                <c:pt idx="130">
                  <c:v>56.088364606328184</c:v>
                </c:pt>
                <c:pt idx="131">
                  <c:v>56.097899190581309</c:v>
                </c:pt>
                <c:pt idx="132">
                  <c:v>56.10743377483444</c:v>
                </c:pt>
                <c:pt idx="133">
                  <c:v>56.116968359087565</c:v>
                </c:pt>
                <c:pt idx="134">
                  <c:v>56.126502943340689</c:v>
                </c:pt>
                <c:pt idx="135">
                  <c:v>56.136037527593821</c:v>
                </c:pt>
                <c:pt idx="136">
                  <c:v>56.145572111846946</c:v>
                </c:pt>
                <c:pt idx="137">
                  <c:v>56.155106696100077</c:v>
                </c:pt>
                <c:pt idx="138">
                  <c:v>56.164641280353202</c:v>
                </c:pt>
                <c:pt idx="139">
                  <c:v>56.174175864606326</c:v>
                </c:pt>
                <c:pt idx="140">
                  <c:v>56.183710448859458</c:v>
                </c:pt>
                <c:pt idx="141">
                  <c:v>56.193245033112582</c:v>
                </c:pt>
                <c:pt idx="142">
                  <c:v>56.202779617365707</c:v>
                </c:pt>
                <c:pt idx="143">
                  <c:v>56.212314201618838</c:v>
                </c:pt>
                <c:pt idx="144">
                  <c:v>56.221848785871963</c:v>
                </c:pt>
                <c:pt idx="145">
                  <c:v>56.231383370125094</c:v>
                </c:pt>
                <c:pt idx="146">
                  <c:v>56.240917954378219</c:v>
                </c:pt>
                <c:pt idx="147">
                  <c:v>56.250452538631343</c:v>
                </c:pt>
                <c:pt idx="148">
                  <c:v>56.259987122884475</c:v>
                </c:pt>
                <c:pt idx="149">
                  <c:v>56.269521707137599</c:v>
                </c:pt>
                <c:pt idx="150">
                  <c:v>56.279056291390731</c:v>
                </c:pt>
                <c:pt idx="151">
                  <c:v>56.288590875643855</c:v>
                </c:pt>
                <c:pt idx="152">
                  <c:v>56.29812545989698</c:v>
                </c:pt>
                <c:pt idx="153">
                  <c:v>56.307660044150111</c:v>
                </c:pt>
                <c:pt idx="154">
                  <c:v>56.317194628403236</c:v>
                </c:pt>
                <c:pt idx="155">
                  <c:v>56.326729212656367</c:v>
                </c:pt>
                <c:pt idx="156">
                  <c:v>56.336263796909492</c:v>
                </c:pt>
                <c:pt idx="157">
                  <c:v>56.345798381162616</c:v>
                </c:pt>
                <c:pt idx="158">
                  <c:v>56.355332965415748</c:v>
                </c:pt>
                <c:pt idx="159">
                  <c:v>56.364867549668872</c:v>
                </c:pt>
                <c:pt idx="160">
                  <c:v>56.374402133921997</c:v>
                </c:pt>
                <c:pt idx="161">
                  <c:v>56.383936718175121</c:v>
                </c:pt>
                <c:pt idx="162">
                  <c:v>56.393471302428253</c:v>
                </c:pt>
                <c:pt idx="163">
                  <c:v>56.403005886681385</c:v>
                </c:pt>
                <c:pt idx="164">
                  <c:v>56.412540470934509</c:v>
                </c:pt>
                <c:pt idx="165">
                  <c:v>56.422075055187634</c:v>
                </c:pt>
                <c:pt idx="166">
                  <c:v>56.431609639440765</c:v>
                </c:pt>
                <c:pt idx="167">
                  <c:v>56.44114422369389</c:v>
                </c:pt>
                <c:pt idx="168">
                  <c:v>56.450678807947014</c:v>
                </c:pt>
                <c:pt idx="169">
                  <c:v>56.460213392200146</c:v>
                </c:pt>
                <c:pt idx="170">
                  <c:v>56.46974797645327</c:v>
                </c:pt>
                <c:pt idx="171">
                  <c:v>56.479282560706402</c:v>
                </c:pt>
                <c:pt idx="172">
                  <c:v>56.488817144959526</c:v>
                </c:pt>
                <c:pt idx="173">
                  <c:v>56.498351729212651</c:v>
                </c:pt>
                <c:pt idx="174">
                  <c:v>56.507886313465782</c:v>
                </c:pt>
                <c:pt idx="175">
                  <c:v>56.517420897718907</c:v>
                </c:pt>
                <c:pt idx="176">
                  <c:v>56.526955481972031</c:v>
                </c:pt>
                <c:pt idx="177">
                  <c:v>56.536490066225163</c:v>
                </c:pt>
                <c:pt idx="178">
                  <c:v>56.546024650478287</c:v>
                </c:pt>
                <c:pt idx="179">
                  <c:v>56.555559234731419</c:v>
                </c:pt>
                <c:pt idx="180">
                  <c:v>56.565093818984543</c:v>
                </c:pt>
                <c:pt idx="181">
                  <c:v>56.574628403237668</c:v>
                </c:pt>
                <c:pt idx="182">
                  <c:v>56.584162987490799</c:v>
                </c:pt>
                <c:pt idx="183">
                  <c:v>56.593697571743924</c:v>
                </c:pt>
                <c:pt idx="184">
                  <c:v>56.603232155997055</c:v>
                </c:pt>
                <c:pt idx="185">
                  <c:v>56.61276674025018</c:v>
                </c:pt>
                <c:pt idx="186">
                  <c:v>56.622301324503304</c:v>
                </c:pt>
                <c:pt idx="187">
                  <c:v>56.631835908756436</c:v>
                </c:pt>
                <c:pt idx="188">
                  <c:v>56.641370493009561</c:v>
                </c:pt>
                <c:pt idx="189">
                  <c:v>56.650905077262692</c:v>
                </c:pt>
                <c:pt idx="190">
                  <c:v>56.660439661515817</c:v>
                </c:pt>
                <c:pt idx="191">
                  <c:v>56.669974245768941</c:v>
                </c:pt>
                <c:pt idx="192">
                  <c:v>56.679508830022073</c:v>
                </c:pt>
                <c:pt idx="193">
                  <c:v>56.689043414275197</c:v>
                </c:pt>
                <c:pt idx="194">
                  <c:v>56.698577998528322</c:v>
                </c:pt>
                <c:pt idx="195">
                  <c:v>56.708112582781453</c:v>
                </c:pt>
                <c:pt idx="196">
                  <c:v>56.717647167034578</c:v>
                </c:pt>
                <c:pt idx="197">
                  <c:v>56.727181751287709</c:v>
                </c:pt>
                <c:pt idx="198">
                  <c:v>56.736716335540834</c:v>
                </c:pt>
                <c:pt idx="199">
                  <c:v>56.746250919793958</c:v>
                </c:pt>
                <c:pt idx="200">
                  <c:v>56.75578550404709</c:v>
                </c:pt>
                <c:pt idx="201">
                  <c:v>56.765320088300214</c:v>
                </c:pt>
                <c:pt idx="202">
                  <c:v>56.774854672553346</c:v>
                </c:pt>
                <c:pt idx="203">
                  <c:v>56.78438925680647</c:v>
                </c:pt>
                <c:pt idx="204">
                  <c:v>56.793923841059595</c:v>
                </c:pt>
                <c:pt idx="205">
                  <c:v>56.803458425312726</c:v>
                </c:pt>
                <c:pt idx="206">
                  <c:v>56.812993009565851</c:v>
                </c:pt>
                <c:pt idx="207">
                  <c:v>56.822527593818982</c:v>
                </c:pt>
                <c:pt idx="208">
                  <c:v>56.832062178072107</c:v>
                </c:pt>
                <c:pt idx="209">
                  <c:v>56.841596762325231</c:v>
                </c:pt>
                <c:pt idx="210">
                  <c:v>56.851131346578363</c:v>
                </c:pt>
                <c:pt idx="211">
                  <c:v>56.860665930831487</c:v>
                </c:pt>
                <c:pt idx="212">
                  <c:v>56.870200515084619</c:v>
                </c:pt>
                <c:pt idx="213">
                  <c:v>56.879735099337744</c:v>
                </c:pt>
                <c:pt idx="214">
                  <c:v>56.889269683590868</c:v>
                </c:pt>
                <c:pt idx="215">
                  <c:v>56.898804267844</c:v>
                </c:pt>
                <c:pt idx="216">
                  <c:v>56.908338852097124</c:v>
                </c:pt>
                <c:pt idx="217">
                  <c:v>56.917873436350249</c:v>
                </c:pt>
                <c:pt idx="218">
                  <c:v>56.92740802060338</c:v>
                </c:pt>
                <c:pt idx="219">
                  <c:v>56.936942604856505</c:v>
                </c:pt>
                <c:pt idx="220">
                  <c:v>56.946477189109636</c:v>
                </c:pt>
                <c:pt idx="221">
                  <c:v>56.956011773362761</c:v>
                </c:pt>
                <c:pt idx="222">
                  <c:v>56.965546357615885</c:v>
                </c:pt>
                <c:pt idx="223">
                  <c:v>56.975080941869017</c:v>
                </c:pt>
                <c:pt idx="224">
                  <c:v>56.984615526122141</c:v>
                </c:pt>
                <c:pt idx="225">
                  <c:v>56.994150110375273</c:v>
                </c:pt>
                <c:pt idx="226">
                  <c:v>57.003684694628397</c:v>
                </c:pt>
                <c:pt idx="227">
                  <c:v>57.013219278881522</c:v>
                </c:pt>
                <c:pt idx="228">
                  <c:v>57.022753863134653</c:v>
                </c:pt>
                <c:pt idx="229">
                  <c:v>57.032288447387778</c:v>
                </c:pt>
                <c:pt idx="230">
                  <c:v>57.041823031640909</c:v>
                </c:pt>
                <c:pt idx="231">
                  <c:v>57.051357615894034</c:v>
                </c:pt>
                <c:pt idx="232">
                  <c:v>57.060892200147158</c:v>
                </c:pt>
                <c:pt idx="233">
                  <c:v>57.07042678440029</c:v>
                </c:pt>
                <c:pt idx="234">
                  <c:v>57.079961368653414</c:v>
                </c:pt>
                <c:pt idx="235">
                  <c:v>57.089495952906546</c:v>
                </c:pt>
                <c:pt idx="236">
                  <c:v>57.09903053715967</c:v>
                </c:pt>
                <c:pt idx="237">
                  <c:v>57.108565121412795</c:v>
                </c:pt>
                <c:pt idx="238">
                  <c:v>57.118099705665927</c:v>
                </c:pt>
                <c:pt idx="239">
                  <c:v>57.127634289919051</c:v>
                </c:pt>
                <c:pt idx="240">
                  <c:v>57.137168874172175</c:v>
                </c:pt>
                <c:pt idx="241">
                  <c:v>57.146703458425307</c:v>
                </c:pt>
                <c:pt idx="242">
                  <c:v>57.156238042678432</c:v>
                </c:pt>
                <c:pt idx="243">
                  <c:v>57.165772626931563</c:v>
                </c:pt>
                <c:pt idx="244">
                  <c:v>57.175307211184688</c:v>
                </c:pt>
                <c:pt idx="245">
                  <c:v>57.184841795437812</c:v>
                </c:pt>
                <c:pt idx="246">
                  <c:v>57.194376379690944</c:v>
                </c:pt>
                <c:pt idx="247">
                  <c:v>57.203910963944068</c:v>
                </c:pt>
                <c:pt idx="248">
                  <c:v>57.2134455481972</c:v>
                </c:pt>
                <c:pt idx="249">
                  <c:v>57.222980132450324</c:v>
                </c:pt>
                <c:pt idx="250">
                  <c:v>57.232514716703449</c:v>
                </c:pt>
                <c:pt idx="251">
                  <c:v>57.24204930095658</c:v>
                </c:pt>
                <c:pt idx="252">
                  <c:v>57.251583885209705</c:v>
                </c:pt>
                <c:pt idx="253">
                  <c:v>57.261118469462836</c:v>
                </c:pt>
                <c:pt idx="254">
                  <c:v>57.270653053715961</c:v>
                </c:pt>
                <c:pt idx="255">
                  <c:v>57.280187637969085</c:v>
                </c:pt>
                <c:pt idx="256">
                  <c:v>57.289722222222217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2E-4216-9488-4140DC792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'SDM589'!$E$7:$E$251</c:f>
              <c:numCache>
                <c:formatCode>General</c:formatCode>
                <c:ptCount val="245"/>
                <c:pt idx="0">
                  <c:v>-33675.51</c:v>
                </c:pt>
                <c:pt idx="1">
                  <c:v>-33436.674667726242</c:v>
                </c:pt>
                <c:pt idx="2">
                  <c:v>-33197.839335452481</c:v>
                </c:pt>
                <c:pt idx="3">
                  <c:v>-32959.004003178728</c:v>
                </c:pt>
                <c:pt idx="4">
                  <c:v>-32720.168670904968</c:v>
                </c:pt>
                <c:pt idx="5">
                  <c:v>-32481.333338631208</c:v>
                </c:pt>
                <c:pt idx="6">
                  <c:v>-32242.498006357448</c:v>
                </c:pt>
                <c:pt idx="7">
                  <c:v>-32003.662674083691</c:v>
                </c:pt>
                <c:pt idx="8">
                  <c:v>-31764.827341809931</c:v>
                </c:pt>
                <c:pt idx="9">
                  <c:v>-31525.992009536174</c:v>
                </c:pt>
                <c:pt idx="10">
                  <c:v>-31287.156677262414</c:v>
                </c:pt>
                <c:pt idx="11">
                  <c:v>-31048.321344988653</c:v>
                </c:pt>
                <c:pt idx="12">
                  <c:v>-30809.486012714897</c:v>
                </c:pt>
                <c:pt idx="13">
                  <c:v>-30570.650680441137</c:v>
                </c:pt>
                <c:pt idx="14">
                  <c:v>-30331.815348167376</c:v>
                </c:pt>
                <c:pt idx="15">
                  <c:v>-30092.98001589362</c:v>
                </c:pt>
                <c:pt idx="16">
                  <c:v>-29854.144683619859</c:v>
                </c:pt>
                <c:pt idx="17">
                  <c:v>-29615.309351346099</c:v>
                </c:pt>
                <c:pt idx="18">
                  <c:v>-29376.474019072342</c:v>
                </c:pt>
                <c:pt idx="19">
                  <c:v>-29137.638686798582</c:v>
                </c:pt>
                <c:pt idx="20">
                  <c:v>-28898.803354524825</c:v>
                </c:pt>
                <c:pt idx="21">
                  <c:v>-28659.968022251065</c:v>
                </c:pt>
                <c:pt idx="22">
                  <c:v>-28421.132689977305</c:v>
                </c:pt>
                <c:pt idx="23">
                  <c:v>-28182.297357703548</c:v>
                </c:pt>
                <c:pt idx="24">
                  <c:v>-27943.462025429788</c:v>
                </c:pt>
                <c:pt idx="25">
                  <c:v>-27704.626693156031</c:v>
                </c:pt>
                <c:pt idx="26">
                  <c:v>-27465.791360882271</c:v>
                </c:pt>
                <c:pt idx="27">
                  <c:v>-27226.956028608511</c:v>
                </c:pt>
                <c:pt idx="28">
                  <c:v>-26988.120696334754</c:v>
                </c:pt>
                <c:pt idx="29">
                  <c:v>-26749.285364060994</c:v>
                </c:pt>
                <c:pt idx="30">
                  <c:v>-26510.450031787237</c:v>
                </c:pt>
                <c:pt idx="31">
                  <c:v>-26271.614699513477</c:v>
                </c:pt>
                <c:pt idx="32">
                  <c:v>-26032.779367239717</c:v>
                </c:pt>
                <c:pt idx="33">
                  <c:v>-25793.94403496596</c:v>
                </c:pt>
                <c:pt idx="34">
                  <c:v>-25555.1087026922</c:v>
                </c:pt>
                <c:pt idx="35">
                  <c:v>-25316.273370418443</c:v>
                </c:pt>
                <c:pt idx="36">
                  <c:v>-25077.438038144683</c:v>
                </c:pt>
                <c:pt idx="37">
                  <c:v>-24838.602705870922</c:v>
                </c:pt>
                <c:pt idx="38">
                  <c:v>-24599.767373597162</c:v>
                </c:pt>
                <c:pt idx="39">
                  <c:v>-24360.932041323405</c:v>
                </c:pt>
                <c:pt idx="40">
                  <c:v>-24122.096709049649</c:v>
                </c:pt>
                <c:pt idx="41">
                  <c:v>-23883.261376775888</c:v>
                </c:pt>
                <c:pt idx="42">
                  <c:v>-23644.426044502128</c:v>
                </c:pt>
                <c:pt idx="43">
                  <c:v>-23405.590712228368</c:v>
                </c:pt>
                <c:pt idx="44">
                  <c:v>-23166.755379954611</c:v>
                </c:pt>
                <c:pt idx="45">
                  <c:v>-22927.920047680855</c:v>
                </c:pt>
                <c:pt idx="46">
                  <c:v>-22689.084715407094</c:v>
                </c:pt>
                <c:pt idx="47">
                  <c:v>-22450.249383133334</c:v>
                </c:pt>
                <c:pt idx="48">
                  <c:v>-22211.414050859574</c:v>
                </c:pt>
                <c:pt idx="49">
                  <c:v>-21972.578718585817</c:v>
                </c:pt>
                <c:pt idx="50">
                  <c:v>-21733.743386312057</c:v>
                </c:pt>
                <c:pt idx="51">
                  <c:v>-21494.9080540383</c:v>
                </c:pt>
                <c:pt idx="52">
                  <c:v>-21256.07272176454</c:v>
                </c:pt>
                <c:pt idx="53">
                  <c:v>-21017.23738949078</c:v>
                </c:pt>
                <c:pt idx="54">
                  <c:v>-20778.402057217023</c:v>
                </c:pt>
                <c:pt idx="55">
                  <c:v>-20539.566724943263</c:v>
                </c:pt>
                <c:pt idx="56">
                  <c:v>-20300.731392669506</c:v>
                </c:pt>
                <c:pt idx="57">
                  <c:v>-20061.896060395746</c:v>
                </c:pt>
                <c:pt idx="58">
                  <c:v>-19823.060728121985</c:v>
                </c:pt>
                <c:pt idx="59">
                  <c:v>-19584.225395848225</c:v>
                </c:pt>
                <c:pt idx="60">
                  <c:v>-19345.390063574469</c:v>
                </c:pt>
                <c:pt idx="61">
                  <c:v>-19106.554731300712</c:v>
                </c:pt>
                <c:pt idx="62">
                  <c:v>-18867.719399026952</c:v>
                </c:pt>
                <c:pt idx="63">
                  <c:v>-18628.884066753191</c:v>
                </c:pt>
                <c:pt idx="64">
                  <c:v>-18390.048734479431</c:v>
                </c:pt>
                <c:pt idx="65">
                  <c:v>-18151.213402205674</c:v>
                </c:pt>
                <c:pt idx="66">
                  <c:v>-17912.378069931918</c:v>
                </c:pt>
                <c:pt idx="67">
                  <c:v>-17673.542737658157</c:v>
                </c:pt>
                <c:pt idx="68">
                  <c:v>-17434.707405384397</c:v>
                </c:pt>
                <c:pt idx="69">
                  <c:v>-17195.87207311064</c:v>
                </c:pt>
                <c:pt idx="70">
                  <c:v>-16957.03674083688</c:v>
                </c:pt>
                <c:pt idx="71">
                  <c:v>-16718.20140856312</c:v>
                </c:pt>
                <c:pt idx="72">
                  <c:v>-16479.366076289363</c:v>
                </c:pt>
                <c:pt idx="73">
                  <c:v>-16240.530744015603</c:v>
                </c:pt>
                <c:pt idx="74">
                  <c:v>-16001.695411741843</c:v>
                </c:pt>
                <c:pt idx="75">
                  <c:v>-15762.860079468086</c:v>
                </c:pt>
                <c:pt idx="76">
                  <c:v>-15524.024747194326</c:v>
                </c:pt>
                <c:pt idx="77">
                  <c:v>-15285.189414920569</c:v>
                </c:pt>
                <c:pt idx="78">
                  <c:v>-15046.354082646809</c:v>
                </c:pt>
                <c:pt idx="79">
                  <c:v>-14807.518750373049</c:v>
                </c:pt>
                <c:pt idx="80">
                  <c:v>-14568.683418099292</c:v>
                </c:pt>
                <c:pt idx="81">
                  <c:v>-14329.848085825532</c:v>
                </c:pt>
                <c:pt idx="82">
                  <c:v>-14091.012753551775</c:v>
                </c:pt>
                <c:pt idx="83">
                  <c:v>-13852.177421278015</c:v>
                </c:pt>
                <c:pt idx="84">
                  <c:v>-13613.342089004254</c:v>
                </c:pt>
                <c:pt idx="85">
                  <c:v>-13374.506756730498</c:v>
                </c:pt>
                <c:pt idx="86">
                  <c:v>-13135.671424456737</c:v>
                </c:pt>
                <c:pt idx="87">
                  <c:v>-12896.836092182977</c:v>
                </c:pt>
                <c:pt idx="88">
                  <c:v>-12658.000759909221</c:v>
                </c:pt>
                <c:pt idx="89">
                  <c:v>-12419.16542763546</c:v>
                </c:pt>
                <c:pt idx="90">
                  <c:v>-12180.330095361704</c:v>
                </c:pt>
                <c:pt idx="91">
                  <c:v>-11941.494763087943</c:v>
                </c:pt>
                <c:pt idx="92">
                  <c:v>-11702.659430814183</c:v>
                </c:pt>
                <c:pt idx="93">
                  <c:v>-11463.824098540426</c:v>
                </c:pt>
                <c:pt idx="94">
                  <c:v>-11224.988766266666</c:v>
                </c:pt>
                <c:pt idx="95">
                  <c:v>-10986.153433992909</c:v>
                </c:pt>
                <c:pt idx="96">
                  <c:v>-10747.318101719149</c:v>
                </c:pt>
                <c:pt idx="97">
                  <c:v>-10508.482769445389</c:v>
                </c:pt>
                <c:pt idx="98">
                  <c:v>-10269.647437171632</c:v>
                </c:pt>
                <c:pt idx="99">
                  <c:v>-10030.812104897872</c:v>
                </c:pt>
                <c:pt idx="100">
                  <c:v>-9791.9767726241116</c:v>
                </c:pt>
                <c:pt idx="101">
                  <c:v>-9553.141440350355</c:v>
                </c:pt>
                <c:pt idx="102">
                  <c:v>-9314.3061080765947</c:v>
                </c:pt>
                <c:pt idx="103">
                  <c:v>-9075.470775802838</c:v>
                </c:pt>
                <c:pt idx="104">
                  <c:v>-8836.6354435290777</c:v>
                </c:pt>
                <c:pt idx="105">
                  <c:v>-8597.8001112553175</c:v>
                </c:pt>
                <c:pt idx="106">
                  <c:v>-8358.9647789815608</c:v>
                </c:pt>
                <c:pt idx="107">
                  <c:v>-8120.1294467078005</c:v>
                </c:pt>
                <c:pt idx="108">
                  <c:v>-7881.2941144340439</c:v>
                </c:pt>
                <c:pt idx="109">
                  <c:v>-7642.4587821602836</c:v>
                </c:pt>
                <c:pt idx="110">
                  <c:v>-7403.6234498865233</c:v>
                </c:pt>
                <c:pt idx="111">
                  <c:v>-7164.7881176127667</c:v>
                </c:pt>
                <c:pt idx="112">
                  <c:v>-6925.9527853390064</c:v>
                </c:pt>
                <c:pt idx="113">
                  <c:v>-6687.1174530652461</c:v>
                </c:pt>
                <c:pt idx="114">
                  <c:v>-6448.2821207914894</c:v>
                </c:pt>
                <c:pt idx="115">
                  <c:v>-6209.4467885177291</c:v>
                </c:pt>
                <c:pt idx="116">
                  <c:v>-5970.6114562439725</c:v>
                </c:pt>
                <c:pt idx="117">
                  <c:v>-5731.7761239702122</c:v>
                </c:pt>
                <c:pt idx="118">
                  <c:v>-5492.9407916964519</c:v>
                </c:pt>
                <c:pt idx="119">
                  <c:v>-5254.1054594226953</c:v>
                </c:pt>
                <c:pt idx="120">
                  <c:v>-5015.270127148935</c:v>
                </c:pt>
                <c:pt idx="121">
                  <c:v>-4776.4347948751783</c:v>
                </c:pt>
                <c:pt idx="122">
                  <c:v>-4537.5994626014181</c:v>
                </c:pt>
                <c:pt idx="123">
                  <c:v>-4298.7641303276578</c:v>
                </c:pt>
                <c:pt idx="124">
                  <c:v>-4059.9287980539011</c:v>
                </c:pt>
                <c:pt idx="125">
                  <c:v>-3821.0934657801408</c:v>
                </c:pt>
                <c:pt idx="126">
                  <c:v>-3582.2581335063805</c:v>
                </c:pt>
                <c:pt idx="127">
                  <c:v>-3343.4228012326239</c:v>
                </c:pt>
                <c:pt idx="128">
                  <c:v>-3104.5874689588636</c:v>
                </c:pt>
                <c:pt idx="129">
                  <c:v>-2865.752136685107</c:v>
                </c:pt>
                <c:pt idx="130">
                  <c:v>-2626.9168044113467</c:v>
                </c:pt>
                <c:pt idx="131">
                  <c:v>-2388.0814721375864</c:v>
                </c:pt>
                <c:pt idx="132">
                  <c:v>-2149.2461398638297</c:v>
                </c:pt>
                <c:pt idx="133">
                  <c:v>-1910.4108075900695</c:v>
                </c:pt>
                <c:pt idx="134">
                  <c:v>-1671.5754753163128</c:v>
                </c:pt>
                <c:pt idx="135">
                  <c:v>-1432.7401430425525</c:v>
                </c:pt>
                <c:pt idx="136">
                  <c:v>-1193.9048107687922</c:v>
                </c:pt>
                <c:pt idx="137">
                  <c:v>-955.06947849503558</c:v>
                </c:pt>
                <c:pt idx="138">
                  <c:v>-716.23414622127893</c:v>
                </c:pt>
                <c:pt idx="139">
                  <c:v>-477.39881394751865</c:v>
                </c:pt>
                <c:pt idx="140">
                  <c:v>-89.135167233528676</c:v>
                </c:pt>
                <c:pt idx="141">
                  <c:v>597.9851083609226</c:v>
                </c:pt>
                <c:pt idx="142">
                  <c:v>1583.9620128358354</c:v>
                </c:pt>
                <c:pt idx="143">
                  <c:v>2868.7955461912093</c:v>
                </c:pt>
                <c:pt idx="144">
                  <c:v>4303.0573939868136</c:v>
                </c:pt>
                <c:pt idx="145">
                  <c:v>5737.3192417824184</c:v>
                </c:pt>
                <c:pt idx="146">
                  <c:v>7171.5810895780232</c:v>
                </c:pt>
                <c:pt idx="147">
                  <c:v>8605.8429373736271</c:v>
                </c:pt>
                <c:pt idx="148">
                  <c:v>10040.104785169233</c:v>
                </c:pt>
                <c:pt idx="149">
                  <c:v>11474.366632964837</c:v>
                </c:pt>
                <c:pt idx="150">
                  <c:v>12908.628480760441</c:v>
                </c:pt>
                <c:pt idx="151">
                  <c:v>14342.890328556046</c:v>
                </c:pt>
                <c:pt idx="152">
                  <c:v>15777.15217635165</c:v>
                </c:pt>
                <c:pt idx="153">
                  <c:v>17211.414024147252</c:v>
                </c:pt>
                <c:pt idx="154">
                  <c:v>18645.675871942858</c:v>
                </c:pt>
                <c:pt idx="155">
                  <c:v>20079.937719738464</c:v>
                </c:pt>
                <c:pt idx="156">
                  <c:v>21514.199567534066</c:v>
                </c:pt>
                <c:pt idx="157">
                  <c:v>22948.461415329672</c:v>
                </c:pt>
                <c:pt idx="158">
                  <c:v>24382.723263125277</c:v>
                </c:pt>
                <c:pt idx="159">
                  <c:v>25816.985110920879</c:v>
                </c:pt>
                <c:pt idx="160">
                  <c:v>27251.246958716485</c:v>
                </c:pt>
                <c:pt idx="161">
                  <c:v>28685.508806512091</c:v>
                </c:pt>
                <c:pt idx="162">
                  <c:v>30119.770654307693</c:v>
                </c:pt>
                <c:pt idx="163">
                  <c:v>31554.032502103299</c:v>
                </c:pt>
                <c:pt idx="164">
                  <c:v>32988.294349898904</c:v>
                </c:pt>
                <c:pt idx="165">
                  <c:v>34422.55619769451</c:v>
                </c:pt>
                <c:pt idx="166">
                  <c:v>35856.818045490116</c:v>
                </c:pt>
                <c:pt idx="167">
                  <c:v>37291.079893285721</c:v>
                </c:pt>
                <c:pt idx="168">
                  <c:v>38725.341741081327</c:v>
                </c:pt>
                <c:pt idx="169">
                  <c:v>40159.603588876933</c:v>
                </c:pt>
                <c:pt idx="170">
                  <c:v>41593.865436672531</c:v>
                </c:pt>
                <c:pt idx="171">
                  <c:v>43028.127284468137</c:v>
                </c:pt>
                <c:pt idx="172">
                  <c:v>44462.389132263743</c:v>
                </c:pt>
                <c:pt idx="173">
                  <c:v>45896.650980059349</c:v>
                </c:pt>
                <c:pt idx="174">
                  <c:v>47330.912827854954</c:v>
                </c:pt>
                <c:pt idx="175">
                  <c:v>48765.17467565056</c:v>
                </c:pt>
                <c:pt idx="176">
                  <c:v>50199.436523446166</c:v>
                </c:pt>
                <c:pt idx="177">
                  <c:v>51633.698371241764</c:v>
                </c:pt>
                <c:pt idx="178">
                  <c:v>53067.96021903737</c:v>
                </c:pt>
                <c:pt idx="179">
                  <c:v>54502.222066832976</c:v>
                </c:pt>
                <c:pt idx="180">
                  <c:v>55936.483914628581</c:v>
                </c:pt>
                <c:pt idx="181">
                  <c:v>57370.745762424187</c:v>
                </c:pt>
                <c:pt idx="182">
                  <c:v>58805.007610219793</c:v>
                </c:pt>
                <c:pt idx="183">
                  <c:v>60239.269458015391</c:v>
                </c:pt>
                <c:pt idx="184">
                  <c:v>61673.531305810997</c:v>
                </c:pt>
                <c:pt idx="185">
                  <c:v>63107.793153606603</c:v>
                </c:pt>
                <c:pt idx="186">
                  <c:v>64542.055001402208</c:v>
                </c:pt>
                <c:pt idx="187">
                  <c:v>65976.316849197799</c:v>
                </c:pt>
                <c:pt idx="188">
                  <c:v>67410.578696993412</c:v>
                </c:pt>
                <c:pt idx="189">
                  <c:v>68844.840544789011</c:v>
                </c:pt>
                <c:pt idx="190">
                  <c:v>70279.102392584624</c:v>
                </c:pt>
                <c:pt idx="191">
                  <c:v>71713.364240380222</c:v>
                </c:pt>
                <c:pt idx="192">
                  <c:v>73147.626088175835</c:v>
                </c:pt>
                <c:pt idx="193">
                  <c:v>74581.887935971434</c:v>
                </c:pt>
                <c:pt idx="194">
                  <c:v>76016.149783767032</c:v>
                </c:pt>
                <c:pt idx="195">
                  <c:v>77450.411631562645</c:v>
                </c:pt>
                <c:pt idx="196">
                  <c:v>78884.673479358244</c:v>
                </c:pt>
                <c:pt idx="197">
                  <c:v>80318.935327153857</c:v>
                </c:pt>
                <c:pt idx="198">
                  <c:v>81753.197174949455</c:v>
                </c:pt>
                <c:pt idx="199">
                  <c:v>83187.459022745054</c:v>
                </c:pt>
                <c:pt idx="200">
                  <c:v>84621.720870540667</c:v>
                </c:pt>
                <c:pt idx="201">
                  <c:v>86055.982718336265</c:v>
                </c:pt>
                <c:pt idx="202">
                  <c:v>87490.244566131878</c:v>
                </c:pt>
                <c:pt idx="203">
                  <c:v>88924.506413927476</c:v>
                </c:pt>
                <c:pt idx="204">
                  <c:v>90358.768261723089</c:v>
                </c:pt>
                <c:pt idx="205">
                  <c:v>91793.030109518688</c:v>
                </c:pt>
                <c:pt idx="206">
                  <c:v>93227.291957314286</c:v>
                </c:pt>
                <c:pt idx="207">
                  <c:v>94661.553805109899</c:v>
                </c:pt>
                <c:pt idx="208">
                  <c:v>96095.815652905498</c:v>
                </c:pt>
                <c:pt idx="209">
                  <c:v>97530.077500701111</c:v>
                </c:pt>
                <c:pt idx="210">
                  <c:v>98964.339348496709</c:v>
                </c:pt>
                <c:pt idx="211">
                  <c:v>100398.60119629232</c:v>
                </c:pt>
                <c:pt idx="212">
                  <c:v>101832.86304408792</c:v>
                </c:pt>
                <c:pt idx="213">
                  <c:v>103267.12489188352</c:v>
                </c:pt>
                <c:pt idx="214">
                  <c:v>104701.38673967913</c:v>
                </c:pt>
                <c:pt idx="215">
                  <c:v>106135.64858747473</c:v>
                </c:pt>
                <c:pt idx="216">
                  <c:v>107569.91043527034</c:v>
                </c:pt>
                <c:pt idx="217">
                  <c:v>109004.17228306594</c:v>
                </c:pt>
                <c:pt idx="218">
                  <c:v>110438.43413086154</c:v>
                </c:pt>
                <c:pt idx="219">
                  <c:v>111872.69597865715</c:v>
                </c:pt>
                <c:pt idx="220">
                  <c:v>113306.95782645275</c:v>
                </c:pt>
                <c:pt idx="221">
                  <c:v>114741.21967424836</c:v>
                </c:pt>
                <c:pt idx="222">
                  <c:v>116175.48152204396</c:v>
                </c:pt>
                <c:pt idx="223">
                  <c:v>117609.74336983958</c:v>
                </c:pt>
                <c:pt idx="224">
                  <c:v>119044.00521763517</c:v>
                </c:pt>
                <c:pt idx="225">
                  <c:v>120478.26706543077</c:v>
                </c:pt>
                <c:pt idx="226">
                  <c:v>121912.52891322639</c:v>
                </c:pt>
                <c:pt idx="227">
                  <c:v>123346.79076102198</c:v>
                </c:pt>
                <c:pt idx="228">
                  <c:v>124781.0526088176</c:v>
                </c:pt>
                <c:pt idx="229">
                  <c:v>126215.3144566132</c:v>
                </c:pt>
                <c:pt idx="230">
                  <c:v>127649.57630440881</c:v>
                </c:pt>
                <c:pt idx="231">
                  <c:v>129083.83815220441</c:v>
                </c:pt>
                <c:pt idx="232">
                  <c:v>130518.1</c:v>
                </c:pt>
                <c:pt idx="233">
                  <c:v>131952.3618477956</c:v>
                </c:pt>
                <c:pt idx="234">
                  <c:v>133386.62369559123</c:v>
                </c:pt>
                <c:pt idx="235">
                  <c:v>134820.88554338683</c:v>
                </c:pt>
                <c:pt idx="236">
                  <c:v>136255.14739118243</c:v>
                </c:pt>
                <c:pt idx="237">
                  <c:v>137689.40923897803</c:v>
                </c:pt>
                <c:pt idx="238">
                  <c:v>139123.67108677363</c:v>
                </c:pt>
                <c:pt idx="239">
                  <c:v>140557.93293456925</c:v>
                </c:pt>
                <c:pt idx="240">
                  <c:v>141992.19478236485</c:v>
                </c:pt>
                <c:pt idx="241">
                  <c:v>143426.45663016045</c:v>
                </c:pt>
                <c:pt idx="242">
                  <c:v>144860.71847795605</c:v>
                </c:pt>
                <c:pt idx="243">
                  <c:v>146294.98032575168</c:v>
                </c:pt>
                <c:pt idx="244">
                  <c:v>147729.24217354727</c:v>
                </c:pt>
              </c:numCache>
            </c:numRef>
          </c:xVal>
          <c:yVal>
            <c:numRef>
              <c:f>'SDM589'!$F$7:$F$251</c:f>
              <c:numCache>
                <c:formatCode>General</c:formatCode>
                <c:ptCount val="245"/>
                <c:pt idx="0">
                  <c:v>163330.29999999999</c:v>
                </c:pt>
                <c:pt idx="1">
                  <c:v>162171.92787332766</c:v>
                </c:pt>
                <c:pt idx="2">
                  <c:v>161013.5557466553</c:v>
                </c:pt>
                <c:pt idx="3">
                  <c:v>159855.18361998297</c:v>
                </c:pt>
                <c:pt idx="4">
                  <c:v>158696.81149331061</c:v>
                </c:pt>
                <c:pt idx="5">
                  <c:v>157538.43936663828</c:v>
                </c:pt>
                <c:pt idx="6">
                  <c:v>156380.06723996595</c:v>
                </c:pt>
                <c:pt idx="7">
                  <c:v>155221.69511329359</c:v>
                </c:pt>
                <c:pt idx="8">
                  <c:v>154063.32298662126</c:v>
                </c:pt>
                <c:pt idx="9">
                  <c:v>152904.95085994893</c:v>
                </c:pt>
                <c:pt idx="10">
                  <c:v>151746.57873327658</c:v>
                </c:pt>
                <c:pt idx="11">
                  <c:v>150588.20660660425</c:v>
                </c:pt>
                <c:pt idx="12">
                  <c:v>149429.83447993192</c:v>
                </c:pt>
                <c:pt idx="13">
                  <c:v>148271.46235325956</c:v>
                </c:pt>
                <c:pt idx="14">
                  <c:v>147113.09022658723</c:v>
                </c:pt>
                <c:pt idx="15">
                  <c:v>145954.71809991487</c:v>
                </c:pt>
                <c:pt idx="16">
                  <c:v>144796.34597324254</c:v>
                </c:pt>
                <c:pt idx="17">
                  <c:v>143637.97384657021</c:v>
                </c:pt>
                <c:pt idx="18">
                  <c:v>142479.60171989785</c:v>
                </c:pt>
                <c:pt idx="19">
                  <c:v>141321.22959322552</c:v>
                </c:pt>
                <c:pt idx="20">
                  <c:v>140162.85746655319</c:v>
                </c:pt>
                <c:pt idx="21">
                  <c:v>139004.48533988083</c:v>
                </c:pt>
                <c:pt idx="22">
                  <c:v>137846.1132132085</c:v>
                </c:pt>
                <c:pt idx="23">
                  <c:v>136687.74108653615</c:v>
                </c:pt>
                <c:pt idx="24">
                  <c:v>135529.36895986382</c:v>
                </c:pt>
                <c:pt idx="25">
                  <c:v>134370.99683319149</c:v>
                </c:pt>
                <c:pt idx="26">
                  <c:v>133212.62470651913</c:v>
                </c:pt>
                <c:pt idx="27">
                  <c:v>132054.2525798468</c:v>
                </c:pt>
                <c:pt idx="28">
                  <c:v>130895.88045317445</c:v>
                </c:pt>
                <c:pt idx="29">
                  <c:v>129737.50832650211</c:v>
                </c:pt>
                <c:pt idx="30">
                  <c:v>128579.13619982978</c:v>
                </c:pt>
                <c:pt idx="31">
                  <c:v>127420.76407315744</c:v>
                </c:pt>
                <c:pt idx="32">
                  <c:v>126262.39194648509</c:v>
                </c:pt>
                <c:pt idx="33">
                  <c:v>125104.01981981276</c:v>
                </c:pt>
                <c:pt idx="34">
                  <c:v>123945.64769314042</c:v>
                </c:pt>
                <c:pt idx="35">
                  <c:v>122787.27556646807</c:v>
                </c:pt>
                <c:pt idx="36">
                  <c:v>121628.90343979574</c:v>
                </c:pt>
                <c:pt idx="37">
                  <c:v>120470.53131312339</c:v>
                </c:pt>
                <c:pt idx="38">
                  <c:v>119312.15918645106</c:v>
                </c:pt>
                <c:pt idx="39">
                  <c:v>118153.78705977871</c:v>
                </c:pt>
                <c:pt idx="40">
                  <c:v>116995.41493310637</c:v>
                </c:pt>
                <c:pt idx="41">
                  <c:v>115837.04280643404</c:v>
                </c:pt>
                <c:pt idx="42">
                  <c:v>114678.67067976169</c:v>
                </c:pt>
                <c:pt idx="43">
                  <c:v>113520.29855308935</c:v>
                </c:pt>
                <c:pt idx="44">
                  <c:v>112361.92642641702</c:v>
                </c:pt>
                <c:pt idx="45">
                  <c:v>111203.55429974466</c:v>
                </c:pt>
                <c:pt idx="46">
                  <c:v>110045.18217307233</c:v>
                </c:pt>
                <c:pt idx="47">
                  <c:v>108886.81004639999</c:v>
                </c:pt>
                <c:pt idx="48">
                  <c:v>107728.43791972764</c:v>
                </c:pt>
                <c:pt idx="49">
                  <c:v>106570.06579305531</c:v>
                </c:pt>
                <c:pt idx="50">
                  <c:v>105411.69366638297</c:v>
                </c:pt>
                <c:pt idx="51">
                  <c:v>104253.32153971063</c:v>
                </c:pt>
                <c:pt idx="52">
                  <c:v>103094.9494130383</c:v>
                </c:pt>
                <c:pt idx="53">
                  <c:v>101936.57728636594</c:v>
                </c:pt>
                <c:pt idx="54">
                  <c:v>100778.20515969361</c:v>
                </c:pt>
                <c:pt idx="55">
                  <c:v>99619.833033021263</c:v>
                </c:pt>
                <c:pt idx="56">
                  <c:v>98461.460906348919</c:v>
                </c:pt>
                <c:pt idx="57">
                  <c:v>97303.088779676589</c:v>
                </c:pt>
                <c:pt idx="58">
                  <c:v>96144.716653004245</c:v>
                </c:pt>
                <c:pt idx="59">
                  <c:v>94986.344526331901</c:v>
                </c:pt>
                <c:pt idx="60">
                  <c:v>93827.972399659557</c:v>
                </c:pt>
                <c:pt idx="61">
                  <c:v>92669.600272987227</c:v>
                </c:pt>
                <c:pt idx="62">
                  <c:v>91511.228146314883</c:v>
                </c:pt>
                <c:pt idx="63">
                  <c:v>90352.856019642539</c:v>
                </c:pt>
                <c:pt idx="64">
                  <c:v>89194.483892970195</c:v>
                </c:pt>
                <c:pt idx="65">
                  <c:v>88036.111766297865</c:v>
                </c:pt>
                <c:pt idx="66">
                  <c:v>86877.739639625521</c:v>
                </c:pt>
                <c:pt idx="67">
                  <c:v>85719.367512953177</c:v>
                </c:pt>
                <c:pt idx="68">
                  <c:v>84560.995386280847</c:v>
                </c:pt>
                <c:pt idx="69">
                  <c:v>83402.623259608503</c:v>
                </c:pt>
                <c:pt idx="70">
                  <c:v>82244.251132936159</c:v>
                </c:pt>
                <c:pt idx="71">
                  <c:v>81085.879006263815</c:v>
                </c:pt>
                <c:pt idx="72">
                  <c:v>79927.506879591485</c:v>
                </c:pt>
                <c:pt idx="73">
                  <c:v>78769.134752919141</c:v>
                </c:pt>
                <c:pt idx="74">
                  <c:v>77610.762626246797</c:v>
                </c:pt>
                <c:pt idx="75">
                  <c:v>76452.390499574452</c:v>
                </c:pt>
                <c:pt idx="76">
                  <c:v>75294.018372902123</c:v>
                </c:pt>
                <c:pt idx="77">
                  <c:v>74135.646246229779</c:v>
                </c:pt>
                <c:pt idx="78">
                  <c:v>72977.274119557434</c:v>
                </c:pt>
                <c:pt idx="79">
                  <c:v>71818.90199288509</c:v>
                </c:pt>
                <c:pt idx="80">
                  <c:v>70660.529866212761</c:v>
                </c:pt>
                <c:pt idx="81">
                  <c:v>69502.157739540417</c:v>
                </c:pt>
                <c:pt idx="82">
                  <c:v>68343.785612868072</c:v>
                </c:pt>
                <c:pt idx="83">
                  <c:v>67185.413486195728</c:v>
                </c:pt>
                <c:pt idx="84">
                  <c:v>66027.041359523399</c:v>
                </c:pt>
                <c:pt idx="85">
                  <c:v>64868.669232851054</c:v>
                </c:pt>
                <c:pt idx="86">
                  <c:v>63710.29710617871</c:v>
                </c:pt>
                <c:pt idx="87">
                  <c:v>62551.924979506366</c:v>
                </c:pt>
                <c:pt idx="88">
                  <c:v>61393.552852834036</c:v>
                </c:pt>
                <c:pt idx="89">
                  <c:v>60235.180726161692</c:v>
                </c:pt>
                <c:pt idx="90">
                  <c:v>59076.808599489348</c:v>
                </c:pt>
                <c:pt idx="91">
                  <c:v>57918.436472817004</c:v>
                </c:pt>
                <c:pt idx="92">
                  <c:v>56760.064346144674</c:v>
                </c:pt>
                <c:pt idx="93">
                  <c:v>55601.69221947233</c:v>
                </c:pt>
                <c:pt idx="94">
                  <c:v>54443.320092799986</c:v>
                </c:pt>
                <c:pt idx="95">
                  <c:v>53284.947966127642</c:v>
                </c:pt>
                <c:pt idx="96">
                  <c:v>52126.575839455312</c:v>
                </c:pt>
                <c:pt idx="97">
                  <c:v>50968.203712782968</c:v>
                </c:pt>
                <c:pt idx="98">
                  <c:v>49809.831586110624</c:v>
                </c:pt>
                <c:pt idx="99">
                  <c:v>48651.459459438294</c:v>
                </c:pt>
                <c:pt idx="100">
                  <c:v>47493.08733276595</c:v>
                </c:pt>
                <c:pt idx="101">
                  <c:v>46334.715206093606</c:v>
                </c:pt>
                <c:pt idx="102">
                  <c:v>45176.343079421262</c:v>
                </c:pt>
                <c:pt idx="103">
                  <c:v>44017.970952748932</c:v>
                </c:pt>
                <c:pt idx="104">
                  <c:v>42859.598826076588</c:v>
                </c:pt>
                <c:pt idx="105">
                  <c:v>41701.226699404244</c:v>
                </c:pt>
                <c:pt idx="106">
                  <c:v>40542.8545727319</c:v>
                </c:pt>
                <c:pt idx="107">
                  <c:v>39384.48244605957</c:v>
                </c:pt>
                <c:pt idx="108">
                  <c:v>38226.110319387226</c:v>
                </c:pt>
                <c:pt idx="109">
                  <c:v>37067.738192714882</c:v>
                </c:pt>
                <c:pt idx="110">
                  <c:v>35909.366066042538</c:v>
                </c:pt>
                <c:pt idx="111">
                  <c:v>34750.993939370208</c:v>
                </c:pt>
                <c:pt idx="112">
                  <c:v>33592.621812697864</c:v>
                </c:pt>
                <c:pt idx="113">
                  <c:v>32434.24968602552</c:v>
                </c:pt>
                <c:pt idx="114">
                  <c:v>31275.87755935319</c:v>
                </c:pt>
                <c:pt idx="115">
                  <c:v>30117.505432680831</c:v>
                </c:pt>
                <c:pt idx="116">
                  <c:v>28959.133306008502</c:v>
                </c:pt>
                <c:pt idx="117">
                  <c:v>27800.761179336172</c:v>
                </c:pt>
                <c:pt idx="118">
                  <c:v>26642.389052663813</c:v>
                </c:pt>
                <c:pt idx="119">
                  <c:v>25484.016925991484</c:v>
                </c:pt>
                <c:pt idx="120">
                  <c:v>24325.644799319125</c:v>
                </c:pt>
                <c:pt idx="121">
                  <c:v>23167.272672646795</c:v>
                </c:pt>
                <c:pt idx="122">
                  <c:v>22008.900545974466</c:v>
                </c:pt>
                <c:pt idx="123">
                  <c:v>20850.528419302107</c:v>
                </c:pt>
                <c:pt idx="124">
                  <c:v>19692.156292629777</c:v>
                </c:pt>
                <c:pt idx="125">
                  <c:v>18533.784165957448</c:v>
                </c:pt>
                <c:pt idx="126">
                  <c:v>17375.412039285089</c:v>
                </c:pt>
                <c:pt idx="127">
                  <c:v>16217.03991261276</c:v>
                </c:pt>
                <c:pt idx="128">
                  <c:v>15058.667785940401</c:v>
                </c:pt>
                <c:pt idx="129">
                  <c:v>13900.295659268071</c:v>
                </c:pt>
                <c:pt idx="130">
                  <c:v>12741.923532595742</c:v>
                </c:pt>
                <c:pt idx="131">
                  <c:v>11583.551405923383</c:v>
                </c:pt>
                <c:pt idx="132">
                  <c:v>10425.179279251053</c:v>
                </c:pt>
                <c:pt idx="133">
                  <c:v>9266.8071525787236</c:v>
                </c:pt>
                <c:pt idx="134">
                  <c:v>8108.4350259063649</c:v>
                </c:pt>
                <c:pt idx="135">
                  <c:v>6950.0628992340353</c:v>
                </c:pt>
                <c:pt idx="136">
                  <c:v>5791.6907725617057</c:v>
                </c:pt>
                <c:pt idx="137">
                  <c:v>4633.318645889347</c:v>
                </c:pt>
                <c:pt idx="138">
                  <c:v>3474.9465192170173</c:v>
                </c:pt>
                <c:pt idx="139">
                  <c:v>2316.5743925446586</c:v>
                </c:pt>
                <c:pt idx="140">
                  <c:v>1258.1014326140628</c:v>
                </c:pt>
                <c:pt idx="141">
                  <c:v>399.42680616693394</c:v>
                </c:pt>
                <c:pt idx="142">
                  <c:v>-259.44948679672808</c:v>
                </c:pt>
                <c:pt idx="143">
                  <c:v>-718.52744627692311</c:v>
                </c:pt>
                <c:pt idx="144">
                  <c:v>-1077.7062390153844</c:v>
                </c:pt>
                <c:pt idx="145">
                  <c:v>-1436.8850317538461</c:v>
                </c:pt>
                <c:pt idx="146">
                  <c:v>-1796.0638244923077</c:v>
                </c:pt>
                <c:pt idx="147">
                  <c:v>-2155.2426172307692</c:v>
                </c:pt>
                <c:pt idx="148">
                  <c:v>-2514.4214099692308</c:v>
                </c:pt>
                <c:pt idx="149">
                  <c:v>-2873.6002027076925</c:v>
                </c:pt>
                <c:pt idx="150">
                  <c:v>-3232.7789954461541</c:v>
                </c:pt>
                <c:pt idx="151">
                  <c:v>-3591.9577881846158</c:v>
                </c:pt>
                <c:pt idx="152">
                  <c:v>-3951.136580923077</c:v>
                </c:pt>
                <c:pt idx="153">
                  <c:v>-4310.3153736615377</c:v>
                </c:pt>
                <c:pt idx="154">
                  <c:v>-4669.4941663999998</c:v>
                </c:pt>
                <c:pt idx="155">
                  <c:v>-5028.672959138461</c:v>
                </c:pt>
                <c:pt idx="156">
                  <c:v>-5387.8517518769231</c:v>
                </c:pt>
                <c:pt idx="157">
                  <c:v>-5747.0305446153843</c:v>
                </c:pt>
                <c:pt idx="158">
                  <c:v>-6106.2093373538455</c:v>
                </c:pt>
                <c:pt idx="159">
                  <c:v>-6465.3881300923076</c:v>
                </c:pt>
                <c:pt idx="160">
                  <c:v>-6824.5669228307688</c:v>
                </c:pt>
                <c:pt idx="161">
                  <c:v>-7183.7457155692309</c:v>
                </c:pt>
                <c:pt idx="162">
                  <c:v>-7542.9245083076921</c:v>
                </c:pt>
                <c:pt idx="163">
                  <c:v>-7902.1033010461533</c:v>
                </c:pt>
                <c:pt idx="164">
                  <c:v>-8261.2820937846154</c:v>
                </c:pt>
                <c:pt idx="165">
                  <c:v>-8620.4608865230766</c:v>
                </c:pt>
                <c:pt idx="166">
                  <c:v>-8979.6396792615396</c:v>
                </c:pt>
                <c:pt idx="167">
                  <c:v>-9338.8184720000008</c:v>
                </c:pt>
                <c:pt idx="168">
                  <c:v>-9697.997264738462</c:v>
                </c:pt>
                <c:pt idx="169">
                  <c:v>-10057.176057476923</c:v>
                </c:pt>
                <c:pt idx="170">
                  <c:v>-10416.354850215384</c:v>
                </c:pt>
                <c:pt idx="171">
                  <c:v>-10775.533642953847</c:v>
                </c:pt>
                <c:pt idx="172">
                  <c:v>-11134.712435692309</c:v>
                </c:pt>
                <c:pt idx="173">
                  <c:v>-11493.89122843077</c:v>
                </c:pt>
                <c:pt idx="174">
                  <c:v>-11853.070021169231</c:v>
                </c:pt>
                <c:pt idx="175">
                  <c:v>-12212.248813907692</c:v>
                </c:pt>
                <c:pt idx="176">
                  <c:v>-12571.427606646155</c:v>
                </c:pt>
                <c:pt idx="177">
                  <c:v>-12930.606399384616</c:v>
                </c:pt>
                <c:pt idx="178">
                  <c:v>-13289.785192123078</c:v>
                </c:pt>
                <c:pt idx="179">
                  <c:v>-13648.963984861539</c:v>
                </c:pt>
                <c:pt idx="180">
                  <c:v>-14008.1427776</c:v>
                </c:pt>
                <c:pt idx="181">
                  <c:v>-14367.321570338463</c:v>
                </c:pt>
                <c:pt idx="182">
                  <c:v>-14726.500363076924</c:v>
                </c:pt>
                <c:pt idx="183">
                  <c:v>-15085.679155815385</c:v>
                </c:pt>
                <c:pt idx="184">
                  <c:v>-15444.857948553847</c:v>
                </c:pt>
                <c:pt idx="185">
                  <c:v>-15804.036741292308</c:v>
                </c:pt>
                <c:pt idx="186">
                  <c:v>-16163.215534030769</c:v>
                </c:pt>
                <c:pt idx="187">
                  <c:v>-16522.39432676923</c:v>
                </c:pt>
                <c:pt idx="188">
                  <c:v>-16881.573119507691</c:v>
                </c:pt>
                <c:pt idx="189">
                  <c:v>-17240.751912246153</c:v>
                </c:pt>
                <c:pt idx="190">
                  <c:v>-17599.930704984617</c:v>
                </c:pt>
                <c:pt idx="191">
                  <c:v>-17959.109497723079</c:v>
                </c:pt>
                <c:pt idx="192">
                  <c:v>-18318.28829046154</c:v>
                </c:pt>
                <c:pt idx="193">
                  <c:v>-18677.467083200001</c:v>
                </c:pt>
                <c:pt idx="194">
                  <c:v>-19036.645875938462</c:v>
                </c:pt>
                <c:pt idx="195">
                  <c:v>-19395.824668676923</c:v>
                </c:pt>
                <c:pt idx="196">
                  <c:v>-19755.003461415385</c:v>
                </c:pt>
                <c:pt idx="197">
                  <c:v>-20114.182254153846</c:v>
                </c:pt>
                <c:pt idx="198">
                  <c:v>-20473.361046892307</c:v>
                </c:pt>
                <c:pt idx="199">
                  <c:v>-20832.539839630768</c:v>
                </c:pt>
                <c:pt idx="200">
                  <c:v>-21191.718632369233</c:v>
                </c:pt>
                <c:pt idx="201">
                  <c:v>-21550.897425107694</c:v>
                </c:pt>
                <c:pt idx="202">
                  <c:v>-21910.076217846155</c:v>
                </c:pt>
                <c:pt idx="203">
                  <c:v>-22269.255010584617</c:v>
                </c:pt>
                <c:pt idx="204">
                  <c:v>-22628.433803323078</c:v>
                </c:pt>
                <c:pt idx="205">
                  <c:v>-22987.612596061539</c:v>
                </c:pt>
                <c:pt idx="206">
                  <c:v>-23346.7913888</c:v>
                </c:pt>
                <c:pt idx="207">
                  <c:v>-23705.970181538461</c:v>
                </c:pt>
                <c:pt idx="208">
                  <c:v>-24065.148974276923</c:v>
                </c:pt>
                <c:pt idx="209">
                  <c:v>-24424.327767015384</c:v>
                </c:pt>
                <c:pt idx="210">
                  <c:v>-24783.506559753845</c:v>
                </c:pt>
                <c:pt idx="211">
                  <c:v>-25142.68535249231</c:v>
                </c:pt>
                <c:pt idx="212">
                  <c:v>-25501.864145230771</c:v>
                </c:pt>
                <c:pt idx="213">
                  <c:v>-25861.042937969232</c:v>
                </c:pt>
                <c:pt idx="214">
                  <c:v>-26220.221730707693</c:v>
                </c:pt>
                <c:pt idx="215">
                  <c:v>-26579.400523446155</c:v>
                </c:pt>
                <c:pt idx="216">
                  <c:v>-26938.579316184616</c:v>
                </c:pt>
                <c:pt idx="217">
                  <c:v>-27297.758108923077</c:v>
                </c:pt>
                <c:pt idx="218">
                  <c:v>-27656.936901661538</c:v>
                </c:pt>
                <c:pt idx="219">
                  <c:v>-28016.115694399999</c:v>
                </c:pt>
                <c:pt idx="220">
                  <c:v>-28375.294487138461</c:v>
                </c:pt>
                <c:pt idx="221">
                  <c:v>-28734.473279876926</c:v>
                </c:pt>
                <c:pt idx="222">
                  <c:v>-29093.652072615387</c:v>
                </c:pt>
                <c:pt idx="223">
                  <c:v>-29452.830865353848</c:v>
                </c:pt>
                <c:pt idx="224">
                  <c:v>-29812.009658092309</c:v>
                </c:pt>
                <c:pt idx="225">
                  <c:v>-30171.18845083077</c:v>
                </c:pt>
                <c:pt idx="226">
                  <c:v>-30530.367243569232</c:v>
                </c:pt>
                <c:pt idx="227">
                  <c:v>-30889.546036307693</c:v>
                </c:pt>
                <c:pt idx="228">
                  <c:v>-31248.724829046154</c:v>
                </c:pt>
                <c:pt idx="229">
                  <c:v>-31607.903621784615</c:v>
                </c:pt>
                <c:pt idx="230">
                  <c:v>-31967.082414523076</c:v>
                </c:pt>
                <c:pt idx="231">
                  <c:v>-32326.261207261537</c:v>
                </c:pt>
                <c:pt idx="232">
                  <c:v>-32685.440000000002</c:v>
                </c:pt>
                <c:pt idx="233">
                  <c:v>-33044.61879273846</c:v>
                </c:pt>
                <c:pt idx="234">
                  <c:v>-33403.797585476925</c:v>
                </c:pt>
                <c:pt idx="235">
                  <c:v>-33762.976378215382</c:v>
                </c:pt>
                <c:pt idx="236">
                  <c:v>-34122.155170953847</c:v>
                </c:pt>
                <c:pt idx="237">
                  <c:v>-34481.333963692305</c:v>
                </c:pt>
                <c:pt idx="238">
                  <c:v>-34840.51275643077</c:v>
                </c:pt>
                <c:pt idx="239">
                  <c:v>-35199.691549169234</c:v>
                </c:pt>
                <c:pt idx="240">
                  <c:v>-35558.870341907692</c:v>
                </c:pt>
                <c:pt idx="241">
                  <c:v>-35918.049134646157</c:v>
                </c:pt>
                <c:pt idx="242">
                  <c:v>-36277.227927384614</c:v>
                </c:pt>
                <c:pt idx="243">
                  <c:v>-36636.406720123079</c:v>
                </c:pt>
                <c:pt idx="244">
                  <c:v>-36995.585512861537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E9-461C-AE16-8BFC08B97748}"/>
            </c:ext>
          </c:extLst>
        </c:ser>
        <c:ser>
          <c:idx val="0"/>
          <c:order val="1"/>
          <c:tx>
            <c:strRef>
              <c:f>'SDM589'!$F$1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'SDM589'!$E$2:$E$4</c:f>
              <c:numCache>
                <c:formatCode>General</c:formatCode>
                <c:ptCount val="3"/>
                <c:pt idx="0">
                  <c:v>-33675.51</c:v>
                </c:pt>
                <c:pt idx="1">
                  <c:v>0.2718506</c:v>
                </c:pt>
                <c:pt idx="2">
                  <c:v>130518.1</c:v>
                </c:pt>
              </c:numCache>
            </c:numRef>
          </c:xVal>
          <c:yVal>
            <c:numRef>
              <c:f>'SDM589'!$F$2:$F$4</c:f>
              <c:numCache>
                <c:formatCode>General</c:formatCode>
                <c:ptCount val="3"/>
                <c:pt idx="0">
                  <c:v>163330.29999999999</c:v>
                </c:pt>
                <c:pt idx="1">
                  <c:v>-0.16986080000000001</c:v>
                </c:pt>
                <c:pt idx="2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E9-461C-AE16-8BFC08B97748}"/>
            </c:ext>
          </c:extLst>
        </c:ser>
        <c:ser>
          <c:idx val="2"/>
          <c:order val="2"/>
          <c:tx>
            <c:strRef>
              <c:f>'SDM589'!$B$2</c:f>
              <c:strCache>
                <c:ptCount val="1"/>
                <c:pt idx="0">
                  <c:v>AMABI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'SDM589'!$E$2</c:f>
              <c:numCache>
                <c:formatCode>General</c:formatCode>
                <c:ptCount val="1"/>
                <c:pt idx="0">
                  <c:v>-33675.51</c:v>
                </c:pt>
              </c:numCache>
            </c:numRef>
          </c:xVal>
          <c:yVal>
            <c:numRef>
              <c:f>'SDM589'!$F$2</c:f>
              <c:numCache>
                <c:formatCode>General</c:formatCode>
                <c:ptCount val="1"/>
                <c:pt idx="0">
                  <c:v>163330.29999999999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E9-461C-AE16-8BFC08B97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'SDM589'!$M$6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'SDM589'!$N$7:$N$239</c:f>
              <c:numCache>
                <c:formatCode>General</c:formatCode>
                <c:ptCount val="233"/>
                <c:pt idx="0">
                  <c:v>32.394444444444446</c:v>
                </c:pt>
                <c:pt idx="1">
                  <c:v>32.398266351457842</c:v>
                </c:pt>
                <c:pt idx="2">
                  <c:v>32.402088258471238</c:v>
                </c:pt>
                <c:pt idx="3">
                  <c:v>32.405910165484634</c:v>
                </c:pt>
                <c:pt idx="4">
                  <c:v>32.409732072498031</c:v>
                </c:pt>
                <c:pt idx="5">
                  <c:v>32.413553979511427</c:v>
                </c:pt>
                <c:pt idx="6">
                  <c:v>32.417375886524823</c:v>
                </c:pt>
                <c:pt idx="7">
                  <c:v>32.421197793538219</c:v>
                </c:pt>
                <c:pt idx="8">
                  <c:v>32.425019700551616</c:v>
                </c:pt>
                <c:pt idx="9">
                  <c:v>32.428841607565012</c:v>
                </c:pt>
                <c:pt idx="10">
                  <c:v>32.432663514578408</c:v>
                </c:pt>
                <c:pt idx="11">
                  <c:v>32.436485421591804</c:v>
                </c:pt>
                <c:pt idx="12">
                  <c:v>32.440307328605201</c:v>
                </c:pt>
                <c:pt idx="13">
                  <c:v>32.444129235618597</c:v>
                </c:pt>
                <c:pt idx="14">
                  <c:v>32.447951142631993</c:v>
                </c:pt>
                <c:pt idx="15">
                  <c:v>32.451773049645389</c:v>
                </c:pt>
                <c:pt idx="16">
                  <c:v>32.455594956658786</c:v>
                </c:pt>
                <c:pt idx="17">
                  <c:v>32.459416863672182</c:v>
                </c:pt>
                <c:pt idx="18">
                  <c:v>32.463238770685578</c:v>
                </c:pt>
                <c:pt idx="19">
                  <c:v>32.467060677698974</c:v>
                </c:pt>
                <c:pt idx="20">
                  <c:v>32.470882584712371</c:v>
                </c:pt>
                <c:pt idx="21">
                  <c:v>32.474704491725767</c:v>
                </c:pt>
                <c:pt idx="22">
                  <c:v>32.478526398739163</c:v>
                </c:pt>
                <c:pt idx="23">
                  <c:v>32.482348305752559</c:v>
                </c:pt>
                <c:pt idx="24">
                  <c:v>32.486170212765956</c:v>
                </c:pt>
                <c:pt idx="25">
                  <c:v>32.489992119779352</c:v>
                </c:pt>
                <c:pt idx="26">
                  <c:v>32.493814026792748</c:v>
                </c:pt>
                <c:pt idx="27">
                  <c:v>32.497635933806144</c:v>
                </c:pt>
                <c:pt idx="28">
                  <c:v>32.50145784081954</c:v>
                </c:pt>
                <c:pt idx="29">
                  <c:v>32.505279747832937</c:v>
                </c:pt>
                <c:pt idx="30">
                  <c:v>32.509101654846333</c:v>
                </c:pt>
                <c:pt idx="31">
                  <c:v>32.512923561859729</c:v>
                </c:pt>
                <c:pt idx="32">
                  <c:v>32.516745468873125</c:v>
                </c:pt>
                <c:pt idx="33">
                  <c:v>32.520567375886522</c:v>
                </c:pt>
                <c:pt idx="34">
                  <c:v>32.524389282899918</c:v>
                </c:pt>
                <c:pt idx="35">
                  <c:v>32.528211189913314</c:v>
                </c:pt>
                <c:pt idx="36">
                  <c:v>32.532033096926718</c:v>
                </c:pt>
                <c:pt idx="37">
                  <c:v>32.535855003940114</c:v>
                </c:pt>
                <c:pt idx="38">
                  <c:v>32.53967691095351</c:v>
                </c:pt>
                <c:pt idx="39">
                  <c:v>32.543498817966906</c:v>
                </c:pt>
                <c:pt idx="40">
                  <c:v>32.547320724980302</c:v>
                </c:pt>
                <c:pt idx="41">
                  <c:v>32.551142631993699</c:v>
                </c:pt>
                <c:pt idx="42">
                  <c:v>32.554964539007095</c:v>
                </c:pt>
                <c:pt idx="43">
                  <c:v>32.558786446020491</c:v>
                </c:pt>
                <c:pt idx="44">
                  <c:v>32.562608353033887</c:v>
                </c:pt>
                <c:pt idx="45">
                  <c:v>32.566430260047284</c:v>
                </c:pt>
                <c:pt idx="46">
                  <c:v>32.57025216706068</c:v>
                </c:pt>
                <c:pt idx="47">
                  <c:v>32.574074074074076</c:v>
                </c:pt>
                <c:pt idx="48">
                  <c:v>32.577895981087472</c:v>
                </c:pt>
                <c:pt idx="49">
                  <c:v>32.581717888100869</c:v>
                </c:pt>
                <c:pt idx="50">
                  <c:v>32.585539795114265</c:v>
                </c:pt>
                <c:pt idx="51">
                  <c:v>32.589361702127661</c:v>
                </c:pt>
                <c:pt idx="52">
                  <c:v>32.593183609141057</c:v>
                </c:pt>
                <c:pt idx="53">
                  <c:v>32.597005516154454</c:v>
                </c:pt>
                <c:pt idx="54">
                  <c:v>32.60082742316785</c:v>
                </c:pt>
                <c:pt idx="55">
                  <c:v>32.604649330181246</c:v>
                </c:pt>
                <c:pt idx="56">
                  <c:v>32.608471237194642</c:v>
                </c:pt>
                <c:pt idx="57">
                  <c:v>32.612293144208039</c:v>
                </c:pt>
                <c:pt idx="58">
                  <c:v>32.616115051221435</c:v>
                </c:pt>
                <c:pt idx="59">
                  <c:v>32.619936958234831</c:v>
                </c:pt>
                <c:pt idx="60">
                  <c:v>32.623758865248227</c:v>
                </c:pt>
                <c:pt idx="61">
                  <c:v>32.627580772261624</c:v>
                </c:pt>
                <c:pt idx="62">
                  <c:v>32.63140267927502</c:v>
                </c:pt>
                <c:pt idx="63">
                  <c:v>32.635224586288416</c:v>
                </c:pt>
                <c:pt idx="64">
                  <c:v>32.639046493301812</c:v>
                </c:pt>
                <c:pt idx="65">
                  <c:v>32.642868400315209</c:v>
                </c:pt>
                <c:pt idx="66">
                  <c:v>32.646690307328605</c:v>
                </c:pt>
                <c:pt idx="67">
                  <c:v>32.650512214342001</c:v>
                </c:pt>
                <c:pt idx="68">
                  <c:v>32.654334121355397</c:v>
                </c:pt>
                <c:pt idx="69">
                  <c:v>32.658156028368793</c:v>
                </c:pt>
                <c:pt idx="70">
                  <c:v>32.66197793538219</c:v>
                </c:pt>
                <c:pt idx="71">
                  <c:v>32.665799842395586</c:v>
                </c:pt>
                <c:pt idx="72">
                  <c:v>32.669621749408982</c:v>
                </c:pt>
                <c:pt idx="73">
                  <c:v>32.673443656422378</c:v>
                </c:pt>
                <c:pt idx="74">
                  <c:v>32.677265563435775</c:v>
                </c:pt>
                <c:pt idx="75">
                  <c:v>32.681087470449171</c:v>
                </c:pt>
                <c:pt idx="76">
                  <c:v>32.684909377462567</c:v>
                </c:pt>
                <c:pt idx="77">
                  <c:v>32.688731284475963</c:v>
                </c:pt>
                <c:pt idx="78">
                  <c:v>32.69255319148936</c:v>
                </c:pt>
                <c:pt idx="79">
                  <c:v>32.696375098502756</c:v>
                </c:pt>
                <c:pt idx="80">
                  <c:v>32.700197005516152</c:v>
                </c:pt>
                <c:pt idx="81">
                  <c:v>32.704018912529548</c:v>
                </c:pt>
                <c:pt idx="82">
                  <c:v>32.707840819542945</c:v>
                </c:pt>
                <c:pt idx="83">
                  <c:v>32.711662726556341</c:v>
                </c:pt>
                <c:pt idx="84">
                  <c:v>32.715484633569737</c:v>
                </c:pt>
                <c:pt idx="85">
                  <c:v>32.719306540583133</c:v>
                </c:pt>
                <c:pt idx="86">
                  <c:v>32.72312844759653</c:v>
                </c:pt>
                <c:pt idx="87">
                  <c:v>32.726950354609926</c:v>
                </c:pt>
                <c:pt idx="88">
                  <c:v>32.730772261623322</c:v>
                </c:pt>
                <c:pt idx="89">
                  <c:v>32.734594168636718</c:v>
                </c:pt>
                <c:pt idx="90">
                  <c:v>32.738416075650115</c:v>
                </c:pt>
                <c:pt idx="91">
                  <c:v>32.742237982663511</c:v>
                </c:pt>
                <c:pt idx="92">
                  <c:v>32.746059889676907</c:v>
                </c:pt>
                <c:pt idx="93">
                  <c:v>32.749881796690303</c:v>
                </c:pt>
                <c:pt idx="94">
                  <c:v>32.7537037037037</c:v>
                </c:pt>
                <c:pt idx="95">
                  <c:v>32.757525610717096</c:v>
                </c:pt>
                <c:pt idx="96">
                  <c:v>32.761347517730492</c:v>
                </c:pt>
                <c:pt idx="97">
                  <c:v>32.765169424743888</c:v>
                </c:pt>
                <c:pt idx="98">
                  <c:v>32.768991331757285</c:v>
                </c:pt>
                <c:pt idx="99">
                  <c:v>32.772813238770681</c:v>
                </c:pt>
                <c:pt idx="100">
                  <c:v>32.776635145784077</c:v>
                </c:pt>
                <c:pt idx="101">
                  <c:v>32.780457052797473</c:v>
                </c:pt>
                <c:pt idx="102">
                  <c:v>32.784278959810869</c:v>
                </c:pt>
                <c:pt idx="103">
                  <c:v>32.788100866824266</c:v>
                </c:pt>
                <c:pt idx="104">
                  <c:v>32.791922773837662</c:v>
                </c:pt>
                <c:pt idx="105">
                  <c:v>32.795744680851058</c:v>
                </c:pt>
                <c:pt idx="106">
                  <c:v>32.799566587864462</c:v>
                </c:pt>
                <c:pt idx="107">
                  <c:v>32.803388494877858</c:v>
                </c:pt>
                <c:pt idx="108">
                  <c:v>32.807210401891254</c:v>
                </c:pt>
                <c:pt idx="109">
                  <c:v>32.81103230890465</c:v>
                </c:pt>
                <c:pt idx="110">
                  <c:v>32.814854215918047</c:v>
                </c:pt>
                <c:pt idx="111">
                  <c:v>32.818676122931443</c:v>
                </c:pt>
                <c:pt idx="112">
                  <c:v>32.822498029944839</c:v>
                </c:pt>
                <c:pt idx="113">
                  <c:v>32.826319936958235</c:v>
                </c:pt>
                <c:pt idx="114">
                  <c:v>32.830141843971631</c:v>
                </c:pt>
                <c:pt idx="115">
                  <c:v>32.833963750985028</c:v>
                </c:pt>
                <c:pt idx="116">
                  <c:v>32.837785657998424</c:v>
                </c:pt>
                <c:pt idx="117">
                  <c:v>32.84160756501182</c:v>
                </c:pt>
                <c:pt idx="118">
                  <c:v>32.845429472025216</c:v>
                </c:pt>
                <c:pt idx="119">
                  <c:v>32.849251379038613</c:v>
                </c:pt>
                <c:pt idx="120">
                  <c:v>32.853073286052009</c:v>
                </c:pt>
                <c:pt idx="121">
                  <c:v>32.856895193065405</c:v>
                </c:pt>
                <c:pt idx="122">
                  <c:v>32.860717100078801</c:v>
                </c:pt>
                <c:pt idx="123">
                  <c:v>32.864539007092198</c:v>
                </c:pt>
                <c:pt idx="124">
                  <c:v>32.868360914105594</c:v>
                </c:pt>
                <c:pt idx="125">
                  <c:v>32.87218282111899</c:v>
                </c:pt>
                <c:pt idx="126">
                  <c:v>32.876004728132386</c:v>
                </c:pt>
                <c:pt idx="127">
                  <c:v>32.879826635145783</c:v>
                </c:pt>
                <c:pt idx="128">
                  <c:v>32.883648542159179</c:v>
                </c:pt>
                <c:pt idx="129">
                  <c:v>32.887470449172575</c:v>
                </c:pt>
                <c:pt idx="130">
                  <c:v>32.891292356185971</c:v>
                </c:pt>
                <c:pt idx="131">
                  <c:v>32.895114263199368</c:v>
                </c:pt>
                <c:pt idx="132">
                  <c:v>32.898936170212764</c:v>
                </c:pt>
                <c:pt idx="133">
                  <c:v>32.90275807722616</c:v>
                </c:pt>
                <c:pt idx="134">
                  <c:v>32.906579984239556</c:v>
                </c:pt>
                <c:pt idx="135">
                  <c:v>32.910401891252953</c:v>
                </c:pt>
                <c:pt idx="136">
                  <c:v>32.914223798266349</c:v>
                </c:pt>
                <c:pt idx="137">
                  <c:v>32.918045705279745</c:v>
                </c:pt>
                <c:pt idx="138">
                  <c:v>32.921867612293141</c:v>
                </c:pt>
                <c:pt idx="139">
                  <c:v>32.925689519306538</c:v>
                </c:pt>
                <c:pt idx="140">
                  <c:v>32.931902659249729</c:v>
                </c:pt>
                <c:pt idx="141">
                  <c:v>32.94289826505252</c:v>
                </c:pt>
                <c:pt idx="142">
                  <c:v>32.958676336714895</c:v>
                </c:pt>
                <c:pt idx="143">
                  <c:v>32.979236874236868</c:v>
                </c:pt>
                <c:pt idx="144">
                  <c:v>33.002188644688644</c:v>
                </c:pt>
                <c:pt idx="145">
                  <c:v>33.025140415140413</c:v>
                </c:pt>
                <c:pt idx="146">
                  <c:v>33.048092185592182</c:v>
                </c:pt>
                <c:pt idx="147">
                  <c:v>33.071043956043951</c:v>
                </c:pt>
                <c:pt idx="148">
                  <c:v>33.09399572649572</c:v>
                </c:pt>
                <c:pt idx="149">
                  <c:v>33.116947496947496</c:v>
                </c:pt>
                <c:pt idx="150">
                  <c:v>33.139899267399265</c:v>
                </c:pt>
                <c:pt idx="151">
                  <c:v>33.162851037851034</c:v>
                </c:pt>
                <c:pt idx="152">
                  <c:v>33.185802808302803</c:v>
                </c:pt>
                <c:pt idx="153">
                  <c:v>33.208754578754579</c:v>
                </c:pt>
                <c:pt idx="154">
                  <c:v>33.231706349206348</c:v>
                </c:pt>
                <c:pt idx="155">
                  <c:v>33.254658119658117</c:v>
                </c:pt>
                <c:pt idx="156">
                  <c:v>33.277609890109886</c:v>
                </c:pt>
                <c:pt idx="157">
                  <c:v>33.300561660561655</c:v>
                </c:pt>
                <c:pt idx="158">
                  <c:v>33.323513431013431</c:v>
                </c:pt>
                <c:pt idx="159">
                  <c:v>33.3464652014652</c:v>
                </c:pt>
                <c:pt idx="160">
                  <c:v>33.369416971916969</c:v>
                </c:pt>
                <c:pt idx="161">
                  <c:v>33.392368742368738</c:v>
                </c:pt>
                <c:pt idx="162">
                  <c:v>33.415320512820507</c:v>
                </c:pt>
                <c:pt idx="163">
                  <c:v>33.438272283272283</c:v>
                </c:pt>
                <c:pt idx="164">
                  <c:v>33.461224053724052</c:v>
                </c:pt>
                <c:pt idx="165">
                  <c:v>33.484175824175821</c:v>
                </c:pt>
                <c:pt idx="166">
                  <c:v>33.50712759462759</c:v>
                </c:pt>
                <c:pt idx="167">
                  <c:v>33.530079365079359</c:v>
                </c:pt>
                <c:pt idx="168">
                  <c:v>33.553031135531135</c:v>
                </c:pt>
                <c:pt idx="169">
                  <c:v>33.575982905982904</c:v>
                </c:pt>
                <c:pt idx="170">
                  <c:v>33.598934676434673</c:v>
                </c:pt>
                <c:pt idx="171">
                  <c:v>33.621886446886442</c:v>
                </c:pt>
                <c:pt idx="172">
                  <c:v>33.644838217338211</c:v>
                </c:pt>
                <c:pt idx="173">
                  <c:v>33.667789987789988</c:v>
                </c:pt>
                <c:pt idx="174">
                  <c:v>33.690741758241757</c:v>
                </c:pt>
                <c:pt idx="175">
                  <c:v>33.713693528693526</c:v>
                </c:pt>
                <c:pt idx="176">
                  <c:v>33.736645299145295</c:v>
                </c:pt>
                <c:pt idx="177">
                  <c:v>33.759597069597071</c:v>
                </c:pt>
                <c:pt idx="178">
                  <c:v>33.78254884004884</c:v>
                </c:pt>
                <c:pt idx="179">
                  <c:v>33.805500610500609</c:v>
                </c:pt>
                <c:pt idx="180">
                  <c:v>33.828452380952378</c:v>
                </c:pt>
                <c:pt idx="181">
                  <c:v>33.851404151404147</c:v>
                </c:pt>
                <c:pt idx="182">
                  <c:v>33.874355921855923</c:v>
                </c:pt>
                <c:pt idx="183">
                  <c:v>33.897307692307692</c:v>
                </c:pt>
                <c:pt idx="184">
                  <c:v>33.920259462759461</c:v>
                </c:pt>
                <c:pt idx="185">
                  <c:v>33.94321123321123</c:v>
                </c:pt>
                <c:pt idx="186">
                  <c:v>33.966163003662999</c:v>
                </c:pt>
                <c:pt idx="187">
                  <c:v>33.989114774114775</c:v>
                </c:pt>
                <c:pt idx="188">
                  <c:v>34.012066544566544</c:v>
                </c:pt>
                <c:pt idx="189">
                  <c:v>34.035018315018313</c:v>
                </c:pt>
                <c:pt idx="190">
                  <c:v>34.057970085470082</c:v>
                </c:pt>
                <c:pt idx="191">
                  <c:v>34.080921855921851</c:v>
                </c:pt>
                <c:pt idx="192">
                  <c:v>34.103873626373627</c:v>
                </c:pt>
                <c:pt idx="193">
                  <c:v>34.126825396825396</c:v>
                </c:pt>
                <c:pt idx="194">
                  <c:v>34.149777167277165</c:v>
                </c:pt>
                <c:pt idx="195">
                  <c:v>34.172728937728934</c:v>
                </c:pt>
                <c:pt idx="196">
                  <c:v>34.195680708180703</c:v>
                </c:pt>
                <c:pt idx="197">
                  <c:v>34.218632478632479</c:v>
                </c:pt>
                <c:pt idx="198">
                  <c:v>34.241584249084248</c:v>
                </c:pt>
                <c:pt idx="199">
                  <c:v>34.264536019536017</c:v>
                </c:pt>
                <c:pt idx="200">
                  <c:v>34.287487789987786</c:v>
                </c:pt>
                <c:pt idx="201">
                  <c:v>34.310439560439562</c:v>
                </c:pt>
                <c:pt idx="202">
                  <c:v>34.333391330891331</c:v>
                </c:pt>
                <c:pt idx="203">
                  <c:v>34.3563431013431</c:v>
                </c:pt>
                <c:pt idx="204">
                  <c:v>34.379294871794869</c:v>
                </c:pt>
                <c:pt idx="205">
                  <c:v>34.402246642246638</c:v>
                </c:pt>
                <c:pt idx="206">
                  <c:v>34.425198412698414</c:v>
                </c:pt>
                <c:pt idx="207">
                  <c:v>34.448150183150183</c:v>
                </c:pt>
                <c:pt idx="208">
                  <c:v>34.471101953601952</c:v>
                </c:pt>
                <c:pt idx="209">
                  <c:v>34.494053724053721</c:v>
                </c:pt>
                <c:pt idx="210">
                  <c:v>34.51700549450549</c:v>
                </c:pt>
                <c:pt idx="211">
                  <c:v>34.539957264957266</c:v>
                </c:pt>
                <c:pt idx="212">
                  <c:v>34.562909035409035</c:v>
                </c:pt>
                <c:pt idx="213">
                  <c:v>34.585860805860804</c:v>
                </c:pt>
                <c:pt idx="214">
                  <c:v>34.608812576312573</c:v>
                </c:pt>
                <c:pt idx="215">
                  <c:v>34.631764346764342</c:v>
                </c:pt>
                <c:pt idx="216">
                  <c:v>34.654716117216118</c:v>
                </c:pt>
                <c:pt idx="217">
                  <c:v>34.677667887667887</c:v>
                </c:pt>
                <c:pt idx="218">
                  <c:v>34.700619658119656</c:v>
                </c:pt>
                <c:pt idx="219">
                  <c:v>34.723571428571425</c:v>
                </c:pt>
                <c:pt idx="220">
                  <c:v>34.746523199023201</c:v>
                </c:pt>
                <c:pt idx="221">
                  <c:v>34.76947496947497</c:v>
                </c:pt>
                <c:pt idx="222">
                  <c:v>34.792426739926739</c:v>
                </c:pt>
                <c:pt idx="223">
                  <c:v>34.815378510378508</c:v>
                </c:pt>
                <c:pt idx="224">
                  <c:v>34.838330280830277</c:v>
                </c:pt>
                <c:pt idx="225">
                  <c:v>34.861282051282053</c:v>
                </c:pt>
                <c:pt idx="226">
                  <c:v>34.884233821733822</c:v>
                </c:pt>
                <c:pt idx="227">
                  <c:v>34.907185592185591</c:v>
                </c:pt>
                <c:pt idx="228">
                  <c:v>34.93013736263736</c:v>
                </c:pt>
                <c:pt idx="229">
                  <c:v>34.953089133089129</c:v>
                </c:pt>
                <c:pt idx="230">
                  <c:v>34.976040903540905</c:v>
                </c:pt>
                <c:pt idx="231">
                  <c:v>34.998992673992674</c:v>
                </c:pt>
                <c:pt idx="232">
                  <c:v>35.021944444444443</c:v>
                </c:pt>
              </c:numCache>
            </c:numRef>
          </c:xVal>
          <c:yVal>
            <c:numRef>
              <c:f>'SDM589'!$M$7:$M$239</c:f>
              <c:numCache>
                <c:formatCode>General</c:formatCode>
                <c:ptCount val="233"/>
                <c:pt idx="0">
                  <c:v>57.289722222222217</c:v>
                </c:pt>
                <c:pt idx="1">
                  <c:v>57.279511426319935</c:v>
                </c:pt>
                <c:pt idx="2">
                  <c:v>57.269300630417646</c:v>
                </c:pt>
                <c:pt idx="3">
                  <c:v>57.259089834515365</c:v>
                </c:pt>
                <c:pt idx="4">
                  <c:v>57.248879038613076</c:v>
                </c:pt>
                <c:pt idx="5">
                  <c:v>57.238668242710794</c:v>
                </c:pt>
                <c:pt idx="6">
                  <c:v>57.228457446808505</c:v>
                </c:pt>
                <c:pt idx="7">
                  <c:v>57.218246650906224</c:v>
                </c:pt>
                <c:pt idx="8">
                  <c:v>57.208035855003935</c:v>
                </c:pt>
                <c:pt idx="9">
                  <c:v>57.197825059101653</c:v>
                </c:pt>
                <c:pt idx="10">
                  <c:v>57.187614263199364</c:v>
                </c:pt>
                <c:pt idx="11">
                  <c:v>57.177403467297083</c:v>
                </c:pt>
                <c:pt idx="12">
                  <c:v>57.167192671394794</c:v>
                </c:pt>
                <c:pt idx="13">
                  <c:v>57.156981875492512</c:v>
                </c:pt>
                <c:pt idx="14">
                  <c:v>57.146771079590224</c:v>
                </c:pt>
                <c:pt idx="15">
                  <c:v>57.136560283687942</c:v>
                </c:pt>
                <c:pt idx="16">
                  <c:v>57.126349487785653</c:v>
                </c:pt>
                <c:pt idx="17">
                  <c:v>57.116138691883371</c:v>
                </c:pt>
                <c:pt idx="18">
                  <c:v>57.105927895981083</c:v>
                </c:pt>
                <c:pt idx="19">
                  <c:v>57.095717100078801</c:v>
                </c:pt>
                <c:pt idx="20">
                  <c:v>57.085506304176512</c:v>
                </c:pt>
                <c:pt idx="21">
                  <c:v>57.07529550827423</c:v>
                </c:pt>
                <c:pt idx="22">
                  <c:v>57.065084712371942</c:v>
                </c:pt>
                <c:pt idx="23">
                  <c:v>57.05487391646966</c:v>
                </c:pt>
                <c:pt idx="24">
                  <c:v>57.044663120567371</c:v>
                </c:pt>
                <c:pt idx="25">
                  <c:v>57.034452324665089</c:v>
                </c:pt>
                <c:pt idx="26">
                  <c:v>57.024241528762801</c:v>
                </c:pt>
                <c:pt idx="27">
                  <c:v>57.014030732860519</c:v>
                </c:pt>
                <c:pt idx="28">
                  <c:v>57.00381993695823</c:v>
                </c:pt>
                <c:pt idx="29">
                  <c:v>56.993609141055948</c:v>
                </c:pt>
                <c:pt idx="30">
                  <c:v>56.98339834515366</c:v>
                </c:pt>
                <c:pt idx="31">
                  <c:v>56.973187549251378</c:v>
                </c:pt>
                <c:pt idx="32">
                  <c:v>56.962976753349089</c:v>
                </c:pt>
                <c:pt idx="33">
                  <c:v>56.952765957446807</c:v>
                </c:pt>
                <c:pt idx="34">
                  <c:v>56.942555161544519</c:v>
                </c:pt>
                <c:pt idx="35">
                  <c:v>56.932344365642237</c:v>
                </c:pt>
                <c:pt idx="36">
                  <c:v>56.922133569739948</c:v>
                </c:pt>
                <c:pt idx="37">
                  <c:v>56.911922773837667</c:v>
                </c:pt>
                <c:pt idx="38">
                  <c:v>56.901711977935378</c:v>
                </c:pt>
                <c:pt idx="39">
                  <c:v>56.891501182033096</c:v>
                </c:pt>
                <c:pt idx="40">
                  <c:v>56.881290386130807</c:v>
                </c:pt>
                <c:pt idx="41">
                  <c:v>56.871079590228526</c:v>
                </c:pt>
                <c:pt idx="42">
                  <c:v>56.860868794326237</c:v>
                </c:pt>
                <c:pt idx="43">
                  <c:v>56.850657998423955</c:v>
                </c:pt>
                <c:pt idx="44">
                  <c:v>56.840447202521666</c:v>
                </c:pt>
                <c:pt idx="45">
                  <c:v>56.830236406619385</c:v>
                </c:pt>
                <c:pt idx="46">
                  <c:v>56.820025610717096</c:v>
                </c:pt>
                <c:pt idx="47">
                  <c:v>56.809814814814814</c:v>
                </c:pt>
                <c:pt idx="48">
                  <c:v>56.799604018912525</c:v>
                </c:pt>
                <c:pt idx="49">
                  <c:v>56.789393223010244</c:v>
                </c:pt>
                <c:pt idx="50">
                  <c:v>56.779182427107955</c:v>
                </c:pt>
                <c:pt idx="51">
                  <c:v>56.768971631205673</c:v>
                </c:pt>
                <c:pt idx="52">
                  <c:v>56.758760835303384</c:v>
                </c:pt>
                <c:pt idx="53">
                  <c:v>56.748550039401103</c:v>
                </c:pt>
                <c:pt idx="54">
                  <c:v>56.738339243498814</c:v>
                </c:pt>
                <c:pt idx="55">
                  <c:v>56.728128447596532</c:v>
                </c:pt>
                <c:pt idx="56">
                  <c:v>56.717917651694243</c:v>
                </c:pt>
                <c:pt idx="57">
                  <c:v>56.707706855791962</c:v>
                </c:pt>
                <c:pt idx="58">
                  <c:v>56.697496059889673</c:v>
                </c:pt>
                <c:pt idx="59">
                  <c:v>56.687285263987391</c:v>
                </c:pt>
                <c:pt idx="60">
                  <c:v>56.677074468085102</c:v>
                </c:pt>
                <c:pt idx="61">
                  <c:v>56.666863672182821</c:v>
                </c:pt>
                <c:pt idx="62">
                  <c:v>56.656652876280532</c:v>
                </c:pt>
                <c:pt idx="63">
                  <c:v>56.64644208037825</c:v>
                </c:pt>
                <c:pt idx="64">
                  <c:v>56.636231284475961</c:v>
                </c:pt>
                <c:pt idx="65">
                  <c:v>56.62602048857368</c:v>
                </c:pt>
                <c:pt idx="66">
                  <c:v>56.615809692671391</c:v>
                </c:pt>
                <c:pt idx="67">
                  <c:v>56.605598896769109</c:v>
                </c:pt>
                <c:pt idx="68">
                  <c:v>56.59538810086682</c:v>
                </c:pt>
                <c:pt idx="69">
                  <c:v>56.585177304964539</c:v>
                </c:pt>
                <c:pt idx="70">
                  <c:v>56.57496650906225</c:v>
                </c:pt>
                <c:pt idx="71">
                  <c:v>56.564755713159968</c:v>
                </c:pt>
                <c:pt idx="72">
                  <c:v>56.55454491725768</c:v>
                </c:pt>
                <c:pt idx="73">
                  <c:v>56.544334121355398</c:v>
                </c:pt>
                <c:pt idx="74">
                  <c:v>56.534123325453109</c:v>
                </c:pt>
                <c:pt idx="75">
                  <c:v>56.523912529550827</c:v>
                </c:pt>
                <c:pt idx="76">
                  <c:v>56.513701733648539</c:v>
                </c:pt>
                <c:pt idx="77">
                  <c:v>56.503490937746257</c:v>
                </c:pt>
                <c:pt idx="78">
                  <c:v>56.493280141843968</c:v>
                </c:pt>
                <c:pt idx="79">
                  <c:v>56.483069345941686</c:v>
                </c:pt>
                <c:pt idx="80">
                  <c:v>56.472858550039398</c:v>
                </c:pt>
                <c:pt idx="81">
                  <c:v>56.462647754137116</c:v>
                </c:pt>
                <c:pt idx="82">
                  <c:v>56.452436958234827</c:v>
                </c:pt>
                <c:pt idx="83">
                  <c:v>56.442226162332545</c:v>
                </c:pt>
                <c:pt idx="84">
                  <c:v>56.432015366430257</c:v>
                </c:pt>
                <c:pt idx="85">
                  <c:v>56.421804570527975</c:v>
                </c:pt>
                <c:pt idx="86">
                  <c:v>56.411593774625686</c:v>
                </c:pt>
                <c:pt idx="87">
                  <c:v>56.401382978723404</c:v>
                </c:pt>
                <c:pt idx="88">
                  <c:v>56.391172182821116</c:v>
                </c:pt>
                <c:pt idx="89">
                  <c:v>56.380961386918834</c:v>
                </c:pt>
                <c:pt idx="90">
                  <c:v>56.370750591016545</c:v>
                </c:pt>
                <c:pt idx="91">
                  <c:v>56.360539795114263</c:v>
                </c:pt>
                <c:pt idx="92">
                  <c:v>56.350328999211975</c:v>
                </c:pt>
                <c:pt idx="93">
                  <c:v>56.340118203309693</c:v>
                </c:pt>
                <c:pt idx="94">
                  <c:v>56.329907407407404</c:v>
                </c:pt>
                <c:pt idx="95">
                  <c:v>56.319696611505123</c:v>
                </c:pt>
                <c:pt idx="96">
                  <c:v>56.309485815602834</c:v>
                </c:pt>
                <c:pt idx="97">
                  <c:v>56.299275019700552</c:v>
                </c:pt>
                <c:pt idx="98">
                  <c:v>56.289064223798263</c:v>
                </c:pt>
                <c:pt idx="99">
                  <c:v>56.278853427895982</c:v>
                </c:pt>
                <c:pt idx="100">
                  <c:v>56.268642631993693</c:v>
                </c:pt>
                <c:pt idx="101">
                  <c:v>56.258431836091411</c:v>
                </c:pt>
                <c:pt idx="102">
                  <c:v>56.248221040189122</c:v>
                </c:pt>
                <c:pt idx="103">
                  <c:v>56.238010244286841</c:v>
                </c:pt>
                <c:pt idx="104">
                  <c:v>56.227799448384552</c:v>
                </c:pt>
                <c:pt idx="105">
                  <c:v>56.21758865248227</c:v>
                </c:pt>
                <c:pt idx="106">
                  <c:v>56.207377856579981</c:v>
                </c:pt>
                <c:pt idx="107">
                  <c:v>56.1971670606777</c:v>
                </c:pt>
                <c:pt idx="108">
                  <c:v>56.186956264775411</c:v>
                </c:pt>
                <c:pt idx="109">
                  <c:v>56.176745468873129</c:v>
                </c:pt>
                <c:pt idx="110">
                  <c:v>56.16653467297084</c:v>
                </c:pt>
                <c:pt idx="111">
                  <c:v>56.156323877068559</c:v>
                </c:pt>
                <c:pt idx="112">
                  <c:v>56.14611308116627</c:v>
                </c:pt>
                <c:pt idx="113">
                  <c:v>56.135902285263988</c:v>
                </c:pt>
                <c:pt idx="114">
                  <c:v>56.125691489361699</c:v>
                </c:pt>
                <c:pt idx="115">
                  <c:v>56.115480693459418</c:v>
                </c:pt>
                <c:pt idx="116">
                  <c:v>56.105269897557129</c:v>
                </c:pt>
                <c:pt idx="117">
                  <c:v>56.095059101654847</c:v>
                </c:pt>
                <c:pt idx="118">
                  <c:v>56.084848305752558</c:v>
                </c:pt>
                <c:pt idx="119">
                  <c:v>56.074637509850277</c:v>
                </c:pt>
                <c:pt idx="120">
                  <c:v>56.064426713947988</c:v>
                </c:pt>
                <c:pt idx="121">
                  <c:v>56.054215918045706</c:v>
                </c:pt>
                <c:pt idx="122">
                  <c:v>56.044005122143417</c:v>
                </c:pt>
                <c:pt idx="123">
                  <c:v>56.033794326241136</c:v>
                </c:pt>
                <c:pt idx="124">
                  <c:v>56.023583530338847</c:v>
                </c:pt>
                <c:pt idx="125">
                  <c:v>56.013372734436565</c:v>
                </c:pt>
                <c:pt idx="126">
                  <c:v>56.003161938534276</c:v>
                </c:pt>
                <c:pt idx="127">
                  <c:v>55.992951142631995</c:v>
                </c:pt>
                <c:pt idx="128">
                  <c:v>55.982740346729706</c:v>
                </c:pt>
                <c:pt idx="129">
                  <c:v>55.972529550827424</c:v>
                </c:pt>
                <c:pt idx="130">
                  <c:v>55.962318754925136</c:v>
                </c:pt>
                <c:pt idx="131">
                  <c:v>55.952107959022854</c:v>
                </c:pt>
                <c:pt idx="132">
                  <c:v>55.941897163120565</c:v>
                </c:pt>
                <c:pt idx="133">
                  <c:v>55.931686367218283</c:v>
                </c:pt>
                <c:pt idx="134">
                  <c:v>55.921475571315995</c:v>
                </c:pt>
                <c:pt idx="135">
                  <c:v>55.911264775413713</c:v>
                </c:pt>
                <c:pt idx="136">
                  <c:v>55.901053979511424</c:v>
                </c:pt>
                <c:pt idx="137">
                  <c:v>55.890843183609142</c:v>
                </c:pt>
                <c:pt idx="138">
                  <c:v>55.880632387706854</c:v>
                </c:pt>
                <c:pt idx="139">
                  <c:v>55.870421591804572</c:v>
                </c:pt>
                <c:pt idx="140">
                  <c:v>55.861082307172737</c:v>
                </c:pt>
                <c:pt idx="141">
                  <c:v>55.853486045081794</c:v>
                </c:pt>
                <c:pt idx="142">
                  <c:v>55.847632805531745</c:v>
                </c:pt>
                <c:pt idx="143">
                  <c:v>55.843522588522589</c:v>
                </c:pt>
                <c:pt idx="144">
                  <c:v>55.840283882783886</c:v>
                </c:pt>
                <c:pt idx="145">
                  <c:v>55.837045177045177</c:v>
                </c:pt>
                <c:pt idx="146">
                  <c:v>55.833806471306474</c:v>
                </c:pt>
                <c:pt idx="147">
                  <c:v>55.830567765567764</c:v>
                </c:pt>
                <c:pt idx="148">
                  <c:v>55.827329059829061</c:v>
                </c:pt>
                <c:pt idx="149">
                  <c:v>55.824090354090352</c:v>
                </c:pt>
                <c:pt idx="150">
                  <c:v>55.820851648351649</c:v>
                </c:pt>
                <c:pt idx="151">
                  <c:v>55.817612942612946</c:v>
                </c:pt>
                <c:pt idx="152">
                  <c:v>55.814374236874237</c:v>
                </c:pt>
                <c:pt idx="153">
                  <c:v>55.811135531135534</c:v>
                </c:pt>
                <c:pt idx="154">
                  <c:v>55.807896825396824</c:v>
                </c:pt>
                <c:pt idx="155">
                  <c:v>55.804658119658122</c:v>
                </c:pt>
                <c:pt idx="156">
                  <c:v>55.801419413919412</c:v>
                </c:pt>
                <c:pt idx="157">
                  <c:v>55.798180708180709</c:v>
                </c:pt>
                <c:pt idx="158">
                  <c:v>55.794942002442006</c:v>
                </c:pt>
                <c:pt idx="159">
                  <c:v>55.791703296703297</c:v>
                </c:pt>
                <c:pt idx="160">
                  <c:v>55.788464590964594</c:v>
                </c:pt>
                <c:pt idx="161">
                  <c:v>55.785225885225884</c:v>
                </c:pt>
                <c:pt idx="162">
                  <c:v>55.781987179487182</c:v>
                </c:pt>
                <c:pt idx="163">
                  <c:v>55.778748473748472</c:v>
                </c:pt>
                <c:pt idx="164">
                  <c:v>55.775509768009769</c:v>
                </c:pt>
                <c:pt idx="165">
                  <c:v>55.772271062271059</c:v>
                </c:pt>
                <c:pt idx="166">
                  <c:v>55.769032356532357</c:v>
                </c:pt>
                <c:pt idx="167">
                  <c:v>55.765793650793654</c:v>
                </c:pt>
                <c:pt idx="168">
                  <c:v>55.762554945054944</c:v>
                </c:pt>
                <c:pt idx="169">
                  <c:v>55.759316239316242</c:v>
                </c:pt>
                <c:pt idx="170">
                  <c:v>55.756077533577532</c:v>
                </c:pt>
                <c:pt idx="171">
                  <c:v>55.752838827838829</c:v>
                </c:pt>
                <c:pt idx="172">
                  <c:v>55.749600122100119</c:v>
                </c:pt>
                <c:pt idx="173">
                  <c:v>55.746361416361417</c:v>
                </c:pt>
                <c:pt idx="174">
                  <c:v>55.743122710622707</c:v>
                </c:pt>
                <c:pt idx="175">
                  <c:v>55.739884004884004</c:v>
                </c:pt>
                <c:pt idx="176">
                  <c:v>55.736645299145302</c:v>
                </c:pt>
                <c:pt idx="177">
                  <c:v>55.733406593406592</c:v>
                </c:pt>
                <c:pt idx="178">
                  <c:v>55.730167887667889</c:v>
                </c:pt>
                <c:pt idx="179">
                  <c:v>55.726929181929179</c:v>
                </c:pt>
                <c:pt idx="180">
                  <c:v>55.723690476190477</c:v>
                </c:pt>
                <c:pt idx="181">
                  <c:v>55.720451770451767</c:v>
                </c:pt>
                <c:pt idx="182">
                  <c:v>55.717213064713064</c:v>
                </c:pt>
                <c:pt idx="183">
                  <c:v>55.713974358974362</c:v>
                </c:pt>
                <c:pt idx="184">
                  <c:v>55.710735653235652</c:v>
                </c:pt>
                <c:pt idx="185">
                  <c:v>55.707496947496949</c:v>
                </c:pt>
                <c:pt idx="186">
                  <c:v>55.704258241758239</c:v>
                </c:pt>
                <c:pt idx="187">
                  <c:v>55.701019536019537</c:v>
                </c:pt>
                <c:pt idx="188">
                  <c:v>55.697780830280827</c:v>
                </c:pt>
                <c:pt idx="189">
                  <c:v>55.694542124542124</c:v>
                </c:pt>
                <c:pt idx="190">
                  <c:v>55.691303418803415</c:v>
                </c:pt>
                <c:pt idx="191">
                  <c:v>55.688064713064712</c:v>
                </c:pt>
                <c:pt idx="192">
                  <c:v>55.684826007326009</c:v>
                </c:pt>
                <c:pt idx="193">
                  <c:v>55.6815873015873</c:v>
                </c:pt>
                <c:pt idx="194">
                  <c:v>55.678348595848597</c:v>
                </c:pt>
                <c:pt idx="195">
                  <c:v>55.675109890109887</c:v>
                </c:pt>
                <c:pt idx="196">
                  <c:v>55.671871184371184</c:v>
                </c:pt>
                <c:pt idx="197">
                  <c:v>55.668632478632475</c:v>
                </c:pt>
                <c:pt idx="198">
                  <c:v>55.665393772893772</c:v>
                </c:pt>
                <c:pt idx="199">
                  <c:v>55.662155067155069</c:v>
                </c:pt>
                <c:pt idx="200">
                  <c:v>55.65891636141636</c:v>
                </c:pt>
                <c:pt idx="201">
                  <c:v>55.655677655677657</c:v>
                </c:pt>
                <c:pt idx="202">
                  <c:v>55.652438949938947</c:v>
                </c:pt>
                <c:pt idx="203">
                  <c:v>55.649200244200244</c:v>
                </c:pt>
                <c:pt idx="204">
                  <c:v>55.645961538461535</c:v>
                </c:pt>
                <c:pt idx="205">
                  <c:v>55.642722832722832</c:v>
                </c:pt>
                <c:pt idx="206">
                  <c:v>55.639484126984122</c:v>
                </c:pt>
                <c:pt idx="207">
                  <c:v>55.63624542124542</c:v>
                </c:pt>
                <c:pt idx="208">
                  <c:v>55.633006715506717</c:v>
                </c:pt>
                <c:pt idx="209">
                  <c:v>55.629768009768007</c:v>
                </c:pt>
                <c:pt idx="210">
                  <c:v>55.626529304029305</c:v>
                </c:pt>
                <c:pt idx="211">
                  <c:v>55.623290598290595</c:v>
                </c:pt>
                <c:pt idx="212">
                  <c:v>55.620051892551892</c:v>
                </c:pt>
                <c:pt idx="213">
                  <c:v>55.616813186813182</c:v>
                </c:pt>
                <c:pt idx="214">
                  <c:v>55.61357448107448</c:v>
                </c:pt>
                <c:pt idx="215">
                  <c:v>55.61033577533577</c:v>
                </c:pt>
                <c:pt idx="216">
                  <c:v>55.607097069597067</c:v>
                </c:pt>
                <c:pt idx="217">
                  <c:v>55.603858363858365</c:v>
                </c:pt>
                <c:pt idx="218">
                  <c:v>55.600619658119655</c:v>
                </c:pt>
                <c:pt idx="219">
                  <c:v>55.597380952380952</c:v>
                </c:pt>
                <c:pt idx="220">
                  <c:v>55.594142246642242</c:v>
                </c:pt>
                <c:pt idx="221">
                  <c:v>55.59090354090354</c:v>
                </c:pt>
                <c:pt idx="222">
                  <c:v>55.58766483516483</c:v>
                </c:pt>
                <c:pt idx="223">
                  <c:v>55.584426129426127</c:v>
                </c:pt>
                <c:pt idx="224">
                  <c:v>55.581187423687425</c:v>
                </c:pt>
                <c:pt idx="225">
                  <c:v>55.577948717948715</c:v>
                </c:pt>
                <c:pt idx="226">
                  <c:v>55.574710012210012</c:v>
                </c:pt>
                <c:pt idx="227">
                  <c:v>55.571471306471302</c:v>
                </c:pt>
                <c:pt idx="228">
                  <c:v>55.5682326007326</c:v>
                </c:pt>
                <c:pt idx="229">
                  <c:v>55.56499389499389</c:v>
                </c:pt>
                <c:pt idx="230">
                  <c:v>55.561755189255187</c:v>
                </c:pt>
                <c:pt idx="231">
                  <c:v>55.558516483516478</c:v>
                </c:pt>
                <c:pt idx="23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B0-45F8-BB63-A4D0876F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'AFL2433'!$E$7:$E$262</c:f>
              <c:numCache>
                <c:formatCode>General</c:formatCode>
                <c:ptCount val="256"/>
                <c:pt idx="0">
                  <c:v>-124061.1</c:v>
                </c:pt>
                <c:pt idx="1">
                  <c:v>-122953.40917990536</c:v>
                </c:pt>
                <c:pt idx="2">
                  <c:v>-121845.71835981072</c:v>
                </c:pt>
                <c:pt idx="3">
                  <c:v>-120738.02753971607</c:v>
                </c:pt>
                <c:pt idx="4">
                  <c:v>-119630.33671962144</c:v>
                </c:pt>
                <c:pt idx="5">
                  <c:v>-118522.64589952679</c:v>
                </c:pt>
                <c:pt idx="6">
                  <c:v>-117414.95507943215</c:v>
                </c:pt>
                <c:pt idx="7">
                  <c:v>-116307.26425933751</c:v>
                </c:pt>
                <c:pt idx="8">
                  <c:v>-115199.57343924287</c:v>
                </c:pt>
                <c:pt idx="9">
                  <c:v>-114091.88261914822</c:v>
                </c:pt>
                <c:pt idx="10">
                  <c:v>-112984.19179905357</c:v>
                </c:pt>
                <c:pt idx="11">
                  <c:v>-111876.50097895894</c:v>
                </c:pt>
                <c:pt idx="12">
                  <c:v>-110768.81015886429</c:v>
                </c:pt>
                <c:pt idx="13">
                  <c:v>-109661.11933876965</c:v>
                </c:pt>
                <c:pt idx="14">
                  <c:v>-108553.42851867501</c:v>
                </c:pt>
                <c:pt idx="15">
                  <c:v>-107445.73769858037</c:v>
                </c:pt>
                <c:pt idx="16">
                  <c:v>-106338.04687848572</c:v>
                </c:pt>
                <c:pt idx="17">
                  <c:v>-105230.35605839107</c:v>
                </c:pt>
                <c:pt idx="18">
                  <c:v>-104122.66523829644</c:v>
                </c:pt>
                <c:pt idx="19">
                  <c:v>-103014.97441820179</c:v>
                </c:pt>
                <c:pt idx="20">
                  <c:v>-101907.28359810714</c:v>
                </c:pt>
                <c:pt idx="21">
                  <c:v>-100799.59277801251</c:v>
                </c:pt>
                <c:pt idx="22">
                  <c:v>-99691.901957917871</c:v>
                </c:pt>
                <c:pt idx="23">
                  <c:v>-98584.211137823222</c:v>
                </c:pt>
                <c:pt idx="24">
                  <c:v>-97476.520317728573</c:v>
                </c:pt>
                <c:pt idx="25">
                  <c:v>-96368.829497633938</c:v>
                </c:pt>
                <c:pt idx="26">
                  <c:v>-95261.138677539289</c:v>
                </c:pt>
                <c:pt idx="27">
                  <c:v>-94153.44785744464</c:v>
                </c:pt>
                <c:pt idx="28">
                  <c:v>-93045.757037350006</c:v>
                </c:pt>
                <c:pt idx="29">
                  <c:v>-91938.066217255371</c:v>
                </c:pt>
                <c:pt idx="30">
                  <c:v>-90830.375397160722</c:v>
                </c:pt>
                <c:pt idx="31">
                  <c:v>-89722.684577066073</c:v>
                </c:pt>
                <c:pt idx="32">
                  <c:v>-88614.993756971438</c:v>
                </c:pt>
                <c:pt idx="33">
                  <c:v>-87507.302936876789</c:v>
                </c:pt>
                <c:pt idx="34">
                  <c:v>-86399.61211678214</c:v>
                </c:pt>
                <c:pt idx="35">
                  <c:v>-85291.921296687506</c:v>
                </c:pt>
                <c:pt idx="36">
                  <c:v>-84184.230476592871</c:v>
                </c:pt>
                <c:pt idx="37">
                  <c:v>-83076.539656498222</c:v>
                </c:pt>
                <c:pt idx="38">
                  <c:v>-81968.848836403573</c:v>
                </c:pt>
                <c:pt idx="39">
                  <c:v>-80861.158016308938</c:v>
                </c:pt>
                <c:pt idx="40">
                  <c:v>-79753.467196214289</c:v>
                </c:pt>
                <c:pt idx="41">
                  <c:v>-78645.77637611964</c:v>
                </c:pt>
                <c:pt idx="42">
                  <c:v>-77538.085556025006</c:v>
                </c:pt>
                <c:pt idx="43">
                  <c:v>-76430.394735930371</c:v>
                </c:pt>
                <c:pt idx="44">
                  <c:v>-75322.703915835722</c:v>
                </c:pt>
                <c:pt idx="45">
                  <c:v>-74215.013095741073</c:v>
                </c:pt>
                <c:pt idx="46">
                  <c:v>-73107.322275646438</c:v>
                </c:pt>
                <c:pt idx="47">
                  <c:v>-71999.631455551789</c:v>
                </c:pt>
                <c:pt idx="48">
                  <c:v>-70891.94063545714</c:v>
                </c:pt>
                <c:pt idx="49">
                  <c:v>-69784.249815362506</c:v>
                </c:pt>
                <c:pt idx="50">
                  <c:v>-68676.558995267871</c:v>
                </c:pt>
                <c:pt idx="51">
                  <c:v>-67568.868175173222</c:v>
                </c:pt>
                <c:pt idx="52">
                  <c:v>-66461.177355078573</c:v>
                </c:pt>
                <c:pt idx="53">
                  <c:v>-65353.486534983938</c:v>
                </c:pt>
                <c:pt idx="54">
                  <c:v>-64245.795714889289</c:v>
                </c:pt>
                <c:pt idx="55">
                  <c:v>-63138.104894794647</c:v>
                </c:pt>
                <c:pt idx="56">
                  <c:v>-62030.414074700006</c:v>
                </c:pt>
                <c:pt idx="57">
                  <c:v>-60922.723254605364</c:v>
                </c:pt>
                <c:pt idx="58">
                  <c:v>-59815.032434510722</c:v>
                </c:pt>
                <c:pt idx="59">
                  <c:v>-58707.34161441608</c:v>
                </c:pt>
                <c:pt idx="60">
                  <c:v>-57599.650794321438</c:v>
                </c:pt>
                <c:pt idx="61">
                  <c:v>-56491.959974226789</c:v>
                </c:pt>
                <c:pt idx="62">
                  <c:v>-55384.269154132155</c:v>
                </c:pt>
                <c:pt idx="63">
                  <c:v>-54276.578334037506</c:v>
                </c:pt>
                <c:pt idx="64">
                  <c:v>-53168.887513942871</c:v>
                </c:pt>
                <c:pt idx="65">
                  <c:v>-52061.196693848222</c:v>
                </c:pt>
                <c:pt idx="66">
                  <c:v>-50953.505873753573</c:v>
                </c:pt>
                <c:pt idx="67">
                  <c:v>-49845.815053658938</c:v>
                </c:pt>
                <c:pt idx="68">
                  <c:v>-48738.124233564289</c:v>
                </c:pt>
                <c:pt idx="69">
                  <c:v>-47630.433413469655</c:v>
                </c:pt>
                <c:pt idx="70">
                  <c:v>-46522.742593375006</c:v>
                </c:pt>
                <c:pt idx="71">
                  <c:v>-45415.051773280371</c:v>
                </c:pt>
                <c:pt idx="72">
                  <c:v>-44307.360953185722</c:v>
                </c:pt>
                <c:pt idx="73">
                  <c:v>-43199.670133091073</c:v>
                </c:pt>
                <c:pt idx="74">
                  <c:v>-42091.979312996438</c:v>
                </c:pt>
                <c:pt idx="75">
                  <c:v>-40984.288492901789</c:v>
                </c:pt>
                <c:pt idx="76">
                  <c:v>-39876.597672807155</c:v>
                </c:pt>
                <c:pt idx="77">
                  <c:v>-38768.906852712505</c:v>
                </c:pt>
                <c:pt idx="78">
                  <c:v>-37661.216032617871</c:v>
                </c:pt>
                <c:pt idx="79">
                  <c:v>-36553.525212523222</c:v>
                </c:pt>
                <c:pt idx="80">
                  <c:v>-35445.834392428573</c:v>
                </c:pt>
                <c:pt idx="81">
                  <c:v>-34338.143572333938</c:v>
                </c:pt>
                <c:pt idx="82">
                  <c:v>-33230.452752239289</c:v>
                </c:pt>
                <c:pt idx="83">
                  <c:v>-32122.761932144655</c:v>
                </c:pt>
                <c:pt idx="84">
                  <c:v>-31015.071112050005</c:v>
                </c:pt>
                <c:pt idx="85">
                  <c:v>-29907.380291955371</c:v>
                </c:pt>
                <c:pt idx="86">
                  <c:v>-28799.689471860722</c:v>
                </c:pt>
                <c:pt idx="87">
                  <c:v>-27691.998651766073</c:v>
                </c:pt>
                <c:pt idx="88">
                  <c:v>-26584.307831671438</c:v>
                </c:pt>
                <c:pt idx="89">
                  <c:v>-25476.617011576789</c:v>
                </c:pt>
                <c:pt idx="90">
                  <c:v>-24368.926191482155</c:v>
                </c:pt>
                <c:pt idx="91">
                  <c:v>-23261.235371387505</c:v>
                </c:pt>
                <c:pt idx="92">
                  <c:v>-22153.544551292871</c:v>
                </c:pt>
                <c:pt idx="93">
                  <c:v>-21045.853731198222</c:v>
                </c:pt>
                <c:pt idx="94">
                  <c:v>-19938.162911103573</c:v>
                </c:pt>
                <c:pt idx="95">
                  <c:v>-18830.472091008938</c:v>
                </c:pt>
                <c:pt idx="96">
                  <c:v>-17722.781270914289</c:v>
                </c:pt>
                <c:pt idx="97">
                  <c:v>-16615.090450819655</c:v>
                </c:pt>
                <c:pt idx="98">
                  <c:v>-15507.399630725005</c:v>
                </c:pt>
                <c:pt idx="99">
                  <c:v>-14399.708810630371</c:v>
                </c:pt>
                <c:pt idx="100">
                  <c:v>-13292.017990535722</c:v>
                </c:pt>
                <c:pt idx="101">
                  <c:v>-12184.327170441073</c:v>
                </c:pt>
                <c:pt idx="102">
                  <c:v>-11076.636350346438</c:v>
                </c:pt>
                <c:pt idx="103">
                  <c:v>-9968.945530251789</c:v>
                </c:pt>
                <c:pt idx="104">
                  <c:v>-8861.2547101571545</c:v>
                </c:pt>
                <c:pt idx="105">
                  <c:v>-7753.5638900625054</c:v>
                </c:pt>
                <c:pt idx="106">
                  <c:v>-6645.8730699678708</c:v>
                </c:pt>
                <c:pt idx="107">
                  <c:v>-5538.1822498732217</c:v>
                </c:pt>
                <c:pt idx="108">
                  <c:v>-4430.4914297785726</c:v>
                </c:pt>
                <c:pt idx="109">
                  <c:v>-3322.8006096839381</c:v>
                </c:pt>
                <c:pt idx="110">
                  <c:v>-2215.109789589289</c:v>
                </c:pt>
                <c:pt idx="111">
                  <c:v>-1131.7913113863701</c:v>
                </c:pt>
                <c:pt idx="112">
                  <c:v>-97.217516966902508</c:v>
                </c:pt>
                <c:pt idx="113">
                  <c:v>888.61159366911374</c:v>
                </c:pt>
                <c:pt idx="114">
                  <c:v>1825.6960205216787</c:v>
                </c:pt>
                <c:pt idx="115">
                  <c:v>2738.4081054825178</c:v>
                </c:pt>
                <c:pt idx="116">
                  <c:v>3651.1201904433574</c:v>
                </c:pt>
                <c:pt idx="117">
                  <c:v>4563.8322754041965</c:v>
                </c:pt>
                <c:pt idx="118">
                  <c:v>5476.5443603650356</c:v>
                </c:pt>
                <c:pt idx="119">
                  <c:v>6389.2564453258756</c:v>
                </c:pt>
                <c:pt idx="120">
                  <c:v>7301.9685302867147</c:v>
                </c:pt>
                <c:pt idx="121">
                  <c:v>8214.6806152475529</c:v>
                </c:pt>
                <c:pt idx="122">
                  <c:v>9127.3927002083929</c:v>
                </c:pt>
                <c:pt idx="123">
                  <c:v>10040.104785169233</c:v>
                </c:pt>
                <c:pt idx="124">
                  <c:v>10952.816870130071</c:v>
                </c:pt>
                <c:pt idx="125">
                  <c:v>11865.528955090911</c:v>
                </c:pt>
                <c:pt idx="126">
                  <c:v>12778.241040051751</c:v>
                </c:pt>
                <c:pt idx="127">
                  <c:v>13690.953125012589</c:v>
                </c:pt>
                <c:pt idx="128">
                  <c:v>14603.665209973429</c:v>
                </c:pt>
                <c:pt idx="129">
                  <c:v>15516.377294934267</c:v>
                </c:pt>
                <c:pt idx="130">
                  <c:v>16429.089379895104</c:v>
                </c:pt>
                <c:pt idx="131">
                  <c:v>17341.801464855944</c:v>
                </c:pt>
                <c:pt idx="132">
                  <c:v>18254.513549816784</c:v>
                </c:pt>
                <c:pt idx="133">
                  <c:v>19167.225634777624</c:v>
                </c:pt>
                <c:pt idx="134">
                  <c:v>20079.937719738464</c:v>
                </c:pt>
                <c:pt idx="135">
                  <c:v>20992.649804699304</c:v>
                </c:pt>
                <c:pt idx="136">
                  <c:v>21905.36188966014</c:v>
                </c:pt>
                <c:pt idx="137">
                  <c:v>22818.07397462098</c:v>
                </c:pt>
                <c:pt idx="138">
                  <c:v>23730.78605958182</c:v>
                </c:pt>
                <c:pt idx="139">
                  <c:v>24643.49814454266</c:v>
                </c:pt>
                <c:pt idx="140">
                  <c:v>25556.2102295035</c:v>
                </c:pt>
                <c:pt idx="141">
                  <c:v>26468.922314464337</c:v>
                </c:pt>
                <c:pt idx="142">
                  <c:v>27381.634399425177</c:v>
                </c:pt>
                <c:pt idx="143">
                  <c:v>28294.346484386017</c:v>
                </c:pt>
                <c:pt idx="144">
                  <c:v>29207.058569346857</c:v>
                </c:pt>
                <c:pt idx="145">
                  <c:v>30119.770654307697</c:v>
                </c:pt>
                <c:pt idx="146">
                  <c:v>31032.482739268533</c:v>
                </c:pt>
                <c:pt idx="147">
                  <c:v>31945.194824229373</c:v>
                </c:pt>
                <c:pt idx="148">
                  <c:v>32857.906909190213</c:v>
                </c:pt>
                <c:pt idx="149">
                  <c:v>33770.618994151053</c:v>
                </c:pt>
                <c:pt idx="150">
                  <c:v>34683.331079111893</c:v>
                </c:pt>
                <c:pt idx="151">
                  <c:v>35596.043164072733</c:v>
                </c:pt>
                <c:pt idx="152">
                  <c:v>36508.755249033573</c:v>
                </c:pt>
                <c:pt idx="153">
                  <c:v>37421.467333994413</c:v>
                </c:pt>
                <c:pt idx="154">
                  <c:v>38334.179418955253</c:v>
                </c:pt>
                <c:pt idx="155">
                  <c:v>39246.891503916093</c:v>
                </c:pt>
                <c:pt idx="156">
                  <c:v>40159.603588876933</c:v>
                </c:pt>
                <c:pt idx="157">
                  <c:v>41072.315673837773</c:v>
                </c:pt>
                <c:pt idx="158">
                  <c:v>41985.027758798613</c:v>
                </c:pt>
                <c:pt idx="159">
                  <c:v>42897.739843759446</c:v>
                </c:pt>
                <c:pt idx="160">
                  <c:v>43810.451928720286</c:v>
                </c:pt>
                <c:pt idx="161">
                  <c:v>44723.164013681126</c:v>
                </c:pt>
                <c:pt idx="162">
                  <c:v>45635.876098641966</c:v>
                </c:pt>
                <c:pt idx="163">
                  <c:v>46548.588183602806</c:v>
                </c:pt>
                <c:pt idx="164">
                  <c:v>47461.300268563646</c:v>
                </c:pt>
                <c:pt idx="165">
                  <c:v>48374.012353524486</c:v>
                </c:pt>
                <c:pt idx="166">
                  <c:v>49286.724438485326</c:v>
                </c:pt>
                <c:pt idx="167">
                  <c:v>50199.436523446166</c:v>
                </c:pt>
                <c:pt idx="168">
                  <c:v>51112.148608407006</c:v>
                </c:pt>
                <c:pt idx="169">
                  <c:v>52024.860693367838</c:v>
                </c:pt>
                <c:pt idx="170">
                  <c:v>52937.572778328678</c:v>
                </c:pt>
                <c:pt idx="171">
                  <c:v>53850.284863289518</c:v>
                </c:pt>
                <c:pt idx="172">
                  <c:v>54762.996948250358</c:v>
                </c:pt>
                <c:pt idx="173">
                  <c:v>55675.709033211198</c:v>
                </c:pt>
                <c:pt idx="174">
                  <c:v>56588.421118172038</c:v>
                </c:pt>
                <c:pt idx="175">
                  <c:v>57501.133203132878</c:v>
                </c:pt>
                <c:pt idx="176">
                  <c:v>58413.845288093718</c:v>
                </c:pt>
                <c:pt idx="177">
                  <c:v>59326.557373054558</c:v>
                </c:pt>
                <c:pt idx="178">
                  <c:v>60239.269458015398</c:v>
                </c:pt>
                <c:pt idx="179">
                  <c:v>61151.981542976231</c:v>
                </c:pt>
                <c:pt idx="180">
                  <c:v>62064.693627937071</c:v>
                </c:pt>
                <c:pt idx="181">
                  <c:v>62977.405712897911</c:v>
                </c:pt>
                <c:pt idx="182">
                  <c:v>63890.117797858751</c:v>
                </c:pt>
                <c:pt idx="183">
                  <c:v>64802.829882819591</c:v>
                </c:pt>
                <c:pt idx="184">
                  <c:v>65715.541967780417</c:v>
                </c:pt>
                <c:pt idx="185">
                  <c:v>66628.254052741264</c:v>
                </c:pt>
                <c:pt idx="186">
                  <c:v>67540.966137702097</c:v>
                </c:pt>
                <c:pt idx="187">
                  <c:v>68453.678222662944</c:v>
                </c:pt>
                <c:pt idx="188">
                  <c:v>69366.390307623777</c:v>
                </c:pt>
                <c:pt idx="189">
                  <c:v>70279.102392584624</c:v>
                </c:pt>
                <c:pt idx="190">
                  <c:v>71191.814477545457</c:v>
                </c:pt>
                <c:pt idx="191">
                  <c:v>72104.526562506304</c:v>
                </c:pt>
                <c:pt idx="192">
                  <c:v>73017.238647467137</c:v>
                </c:pt>
                <c:pt idx="193">
                  <c:v>73929.950732427984</c:v>
                </c:pt>
                <c:pt idx="194">
                  <c:v>74842.662817388817</c:v>
                </c:pt>
                <c:pt idx="195">
                  <c:v>75755.374902349649</c:v>
                </c:pt>
                <c:pt idx="196">
                  <c:v>76668.086987310497</c:v>
                </c:pt>
                <c:pt idx="197">
                  <c:v>77580.799072271344</c:v>
                </c:pt>
                <c:pt idx="198">
                  <c:v>78493.511157232177</c:v>
                </c:pt>
                <c:pt idx="199">
                  <c:v>79406.223242193024</c:v>
                </c:pt>
                <c:pt idx="200">
                  <c:v>80318.935327153857</c:v>
                </c:pt>
                <c:pt idx="201">
                  <c:v>81231.647412114689</c:v>
                </c:pt>
                <c:pt idx="202">
                  <c:v>82144.359497075537</c:v>
                </c:pt>
                <c:pt idx="203">
                  <c:v>83057.071582036369</c:v>
                </c:pt>
                <c:pt idx="204">
                  <c:v>83969.783666997217</c:v>
                </c:pt>
                <c:pt idx="205">
                  <c:v>84882.495751958049</c:v>
                </c:pt>
                <c:pt idx="206">
                  <c:v>85795.207836918897</c:v>
                </c:pt>
                <c:pt idx="207">
                  <c:v>86707.919921879729</c:v>
                </c:pt>
                <c:pt idx="208">
                  <c:v>87620.632006840577</c:v>
                </c:pt>
                <c:pt idx="209">
                  <c:v>88533.344091801409</c:v>
                </c:pt>
                <c:pt idx="210">
                  <c:v>89446.056176762242</c:v>
                </c:pt>
                <c:pt idx="211">
                  <c:v>90358.768261723089</c:v>
                </c:pt>
                <c:pt idx="212">
                  <c:v>91271.480346683922</c:v>
                </c:pt>
                <c:pt idx="213">
                  <c:v>92184.192431644769</c:v>
                </c:pt>
                <c:pt idx="214">
                  <c:v>93096.904516605602</c:v>
                </c:pt>
                <c:pt idx="215">
                  <c:v>94009.616601566449</c:v>
                </c:pt>
                <c:pt idx="216">
                  <c:v>94922.328686527282</c:v>
                </c:pt>
                <c:pt idx="217">
                  <c:v>95835.040771488129</c:v>
                </c:pt>
                <c:pt idx="218">
                  <c:v>96747.752856448962</c:v>
                </c:pt>
                <c:pt idx="219">
                  <c:v>97660.464941409795</c:v>
                </c:pt>
                <c:pt idx="220">
                  <c:v>98573.177026370642</c:v>
                </c:pt>
                <c:pt idx="221">
                  <c:v>99485.889111331489</c:v>
                </c:pt>
                <c:pt idx="222">
                  <c:v>100398.60119629232</c:v>
                </c:pt>
                <c:pt idx="223">
                  <c:v>101311.31328125315</c:v>
                </c:pt>
                <c:pt idx="224">
                  <c:v>102224.025366214</c:v>
                </c:pt>
                <c:pt idx="225">
                  <c:v>103136.73745117483</c:v>
                </c:pt>
                <c:pt idx="226">
                  <c:v>104049.44953613568</c:v>
                </c:pt>
                <c:pt idx="227">
                  <c:v>104962.16162109651</c:v>
                </c:pt>
                <c:pt idx="228">
                  <c:v>105874.87370605735</c:v>
                </c:pt>
                <c:pt idx="229">
                  <c:v>106787.58579101819</c:v>
                </c:pt>
                <c:pt idx="230">
                  <c:v>107700.29787597904</c:v>
                </c:pt>
                <c:pt idx="231">
                  <c:v>108613.00996093987</c:v>
                </c:pt>
                <c:pt idx="232">
                  <c:v>109525.72204590071</c:v>
                </c:pt>
                <c:pt idx="233">
                  <c:v>110438.43413086155</c:v>
                </c:pt>
                <c:pt idx="234">
                  <c:v>111351.14621582239</c:v>
                </c:pt>
                <c:pt idx="235">
                  <c:v>112263.85830078323</c:v>
                </c:pt>
                <c:pt idx="236">
                  <c:v>113176.57038574407</c:v>
                </c:pt>
                <c:pt idx="237">
                  <c:v>114089.2824707049</c:v>
                </c:pt>
                <c:pt idx="238">
                  <c:v>115001.99455566575</c:v>
                </c:pt>
                <c:pt idx="239">
                  <c:v>115914.70664062659</c:v>
                </c:pt>
                <c:pt idx="240">
                  <c:v>116827.41872558743</c:v>
                </c:pt>
                <c:pt idx="241">
                  <c:v>117740.13081054826</c:v>
                </c:pt>
                <c:pt idx="242">
                  <c:v>118652.84289550911</c:v>
                </c:pt>
                <c:pt idx="243">
                  <c:v>119565.55498046995</c:v>
                </c:pt>
                <c:pt idx="244">
                  <c:v>120478.26706543079</c:v>
                </c:pt>
                <c:pt idx="245">
                  <c:v>121390.97915039162</c:v>
                </c:pt>
                <c:pt idx="246">
                  <c:v>122303.69123535245</c:v>
                </c:pt>
                <c:pt idx="247">
                  <c:v>123216.4033203133</c:v>
                </c:pt>
                <c:pt idx="248">
                  <c:v>124129.11540527415</c:v>
                </c:pt>
                <c:pt idx="249">
                  <c:v>125041.82749023498</c:v>
                </c:pt>
                <c:pt idx="250">
                  <c:v>125954.53957519581</c:v>
                </c:pt>
                <c:pt idx="251">
                  <c:v>126867.25166015666</c:v>
                </c:pt>
                <c:pt idx="252">
                  <c:v>127779.96374511751</c:v>
                </c:pt>
                <c:pt idx="253">
                  <c:v>128692.67583007834</c:v>
                </c:pt>
                <c:pt idx="254">
                  <c:v>129605.38791503917</c:v>
                </c:pt>
                <c:pt idx="255">
                  <c:v>130518.1</c:v>
                </c:pt>
              </c:numCache>
            </c:numRef>
          </c:xVal>
          <c:yVal>
            <c:numRef>
              <c:f>'AFL2433'!$F$7:$F$262</c:f>
              <c:numCache>
                <c:formatCode>General</c:formatCode>
                <c:ptCount val="256"/>
                <c:pt idx="0">
                  <c:v>-29584.49</c:v>
                </c:pt>
                <c:pt idx="1">
                  <c:v>-29320.34428447143</c:v>
                </c:pt>
                <c:pt idx="2">
                  <c:v>-29056.198568942858</c:v>
                </c:pt>
                <c:pt idx="3">
                  <c:v>-28792.052853414287</c:v>
                </c:pt>
                <c:pt idx="4">
                  <c:v>-28527.907137885715</c:v>
                </c:pt>
                <c:pt idx="5">
                  <c:v>-28263.761422357144</c:v>
                </c:pt>
                <c:pt idx="6">
                  <c:v>-27999.615706828572</c:v>
                </c:pt>
                <c:pt idx="7">
                  <c:v>-27735.4699913</c:v>
                </c:pt>
                <c:pt idx="8">
                  <c:v>-27471.324275771429</c:v>
                </c:pt>
                <c:pt idx="9">
                  <c:v>-27207.178560242857</c:v>
                </c:pt>
                <c:pt idx="10">
                  <c:v>-26943.032844714289</c:v>
                </c:pt>
                <c:pt idx="11">
                  <c:v>-26678.887129185714</c:v>
                </c:pt>
                <c:pt idx="12">
                  <c:v>-26414.741413657146</c:v>
                </c:pt>
                <c:pt idx="13">
                  <c:v>-26150.595698128574</c:v>
                </c:pt>
                <c:pt idx="14">
                  <c:v>-25886.449982600003</c:v>
                </c:pt>
                <c:pt idx="15">
                  <c:v>-25622.304267071431</c:v>
                </c:pt>
                <c:pt idx="16">
                  <c:v>-25358.15855154286</c:v>
                </c:pt>
                <c:pt idx="17">
                  <c:v>-25094.012836014288</c:v>
                </c:pt>
                <c:pt idx="18">
                  <c:v>-24829.867120485716</c:v>
                </c:pt>
                <c:pt idx="19">
                  <c:v>-24565.721404957145</c:v>
                </c:pt>
                <c:pt idx="20">
                  <c:v>-24301.575689428573</c:v>
                </c:pt>
                <c:pt idx="21">
                  <c:v>-24037.429973900002</c:v>
                </c:pt>
                <c:pt idx="22">
                  <c:v>-23773.28425837143</c:v>
                </c:pt>
                <c:pt idx="23">
                  <c:v>-23509.138542842858</c:v>
                </c:pt>
                <c:pt idx="24">
                  <c:v>-23244.992827314287</c:v>
                </c:pt>
                <c:pt idx="25">
                  <c:v>-22980.847111785715</c:v>
                </c:pt>
                <c:pt idx="26">
                  <c:v>-22716.701396257144</c:v>
                </c:pt>
                <c:pt idx="27">
                  <c:v>-22452.555680728572</c:v>
                </c:pt>
                <c:pt idx="28">
                  <c:v>-22188.4099652</c:v>
                </c:pt>
                <c:pt idx="29">
                  <c:v>-21924.264249671429</c:v>
                </c:pt>
                <c:pt idx="30">
                  <c:v>-21660.118534142857</c:v>
                </c:pt>
                <c:pt idx="31">
                  <c:v>-21395.972818614289</c:v>
                </c:pt>
                <c:pt idx="32">
                  <c:v>-21131.827103085714</c:v>
                </c:pt>
                <c:pt idx="33">
                  <c:v>-20867.681387557146</c:v>
                </c:pt>
                <c:pt idx="34">
                  <c:v>-20603.535672028571</c:v>
                </c:pt>
                <c:pt idx="35">
                  <c:v>-20339.389956500003</c:v>
                </c:pt>
                <c:pt idx="36">
                  <c:v>-20075.244240971428</c:v>
                </c:pt>
                <c:pt idx="37">
                  <c:v>-19811.09852544286</c:v>
                </c:pt>
                <c:pt idx="38">
                  <c:v>-19546.952809914284</c:v>
                </c:pt>
                <c:pt idx="39">
                  <c:v>-19282.807094385716</c:v>
                </c:pt>
                <c:pt idx="40">
                  <c:v>-19018.661378857145</c:v>
                </c:pt>
                <c:pt idx="41">
                  <c:v>-18754.515663328573</c:v>
                </c:pt>
                <c:pt idx="42">
                  <c:v>-18490.369947800002</c:v>
                </c:pt>
                <c:pt idx="43">
                  <c:v>-18226.22423227143</c:v>
                </c:pt>
                <c:pt idx="44">
                  <c:v>-17962.078516742858</c:v>
                </c:pt>
                <c:pt idx="45">
                  <c:v>-17697.932801214287</c:v>
                </c:pt>
                <c:pt idx="46">
                  <c:v>-17433.787085685715</c:v>
                </c:pt>
                <c:pt idx="47">
                  <c:v>-17169.641370157144</c:v>
                </c:pt>
                <c:pt idx="48">
                  <c:v>-16905.495654628572</c:v>
                </c:pt>
                <c:pt idx="49">
                  <c:v>-16641.3499391</c:v>
                </c:pt>
                <c:pt idx="50">
                  <c:v>-16377.204223571429</c:v>
                </c:pt>
                <c:pt idx="51">
                  <c:v>-16113.058508042859</c:v>
                </c:pt>
                <c:pt idx="52">
                  <c:v>-15848.912792514288</c:v>
                </c:pt>
                <c:pt idx="53">
                  <c:v>-15584.767076985716</c:v>
                </c:pt>
                <c:pt idx="54">
                  <c:v>-15320.621361457144</c:v>
                </c:pt>
                <c:pt idx="55">
                  <c:v>-15056.475645928573</c:v>
                </c:pt>
                <c:pt idx="56">
                  <c:v>-14792.329930400001</c:v>
                </c:pt>
                <c:pt idx="57">
                  <c:v>-14528.18421487143</c:v>
                </c:pt>
                <c:pt idx="58">
                  <c:v>-14264.038499342858</c:v>
                </c:pt>
                <c:pt idx="59">
                  <c:v>-13999.892783814286</c:v>
                </c:pt>
                <c:pt idx="60">
                  <c:v>-13735.747068285715</c:v>
                </c:pt>
                <c:pt idx="61">
                  <c:v>-13471.601352757143</c:v>
                </c:pt>
                <c:pt idx="62">
                  <c:v>-13207.455637228573</c:v>
                </c:pt>
                <c:pt idx="63">
                  <c:v>-12943.309921700002</c:v>
                </c:pt>
                <c:pt idx="64">
                  <c:v>-12679.16420617143</c:v>
                </c:pt>
                <c:pt idx="65">
                  <c:v>-12415.018490642859</c:v>
                </c:pt>
                <c:pt idx="66">
                  <c:v>-12150.872775114287</c:v>
                </c:pt>
                <c:pt idx="67">
                  <c:v>-11886.727059585715</c:v>
                </c:pt>
                <c:pt idx="68">
                  <c:v>-11622.581344057144</c:v>
                </c:pt>
                <c:pt idx="69">
                  <c:v>-11358.435628528572</c:v>
                </c:pt>
                <c:pt idx="70">
                  <c:v>-11094.289913000001</c:v>
                </c:pt>
                <c:pt idx="71">
                  <c:v>-10830.144197471429</c:v>
                </c:pt>
                <c:pt idx="72">
                  <c:v>-10565.998481942857</c:v>
                </c:pt>
                <c:pt idx="73">
                  <c:v>-10301.852766414286</c:v>
                </c:pt>
                <c:pt idx="74">
                  <c:v>-10037.707050885714</c:v>
                </c:pt>
                <c:pt idx="75">
                  <c:v>-9773.5613353571425</c:v>
                </c:pt>
                <c:pt idx="76">
                  <c:v>-9509.4156198285709</c:v>
                </c:pt>
                <c:pt idx="77">
                  <c:v>-9245.2699042999993</c:v>
                </c:pt>
                <c:pt idx="78">
                  <c:v>-8981.1241887714314</c:v>
                </c:pt>
                <c:pt idx="79">
                  <c:v>-8716.9784732428598</c:v>
                </c:pt>
                <c:pt idx="80">
                  <c:v>-8452.8327577142882</c:v>
                </c:pt>
                <c:pt idx="81">
                  <c:v>-8188.6870421857166</c:v>
                </c:pt>
                <c:pt idx="82">
                  <c:v>-7924.541326657145</c:v>
                </c:pt>
                <c:pt idx="83">
                  <c:v>-7660.3956111285734</c:v>
                </c:pt>
                <c:pt idx="84">
                  <c:v>-7396.2498956000018</c:v>
                </c:pt>
                <c:pt idx="85">
                  <c:v>-7132.1041800714302</c:v>
                </c:pt>
                <c:pt idx="86">
                  <c:v>-6867.9584645428586</c:v>
                </c:pt>
                <c:pt idx="87">
                  <c:v>-6603.812749014287</c:v>
                </c:pt>
                <c:pt idx="88">
                  <c:v>-6339.6670334857154</c:v>
                </c:pt>
                <c:pt idx="89">
                  <c:v>-6075.5213179571438</c:v>
                </c:pt>
                <c:pt idx="90">
                  <c:v>-5811.3756024285722</c:v>
                </c:pt>
                <c:pt idx="91">
                  <c:v>-5547.2298869000006</c:v>
                </c:pt>
                <c:pt idx="92">
                  <c:v>-5283.084171371429</c:v>
                </c:pt>
                <c:pt idx="93">
                  <c:v>-5018.9384558428574</c:v>
                </c:pt>
                <c:pt idx="94">
                  <c:v>-4754.7927403142858</c:v>
                </c:pt>
                <c:pt idx="95">
                  <c:v>-4490.6470247857142</c:v>
                </c:pt>
                <c:pt idx="96">
                  <c:v>-4226.5013092571426</c:v>
                </c:pt>
                <c:pt idx="97">
                  <c:v>-3962.355593728571</c:v>
                </c:pt>
                <c:pt idx="98">
                  <c:v>-3698.2098781999994</c:v>
                </c:pt>
                <c:pt idx="99">
                  <c:v>-3434.0641626714278</c:v>
                </c:pt>
                <c:pt idx="100">
                  <c:v>-3169.9184471428562</c:v>
                </c:pt>
                <c:pt idx="101">
                  <c:v>-2905.7727316142882</c:v>
                </c:pt>
                <c:pt idx="102">
                  <c:v>-2641.6270160857166</c:v>
                </c:pt>
                <c:pt idx="103">
                  <c:v>-2377.481300557145</c:v>
                </c:pt>
                <c:pt idx="104">
                  <c:v>-2113.3355850285734</c:v>
                </c:pt>
                <c:pt idx="105">
                  <c:v>-1849.1898695000018</c:v>
                </c:pt>
                <c:pt idx="106">
                  <c:v>-1585.0441539714302</c:v>
                </c:pt>
                <c:pt idx="107">
                  <c:v>-1320.8984384428586</c:v>
                </c:pt>
                <c:pt idx="108">
                  <c:v>-1056.752722914287</c:v>
                </c:pt>
                <c:pt idx="109">
                  <c:v>-792.60700738571541</c:v>
                </c:pt>
                <c:pt idx="110">
                  <c:v>-528.46129185714381</c:v>
                </c:pt>
                <c:pt idx="111">
                  <c:v>-325.90483110111194</c:v>
                </c:pt>
                <c:pt idx="112">
                  <c:v>-246.52687989016005</c:v>
                </c:pt>
                <c:pt idx="113">
                  <c:v>-290.32743822428824</c:v>
                </c:pt>
                <c:pt idx="114">
                  <c:v>-457.30650610349647</c:v>
                </c:pt>
                <c:pt idx="115">
                  <c:v>-685.87482875524472</c:v>
                </c:pt>
                <c:pt idx="116">
                  <c:v>-914.44315140699302</c:v>
                </c:pt>
                <c:pt idx="117">
                  <c:v>-1143.011474058741</c:v>
                </c:pt>
                <c:pt idx="118">
                  <c:v>-1371.5797967104893</c:v>
                </c:pt>
                <c:pt idx="119">
                  <c:v>-1600.1481193622376</c:v>
                </c:pt>
                <c:pt idx="120">
                  <c:v>-1828.7164420139859</c:v>
                </c:pt>
                <c:pt idx="121">
                  <c:v>-2057.2847646657342</c:v>
                </c:pt>
                <c:pt idx="122">
                  <c:v>-2285.8530873174823</c:v>
                </c:pt>
                <c:pt idx="123">
                  <c:v>-2514.4214099692308</c:v>
                </c:pt>
                <c:pt idx="124">
                  <c:v>-2742.9897326209789</c:v>
                </c:pt>
                <c:pt idx="125">
                  <c:v>-2971.558055272727</c:v>
                </c:pt>
                <c:pt idx="126">
                  <c:v>-3200.1263779244755</c:v>
                </c:pt>
                <c:pt idx="127">
                  <c:v>-3428.6947005762236</c:v>
                </c:pt>
                <c:pt idx="128">
                  <c:v>-3657.2630232279721</c:v>
                </c:pt>
                <c:pt idx="129">
                  <c:v>-3885.8313458797202</c:v>
                </c:pt>
                <c:pt idx="130">
                  <c:v>-4114.3996685314678</c:v>
                </c:pt>
                <c:pt idx="131">
                  <c:v>-4342.9679911832163</c:v>
                </c:pt>
                <c:pt idx="132">
                  <c:v>-4571.5363138349639</c:v>
                </c:pt>
                <c:pt idx="133">
                  <c:v>-4800.1046364867125</c:v>
                </c:pt>
                <c:pt idx="134">
                  <c:v>-5028.672959138461</c:v>
                </c:pt>
                <c:pt idx="135">
                  <c:v>-5257.2412817902086</c:v>
                </c:pt>
                <c:pt idx="136">
                  <c:v>-5485.8096044419572</c:v>
                </c:pt>
                <c:pt idx="137">
                  <c:v>-5714.3779270937057</c:v>
                </c:pt>
                <c:pt idx="138">
                  <c:v>-5942.9462497454533</c:v>
                </c:pt>
                <c:pt idx="139">
                  <c:v>-6171.5145723972018</c:v>
                </c:pt>
                <c:pt idx="140">
                  <c:v>-6400.0828950489504</c:v>
                </c:pt>
                <c:pt idx="141">
                  <c:v>-6628.651217700698</c:v>
                </c:pt>
                <c:pt idx="142">
                  <c:v>-6857.2195403524465</c:v>
                </c:pt>
                <c:pt idx="143">
                  <c:v>-7085.7878630041951</c:v>
                </c:pt>
                <c:pt idx="144">
                  <c:v>-7314.3561856559436</c:v>
                </c:pt>
                <c:pt idx="145">
                  <c:v>-7542.9245083076912</c:v>
                </c:pt>
                <c:pt idx="146">
                  <c:v>-7771.4928309594397</c:v>
                </c:pt>
                <c:pt idx="147">
                  <c:v>-8000.0611536111883</c:v>
                </c:pt>
                <c:pt idx="148">
                  <c:v>-8228.6294762629368</c:v>
                </c:pt>
                <c:pt idx="149">
                  <c:v>-8457.1977989146853</c:v>
                </c:pt>
                <c:pt idx="150">
                  <c:v>-8685.7661215664339</c:v>
                </c:pt>
                <c:pt idx="151">
                  <c:v>-8914.3344442181824</c:v>
                </c:pt>
                <c:pt idx="152">
                  <c:v>-9142.9027668699291</c:v>
                </c:pt>
                <c:pt idx="153">
                  <c:v>-9371.4710895216776</c:v>
                </c:pt>
                <c:pt idx="154">
                  <c:v>-9600.0394121734262</c:v>
                </c:pt>
                <c:pt idx="155">
                  <c:v>-9828.6077348251747</c:v>
                </c:pt>
                <c:pt idx="156">
                  <c:v>-10057.176057476923</c:v>
                </c:pt>
                <c:pt idx="157">
                  <c:v>-10285.744380128672</c:v>
                </c:pt>
                <c:pt idx="158">
                  <c:v>-10514.312702780418</c:v>
                </c:pt>
                <c:pt idx="159">
                  <c:v>-10742.881025432167</c:v>
                </c:pt>
                <c:pt idx="160">
                  <c:v>-10971.449348083916</c:v>
                </c:pt>
                <c:pt idx="161">
                  <c:v>-11200.017670735664</c:v>
                </c:pt>
                <c:pt idx="162">
                  <c:v>-11428.585993387413</c:v>
                </c:pt>
                <c:pt idx="163">
                  <c:v>-11657.154316039161</c:v>
                </c:pt>
                <c:pt idx="164">
                  <c:v>-11885.722638690908</c:v>
                </c:pt>
                <c:pt idx="165">
                  <c:v>-12114.290961342656</c:v>
                </c:pt>
                <c:pt idx="166">
                  <c:v>-12342.859283994405</c:v>
                </c:pt>
                <c:pt idx="167">
                  <c:v>-12571.427606646153</c:v>
                </c:pt>
                <c:pt idx="168">
                  <c:v>-12799.995929297902</c:v>
                </c:pt>
                <c:pt idx="169">
                  <c:v>-13028.56425194965</c:v>
                </c:pt>
                <c:pt idx="170">
                  <c:v>-13257.132574601397</c:v>
                </c:pt>
                <c:pt idx="171">
                  <c:v>-13485.700897253146</c:v>
                </c:pt>
                <c:pt idx="172">
                  <c:v>-13714.269219904894</c:v>
                </c:pt>
                <c:pt idx="173">
                  <c:v>-13942.837542556643</c:v>
                </c:pt>
                <c:pt idx="174">
                  <c:v>-14171.405865208391</c:v>
                </c:pt>
                <c:pt idx="175">
                  <c:v>-14399.97418786014</c:v>
                </c:pt>
                <c:pt idx="176">
                  <c:v>-14628.542510511888</c:v>
                </c:pt>
                <c:pt idx="177">
                  <c:v>-14857.110833163635</c:v>
                </c:pt>
                <c:pt idx="178">
                  <c:v>-15085.679155815384</c:v>
                </c:pt>
                <c:pt idx="179">
                  <c:v>-15314.247478467132</c:v>
                </c:pt>
                <c:pt idx="180">
                  <c:v>-15542.815801118881</c:v>
                </c:pt>
                <c:pt idx="181">
                  <c:v>-15771.384123770629</c:v>
                </c:pt>
                <c:pt idx="182">
                  <c:v>-15999.952446422378</c:v>
                </c:pt>
                <c:pt idx="183">
                  <c:v>-16228.520769074124</c:v>
                </c:pt>
                <c:pt idx="184">
                  <c:v>-16457.089091725873</c:v>
                </c:pt>
                <c:pt idx="185">
                  <c:v>-16685.657414377623</c:v>
                </c:pt>
                <c:pt idx="186">
                  <c:v>-16914.22573702937</c:v>
                </c:pt>
                <c:pt idx="187">
                  <c:v>-17142.794059681117</c:v>
                </c:pt>
                <c:pt idx="188">
                  <c:v>-17371.362382332867</c:v>
                </c:pt>
                <c:pt idx="189">
                  <c:v>-17599.930704984614</c:v>
                </c:pt>
                <c:pt idx="190">
                  <c:v>-17828.499027636364</c:v>
                </c:pt>
                <c:pt idx="191">
                  <c:v>-18057.067350288111</c:v>
                </c:pt>
                <c:pt idx="192">
                  <c:v>-18285.635672939858</c:v>
                </c:pt>
                <c:pt idx="193">
                  <c:v>-18514.203995591608</c:v>
                </c:pt>
                <c:pt idx="194">
                  <c:v>-18742.772318243355</c:v>
                </c:pt>
                <c:pt idx="195">
                  <c:v>-18971.340640895105</c:v>
                </c:pt>
                <c:pt idx="196">
                  <c:v>-19199.908963546852</c:v>
                </c:pt>
                <c:pt idx="197">
                  <c:v>-19428.477286198598</c:v>
                </c:pt>
                <c:pt idx="198">
                  <c:v>-19657.045608850349</c:v>
                </c:pt>
                <c:pt idx="199">
                  <c:v>-19885.613931502099</c:v>
                </c:pt>
                <c:pt idx="200">
                  <c:v>-20114.182254153846</c:v>
                </c:pt>
                <c:pt idx="201">
                  <c:v>-20342.750576805593</c:v>
                </c:pt>
                <c:pt idx="202">
                  <c:v>-20571.318899457343</c:v>
                </c:pt>
                <c:pt idx="203">
                  <c:v>-20799.88722210909</c:v>
                </c:pt>
                <c:pt idx="204">
                  <c:v>-21028.455544760836</c:v>
                </c:pt>
                <c:pt idx="205">
                  <c:v>-21257.023867412587</c:v>
                </c:pt>
                <c:pt idx="206">
                  <c:v>-21485.592190064333</c:v>
                </c:pt>
                <c:pt idx="207">
                  <c:v>-21714.160512716084</c:v>
                </c:pt>
                <c:pt idx="208">
                  <c:v>-21942.72883536783</c:v>
                </c:pt>
                <c:pt idx="209">
                  <c:v>-22171.297158019581</c:v>
                </c:pt>
                <c:pt idx="210">
                  <c:v>-22399.865480671328</c:v>
                </c:pt>
                <c:pt idx="211">
                  <c:v>-22628.433803323074</c:v>
                </c:pt>
                <c:pt idx="212">
                  <c:v>-22857.002125974825</c:v>
                </c:pt>
                <c:pt idx="213">
                  <c:v>-23085.570448626571</c:v>
                </c:pt>
                <c:pt idx="214">
                  <c:v>-23314.138771278322</c:v>
                </c:pt>
                <c:pt idx="215">
                  <c:v>-23542.707093930068</c:v>
                </c:pt>
                <c:pt idx="216">
                  <c:v>-23771.275416581819</c:v>
                </c:pt>
                <c:pt idx="217">
                  <c:v>-23999.843739233565</c:v>
                </c:pt>
                <c:pt idx="218">
                  <c:v>-24228.412061885312</c:v>
                </c:pt>
                <c:pt idx="219">
                  <c:v>-24456.980384537062</c:v>
                </c:pt>
                <c:pt idx="220">
                  <c:v>-24685.548707188809</c:v>
                </c:pt>
                <c:pt idx="221">
                  <c:v>-24914.117029840556</c:v>
                </c:pt>
                <c:pt idx="222">
                  <c:v>-25142.685352492306</c:v>
                </c:pt>
                <c:pt idx="223">
                  <c:v>-25371.253675144057</c:v>
                </c:pt>
                <c:pt idx="224">
                  <c:v>-25599.821997795803</c:v>
                </c:pt>
                <c:pt idx="225">
                  <c:v>-25828.39032044755</c:v>
                </c:pt>
                <c:pt idx="226">
                  <c:v>-26056.9586430993</c:v>
                </c:pt>
                <c:pt idx="227">
                  <c:v>-26285.526965751047</c:v>
                </c:pt>
                <c:pt idx="228">
                  <c:v>-26514.095288402794</c:v>
                </c:pt>
                <c:pt idx="229">
                  <c:v>-26742.663611054544</c:v>
                </c:pt>
                <c:pt idx="230">
                  <c:v>-26971.231933706295</c:v>
                </c:pt>
                <c:pt idx="231">
                  <c:v>-27199.800256358041</c:v>
                </c:pt>
                <c:pt idx="232">
                  <c:v>-27428.368579009788</c:v>
                </c:pt>
                <c:pt idx="233">
                  <c:v>-27656.936901661538</c:v>
                </c:pt>
                <c:pt idx="234">
                  <c:v>-27885.505224313285</c:v>
                </c:pt>
                <c:pt idx="235">
                  <c:v>-28114.073546965032</c:v>
                </c:pt>
                <c:pt idx="236">
                  <c:v>-28342.641869616782</c:v>
                </c:pt>
                <c:pt idx="237">
                  <c:v>-28571.210192268532</c:v>
                </c:pt>
                <c:pt idx="238">
                  <c:v>-28799.778514920275</c:v>
                </c:pt>
                <c:pt idx="239">
                  <c:v>-29028.346837572026</c:v>
                </c:pt>
                <c:pt idx="240">
                  <c:v>-29256.915160223776</c:v>
                </c:pt>
                <c:pt idx="241">
                  <c:v>-29485.483482875523</c:v>
                </c:pt>
                <c:pt idx="242">
                  <c:v>-29714.05180552727</c:v>
                </c:pt>
                <c:pt idx="243">
                  <c:v>-29942.62012817902</c:v>
                </c:pt>
                <c:pt idx="244">
                  <c:v>-30171.188450830767</c:v>
                </c:pt>
                <c:pt idx="245">
                  <c:v>-30399.756773482513</c:v>
                </c:pt>
                <c:pt idx="246">
                  <c:v>-30628.325096134264</c:v>
                </c:pt>
                <c:pt idx="247">
                  <c:v>-30856.893418786014</c:v>
                </c:pt>
                <c:pt idx="248">
                  <c:v>-31085.461741437761</c:v>
                </c:pt>
                <c:pt idx="249">
                  <c:v>-31314.030064089508</c:v>
                </c:pt>
                <c:pt idx="250">
                  <c:v>-31542.598386741258</c:v>
                </c:pt>
                <c:pt idx="251">
                  <c:v>-31771.166709393005</c:v>
                </c:pt>
                <c:pt idx="252">
                  <c:v>-31999.735032044751</c:v>
                </c:pt>
                <c:pt idx="253">
                  <c:v>-32228.303354696502</c:v>
                </c:pt>
                <c:pt idx="254">
                  <c:v>-32456.871677348252</c:v>
                </c:pt>
                <c:pt idx="255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5B-4D05-968D-C00B57F0B7A1}"/>
            </c:ext>
          </c:extLst>
        </c:ser>
        <c:ser>
          <c:idx val="0"/>
          <c:order val="1"/>
          <c:tx>
            <c:strRef>
              <c:f>'AFL2433'!$F$1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78493.511157232177</c:v>
                </c:pt>
                <c:pt idx="3">
                  <c:v>130518.1</c:v>
                </c:pt>
              </c:numCache>
            </c:numRef>
          </c:xVal>
          <c:yVal>
            <c:numRef>
              <c:f>'AFL2433'!$F$2:$F$5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-19657.045608850349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5B-4D05-968D-C00B57F0B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'AFL2433'!$M$6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30.965781249999999</c:v>
                </c:pt>
                <c:pt idx="2">
                  <c:v>30.983506944444443</c:v>
                </c:pt>
                <c:pt idx="3">
                  <c:v>31.00123263888889</c:v>
                </c:pt>
                <c:pt idx="4">
                  <c:v>31.018958333333334</c:v>
                </c:pt>
                <c:pt idx="5">
                  <c:v>31.036684027777778</c:v>
                </c:pt>
                <c:pt idx="6">
                  <c:v>31.054409722222221</c:v>
                </c:pt>
                <c:pt idx="7">
                  <c:v>31.072135416666665</c:v>
                </c:pt>
                <c:pt idx="8">
                  <c:v>31.089861111111112</c:v>
                </c:pt>
                <c:pt idx="9">
                  <c:v>31.107586805555556</c:v>
                </c:pt>
                <c:pt idx="10">
                  <c:v>31.1253125</c:v>
                </c:pt>
                <c:pt idx="11">
                  <c:v>31.143038194444443</c:v>
                </c:pt>
                <c:pt idx="12">
                  <c:v>31.160763888888887</c:v>
                </c:pt>
                <c:pt idx="13">
                  <c:v>31.178489583333334</c:v>
                </c:pt>
                <c:pt idx="14">
                  <c:v>31.196215277777778</c:v>
                </c:pt>
                <c:pt idx="15">
                  <c:v>31.213940972222222</c:v>
                </c:pt>
                <c:pt idx="16">
                  <c:v>31.231666666666666</c:v>
                </c:pt>
                <c:pt idx="17">
                  <c:v>31.249392361111109</c:v>
                </c:pt>
                <c:pt idx="18">
                  <c:v>31.267118055555557</c:v>
                </c:pt>
                <c:pt idx="19">
                  <c:v>31.28484375</c:v>
                </c:pt>
                <c:pt idx="20">
                  <c:v>31.302569444444444</c:v>
                </c:pt>
                <c:pt idx="21">
                  <c:v>31.320295138888888</c:v>
                </c:pt>
                <c:pt idx="22">
                  <c:v>31.338020833333331</c:v>
                </c:pt>
                <c:pt idx="23">
                  <c:v>31.355746527777779</c:v>
                </c:pt>
                <c:pt idx="24">
                  <c:v>31.373472222222222</c:v>
                </c:pt>
                <c:pt idx="25">
                  <c:v>31.391197916666666</c:v>
                </c:pt>
                <c:pt idx="26">
                  <c:v>31.40892361111111</c:v>
                </c:pt>
                <c:pt idx="27">
                  <c:v>31.426649305555554</c:v>
                </c:pt>
                <c:pt idx="28">
                  <c:v>31.444375000000001</c:v>
                </c:pt>
                <c:pt idx="29">
                  <c:v>31.462100694444445</c:v>
                </c:pt>
                <c:pt idx="30">
                  <c:v>31.479826388888888</c:v>
                </c:pt>
                <c:pt idx="31">
                  <c:v>31.497552083333332</c:v>
                </c:pt>
                <c:pt idx="32">
                  <c:v>31.515277777777776</c:v>
                </c:pt>
                <c:pt idx="33">
                  <c:v>31.533003472222219</c:v>
                </c:pt>
                <c:pt idx="34">
                  <c:v>31.550729166666667</c:v>
                </c:pt>
                <c:pt idx="35">
                  <c:v>31.56845486111111</c:v>
                </c:pt>
                <c:pt idx="36">
                  <c:v>31.586180555555554</c:v>
                </c:pt>
                <c:pt idx="37">
                  <c:v>31.603906249999998</c:v>
                </c:pt>
                <c:pt idx="38">
                  <c:v>31.621631944444442</c:v>
                </c:pt>
                <c:pt idx="39">
                  <c:v>31.639357638888889</c:v>
                </c:pt>
                <c:pt idx="40">
                  <c:v>31.657083333333333</c:v>
                </c:pt>
                <c:pt idx="41">
                  <c:v>31.674809027777776</c:v>
                </c:pt>
                <c:pt idx="42">
                  <c:v>31.69253472222222</c:v>
                </c:pt>
                <c:pt idx="43">
                  <c:v>31.710260416666664</c:v>
                </c:pt>
                <c:pt idx="44">
                  <c:v>31.727986111111111</c:v>
                </c:pt>
                <c:pt idx="45">
                  <c:v>31.745711805555555</c:v>
                </c:pt>
                <c:pt idx="46">
                  <c:v>31.763437499999998</c:v>
                </c:pt>
                <c:pt idx="47">
                  <c:v>31.781163194444442</c:v>
                </c:pt>
                <c:pt idx="48">
                  <c:v>31.798888888888886</c:v>
                </c:pt>
                <c:pt idx="49">
                  <c:v>31.816614583333333</c:v>
                </c:pt>
                <c:pt idx="50">
                  <c:v>31.834340277777777</c:v>
                </c:pt>
                <c:pt idx="51">
                  <c:v>31.852065972222221</c:v>
                </c:pt>
                <c:pt idx="52">
                  <c:v>31.869791666666664</c:v>
                </c:pt>
                <c:pt idx="53">
                  <c:v>31.887517361111108</c:v>
                </c:pt>
                <c:pt idx="54">
                  <c:v>31.905243055555555</c:v>
                </c:pt>
                <c:pt idx="55">
                  <c:v>31.922968749999999</c:v>
                </c:pt>
                <c:pt idx="56">
                  <c:v>31.940694444444443</c:v>
                </c:pt>
                <c:pt idx="57">
                  <c:v>31.958420138888886</c:v>
                </c:pt>
                <c:pt idx="58">
                  <c:v>31.97614583333333</c:v>
                </c:pt>
                <c:pt idx="59">
                  <c:v>31.993871527777777</c:v>
                </c:pt>
                <c:pt idx="60">
                  <c:v>32.011597222222221</c:v>
                </c:pt>
                <c:pt idx="61">
                  <c:v>32.029322916666665</c:v>
                </c:pt>
                <c:pt idx="62">
                  <c:v>32.047048611111109</c:v>
                </c:pt>
                <c:pt idx="63">
                  <c:v>32.064774305555552</c:v>
                </c:pt>
                <c:pt idx="64">
                  <c:v>32.082499999999996</c:v>
                </c:pt>
                <c:pt idx="65">
                  <c:v>32.10022569444444</c:v>
                </c:pt>
                <c:pt idx="66">
                  <c:v>32.117951388888883</c:v>
                </c:pt>
                <c:pt idx="67">
                  <c:v>32.135677083333334</c:v>
                </c:pt>
                <c:pt idx="68">
                  <c:v>32.153402777777778</c:v>
                </c:pt>
                <c:pt idx="69">
                  <c:v>32.171128472222222</c:v>
                </c:pt>
                <c:pt idx="70">
                  <c:v>32.188854166666665</c:v>
                </c:pt>
                <c:pt idx="71">
                  <c:v>32.206579861111109</c:v>
                </c:pt>
                <c:pt idx="72">
                  <c:v>32.224305555555553</c:v>
                </c:pt>
                <c:pt idx="73">
                  <c:v>32.242031249999997</c:v>
                </c:pt>
                <c:pt idx="74">
                  <c:v>32.25975694444444</c:v>
                </c:pt>
                <c:pt idx="75">
                  <c:v>32.277482638888884</c:v>
                </c:pt>
                <c:pt idx="76">
                  <c:v>32.295208333333328</c:v>
                </c:pt>
                <c:pt idx="77">
                  <c:v>32.312934027777779</c:v>
                </c:pt>
                <c:pt idx="78">
                  <c:v>32.330659722222222</c:v>
                </c:pt>
                <c:pt idx="79">
                  <c:v>32.348385416666666</c:v>
                </c:pt>
                <c:pt idx="80">
                  <c:v>32.36611111111111</c:v>
                </c:pt>
                <c:pt idx="81">
                  <c:v>32.383836805555553</c:v>
                </c:pt>
                <c:pt idx="82">
                  <c:v>32.401562499999997</c:v>
                </c:pt>
                <c:pt idx="83">
                  <c:v>32.419288194444441</c:v>
                </c:pt>
                <c:pt idx="84">
                  <c:v>32.437013888888885</c:v>
                </c:pt>
                <c:pt idx="85">
                  <c:v>32.454739583333328</c:v>
                </c:pt>
                <c:pt idx="86">
                  <c:v>32.472465277777772</c:v>
                </c:pt>
                <c:pt idx="87">
                  <c:v>32.490190972222223</c:v>
                </c:pt>
                <c:pt idx="88">
                  <c:v>32.507916666666667</c:v>
                </c:pt>
                <c:pt idx="89">
                  <c:v>32.52564236111111</c:v>
                </c:pt>
                <c:pt idx="90">
                  <c:v>32.543368055555554</c:v>
                </c:pt>
                <c:pt idx="91">
                  <c:v>32.561093749999998</c:v>
                </c:pt>
                <c:pt idx="92">
                  <c:v>32.578819444444441</c:v>
                </c:pt>
                <c:pt idx="93">
                  <c:v>32.596545138888885</c:v>
                </c:pt>
                <c:pt idx="94">
                  <c:v>32.614270833333329</c:v>
                </c:pt>
                <c:pt idx="95">
                  <c:v>32.631996527777773</c:v>
                </c:pt>
                <c:pt idx="96">
                  <c:v>32.649722222222216</c:v>
                </c:pt>
                <c:pt idx="97">
                  <c:v>32.667447916666667</c:v>
                </c:pt>
                <c:pt idx="98">
                  <c:v>32.685173611111111</c:v>
                </c:pt>
                <c:pt idx="99">
                  <c:v>32.702899305555555</c:v>
                </c:pt>
                <c:pt idx="100">
                  <c:v>32.720624999999998</c:v>
                </c:pt>
                <c:pt idx="101">
                  <c:v>32.738350694444442</c:v>
                </c:pt>
                <c:pt idx="102">
                  <c:v>32.756076388888886</c:v>
                </c:pt>
                <c:pt idx="103">
                  <c:v>32.773802083333329</c:v>
                </c:pt>
                <c:pt idx="104">
                  <c:v>32.791527777777773</c:v>
                </c:pt>
                <c:pt idx="105">
                  <c:v>32.809253472222217</c:v>
                </c:pt>
                <c:pt idx="106">
                  <c:v>32.826979166666661</c:v>
                </c:pt>
                <c:pt idx="107">
                  <c:v>32.844704861111111</c:v>
                </c:pt>
                <c:pt idx="108">
                  <c:v>32.862430555555555</c:v>
                </c:pt>
                <c:pt idx="109">
                  <c:v>32.880156249999999</c:v>
                </c:pt>
                <c:pt idx="110">
                  <c:v>32.897881944444443</c:v>
                </c:pt>
                <c:pt idx="111">
                  <c:v>32.915217636096543</c:v>
                </c:pt>
                <c:pt idx="112">
                  <c:v>32.931773322163949</c:v>
                </c:pt>
                <c:pt idx="113">
                  <c:v>32.947549002646653</c:v>
                </c:pt>
                <c:pt idx="114">
                  <c:v>32.962544677544678</c:v>
                </c:pt>
                <c:pt idx="115">
                  <c:v>32.977150349650344</c:v>
                </c:pt>
                <c:pt idx="116">
                  <c:v>32.991756021756018</c:v>
                </c:pt>
                <c:pt idx="117">
                  <c:v>33.006361693861692</c:v>
                </c:pt>
                <c:pt idx="118">
                  <c:v>33.020967365967365</c:v>
                </c:pt>
                <c:pt idx="119">
                  <c:v>33.035573038073032</c:v>
                </c:pt>
                <c:pt idx="120">
                  <c:v>33.050178710178706</c:v>
                </c:pt>
                <c:pt idx="121">
                  <c:v>33.06478438228438</c:v>
                </c:pt>
                <c:pt idx="122">
                  <c:v>33.079390054390053</c:v>
                </c:pt>
                <c:pt idx="123">
                  <c:v>33.09399572649572</c:v>
                </c:pt>
                <c:pt idx="124">
                  <c:v>33.108601398601394</c:v>
                </c:pt>
                <c:pt idx="125">
                  <c:v>33.123207070707068</c:v>
                </c:pt>
                <c:pt idx="126">
                  <c:v>33.137812742812741</c:v>
                </c:pt>
                <c:pt idx="127">
                  <c:v>33.152418414918415</c:v>
                </c:pt>
                <c:pt idx="128">
                  <c:v>33.167024087024082</c:v>
                </c:pt>
                <c:pt idx="129">
                  <c:v>33.181629759129756</c:v>
                </c:pt>
                <c:pt idx="130">
                  <c:v>33.196235431235429</c:v>
                </c:pt>
                <c:pt idx="131">
                  <c:v>33.210841103341103</c:v>
                </c:pt>
                <c:pt idx="132">
                  <c:v>33.22544677544677</c:v>
                </c:pt>
              </c:numCache>
            </c:numRef>
          </c:xVal>
          <c:yVal>
            <c:numRef>
              <c:f>'AFL2433'!$M$7:$M$139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55.585714285714289</c:v>
                </c:pt>
                <c:pt idx="2">
                  <c:v>55.588095238095242</c:v>
                </c:pt>
                <c:pt idx="3">
                  <c:v>55.590476190476195</c:v>
                </c:pt>
                <c:pt idx="4">
                  <c:v>55.592857142857142</c:v>
                </c:pt>
                <c:pt idx="5">
                  <c:v>55.595238095238095</c:v>
                </c:pt>
                <c:pt idx="6">
                  <c:v>55.597619047619048</c:v>
                </c:pt>
                <c:pt idx="7">
                  <c:v>55.6</c:v>
                </c:pt>
                <c:pt idx="8">
                  <c:v>55.602380952380955</c:v>
                </c:pt>
                <c:pt idx="9">
                  <c:v>55.604761904761908</c:v>
                </c:pt>
                <c:pt idx="10">
                  <c:v>55.607142857142861</c:v>
                </c:pt>
                <c:pt idx="11">
                  <c:v>55.609523809523814</c:v>
                </c:pt>
                <c:pt idx="12">
                  <c:v>55.611904761904768</c:v>
                </c:pt>
                <c:pt idx="13">
                  <c:v>55.614285714285714</c:v>
                </c:pt>
                <c:pt idx="14">
                  <c:v>55.616666666666667</c:v>
                </c:pt>
                <c:pt idx="15">
                  <c:v>55.61904761904762</c:v>
                </c:pt>
                <c:pt idx="16">
                  <c:v>55.621428571428574</c:v>
                </c:pt>
                <c:pt idx="17">
                  <c:v>55.623809523809527</c:v>
                </c:pt>
                <c:pt idx="18">
                  <c:v>55.62619047619048</c:v>
                </c:pt>
                <c:pt idx="19">
                  <c:v>55.628571428571433</c:v>
                </c:pt>
                <c:pt idx="20">
                  <c:v>55.63095238095238</c:v>
                </c:pt>
                <c:pt idx="21">
                  <c:v>55.633333333333333</c:v>
                </c:pt>
                <c:pt idx="22">
                  <c:v>55.635714285714286</c:v>
                </c:pt>
                <c:pt idx="23">
                  <c:v>55.638095238095239</c:v>
                </c:pt>
                <c:pt idx="24">
                  <c:v>55.640476190476193</c:v>
                </c:pt>
                <c:pt idx="25">
                  <c:v>55.642857142857146</c:v>
                </c:pt>
                <c:pt idx="26">
                  <c:v>55.645238095238099</c:v>
                </c:pt>
                <c:pt idx="27">
                  <c:v>55.647619047619052</c:v>
                </c:pt>
                <c:pt idx="28">
                  <c:v>55.650000000000006</c:v>
                </c:pt>
                <c:pt idx="29">
                  <c:v>55.652380952380952</c:v>
                </c:pt>
                <c:pt idx="30">
                  <c:v>55.654761904761905</c:v>
                </c:pt>
                <c:pt idx="31">
                  <c:v>55.657142857142858</c:v>
                </c:pt>
                <c:pt idx="32">
                  <c:v>55.659523809523812</c:v>
                </c:pt>
                <c:pt idx="33">
                  <c:v>55.661904761904765</c:v>
                </c:pt>
                <c:pt idx="34">
                  <c:v>55.664285714285718</c:v>
                </c:pt>
                <c:pt idx="35">
                  <c:v>55.666666666666671</c:v>
                </c:pt>
                <c:pt idx="36">
                  <c:v>55.669047619047618</c:v>
                </c:pt>
                <c:pt idx="37">
                  <c:v>55.671428571428571</c:v>
                </c:pt>
                <c:pt idx="38">
                  <c:v>55.673809523809524</c:v>
                </c:pt>
                <c:pt idx="39">
                  <c:v>55.676190476190477</c:v>
                </c:pt>
                <c:pt idx="40">
                  <c:v>55.678571428571431</c:v>
                </c:pt>
                <c:pt idx="41">
                  <c:v>55.680952380952384</c:v>
                </c:pt>
                <c:pt idx="42">
                  <c:v>55.683333333333337</c:v>
                </c:pt>
                <c:pt idx="43">
                  <c:v>55.68571428571429</c:v>
                </c:pt>
                <c:pt idx="44">
                  <c:v>55.688095238095244</c:v>
                </c:pt>
                <c:pt idx="45">
                  <c:v>55.69047619047619</c:v>
                </c:pt>
                <c:pt idx="46">
                  <c:v>55.692857142857143</c:v>
                </c:pt>
                <c:pt idx="47">
                  <c:v>55.695238095238096</c:v>
                </c:pt>
                <c:pt idx="48">
                  <c:v>55.69761904761905</c:v>
                </c:pt>
                <c:pt idx="49">
                  <c:v>55.7</c:v>
                </c:pt>
                <c:pt idx="50">
                  <c:v>55.702380952380956</c:v>
                </c:pt>
                <c:pt idx="51">
                  <c:v>55.704761904761909</c:v>
                </c:pt>
                <c:pt idx="52">
                  <c:v>55.707142857142856</c:v>
                </c:pt>
                <c:pt idx="53">
                  <c:v>55.709523809523809</c:v>
                </c:pt>
                <c:pt idx="54">
                  <c:v>55.711904761904762</c:v>
                </c:pt>
                <c:pt idx="55">
                  <c:v>55.714285714285715</c:v>
                </c:pt>
                <c:pt idx="56">
                  <c:v>55.716666666666669</c:v>
                </c:pt>
                <c:pt idx="57">
                  <c:v>55.719047619047622</c:v>
                </c:pt>
                <c:pt idx="58">
                  <c:v>55.721428571428575</c:v>
                </c:pt>
                <c:pt idx="59">
                  <c:v>55.723809523809528</c:v>
                </c:pt>
                <c:pt idx="60">
                  <c:v>55.726190476190482</c:v>
                </c:pt>
                <c:pt idx="61">
                  <c:v>55.728571428571428</c:v>
                </c:pt>
                <c:pt idx="62">
                  <c:v>55.730952380952381</c:v>
                </c:pt>
                <c:pt idx="63">
                  <c:v>55.733333333333334</c:v>
                </c:pt>
                <c:pt idx="64">
                  <c:v>55.735714285714288</c:v>
                </c:pt>
                <c:pt idx="65">
                  <c:v>55.738095238095241</c:v>
                </c:pt>
                <c:pt idx="66">
                  <c:v>55.740476190476194</c:v>
                </c:pt>
                <c:pt idx="67">
                  <c:v>55.742857142857147</c:v>
                </c:pt>
                <c:pt idx="68">
                  <c:v>55.745238095238093</c:v>
                </c:pt>
                <c:pt idx="69">
                  <c:v>55.747619047619047</c:v>
                </c:pt>
                <c:pt idx="70">
                  <c:v>55.75</c:v>
                </c:pt>
                <c:pt idx="71">
                  <c:v>55.752380952380953</c:v>
                </c:pt>
                <c:pt idx="72">
                  <c:v>55.754761904761907</c:v>
                </c:pt>
                <c:pt idx="73">
                  <c:v>55.75714285714286</c:v>
                </c:pt>
                <c:pt idx="74">
                  <c:v>55.759523809523813</c:v>
                </c:pt>
                <c:pt idx="75">
                  <c:v>55.761904761904766</c:v>
                </c:pt>
                <c:pt idx="76">
                  <c:v>55.76428571428572</c:v>
                </c:pt>
                <c:pt idx="77">
                  <c:v>55.766666666666666</c:v>
                </c:pt>
                <c:pt idx="78">
                  <c:v>55.769047619047619</c:v>
                </c:pt>
                <c:pt idx="79">
                  <c:v>55.771428571428572</c:v>
                </c:pt>
                <c:pt idx="80">
                  <c:v>55.773809523809526</c:v>
                </c:pt>
                <c:pt idx="81">
                  <c:v>55.776190476190479</c:v>
                </c:pt>
                <c:pt idx="82">
                  <c:v>55.778571428571432</c:v>
                </c:pt>
                <c:pt idx="83">
                  <c:v>55.780952380952385</c:v>
                </c:pt>
                <c:pt idx="84">
                  <c:v>55.783333333333331</c:v>
                </c:pt>
                <c:pt idx="85">
                  <c:v>55.785714285714285</c:v>
                </c:pt>
                <c:pt idx="86">
                  <c:v>55.788095238095238</c:v>
                </c:pt>
                <c:pt idx="87">
                  <c:v>55.790476190476191</c:v>
                </c:pt>
                <c:pt idx="88">
                  <c:v>55.792857142857144</c:v>
                </c:pt>
                <c:pt idx="89">
                  <c:v>55.795238095238098</c:v>
                </c:pt>
                <c:pt idx="90">
                  <c:v>55.797619047619051</c:v>
                </c:pt>
                <c:pt idx="91">
                  <c:v>55.800000000000004</c:v>
                </c:pt>
                <c:pt idx="92">
                  <c:v>55.802380952380958</c:v>
                </c:pt>
                <c:pt idx="93">
                  <c:v>55.804761904761904</c:v>
                </c:pt>
                <c:pt idx="94">
                  <c:v>55.807142857142857</c:v>
                </c:pt>
                <c:pt idx="95">
                  <c:v>55.80952380952381</c:v>
                </c:pt>
                <c:pt idx="96">
                  <c:v>55.811904761904763</c:v>
                </c:pt>
                <c:pt idx="97">
                  <c:v>55.814285714285717</c:v>
                </c:pt>
                <c:pt idx="98">
                  <c:v>55.81666666666667</c:v>
                </c:pt>
                <c:pt idx="99">
                  <c:v>55.819047619047623</c:v>
                </c:pt>
                <c:pt idx="100">
                  <c:v>55.821428571428569</c:v>
                </c:pt>
                <c:pt idx="101">
                  <c:v>55.823809523809523</c:v>
                </c:pt>
                <c:pt idx="102">
                  <c:v>55.826190476190476</c:v>
                </c:pt>
                <c:pt idx="103">
                  <c:v>55.828571428571429</c:v>
                </c:pt>
                <c:pt idx="104">
                  <c:v>55.830952380952382</c:v>
                </c:pt>
                <c:pt idx="105">
                  <c:v>55.833333333333336</c:v>
                </c:pt>
                <c:pt idx="106">
                  <c:v>55.835714285714289</c:v>
                </c:pt>
                <c:pt idx="107">
                  <c:v>55.838095238095242</c:v>
                </c:pt>
                <c:pt idx="108">
                  <c:v>55.840476190476195</c:v>
                </c:pt>
                <c:pt idx="109">
                  <c:v>55.842857142857142</c:v>
                </c:pt>
                <c:pt idx="110">
                  <c:v>55.845238095238095</c:v>
                </c:pt>
                <c:pt idx="111">
                  <c:v>55.847063804251299</c:v>
                </c:pt>
                <c:pt idx="112">
                  <c:v>55.847779026529025</c:v>
                </c:pt>
                <c:pt idx="113">
                  <c:v>55.84738376207126</c:v>
                </c:pt>
                <c:pt idx="114">
                  <c:v>55.84587801087801</c:v>
                </c:pt>
                <c:pt idx="115">
                  <c:v>55.843817016317018</c:v>
                </c:pt>
                <c:pt idx="116">
                  <c:v>55.841756021756026</c:v>
                </c:pt>
                <c:pt idx="117">
                  <c:v>55.839695027195027</c:v>
                </c:pt>
                <c:pt idx="118">
                  <c:v>55.837634032634035</c:v>
                </c:pt>
                <c:pt idx="119">
                  <c:v>55.835573038073036</c:v>
                </c:pt>
                <c:pt idx="120">
                  <c:v>55.833512043512044</c:v>
                </c:pt>
                <c:pt idx="121">
                  <c:v>55.831451048951052</c:v>
                </c:pt>
                <c:pt idx="122">
                  <c:v>55.829390054390053</c:v>
                </c:pt>
                <c:pt idx="123">
                  <c:v>55.827329059829061</c:v>
                </c:pt>
                <c:pt idx="124">
                  <c:v>55.82526806526807</c:v>
                </c:pt>
                <c:pt idx="125">
                  <c:v>55.82320707070707</c:v>
                </c:pt>
                <c:pt idx="126">
                  <c:v>55.821146076146078</c:v>
                </c:pt>
                <c:pt idx="127">
                  <c:v>55.819085081585079</c:v>
                </c:pt>
                <c:pt idx="128">
                  <c:v>55.817024087024087</c:v>
                </c:pt>
                <c:pt idx="129">
                  <c:v>55.814963092463096</c:v>
                </c:pt>
                <c:pt idx="130">
                  <c:v>55.812902097902096</c:v>
                </c:pt>
                <c:pt idx="131">
                  <c:v>55.810841103341104</c:v>
                </c:pt>
                <c:pt idx="132">
                  <c:v>55.808780108780113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A74-B53E-152F431FC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'AFL2433'!$E$109:$E$121</c:f>
              <c:numCache>
                <c:formatCode>General</c:formatCode>
                <c:ptCount val="13"/>
                <c:pt idx="0">
                  <c:v>-11076.636350346438</c:v>
                </c:pt>
                <c:pt idx="1">
                  <c:v>-9968.945530251789</c:v>
                </c:pt>
                <c:pt idx="2">
                  <c:v>-8861.2547101571545</c:v>
                </c:pt>
                <c:pt idx="3">
                  <c:v>-7753.5638900625054</c:v>
                </c:pt>
                <c:pt idx="4">
                  <c:v>-6645.8730699678708</c:v>
                </c:pt>
                <c:pt idx="5">
                  <c:v>-5538.1822498732217</c:v>
                </c:pt>
                <c:pt idx="6">
                  <c:v>-4430.4914297785726</c:v>
                </c:pt>
                <c:pt idx="7">
                  <c:v>-3322.8006096839381</c:v>
                </c:pt>
                <c:pt idx="8">
                  <c:v>-2215.109789589289</c:v>
                </c:pt>
                <c:pt idx="9">
                  <c:v>-1131.7913113863701</c:v>
                </c:pt>
                <c:pt idx="10">
                  <c:v>-97.217516966902508</c:v>
                </c:pt>
                <c:pt idx="11">
                  <c:v>888.61159366911374</c:v>
                </c:pt>
                <c:pt idx="12">
                  <c:v>1825.6960205216787</c:v>
                </c:pt>
              </c:numCache>
            </c:numRef>
          </c:xVal>
          <c:yVal>
            <c:numRef>
              <c:f>'AFL2433'!$F$109:$F$121</c:f>
              <c:numCache>
                <c:formatCode>General</c:formatCode>
                <c:ptCount val="13"/>
                <c:pt idx="0">
                  <c:v>-2641.6270160857166</c:v>
                </c:pt>
                <c:pt idx="1">
                  <c:v>-2377.481300557145</c:v>
                </c:pt>
                <c:pt idx="2">
                  <c:v>-2113.3355850285734</c:v>
                </c:pt>
                <c:pt idx="3">
                  <c:v>-1849.1898695000018</c:v>
                </c:pt>
                <c:pt idx="4">
                  <c:v>-1585.0441539714302</c:v>
                </c:pt>
                <c:pt idx="5">
                  <c:v>-1320.8984384428586</c:v>
                </c:pt>
                <c:pt idx="6">
                  <c:v>-1056.752722914287</c:v>
                </c:pt>
                <c:pt idx="7">
                  <c:v>-792.60700738571541</c:v>
                </c:pt>
                <c:pt idx="8">
                  <c:v>-528.46129185714381</c:v>
                </c:pt>
                <c:pt idx="9">
                  <c:v>-325.90483110111194</c:v>
                </c:pt>
                <c:pt idx="10">
                  <c:v>-246.52687989016005</c:v>
                </c:pt>
                <c:pt idx="11">
                  <c:v>-290.32743822428824</c:v>
                </c:pt>
                <c:pt idx="12">
                  <c:v>-457.30650610349647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CF-4438-95D3-1F53C9E7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'AFL2418'!$E$7:$E$223</c:f>
              <c:numCache>
                <c:formatCode>General</c:formatCode>
                <c:ptCount val="217"/>
                <c:pt idx="0">
                  <c:v>120380.9</c:v>
                </c:pt>
                <c:pt idx="1">
                  <c:v>119197.88578431372</c:v>
                </c:pt>
                <c:pt idx="2">
                  <c:v>118014.87156862745</c:v>
                </c:pt>
                <c:pt idx="3">
                  <c:v>116831.85735294117</c:v>
                </c:pt>
                <c:pt idx="4">
                  <c:v>115648.84313725489</c:v>
                </c:pt>
                <c:pt idx="5">
                  <c:v>114465.82892156862</c:v>
                </c:pt>
                <c:pt idx="6">
                  <c:v>113282.81470588235</c:v>
                </c:pt>
                <c:pt idx="7">
                  <c:v>112099.80049019607</c:v>
                </c:pt>
                <c:pt idx="8">
                  <c:v>110916.7862745098</c:v>
                </c:pt>
                <c:pt idx="9">
                  <c:v>109733.77205882352</c:v>
                </c:pt>
                <c:pt idx="10">
                  <c:v>108550.75784313725</c:v>
                </c:pt>
                <c:pt idx="11">
                  <c:v>107367.74362745098</c:v>
                </c:pt>
                <c:pt idx="12">
                  <c:v>106184.7294117647</c:v>
                </c:pt>
                <c:pt idx="13">
                  <c:v>105001.71519607842</c:v>
                </c:pt>
                <c:pt idx="14">
                  <c:v>103818.70098039215</c:v>
                </c:pt>
                <c:pt idx="15">
                  <c:v>102635.68676470588</c:v>
                </c:pt>
                <c:pt idx="16">
                  <c:v>101452.6725490196</c:v>
                </c:pt>
                <c:pt idx="17">
                  <c:v>100269.65833333333</c:v>
                </c:pt>
                <c:pt idx="18">
                  <c:v>99086.644117647054</c:v>
                </c:pt>
                <c:pt idx="19">
                  <c:v>97903.629901960783</c:v>
                </c:pt>
                <c:pt idx="20">
                  <c:v>96720.615686274512</c:v>
                </c:pt>
                <c:pt idx="21">
                  <c:v>95537.601470588226</c:v>
                </c:pt>
                <c:pt idx="22">
                  <c:v>94354.587254901955</c:v>
                </c:pt>
                <c:pt idx="23">
                  <c:v>93171.573039215684</c:v>
                </c:pt>
                <c:pt idx="24">
                  <c:v>91988.558823529398</c:v>
                </c:pt>
                <c:pt idx="25">
                  <c:v>90805.544607843127</c:v>
                </c:pt>
                <c:pt idx="26">
                  <c:v>89622.530392156856</c:v>
                </c:pt>
                <c:pt idx="27">
                  <c:v>88439.516176470584</c:v>
                </c:pt>
                <c:pt idx="28">
                  <c:v>87256.501960784313</c:v>
                </c:pt>
                <c:pt idx="29">
                  <c:v>86073.487745098042</c:v>
                </c:pt>
                <c:pt idx="30">
                  <c:v>84890.473529411771</c:v>
                </c:pt>
                <c:pt idx="31">
                  <c:v>83707.4593137255</c:v>
                </c:pt>
                <c:pt idx="32">
                  <c:v>82524.445098039228</c:v>
                </c:pt>
                <c:pt idx="33">
                  <c:v>81341.430882352943</c:v>
                </c:pt>
                <c:pt idx="34">
                  <c:v>80158.416666666672</c:v>
                </c:pt>
                <c:pt idx="35">
                  <c:v>78975.4024509804</c:v>
                </c:pt>
                <c:pt idx="36">
                  <c:v>77792.388235294129</c:v>
                </c:pt>
                <c:pt idx="37">
                  <c:v>76609.374019607843</c:v>
                </c:pt>
                <c:pt idx="38">
                  <c:v>75426.359803921572</c:v>
                </c:pt>
                <c:pt idx="39">
                  <c:v>74243.345588235301</c:v>
                </c:pt>
                <c:pt idx="40">
                  <c:v>73060.33137254903</c:v>
                </c:pt>
                <c:pt idx="41">
                  <c:v>71877.317156862759</c:v>
                </c:pt>
                <c:pt idx="42">
                  <c:v>70694.302941176473</c:v>
                </c:pt>
                <c:pt idx="43">
                  <c:v>69511.288725490202</c:v>
                </c:pt>
                <c:pt idx="44">
                  <c:v>68328.27450980393</c:v>
                </c:pt>
                <c:pt idx="45">
                  <c:v>67145.260294117659</c:v>
                </c:pt>
                <c:pt idx="46">
                  <c:v>65962.246078431373</c:v>
                </c:pt>
                <c:pt idx="47">
                  <c:v>64779.231862745102</c:v>
                </c:pt>
                <c:pt idx="48">
                  <c:v>63596.217647058831</c:v>
                </c:pt>
                <c:pt idx="49">
                  <c:v>62413.20343137256</c:v>
                </c:pt>
                <c:pt idx="50">
                  <c:v>61230.189215686281</c:v>
                </c:pt>
                <c:pt idx="51">
                  <c:v>60047.175000000003</c:v>
                </c:pt>
                <c:pt idx="52">
                  <c:v>58864.160784313732</c:v>
                </c:pt>
                <c:pt idx="53">
                  <c:v>57681.146568627461</c:v>
                </c:pt>
                <c:pt idx="54">
                  <c:v>56498.132352941182</c:v>
                </c:pt>
                <c:pt idx="55">
                  <c:v>55315.118137254911</c:v>
                </c:pt>
                <c:pt idx="56">
                  <c:v>54132.103921568632</c:v>
                </c:pt>
                <c:pt idx="57">
                  <c:v>52949.089705882361</c:v>
                </c:pt>
                <c:pt idx="58">
                  <c:v>51766.075490196083</c:v>
                </c:pt>
                <c:pt idx="59">
                  <c:v>50583.061274509811</c:v>
                </c:pt>
                <c:pt idx="60">
                  <c:v>49400.04705882354</c:v>
                </c:pt>
                <c:pt idx="61">
                  <c:v>48217.032843137262</c:v>
                </c:pt>
                <c:pt idx="62">
                  <c:v>47034.018627450991</c:v>
                </c:pt>
                <c:pt idx="63">
                  <c:v>45851.004411764712</c:v>
                </c:pt>
                <c:pt idx="64">
                  <c:v>44667.990196078441</c:v>
                </c:pt>
                <c:pt idx="65">
                  <c:v>43484.975980392162</c:v>
                </c:pt>
                <c:pt idx="66">
                  <c:v>42301.961764705891</c:v>
                </c:pt>
                <c:pt idx="67">
                  <c:v>41118.947549019613</c:v>
                </c:pt>
                <c:pt idx="68">
                  <c:v>39935.933333333342</c:v>
                </c:pt>
                <c:pt idx="69">
                  <c:v>38752.919117647063</c:v>
                </c:pt>
                <c:pt idx="70">
                  <c:v>37569.904901960792</c:v>
                </c:pt>
                <c:pt idx="71">
                  <c:v>36386.890686274521</c:v>
                </c:pt>
                <c:pt idx="72">
                  <c:v>35203.876470588242</c:v>
                </c:pt>
                <c:pt idx="73">
                  <c:v>34020.862254901971</c:v>
                </c:pt>
                <c:pt idx="74">
                  <c:v>32837.848039215693</c:v>
                </c:pt>
                <c:pt idx="75">
                  <c:v>31654.833823529421</c:v>
                </c:pt>
                <c:pt idx="76">
                  <c:v>30471.819607843143</c:v>
                </c:pt>
                <c:pt idx="77">
                  <c:v>29288.805392156872</c:v>
                </c:pt>
                <c:pt idx="78">
                  <c:v>28105.791176470593</c:v>
                </c:pt>
                <c:pt idx="79">
                  <c:v>26922.776960784322</c:v>
                </c:pt>
                <c:pt idx="80">
                  <c:v>25739.762745098051</c:v>
                </c:pt>
                <c:pt idx="81">
                  <c:v>24556.748529411772</c:v>
                </c:pt>
                <c:pt idx="82">
                  <c:v>23373.734313725501</c:v>
                </c:pt>
                <c:pt idx="83">
                  <c:v>22190.720098039223</c:v>
                </c:pt>
                <c:pt idx="84">
                  <c:v>21007.705882352951</c:v>
                </c:pt>
                <c:pt idx="85">
                  <c:v>19824.691666666673</c:v>
                </c:pt>
                <c:pt idx="86">
                  <c:v>18641.677450980394</c:v>
                </c:pt>
                <c:pt idx="87">
                  <c:v>17458.663235294123</c:v>
                </c:pt>
                <c:pt idx="88">
                  <c:v>16275.649019607852</c:v>
                </c:pt>
                <c:pt idx="89">
                  <c:v>15092.634803921581</c:v>
                </c:pt>
                <c:pt idx="90">
                  <c:v>13909.62058823531</c:v>
                </c:pt>
                <c:pt idx="91">
                  <c:v>12726.606372549024</c:v>
                </c:pt>
                <c:pt idx="92">
                  <c:v>11543.592156862753</c:v>
                </c:pt>
                <c:pt idx="93">
                  <c:v>10360.577941176482</c:v>
                </c:pt>
                <c:pt idx="94">
                  <c:v>9177.5637254902103</c:v>
                </c:pt>
                <c:pt idx="95">
                  <c:v>7994.5495098039246</c:v>
                </c:pt>
                <c:pt idx="96">
                  <c:v>6811.5352941176534</c:v>
                </c:pt>
                <c:pt idx="97">
                  <c:v>5628.5210784313822</c:v>
                </c:pt>
                <c:pt idx="98">
                  <c:v>4445.506862745111</c:v>
                </c:pt>
                <c:pt idx="99">
                  <c:v>3262.4926470588398</c:v>
                </c:pt>
                <c:pt idx="100">
                  <c:v>2079.478431372554</c:v>
                </c:pt>
                <c:pt idx="101">
                  <c:v>896.46421568628284</c:v>
                </c:pt>
                <c:pt idx="102">
                  <c:v>-286.54999999998836</c:v>
                </c:pt>
                <c:pt idx="103">
                  <c:v>-1469.5642156862596</c:v>
                </c:pt>
                <c:pt idx="104">
                  <c:v>-2652.5784313725453</c:v>
                </c:pt>
                <c:pt idx="105">
                  <c:v>-3835.5926470588165</c:v>
                </c:pt>
                <c:pt idx="106">
                  <c:v>-5018.6068627450877</c:v>
                </c:pt>
                <c:pt idx="107">
                  <c:v>-6201.6210784313589</c:v>
                </c:pt>
                <c:pt idx="108">
                  <c:v>-7384.6352941176447</c:v>
                </c:pt>
                <c:pt idx="109">
                  <c:v>-8567.6495098039159</c:v>
                </c:pt>
                <c:pt idx="110">
                  <c:v>-9750.6637254901871</c:v>
                </c:pt>
                <c:pt idx="111">
                  <c:v>-10933.677941176458</c:v>
                </c:pt>
                <c:pt idx="112">
                  <c:v>-12116.692156862729</c:v>
                </c:pt>
                <c:pt idx="113">
                  <c:v>-13299.706372549015</c:v>
                </c:pt>
                <c:pt idx="114">
                  <c:v>-14482.720588235286</c:v>
                </c:pt>
                <c:pt idx="115">
                  <c:v>-15665.734803921558</c:v>
                </c:pt>
                <c:pt idx="116">
                  <c:v>-16848.749019607829</c:v>
                </c:pt>
                <c:pt idx="117">
                  <c:v>-18031.763235294115</c:v>
                </c:pt>
                <c:pt idx="118">
                  <c:v>-19214.777450980386</c:v>
                </c:pt>
                <c:pt idx="119">
                  <c:v>-20397.791666666657</c:v>
                </c:pt>
                <c:pt idx="120">
                  <c:v>-21580.805882352928</c:v>
                </c:pt>
                <c:pt idx="121">
                  <c:v>-22763.820098039199</c:v>
                </c:pt>
                <c:pt idx="122">
                  <c:v>-23946.834313725485</c:v>
                </c:pt>
                <c:pt idx="123">
                  <c:v>-25129.848529411756</c:v>
                </c:pt>
                <c:pt idx="124">
                  <c:v>-26312.862745098028</c:v>
                </c:pt>
                <c:pt idx="125">
                  <c:v>-27495.876960784299</c:v>
                </c:pt>
                <c:pt idx="126">
                  <c:v>-28678.891176470584</c:v>
                </c:pt>
                <c:pt idx="127">
                  <c:v>-29861.905392156856</c:v>
                </c:pt>
                <c:pt idx="128">
                  <c:v>-31044.919607843127</c:v>
                </c:pt>
                <c:pt idx="129">
                  <c:v>-32227.933823529398</c:v>
                </c:pt>
                <c:pt idx="130">
                  <c:v>-33410.948039215669</c:v>
                </c:pt>
                <c:pt idx="131">
                  <c:v>-34593.962254901955</c:v>
                </c:pt>
                <c:pt idx="132">
                  <c:v>-35776.976470588226</c:v>
                </c:pt>
                <c:pt idx="133">
                  <c:v>-36959.990686274497</c:v>
                </c:pt>
                <c:pt idx="134">
                  <c:v>-38143.004901960769</c:v>
                </c:pt>
                <c:pt idx="135">
                  <c:v>-39326.019117647054</c:v>
                </c:pt>
                <c:pt idx="136">
                  <c:v>-40509.033333333326</c:v>
                </c:pt>
                <c:pt idx="137">
                  <c:v>-41692.047549019597</c:v>
                </c:pt>
                <c:pt idx="138">
                  <c:v>-42875.061764705868</c:v>
                </c:pt>
                <c:pt idx="139">
                  <c:v>-44058.075980392139</c:v>
                </c:pt>
                <c:pt idx="140">
                  <c:v>-45241.090196078425</c:v>
                </c:pt>
                <c:pt idx="141">
                  <c:v>-46424.104411764682</c:v>
                </c:pt>
                <c:pt idx="142">
                  <c:v>-47607.118627450982</c:v>
                </c:pt>
                <c:pt idx="143">
                  <c:v>-48790.132843137253</c:v>
                </c:pt>
                <c:pt idx="144">
                  <c:v>-49973.147058823524</c:v>
                </c:pt>
                <c:pt idx="145">
                  <c:v>-51156.161274509795</c:v>
                </c:pt>
                <c:pt idx="146">
                  <c:v>-52339.175490196067</c:v>
                </c:pt>
                <c:pt idx="147">
                  <c:v>-53522.189705882338</c:v>
                </c:pt>
                <c:pt idx="148">
                  <c:v>-54705.203921568609</c:v>
                </c:pt>
                <c:pt idx="149">
                  <c:v>-55888.21813725488</c:v>
                </c:pt>
                <c:pt idx="150">
                  <c:v>-57071.232352941151</c:v>
                </c:pt>
                <c:pt idx="151">
                  <c:v>-58254.246568627452</c:v>
                </c:pt>
                <c:pt idx="152">
                  <c:v>-59437.260784313723</c:v>
                </c:pt>
                <c:pt idx="153">
                  <c:v>-60620.274999999994</c:v>
                </c:pt>
                <c:pt idx="154">
                  <c:v>-61803.289215686265</c:v>
                </c:pt>
                <c:pt idx="155">
                  <c:v>-62986.303431372537</c:v>
                </c:pt>
                <c:pt idx="156">
                  <c:v>-64169.317647058808</c:v>
                </c:pt>
                <c:pt idx="157">
                  <c:v>-65352.331862745079</c:v>
                </c:pt>
                <c:pt idx="158">
                  <c:v>-66535.34607843135</c:v>
                </c:pt>
                <c:pt idx="159">
                  <c:v>-67718.360294117621</c:v>
                </c:pt>
                <c:pt idx="160">
                  <c:v>-68901.374509803922</c:v>
                </c:pt>
                <c:pt idx="161">
                  <c:v>-70084.388725490193</c:v>
                </c:pt>
                <c:pt idx="162">
                  <c:v>-71267.402941176464</c:v>
                </c:pt>
                <c:pt idx="163">
                  <c:v>-72450.417156862735</c:v>
                </c:pt>
                <c:pt idx="164">
                  <c:v>-73633.431372549006</c:v>
                </c:pt>
                <c:pt idx="165">
                  <c:v>-74816.445588235278</c:v>
                </c:pt>
                <c:pt idx="166">
                  <c:v>-75999.459803921549</c:v>
                </c:pt>
                <c:pt idx="167">
                  <c:v>-77182.47401960782</c:v>
                </c:pt>
                <c:pt idx="168">
                  <c:v>-78365.488235294091</c:v>
                </c:pt>
                <c:pt idx="169">
                  <c:v>-79548.502450980392</c:v>
                </c:pt>
                <c:pt idx="170">
                  <c:v>-80731.516666666663</c:v>
                </c:pt>
                <c:pt idx="171">
                  <c:v>-81914.530882352934</c:v>
                </c:pt>
                <c:pt idx="172">
                  <c:v>-83097.545098039205</c:v>
                </c:pt>
                <c:pt idx="173">
                  <c:v>-84280.559313725476</c:v>
                </c:pt>
                <c:pt idx="174">
                  <c:v>-85463.573529411748</c:v>
                </c:pt>
                <c:pt idx="175">
                  <c:v>-86646.587745098019</c:v>
                </c:pt>
                <c:pt idx="176">
                  <c:v>-87829.60196078429</c:v>
                </c:pt>
                <c:pt idx="177">
                  <c:v>-89012.61617647059</c:v>
                </c:pt>
                <c:pt idx="178">
                  <c:v>-90195.630392156861</c:v>
                </c:pt>
                <c:pt idx="179">
                  <c:v>-91378.644607843133</c:v>
                </c:pt>
                <c:pt idx="180">
                  <c:v>-92561.658823529404</c:v>
                </c:pt>
                <c:pt idx="181">
                  <c:v>-93744.673039215675</c:v>
                </c:pt>
                <c:pt idx="182">
                  <c:v>-94927.687254901946</c:v>
                </c:pt>
                <c:pt idx="183">
                  <c:v>-96110.701470588217</c:v>
                </c:pt>
                <c:pt idx="184">
                  <c:v>-97293.715686274489</c:v>
                </c:pt>
                <c:pt idx="185">
                  <c:v>-98476.72990196076</c:v>
                </c:pt>
                <c:pt idx="186">
                  <c:v>-99659.74411764706</c:v>
                </c:pt>
                <c:pt idx="187">
                  <c:v>-100842.75833333333</c:v>
                </c:pt>
                <c:pt idx="188">
                  <c:v>-102025.7725490196</c:v>
                </c:pt>
                <c:pt idx="189">
                  <c:v>-103208.78676470587</c:v>
                </c:pt>
                <c:pt idx="190">
                  <c:v>-104391.80098039214</c:v>
                </c:pt>
                <c:pt idx="191">
                  <c:v>-105574.81519607842</c:v>
                </c:pt>
                <c:pt idx="192">
                  <c:v>-106757.82941176469</c:v>
                </c:pt>
                <c:pt idx="193">
                  <c:v>-107940.84362745096</c:v>
                </c:pt>
                <c:pt idx="194">
                  <c:v>-109123.85784313723</c:v>
                </c:pt>
                <c:pt idx="195">
                  <c:v>-110306.87205882353</c:v>
                </c:pt>
                <c:pt idx="196">
                  <c:v>-111489.8862745098</c:v>
                </c:pt>
                <c:pt idx="197">
                  <c:v>-112672.90049019607</c:v>
                </c:pt>
                <c:pt idx="198">
                  <c:v>-113855.91470588234</c:v>
                </c:pt>
                <c:pt idx="199">
                  <c:v>-115038.92892156861</c:v>
                </c:pt>
                <c:pt idx="200">
                  <c:v>-116221.94313725489</c:v>
                </c:pt>
                <c:pt idx="201">
                  <c:v>-117404.95735294116</c:v>
                </c:pt>
                <c:pt idx="202">
                  <c:v>-118587.97156862743</c:v>
                </c:pt>
                <c:pt idx="203">
                  <c:v>-119770.9857843137</c:v>
                </c:pt>
                <c:pt idx="204">
                  <c:v>-120954</c:v>
                </c:pt>
              </c:numCache>
            </c:numRef>
          </c:xVal>
          <c:yVal>
            <c:numRef>
              <c:f>'AFL2418'!$F$7:$F$223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-1599.5586715686272</c:v>
                </c:pt>
                <c:pt idx="2">
                  <c:v>-1343.6243431372548</c:v>
                </c:pt>
                <c:pt idx="3">
                  <c:v>-1087.6900147058823</c:v>
                </c:pt>
                <c:pt idx="4">
                  <c:v>-831.75568627450957</c:v>
                </c:pt>
                <c:pt idx="5">
                  <c:v>-575.82135784313709</c:v>
                </c:pt>
                <c:pt idx="6">
                  <c:v>-319.88702941176439</c:v>
                </c:pt>
                <c:pt idx="7">
                  <c:v>-63.95270098039191</c:v>
                </c:pt>
                <c:pt idx="8">
                  <c:v>191.9816274509808</c:v>
                </c:pt>
                <c:pt idx="9">
                  <c:v>447.91595588235305</c:v>
                </c:pt>
                <c:pt idx="10">
                  <c:v>703.85028431372575</c:v>
                </c:pt>
                <c:pt idx="11">
                  <c:v>959.78461274509846</c:v>
                </c:pt>
                <c:pt idx="12">
                  <c:v>1215.7189411764712</c:v>
                </c:pt>
                <c:pt idx="13">
                  <c:v>1471.6532696078434</c:v>
                </c:pt>
                <c:pt idx="14">
                  <c:v>1727.5875980392161</c:v>
                </c:pt>
                <c:pt idx="15">
                  <c:v>1983.5219264705888</c:v>
                </c:pt>
                <c:pt idx="16">
                  <c:v>2239.4562549019615</c:v>
                </c:pt>
                <c:pt idx="17">
                  <c:v>2495.3905833333342</c:v>
                </c:pt>
                <c:pt idx="18">
                  <c:v>2751.324911764706</c:v>
                </c:pt>
                <c:pt idx="19">
                  <c:v>3007.2592401960787</c:v>
                </c:pt>
                <c:pt idx="20">
                  <c:v>3263.1935686274514</c:v>
                </c:pt>
                <c:pt idx="21">
                  <c:v>3519.1278970588241</c:v>
                </c:pt>
                <c:pt idx="22">
                  <c:v>3775.0622254901969</c:v>
                </c:pt>
                <c:pt idx="23">
                  <c:v>4030.9965539215696</c:v>
                </c:pt>
                <c:pt idx="24">
                  <c:v>4286.9308823529427</c:v>
                </c:pt>
                <c:pt idx="25">
                  <c:v>4542.8652107843136</c:v>
                </c:pt>
                <c:pt idx="26">
                  <c:v>4798.7995392156863</c:v>
                </c:pt>
                <c:pt idx="27">
                  <c:v>5054.733867647059</c:v>
                </c:pt>
                <c:pt idx="28">
                  <c:v>5310.6681960784317</c:v>
                </c:pt>
                <c:pt idx="29">
                  <c:v>5566.6025245098044</c:v>
                </c:pt>
                <c:pt idx="30">
                  <c:v>5822.5368529411771</c:v>
                </c:pt>
                <c:pt idx="31">
                  <c:v>6078.4711813725498</c:v>
                </c:pt>
                <c:pt idx="32">
                  <c:v>6334.4055098039225</c:v>
                </c:pt>
                <c:pt idx="33">
                  <c:v>6590.3398382352952</c:v>
                </c:pt>
                <c:pt idx="34">
                  <c:v>6846.274166666668</c:v>
                </c:pt>
                <c:pt idx="35">
                  <c:v>7102.2084950980397</c:v>
                </c:pt>
                <c:pt idx="36">
                  <c:v>7358.1428235294125</c:v>
                </c:pt>
                <c:pt idx="37">
                  <c:v>7614.0771519607852</c:v>
                </c:pt>
                <c:pt idx="38">
                  <c:v>7870.0114803921579</c:v>
                </c:pt>
                <c:pt idx="39">
                  <c:v>8125.9458088235297</c:v>
                </c:pt>
                <c:pt idx="40">
                  <c:v>8381.8801372549024</c:v>
                </c:pt>
                <c:pt idx="41">
                  <c:v>8637.8144656862751</c:v>
                </c:pt>
                <c:pt idx="42">
                  <c:v>8893.7487941176478</c:v>
                </c:pt>
                <c:pt idx="43">
                  <c:v>9149.6831225490205</c:v>
                </c:pt>
                <c:pt idx="44">
                  <c:v>9405.6174509803932</c:v>
                </c:pt>
                <c:pt idx="45">
                  <c:v>9661.5517794117659</c:v>
                </c:pt>
                <c:pt idx="46">
                  <c:v>9917.4861078431386</c:v>
                </c:pt>
                <c:pt idx="47">
                  <c:v>10173.420436274511</c:v>
                </c:pt>
                <c:pt idx="48">
                  <c:v>10429.354764705884</c:v>
                </c:pt>
                <c:pt idx="49">
                  <c:v>10685.289093137257</c:v>
                </c:pt>
                <c:pt idx="50">
                  <c:v>10941.223421568629</c:v>
                </c:pt>
                <c:pt idx="51">
                  <c:v>11197.157750000002</c:v>
                </c:pt>
                <c:pt idx="52">
                  <c:v>11453.092078431375</c:v>
                </c:pt>
                <c:pt idx="53">
                  <c:v>11709.026406862748</c:v>
                </c:pt>
                <c:pt idx="54">
                  <c:v>11964.96073529412</c:v>
                </c:pt>
                <c:pt idx="55">
                  <c:v>12220.895063725491</c:v>
                </c:pt>
                <c:pt idx="56">
                  <c:v>12476.829392156864</c:v>
                </c:pt>
                <c:pt idx="57">
                  <c:v>12732.763720588237</c:v>
                </c:pt>
                <c:pt idx="58">
                  <c:v>12988.698049019609</c:v>
                </c:pt>
                <c:pt idx="59">
                  <c:v>13244.632377450982</c:v>
                </c:pt>
                <c:pt idx="60">
                  <c:v>13500.566705882355</c:v>
                </c:pt>
                <c:pt idx="61">
                  <c:v>13756.501034313727</c:v>
                </c:pt>
                <c:pt idx="62">
                  <c:v>14012.4353627451</c:v>
                </c:pt>
                <c:pt idx="63">
                  <c:v>14268.369691176473</c:v>
                </c:pt>
                <c:pt idx="64">
                  <c:v>14524.304019607845</c:v>
                </c:pt>
                <c:pt idx="65">
                  <c:v>14780.238348039218</c:v>
                </c:pt>
                <c:pt idx="66">
                  <c:v>15036.172676470589</c:v>
                </c:pt>
                <c:pt idx="67">
                  <c:v>15292.107004901962</c:v>
                </c:pt>
                <c:pt idx="68">
                  <c:v>15548.041333333334</c:v>
                </c:pt>
                <c:pt idx="69">
                  <c:v>15803.975661764707</c:v>
                </c:pt>
                <c:pt idx="70">
                  <c:v>16059.90999019608</c:v>
                </c:pt>
                <c:pt idx="71">
                  <c:v>16315.844318627453</c:v>
                </c:pt>
                <c:pt idx="72">
                  <c:v>16571.778647058825</c:v>
                </c:pt>
                <c:pt idx="73">
                  <c:v>16827.712975490198</c:v>
                </c:pt>
                <c:pt idx="74">
                  <c:v>17083.647303921571</c:v>
                </c:pt>
                <c:pt idx="75">
                  <c:v>17339.581632352943</c:v>
                </c:pt>
                <c:pt idx="76">
                  <c:v>17595.515960784316</c:v>
                </c:pt>
                <c:pt idx="77">
                  <c:v>17851.450289215689</c:v>
                </c:pt>
                <c:pt idx="78">
                  <c:v>18107.384617647062</c:v>
                </c:pt>
                <c:pt idx="79">
                  <c:v>18363.318946078434</c:v>
                </c:pt>
                <c:pt idx="80">
                  <c:v>18619.253274509807</c:v>
                </c:pt>
                <c:pt idx="81">
                  <c:v>18875.18760294118</c:v>
                </c:pt>
                <c:pt idx="82">
                  <c:v>19131.121931372552</c:v>
                </c:pt>
                <c:pt idx="83">
                  <c:v>19387.056259803925</c:v>
                </c:pt>
                <c:pt idx="84">
                  <c:v>19642.990588235298</c:v>
                </c:pt>
                <c:pt idx="85">
                  <c:v>19898.92491666667</c:v>
                </c:pt>
                <c:pt idx="86">
                  <c:v>20154.859245098043</c:v>
                </c:pt>
                <c:pt idx="87">
                  <c:v>20410.793573529416</c:v>
                </c:pt>
                <c:pt idx="88">
                  <c:v>20666.727901960789</c:v>
                </c:pt>
                <c:pt idx="89">
                  <c:v>20922.662230392161</c:v>
                </c:pt>
                <c:pt idx="90">
                  <c:v>21178.596558823534</c:v>
                </c:pt>
                <c:pt idx="91">
                  <c:v>21434.530887254907</c:v>
                </c:pt>
                <c:pt idx="92">
                  <c:v>21690.465215686279</c:v>
                </c:pt>
                <c:pt idx="93">
                  <c:v>21946.399544117652</c:v>
                </c:pt>
                <c:pt idx="94">
                  <c:v>22202.333872549025</c:v>
                </c:pt>
                <c:pt idx="95">
                  <c:v>22458.268200980398</c:v>
                </c:pt>
                <c:pt idx="96">
                  <c:v>22714.20252941177</c:v>
                </c:pt>
                <c:pt idx="97">
                  <c:v>22970.136857843143</c:v>
                </c:pt>
                <c:pt idx="98">
                  <c:v>23226.071186274516</c:v>
                </c:pt>
                <c:pt idx="99">
                  <c:v>23482.005514705888</c:v>
                </c:pt>
                <c:pt idx="100">
                  <c:v>23737.939843137261</c:v>
                </c:pt>
                <c:pt idx="101">
                  <c:v>23993.874171568634</c:v>
                </c:pt>
                <c:pt idx="102">
                  <c:v>24249.808499999999</c:v>
                </c:pt>
                <c:pt idx="103">
                  <c:v>24505.742828431372</c:v>
                </c:pt>
                <c:pt idx="104">
                  <c:v>24761.677156862745</c:v>
                </c:pt>
                <c:pt idx="105">
                  <c:v>25017.611485294117</c:v>
                </c:pt>
                <c:pt idx="106">
                  <c:v>25273.54581372549</c:v>
                </c:pt>
                <c:pt idx="107">
                  <c:v>25529.480142156863</c:v>
                </c:pt>
                <c:pt idx="108">
                  <c:v>25785.414470588235</c:v>
                </c:pt>
                <c:pt idx="109">
                  <c:v>26041.348799019608</c:v>
                </c:pt>
                <c:pt idx="110">
                  <c:v>26297.283127450981</c:v>
                </c:pt>
                <c:pt idx="111">
                  <c:v>26553.217455882354</c:v>
                </c:pt>
                <c:pt idx="112">
                  <c:v>26809.151784313726</c:v>
                </c:pt>
                <c:pt idx="113">
                  <c:v>27065.086112745099</c:v>
                </c:pt>
                <c:pt idx="114">
                  <c:v>27321.020441176472</c:v>
                </c:pt>
                <c:pt idx="115">
                  <c:v>27576.954769607844</c:v>
                </c:pt>
                <c:pt idx="116">
                  <c:v>27832.889098039217</c:v>
                </c:pt>
                <c:pt idx="117">
                  <c:v>28088.82342647059</c:v>
                </c:pt>
                <c:pt idx="118">
                  <c:v>28344.757754901962</c:v>
                </c:pt>
                <c:pt idx="119">
                  <c:v>28600.692083333335</c:v>
                </c:pt>
                <c:pt idx="120">
                  <c:v>28856.626411764708</c:v>
                </c:pt>
                <c:pt idx="121">
                  <c:v>29112.560740196081</c:v>
                </c:pt>
                <c:pt idx="122">
                  <c:v>29368.495068627453</c:v>
                </c:pt>
                <c:pt idx="123">
                  <c:v>29624.429397058826</c:v>
                </c:pt>
                <c:pt idx="124">
                  <c:v>29880.363725490199</c:v>
                </c:pt>
                <c:pt idx="125">
                  <c:v>30136.298053921571</c:v>
                </c:pt>
                <c:pt idx="126">
                  <c:v>30392.232382352944</c:v>
                </c:pt>
                <c:pt idx="127">
                  <c:v>30648.166710784317</c:v>
                </c:pt>
                <c:pt idx="128">
                  <c:v>30904.10103921569</c:v>
                </c:pt>
                <c:pt idx="129">
                  <c:v>31160.035367647062</c:v>
                </c:pt>
                <c:pt idx="130">
                  <c:v>31415.969696078435</c:v>
                </c:pt>
                <c:pt idx="131">
                  <c:v>31671.904024509808</c:v>
                </c:pt>
                <c:pt idx="132">
                  <c:v>31927.83835294118</c:v>
                </c:pt>
                <c:pt idx="133">
                  <c:v>32183.772681372553</c:v>
                </c:pt>
                <c:pt idx="134">
                  <c:v>32439.707009803926</c:v>
                </c:pt>
                <c:pt idx="135">
                  <c:v>32695.641338235298</c:v>
                </c:pt>
                <c:pt idx="136">
                  <c:v>32951.575666666671</c:v>
                </c:pt>
                <c:pt idx="137">
                  <c:v>33207.509995098044</c:v>
                </c:pt>
                <c:pt idx="138">
                  <c:v>33463.444323529417</c:v>
                </c:pt>
                <c:pt idx="139">
                  <c:v>33719.378651960789</c:v>
                </c:pt>
                <c:pt idx="140">
                  <c:v>33975.312980392162</c:v>
                </c:pt>
                <c:pt idx="141">
                  <c:v>34231.247308823535</c:v>
                </c:pt>
                <c:pt idx="142">
                  <c:v>34487.181637254907</c:v>
                </c:pt>
                <c:pt idx="143">
                  <c:v>34743.11596568628</c:v>
                </c:pt>
                <c:pt idx="144">
                  <c:v>34999.050294117653</c:v>
                </c:pt>
                <c:pt idx="145">
                  <c:v>35254.984622549026</c:v>
                </c:pt>
                <c:pt idx="146">
                  <c:v>35510.918950980398</c:v>
                </c:pt>
                <c:pt idx="147">
                  <c:v>35766.853279411771</c:v>
                </c:pt>
                <c:pt idx="148">
                  <c:v>36022.787607843144</c:v>
                </c:pt>
                <c:pt idx="149">
                  <c:v>36278.721936274516</c:v>
                </c:pt>
                <c:pt idx="150">
                  <c:v>36534.656264705889</c:v>
                </c:pt>
                <c:pt idx="151">
                  <c:v>36790.590593137262</c:v>
                </c:pt>
                <c:pt idx="152">
                  <c:v>37046.524921568634</c:v>
                </c:pt>
                <c:pt idx="153">
                  <c:v>37302.459250000007</c:v>
                </c:pt>
                <c:pt idx="154">
                  <c:v>37558.39357843138</c:v>
                </c:pt>
                <c:pt idx="155">
                  <c:v>37814.327906862753</c:v>
                </c:pt>
                <c:pt idx="156">
                  <c:v>38070.262235294125</c:v>
                </c:pt>
                <c:pt idx="157">
                  <c:v>38326.196563725498</c:v>
                </c:pt>
                <c:pt idx="158">
                  <c:v>38582.130892156871</c:v>
                </c:pt>
                <c:pt idx="159">
                  <c:v>38838.065220588243</c:v>
                </c:pt>
                <c:pt idx="160">
                  <c:v>39093.999549019616</c:v>
                </c:pt>
                <c:pt idx="161">
                  <c:v>39349.933877450989</c:v>
                </c:pt>
                <c:pt idx="162">
                  <c:v>39605.868205882362</c:v>
                </c:pt>
                <c:pt idx="163">
                  <c:v>39861.802534313734</c:v>
                </c:pt>
                <c:pt idx="164">
                  <c:v>40117.736862745107</c:v>
                </c:pt>
                <c:pt idx="165">
                  <c:v>40373.67119117648</c:v>
                </c:pt>
                <c:pt idx="166">
                  <c:v>40629.605519607852</c:v>
                </c:pt>
                <c:pt idx="167">
                  <c:v>40885.539848039225</c:v>
                </c:pt>
                <c:pt idx="168">
                  <c:v>41141.474176470598</c:v>
                </c:pt>
                <c:pt idx="169">
                  <c:v>41397.40850490197</c:v>
                </c:pt>
                <c:pt idx="170">
                  <c:v>41653.342833333343</c:v>
                </c:pt>
                <c:pt idx="171">
                  <c:v>41909.277161764716</c:v>
                </c:pt>
                <c:pt idx="172">
                  <c:v>42165.211490196089</c:v>
                </c:pt>
                <c:pt idx="173">
                  <c:v>42421.145818627454</c:v>
                </c:pt>
                <c:pt idx="174">
                  <c:v>42677.080147058827</c:v>
                </c:pt>
                <c:pt idx="175">
                  <c:v>42933.014475490199</c:v>
                </c:pt>
                <c:pt idx="176">
                  <c:v>43188.948803921572</c:v>
                </c:pt>
                <c:pt idx="177">
                  <c:v>43444.883132352945</c:v>
                </c:pt>
                <c:pt idx="178">
                  <c:v>43700.817460784318</c:v>
                </c:pt>
                <c:pt idx="179">
                  <c:v>43956.75178921569</c:v>
                </c:pt>
                <c:pt idx="180">
                  <c:v>44212.686117647063</c:v>
                </c:pt>
                <c:pt idx="181">
                  <c:v>44468.620446078436</c:v>
                </c:pt>
                <c:pt idx="182">
                  <c:v>44724.554774509808</c:v>
                </c:pt>
                <c:pt idx="183">
                  <c:v>44980.489102941181</c:v>
                </c:pt>
                <c:pt idx="184">
                  <c:v>45236.423431372554</c:v>
                </c:pt>
                <c:pt idx="185">
                  <c:v>45492.357759803926</c:v>
                </c:pt>
                <c:pt idx="186">
                  <c:v>45748.292088235299</c:v>
                </c:pt>
                <c:pt idx="187">
                  <c:v>46004.226416666672</c:v>
                </c:pt>
                <c:pt idx="188">
                  <c:v>46260.160745098045</c:v>
                </c:pt>
                <c:pt idx="189">
                  <c:v>46516.095073529417</c:v>
                </c:pt>
                <c:pt idx="190">
                  <c:v>46772.02940196079</c:v>
                </c:pt>
                <c:pt idx="191">
                  <c:v>47027.963730392163</c:v>
                </c:pt>
                <c:pt idx="192">
                  <c:v>47283.898058823535</c:v>
                </c:pt>
                <c:pt idx="193">
                  <c:v>47539.832387254908</c:v>
                </c:pt>
                <c:pt idx="194">
                  <c:v>47795.766715686281</c:v>
                </c:pt>
                <c:pt idx="195">
                  <c:v>48051.701044117654</c:v>
                </c:pt>
                <c:pt idx="196">
                  <c:v>48307.635372549026</c:v>
                </c:pt>
                <c:pt idx="197">
                  <c:v>48563.569700980399</c:v>
                </c:pt>
                <c:pt idx="198">
                  <c:v>48819.504029411772</c:v>
                </c:pt>
                <c:pt idx="199">
                  <c:v>49075.438357843144</c:v>
                </c:pt>
                <c:pt idx="200">
                  <c:v>49331.372686274517</c:v>
                </c:pt>
                <c:pt idx="201">
                  <c:v>49587.30701470589</c:v>
                </c:pt>
                <c:pt idx="202">
                  <c:v>49843.241343137262</c:v>
                </c:pt>
                <c:pt idx="203">
                  <c:v>50099.175671568635</c:v>
                </c:pt>
                <c:pt idx="204">
                  <c:v>50355.110000000008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76-4003-B297-32996AEB7D47}"/>
            </c:ext>
          </c:extLst>
        </c:ser>
        <c:ser>
          <c:idx val="0"/>
          <c:order val="1"/>
          <c:tx>
            <c:strRef>
              <c:f>'AFL2418'!$F$1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'AFL2418'!$E$2:$E$4</c:f>
              <c:numCache>
                <c:formatCode>General</c:formatCode>
                <c:ptCount val="3"/>
                <c:pt idx="0">
                  <c:v>120380.9</c:v>
                </c:pt>
                <c:pt idx="1">
                  <c:v>84890.473529411771</c:v>
                </c:pt>
                <c:pt idx="2">
                  <c:v>-120954</c:v>
                </c:pt>
              </c:numCache>
            </c:numRef>
          </c:xVal>
          <c:yVal>
            <c:numRef>
              <c:f>'AFL2418'!$F$2:$F$4</c:f>
              <c:numCache>
                <c:formatCode>General</c:formatCode>
                <c:ptCount val="3"/>
                <c:pt idx="0">
                  <c:v>-1855.4929999999999</c:v>
                </c:pt>
                <c:pt idx="1">
                  <c:v>5822.5368529411771</c:v>
                </c:pt>
                <c:pt idx="2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6-4003-B297-32996AEB7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'AFL2418'!$M$6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'AFL2418'!$N$7:$N$259</c:f>
              <c:numCache>
                <c:formatCode>General</c:formatCode>
                <c:ptCount val="253"/>
                <c:pt idx="0">
                  <c:v>34.859722222222224</c:v>
                </c:pt>
                <c:pt idx="1">
                  <c:v>34.840791122004362</c:v>
                </c:pt>
                <c:pt idx="2">
                  <c:v>34.821860021786492</c:v>
                </c:pt>
                <c:pt idx="3">
                  <c:v>34.802928921568629</c:v>
                </c:pt>
                <c:pt idx="4">
                  <c:v>34.783997821350766</c:v>
                </c:pt>
                <c:pt idx="5">
                  <c:v>34.765066721132897</c:v>
                </c:pt>
                <c:pt idx="6">
                  <c:v>34.746135620915034</c:v>
                </c:pt>
                <c:pt idx="7">
                  <c:v>34.727204520697171</c:v>
                </c:pt>
                <c:pt idx="8">
                  <c:v>34.708273420479301</c:v>
                </c:pt>
                <c:pt idx="9">
                  <c:v>34.689342320261439</c:v>
                </c:pt>
                <c:pt idx="10">
                  <c:v>34.670411220043576</c:v>
                </c:pt>
                <c:pt idx="11">
                  <c:v>34.651480119825713</c:v>
                </c:pt>
                <c:pt idx="12">
                  <c:v>34.632549019607843</c:v>
                </c:pt>
                <c:pt idx="13">
                  <c:v>34.613617919389981</c:v>
                </c:pt>
                <c:pt idx="14">
                  <c:v>34.594686819172118</c:v>
                </c:pt>
                <c:pt idx="15">
                  <c:v>34.575755718954248</c:v>
                </c:pt>
                <c:pt idx="16">
                  <c:v>34.556824618736385</c:v>
                </c:pt>
                <c:pt idx="17">
                  <c:v>34.537893518518523</c:v>
                </c:pt>
                <c:pt idx="18">
                  <c:v>34.518962418300653</c:v>
                </c:pt>
                <c:pt idx="19">
                  <c:v>34.50003131808279</c:v>
                </c:pt>
                <c:pt idx="20">
                  <c:v>34.481100217864928</c:v>
                </c:pt>
                <c:pt idx="21">
                  <c:v>34.462169117647058</c:v>
                </c:pt>
                <c:pt idx="22">
                  <c:v>34.443238017429195</c:v>
                </c:pt>
                <c:pt idx="23">
                  <c:v>34.424306917211332</c:v>
                </c:pt>
                <c:pt idx="24">
                  <c:v>34.405375816993462</c:v>
                </c:pt>
                <c:pt idx="25">
                  <c:v>34.3864447167756</c:v>
                </c:pt>
                <c:pt idx="26">
                  <c:v>34.367513616557737</c:v>
                </c:pt>
                <c:pt idx="27">
                  <c:v>34.348582516339874</c:v>
                </c:pt>
                <c:pt idx="28">
                  <c:v>34.329651416122005</c:v>
                </c:pt>
                <c:pt idx="29">
                  <c:v>34.310720315904142</c:v>
                </c:pt>
                <c:pt idx="30">
                  <c:v>34.291789215686279</c:v>
                </c:pt>
                <c:pt idx="31">
                  <c:v>34.272858115468409</c:v>
                </c:pt>
                <c:pt idx="32">
                  <c:v>34.253927015250547</c:v>
                </c:pt>
                <c:pt idx="33">
                  <c:v>34.234995915032684</c:v>
                </c:pt>
                <c:pt idx="34">
                  <c:v>34.216064814814821</c:v>
                </c:pt>
                <c:pt idx="35">
                  <c:v>34.197133714596951</c:v>
                </c:pt>
                <c:pt idx="36">
                  <c:v>34.178202614379089</c:v>
                </c:pt>
                <c:pt idx="37">
                  <c:v>34.159271514161226</c:v>
                </c:pt>
                <c:pt idx="38">
                  <c:v>34.140340413943356</c:v>
                </c:pt>
                <c:pt idx="39">
                  <c:v>34.121409313725493</c:v>
                </c:pt>
                <c:pt idx="40">
                  <c:v>34.102478213507631</c:v>
                </c:pt>
                <c:pt idx="41">
                  <c:v>34.083547113289768</c:v>
                </c:pt>
                <c:pt idx="42">
                  <c:v>34.064616013071898</c:v>
                </c:pt>
                <c:pt idx="43">
                  <c:v>34.045684912854036</c:v>
                </c:pt>
                <c:pt idx="44">
                  <c:v>34.026753812636173</c:v>
                </c:pt>
                <c:pt idx="45">
                  <c:v>34.007822712418303</c:v>
                </c:pt>
                <c:pt idx="46">
                  <c:v>33.98889161220044</c:v>
                </c:pt>
                <c:pt idx="47">
                  <c:v>33.969960511982578</c:v>
                </c:pt>
                <c:pt idx="48">
                  <c:v>33.951029411764708</c:v>
                </c:pt>
                <c:pt idx="49">
                  <c:v>33.932098311546845</c:v>
                </c:pt>
                <c:pt idx="50">
                  <c:v>33.913167211328982</c:v>
                </c:pt>
                <c:pt idx="51">
                  <c:v>33.894236111111113</c:v>
                </c:pt>
                <c:pt idx="52">
                  <c:v>33.87530501089325</c:v>
                </c:pt>
                <c:pt idx="53">
                  <c:v>33.856373910675387</c:v>
                </c:pt>
                <c:pt idx="54">
                  <c:v>33.837442810457517</c:v>
                </c:pt>
                <c:pt idx="55">
                  <c:v>33.818511710239655</c:v>
                </c:pt>
                <c:pt idx="56">
                  <c:v>33.799580610021792</c:v>
                </c:pt>
                <c:pt idx="57">
                  <c:v>33.780649509803929</c:v>
                </c:pt>
                <c:pt idx="58">
                  <c:v>33.761718409586059</c:v>
                </c:pt>
                <c:pt idx="59">
                  <c:v>33.742787309368197</c:v>
                </c:pt>
                <c:pt idx="60">
                  <c:v>33.723856209150334</c:v>
                </c:pt>
                <c:pt idx="61">
                  <c:v>33.704925108932464</c:v>
                </c:pt>
                <c:pt idx="62">
                  <c:v>33.685994008714601</c:v>
                </c:pt>
                <c:pt idx="63">
                  <c:v>33.667062908496739</c:v>
                </c:pt>
                <c:pt idx="64">
                  <c:v>33.648131808278869</c:v>
                </c:pt>
                <c:pt idx="65">
                  <c:v>33.629200708061006</c:v>
                </c:pt>
                <c:pt idx="66">
                  <c:v>33.610269607843144</c:v>
                </c:pt>
                <c:pt idx="67">
                  <c:v>33.591338507625274</c:v>
                </c:pt>
                <c:pt idx="68">
                  <c:v>33.572407407407411</c:v>
                </c:pt>
                <c:pt idx="69">
                  <c:v>33.553476307189548</c:v>
                </c:pt>
                <c:pt idx="70">
                  <c:v>33.534545206971679</c:v>
                </c:pt>
                <c:pt idx="71">
                  <c:v>33.515614106753816</c:v>
                </c:pt>
                <c:pt idx="72">
                  <c:v>33.496683006535953</c:v>
                </c:pt>
                <c:pt idx="73">
                  <c:v>33.47775190631809</c:v>
                </c:pt>
                <c:pt idx="74">
                  <c:v>33.458820806100221</c:v>
                </c:pt>
                <c:pt idx="75">
                  <c:v>33.439889705882358</c:v>
                </c:pt>
                <c:pt idx="76">
                  <c:v>33.420958605664495</c:v>
                </c:pt>
                <c:pt idx="77">
                  <c:v>33.402027505446625</c:v>
                </c:pt>
                <c:pt idx="78">
                  <c:v>33.383096405228763</c:v>
                </c:pt>
                <c:pt idx="79">
                  <c:v>33.3641653050109</c:v>
                </c:pt>
                <c:pt idx="80">
                  <c:v>33.34523420479303</c:v>
                </c:pt>
                <c:pt idx="81">
                  <c:v>33.326303104575167</c:v>
                </c:pt>
                <c:pt idx="82">
                  <c:v>33.307372004357305</c:v>
                </c:pt>
                <c:pt idx="83">
                  <c:v>33.288440904139435</c:v>
                </c:pt>
                <c:pt idx="84">
                  <c:v>33.269509803921572</c:v>
                </c:pt>
                <c:pt idx="85">
                  <c:v>33.250578703703709</c:v>
                </c:pt>
                <c:pt idx="86">
                  <c:v>33.23164760348584</c:v>
                </c:pt>
                <c:pt idx="87">
                  <c:v>33.212716503267977</c:v>
                </c:pt>
                <c:pt idx="88">
                  <c:v>33.193785403050114</c:v>
                </c:pt>
                <c:pt idx="89">
                  <c:v>33.174854302832244</c:v>
                </c:pt>
                <c:pt idx="90">
                  <c:v>33.155923202614382</c:v>
                </c:pt>
                <c:pt idx="91">
                  <c:v>33.136992102396519</c:v>
                </c:pt>
                <c:pt idx="92">
                  <c:v>33.118061002178656</c:v>
                </c:pt>
                <c:pt idx="93">
                  <c:v>33.099129901960787</c:v>
                </c:pt>
                <c:pt idx="94">
                  <c:v>33.080198801742924</c:v>
                </c:pt>
                <c:pt idx="95">
                  <c:v>33.061267701525061</c:v>
                </c:pt>
                <c:pt idx="96">
                  <c:v>33.042336601307191</c:v>
                </c:pt>
                <c:pt idx="97">
                  <c:v>33.023405501089329</c:v>
                </c:pt>
                <c:pt idx="98">
                  <c:v>33.004474400871466</c:v>
                </c:pt>
                <c:pt idx="99">
                  <c:v>32.985543300653596</c:v>
                </c:pt>
                <c:pt idx="100">
                  <c:v>32.966612200435733</c:v>
                </c:pt>
                <c:pt idx="101">
                  <c:v>32.947681100217871</c:v>
                </c:pt>
                <c:pt idx="102">
                  <c:v>32.928750000000001</c:v>
                </c:pt>
                <c:pt idx="103">
                  <c:v>32.909818899782138</c:v>
                </c:pt>
                <c:pt idx="104">
                  <c:v>32.890887799564275</c:v>
                </c:pt>
                <c:pt idx="105">
                  <c:v>32.871956699346406</c:v>
                </c:pt>
                <c:pt idx="106">
                  <c:v>32.853025599128543</c:v>
                </c:pt>
                <c:pt idx="107">
                  <c:v>32.83409449891068</c:v>
                </c:pt>
                <c:pt idx="108">
                  <c:v>32.815163398692818</c:v>
                </c:pt>
                <c:pt idx="109">
                  <c:v>32.796232298474948</c:v>
                </c:pt>
                <c:pt idx="110">
                  <c:v>32.777301198257085</c:v>
                </c:pt>
                <c:pt idx="111">
                  <c:v>32.758370098039222</c:v>
                </c:pt>
                <c:pt idx="112">
                  <c:v>32.739438997821352</c:v>
                </c:pt>
                <c:pt idx="113">
                  <c:v>32.72050789760349</c:v>
                </c:pt>
                <c:pt idx="114">
                  <c:v>32.701576797385627</c:v>
                </c:pt>
                <c:pt idx="115">
                  <c:v>32.682645697167757</c:v>
                </c:pt>
                <c:pt idx="116">
                  <c:v>32.663714596949895</c:v>
                </c:pt>
                <c:pt idx="117">
                  <c:v>32.644783496732032</c:v>
                </c:pt>
                <c:pt idx="118">
                  <c:v>32.625852396514162</c:v>
                </c:pt>
                <c:pt idx="119">
                  <c:v>32.606921296296299</c:v>
                </c:pt>
                <c:pt idx="120">
                  <c:v>32.587990196078437</c:v>
                </c:pt>
                <c:pt idx="121">
                  <c:v>32.569059095860567</c:v>
                </c:pt>
                <c:pt idx="122">
                  <c:v>32.550127995642704</c:v>
                </c:pt>
                <c:pt idx="123">
                  <c:v>32.531196895424841</c:v>
                </c:pt>
                <c:pt idx="124">
                  <c:v>32.512265795206972</c:v>
                </c:pt>
                <c:pt idx="125">
                  <c:v>32.493334694989109</c:v>
                </c:pt>
                <c:pt idx="126">
                  <c:v>32.474403594771246</c:v>
                </c:pt>
                <c:pt idx="127">
                  <c:v>32.455472494553383</c:v>
                </c:pt>
                <c:pt idx="128">
                  <c:v>32.436541394335514</c:v>
                </c:pt>
                <c:pt idx="129">
                  <c:v>32.417610294117651</c:v>
                </c:pt>
                <c:pt idx="130">
                  <c:v>32.398679193899788</c:v>
                </c:pt>
                <c:pt idx="131">
                  <c:v>32.379748093681918</c:v>
                </c:pt>
                <c:pt idx="132">
                  <c:v>32.360816993464056</c:v>
                </c:pt>
                <c:pt idx="133">
                  <c:v>32.341885893246193</c:v>
                </c:pt>
                <c:pt idx="134">
                  <c:v>32.322954793028323</c:v>
                </c:pt>
                <c:pt idx="135">
                  <c:v>32.30402369281046</c:v>
                </c:pt>
                <c:pt idx="136">
                  <c:v>32.285092592592598</c:v>
                </c:pt>
                <c:pt idx="137">
                  <c:v>32.266161492374728</c:v>
                </c:pt>
                <c:pt idx="138">
                  <c:v>32.247230392156865</c:v>
                </c:pt>
                <c:pt idx="139">
                  <c:v>32.228299291939003</c:v>
                </c:pt>
                <c:pt idx="140">
                  <c:v>32.20936819172114</c:v>
                </c:pt>
                <c:pt idx="141">
                  <c:v>32.19043709150327</c:v>
                </c:pt>
                <c:pt idx="142">
                  <c:v>32.171505991285407</c:v>
                </c:pt>
                <c:pt idx="143">
                  <c:v>32.152574891067545</c:v>
                </c:pt>
                <c:pt idx="144">
                  <c:v>32.133643790849675</c:v>
                </c:pt>
                <c:pt idx="145">
                  <c:v>32.114712690631812</c:v>
                </c:pt>
                <c:pt idx="146">
                  <c:v>32.095781590413949</c:v>
                </c:pt>
                <c:pt idx="147">
                  <c:v>32.07685049019608</c:v>
                </c:pt>
                <c:pt idx="148">
                  <c:v>32.057919389978217</c:v>
                </c:pt>
                <c:pt idx="149">
                  <c:v>32.038988289760354</c:v>
                </c:pt>
                <c:pt idx="150">
                  <c:v>32.020057189542484</c:v>
                </c:pt>
                <c:pt idx="151">
                  <c:v>32.001126089324622</c:v>
                </c:pt>
                <c:pt idx="152">
                  <c:v>31.982194989106759</c:v>
                </c:pt>
                <c:pt idx="153">
                  <c:v>31.963263888888893</c:v>
                </c:pt>
                <c:pt idx="154">
                  <c:v>31.944332788671026</c:v>
                </c:pt>
                <c:pt idx="155">
                  <c:v>31.925401688453164</c:v>
                </c:pt>
                <c:pt idx="156">
                  <c:v>31.906470588235297</c:v>
                </c:pt>
                <c:pt idx="157">
                  <c:v>31.887539488017431</c:v>
                </c:pt>
                <c:pt idx="158">
                  <c:v>31.868608387799569</c:v>
                </c:pt>
                <c:pt idx="159">
                  <c:v>31.849677287581702</c:v>
                </c:pt>
                <c:pt idx="160">
                  <c:v>31.830746187363836</c:v>
                </c:pt>
                <c:pt idx="161">
                  <c:v>31.811815087145973</c:v>
                </c:pt>
                <c:pt idx="162">
                  <c:v>31.792883986928107</c:v>
                </c:pt>
                <c:pt idx="163">
                  <c:v>31.773952886710241</c:v>
                </c:pt>
                <c:pt idx="164">
                  <c:v>31.755021786492378</c:v>
                </c:pt>
                <c:pt idx="165">
                  <c:v>31.736090686274512</c:v>
                </c:pt>
                <c:pt idx="166">
                  <c:v>31.717159586056649</c:v>
                </c:pt>
                <c:pt idx="167">
                  <c:v>31.698228485838783</c:v>
                </c:pt>
                <c:pt idx="168">
                  <c:v>31.679297385620917</c:v>
                </c:pt>
                <c:pt idx="169">
                  <c:v>31.660366285403054</c:v>
                </c:pt>
                <c:pt idx="170">
                  <c:v>31.641435185185188</c:v>
                </c:pt>
                <c:pt idx="171">
                  <c:v>31.622504084967325</c:v>
                </c:pt>
                <c:pt idx="172">
                  <c:v>31.603572984749459</c:v>
                </c:pt>
                <c:pt idx="173">
                  <c:v>31.584641884531592</c:v>
                </c:pt>
                <c:pt idx="174">
                  <c:v>31.56571078431373</c:v>
                </c:pt>
                <c:pt idx="175">
                  <c:v>31.546779684095863</c:v>
                </c:pt>
                <c:pt idx="176">
                  <c:v>31.527848583877997</c:v>
                </c:pt>
                <c:pt idx="177">
                  <c:v>31.508917483660134</c:v>
                </c:pt>
                <c:pt idx="178">
                  <c:v>31.489986383442268</c:v>
                </c:pt>
                <c:pt idx="179">
                  <c:v>31.471055283224402</c:v>
                </c:pt>
                <c:pt idx="180">
                  <c:v>31.452124183006539</c:v>
                </c:pt>
                <c:pt idx="181">
                  <c:v>31.433193082788673</c:v>
                </c:pt>
                <c:pt idx="182">
                  <c:v>31.41426198257081</c:v>
                </c:pt>
                <c:pt idx="183">
                  <c:v>31.395330882352944</c:v>
                </c:pt>
                <c:pt idx="184">
                  <c:v>31.376399782135078</c:v>
                </c:pt>
                <c:pt idx="185">
                  <c:v>31.357468681917215</c:v>
                </c:pt>
                <c:pt idx="186">
                  <c:v>31.338537581699349</c:v>
                </c:pt>
                <c:pt idx="187">
                  <c:v>31.319606481481486</c:v>
                </c:pt>
                <c:pt idx="188">
                  <c:v>31.30067538126362</c:v>
                </c:pt>
                <c:pt idx="189">
                  <c:v>31.281744281045754</c:v>
                </c:pt>
                <c:pt idx="190">
                  <c:v>31.262813180827891</c:v>
                </c:pt>
                <c:pt idx="191">
                  <c:v>31.243882080610025</c:v>
                </c:pt>
                <c:pt idx="192">
                  <c:v>31.224950980392158</c:v>
                </c:pt>
                <c:pt idx="193">
                  <c:v>31.206019880174296</c:v>
                </c:pt>
                <c:pt idx="194">
                  <c:v>31.187088779956429</c:v>
                </c:pt>
                <c:pt idx="195">
                  <c:v>31.168157679738563</c:v>
                </c:pt>
                <c:pt idx="196">
                  <c:v>31.1492265795207</c:v>
                </c:pt>
                <c:pt idx="197">
                  <c:v>31.130295479302834</c:v>
                </c:pt>
                <c:pt idx="198">
                  <c:v>31.111364379084971</c:v>
                </c:pt>
                <c:pt idx="199">
                  <c:v>31.092433278867105</c:v>
                </c:pt>
                <c:pt idx="200">
                  <c:v>31.073502178649239</c:v>
                </c:pt>
                <c:pt idx="201">
                  <c:v>31.054571078431376</c:v>
                </c:pt>
                <c:pt idx="202">
                  <c:v>31.03563997821351</c:v>
                </c:pt>
                <c:pt idx="203">
                  <c:v>31.016708877995647</c:v>
                </c:pt>
                <c:pt idx="204">
                  <c:v>30.997777777777781</c:v>
                </c:pt>
              </c:numCache>
            </c:numRef>
          </c:xVal>
          <c:yVal>
            <c:numRef>
              <c:f>'AFL2418'!$M$7:$M$259</c:f>
              <c:numCache>
                <c:formatCode>General</c:formatCode>
                <c:ptCount val="253"/>
                <c:pt idx="0">
                  <c:v>55.833333333333336</c:v>
                </c:pt>
                <c:pt idx="1">
                  <c:v>55.835619553376908</c:v>
                </c:pt>
                <c:pt idx="2">
                  <c:v>55.837905773420481</c:v>
                </c:pt>
                <c:pt idx="3">
                  <c:v>55.840191993464053</c:v>
                </c:pt>
                <c:pt idx="4">
                  <c:v>55.842478213507626</c:v>
                </c:pt>
                <c:pt idx="5">
                  <c:v>55.844764433551198</c:v>
                </c:pt>
                <c:pt idx="6">
                  <c:v>55.847050653594771</c:v>
                </c:pt>
                <c:pt idx="7">
                  <c:v>55.849336873638343</c:v>
                </c:pt>
                <c:pt idx="8">
                  <c:v>55.851623093681923</c:v>
                </c:pt>
                <c:pt idx="9">
                  <c:v>55.853909313725495</c:v>
                </c:pt>
                <c:pt idx="10">
                  <c:v>55.856195533769068</c:v>
                </c:pt>
                <c:pt idx="11">
                  <c:v>55.85848175381264</c:v>
                </c:pt>
                <c:pt idx="12">
                  <c:v>55.860767973856213</c:v>
                </c:pt>
                <c:pt idx="13">
                  <c:v>55.863054193899785</c:v>
                </c:pt>
                <c:pt idx="14">
                  <c:v>55.865340413943358</c:v>
                </c:pt>
                <c:pt idx="15">
                  <c:v>55.86762663398693</c:v>
                </c:pt>
                <c:pt idx="16">
                  <c:v>55.869912854030503</c:v>
                </c:pt>
                <c:pt idx="17">
                  <c:v>55.872199074074075</c:v>
                </c:pt>
                <c:pt idx="18">
                  <c:v>55.874485294117648</c:v>
                </c:pt>
                <c:pt idx="19">
                  <c:v>55.87677151416122</c:v>
                </c:pt>
                <c:pt idx="20">
                  <c:v>55.879057734204792</c:v>
                </c:pt>
                <c:pt idx="21">
                  <c:v>55.881343954248365</c:v>
                </c:pt>
                <c:pt idx="22">
                  <c:v>55.883630174291945</c:v>
                </c:pt>
                <c:pt idx="23">
                  <c:v>55.885916394335517</c:v>
                </c:pt>
                <c:pt idx="24">
                  <c:v>55.88820261437909</c:v>
                </c:pt>
                <c:pt idx="25">
                  <c:v>55.890488834422662</c:v>
                </c:pt>
                <c:pt idx="26">
                  <c:v>55.892775054466235</c:v>
                </c:pt>
                <c:pt idx="27">
                  <c:v>55.895061274509807</c:v>
                </c:pt>
                <c:pt idx="28">
                  <c:v>55.897347494553379</c:v>
                </c:pt>
                <c:pt idx="29">
                  <c:v>55.899633714596952</c:v>
                </c:pt>
                <c:pt idx="30">
                  <c:v>55.901919934640524</c:v>
                </c:pt>
                <c:pt idx="31">
                  <c:v>55.904206154684104</c:v>
                </c:pt>
                <c:pt idx="32">
                  <c:v>55.906492374727669</c:v>
                </c:pt>
                <c:pt idx="33">
                  <c:v>55.908778594771242</c:v>
                </c:pt>
                <c:pt idx="34">
                  <c:v>55.911064814814814</c:v>
                </c:pt>
                <c:pt idx="35">
                  <c:v>55.913351034858387</c:v>
                </c:pt>
                <c:pt idx="36">
                  <c:v>55.915637254901959</c:v>
                </c:pt>
                <c:pt idx="37">
                  <c:v>55.917923474945532</c:v>
                </c:pt>
                <c:pt idx="38">
                  <c:v>55.920209694989111</c:v>
                </c:pt>
                <c:pt idx="39">
                  <c:v>55.922495915032684</c:v>
                </c:pt>
                <c:pt idx="40">
                  <c:v>55.924782135076256</c:v>
                </c:pt>
                <c:pt idx="41">
                  <c:v>55.927068355119829</c:v>
                </c:pt>
                <c:pt idx="42">
                  <c:v>55.929354575163401</c:v>
                </c:pt>
                <c:pt idx="43">
                  <c:v>55.931640795206974</c:v>
                </c:pt>
                <c:pt idx="44">
                  <c:v>55.933927015250546</c:v>
                </c:pt>
                <c:pt idx="45">
                  <c:v>55.936213235294119</c:v>
                </c:pt>
                <c:pt idx="46">
                  <c:v>55.938499455337691</c:v>
                </c:pt>
                <c:pt idx="47">
                  <c:v>55.940785675381264</c:v>
                </c:pt>
                <c:pt idx="48">
                  <c:v>55.943071895424836</c:v>
                </c:pt>
                <c:pt idx="49">
                  <c:v>55.945358115468409</c:v>
                </c:pt>
                <c:pt idx="50">
                  <c:v>55.947644335511981</c:v>
                </c:pt>
                <c:pt idx="51">
                  <c:v>55.949930555555554</c:v>
                </c:pt>
                <c:pt idx="52">
                  <c:v>55.952216775599133</c:v>
                </c:pt>
                <c:pt idx="53">
                  <c:v>55.954502995642706</c:v>
                </c:pt>
                <c:pt idx="54">
                  <c:v>55.956789215686278</c:v>
                </c:pt>
                <c:pt idx="55">
                  <c:v>55.959075435729851</c:v>
                </c:pt>
                <c:pt idx="56">
                  <c:v>55.961361655773423</c:v>
                </c:pt>
                <c:pt idx="57">
                  <c:v>55.963647875816996</c:v>
                </c:pt>
                <c:pt idx="58">
                  <c:v>55.965934095860568</c:v>
                </c:pt>
                <c:pt idx="59">
                  <c:v>55.968220315904141</c:v>
                </c:pt>
                <c:pt idx="60">
                  <c:v>55.970506535947713</c:v>
                </c:pt>
                <c:pt idx="61">
                  <c:v>55.972792755991286</c:v>
                </c:pt>
                <c:pt idx="62">
                  <c:v>55.975078976034858</c:v>
                </c:pt>
                <c:pt idx="63">
                  <c:v>55.977365196078431</c:v>
                </c:pt>
                <c:pt idx="64">
                  <c:v>55.979651416122003</c:v>
                </c:pt>
                <c:pt idx="65">
                  <c:v>55.981937636165576</c:v>
                </c:pt>
                <c:pt idx="66">
                  <c:v>55.984223856209148</c:v>
                </c:pt>
                <c:pt idx="67">
                  <c:v>55.986510076252728</c:v>
                </c:pt>
                <c:pt idx="68">
                  <c:v>55.9887962962963</c:v>
                </c:pt>
                <c:pt idx="69">
                  <c:v>55.991082516339873</c:v>
                </c:pt>
                <c:pt idx="70">
                  <c:v>55.993368736383445</c:v>
                </c:pt>
                <c:pt idx="71">
                  <c:v>55.995654956427018</c:v>
                </c:pt>
                <c:pt idx="72">
                  <c:v>55.99794117647059</c:v>
                </c:pt>
                <c:pt idx="73">
                  <c:v>56.000227396514163</c:v>
                </c:pt>
                <c:pt idx="74">
                  <c:v>56.002513616557735</c:v>
                </c:pt>
                <c:pt idx="75">
                  <c:v>56.004799836601308</c:v>
                </c:pt>
                <c:pt idx="76">
                  <c:v>56.00708605664488</c:v>
                </c:pt>
                <c:pt idx="77">
                  <c:v>56.009372276688453</c:v>
                </c:pt>
                <c:pt idx="78">
                  <c:v>56.011658496732025</c:v>
                </c:pt>
                <c:pt idx="79">
                  <c:v>56.013944716775597</c:v>
                </c:pt>
                <c:pt idx="80">
                  <c:v>56.01623093681917</c:v>
                </c:pt>
                <c:pt idx="81">
                  <c:v>56.018517156862742</c:v>
                </c:pt>
                <c:pt idx="82">
                  <c:v>56.020803376906322</c:v>
                </c:pt>
                <c:pt idx="83">
                  <c:v>56.023089596949895</c:v>
                </c:pt>
                <c:pt idx="84">
                  <c:v>56.025375816993467</c:v>
                </c:pt>
                <c:pt idx="85">
                  <c:v>56.02766203703704</c:v>
                </c:pt>
                <c:pt idx="86">
                  <c:v>56.029948257080612</c:v>
                </c:pt>
                <c:pt idx="87">
                  <c:v>56.032234477124184</c:v>
                </c:pt>
                <c:pt idx="88">
                  <c:v>56.034520697167757</c:v>
                </c:pt>
                <c:pt idx="89">
                  <c:v>56.036806917211329</c:v>
                </c:pt>
                <c:pt idx="90">
                  <c:v>56.039093137254902</c:v>
                </c:pt>
                <c:pt idx="91">
                  <c:v>56.041379357298474</c:v>
                </c:pt>
                <c:pt idx="92">
                  <c:v>56.043665577342047</c:v>
                </c:pt>
                <c:pt idx="93">
                  <c:v>56.045951797385619</c:v>
                </c:pt>
                <c:pt idx="94">
                  <c:v>56.048238017429192</c:v>
                </c:pt>
                <c:pt idx="95">
                  <c:v>56.050524237472764</c:v>
                </c:pt>
                <c:pt idx="96">
                  <c:v>56.052810457516344</c:v>
                </c:pt>
                <c:pt idx="97">
                  <c:v>56.055096677559916</c:v>
                </c:pt>
                <c:pt idx="98">
                  <c:v>56.057382897603489</c:v>
                </c:pt>
                <c:pt idx="99">
                  <c:v>56.059669117647061</c:v>
                </c:pt>
                <c:pt idx="100">
                  <c:v>56.061955337690634</c:v>
                </c:pt>
                <c:pt idx="101">
                  <c:v>56.064241557734206</c:v>
                </c:pt>
                <c:pt idx="102">
                  <c:v>56.066527777777779</c:v>
                </c:pt>
                <c:pt idx="103">
                  <c:v>56.068813997821351</c:v>
                </c:pt>
                <c:pt idx="104">
                  <c:v>56.071100217864924</c:v>
                </c:pt>
                <c:pt idx="105">
                  <c:v>56.073386437908496</c:v>
                </c:pt>
                <c:pt idx="106">
                  <c:v>56.075672657952069</c:v>
                </c:pt>
                <c:pt idx="107">
                  <c:v>56.077958877995641</c:v>
                </c:pt>
                <c:pt idx="108">
                  <c:v>56.080245098039214</c:v>
                </c:pt>
                <c:pt idx="109">
                  <c:v>56.082531318082786</c:v>
                </c:pt>
                <c:pt idx="110">
                  <c:v>56.084817538126359</c:v>
                </c:pt>
                <c:pt idx="111">
                  <c:v>56.087103758169938</c:v>
                </c:pt>
                <c:pt idx="112">
                  <c:v>56.089389978213511</c:v>
                </c:pt>
                <c:pt idx="113">
                  <c:v>56.091676198257083</c:v>
                </c:pt>
                <c:pt idx="114">
                  <c:v>56.093962418300656</c:v>
                </c:pt>
                <c:pt idx="115">
                  <c:v>56.096248638344228</c:v>
                </c:pt>
                <c:pt idx="116">
                  <c:v>56.098534858387801</c:v>
                </c:pt>
                <c:pt idx="117">
                  <c:v>56.100821078431373</c:v>
                </c:pt>
                <c:pt idx="118">
                  <c:v>56.103107298474946</c:v>
                </c:pt>
                <c:pt idx="119">
                  <c:v>56.105393518518518</c:v>
                </c:pt>
                <c:pt idx="120">
                  <c:v>56.107679738562091</c:v>
                </c:pt>
                <c:pt idx="121">
                  <c:v>56.109965958605663</c:v>
                </c:pt>
                <c:pt idx="122">
                  <c:v>56.112252178649236</c:v>
                </c:pt>
                <c:pt idx="123">
                  <c:v>56.114538398692808</c:v>
                </c:pt>
                <c:pt idx="124">
                  <c:v>56.116824618736381</c:v>
                </c:pt>
                <c:pt idx="125">
                  <c:v>56.11911083877996</c:v>
                </c:pt>
                <c:pt idx="126">
                  <c:v>56.121397058823533</c:v>
                </c:pt>
                <c:pt idx="127">
                  <c:v>56.123683278867105</c:v>
                </c:pt>
                <c:pt idx="128">
                  <c:v>56.125969498910678</c:v>
                </c:pt>
                <c:pt idx="129">
                  <c:v>56.12825571895425</c:v>
                </c:pt>
                <c:pt idx="130">
                  <c:v>56.130541938997823</c:v>
                </c:pt>
                <c:pt idx="131">
                  <c:v>56.132828159041395</c:v>
                </c:pt>
                <c:pt idx="132">
                  <c:v>56.135114379084968</c:v>
                </c:pt>
                <c:pt idx="133">
                  <c:v>56.13740059912854</c:v>
                </c:pt>
                <c:pt idx="134">
                  <c:v>56.139686819172113</c:v>
                </c:pt>
                <c:pt idx="135">
                  <c:v>56.141973039215685</c:v>
                </c:pt>
                <c:pt idx="136">
                  <c:v>56.144259259259258</c:v>
                </c:pt>
                <c:pt idx="137">
                  <c:v>56.14654547930283</c:v>
                </c:pt>
                <c:pt idx="138">
                  <c:v>56.148831699346403</c:v>
                </c:pt>
                <c:pt idx="139">
                  <c:v>56.151117919389975</c:v>
                </c:pt>
                <c:pt idx="140">
                  <c:v>56.153404139433555</c:v>
                </c:pt>
                <c:pt idx="141">
                  <c:v>56.155690359477127</c:v>
                </c:pt>
                <c:pt idx="142">
                  <c:v>56.1579765795207</c:v>
                </c:pt>
                <c:pt idx="143">
                  <c:v>56.160262799564272</c:v>
                </c:pt>
                <c:pt idx="144">
                  <c:v>56.162549019607845</c:v>
                </c:pt>
                <c:pt idx="145">
                  <c:v>56.164835239651417</c:v>
                </c:pt>
                <c:pt idx="146">
                  <c:v>56.167121459694989</c:v>
                </c:pt>
                <c:pt idx="147">
                  <c:v>56.169407679738562</c:v>
                </c:pt>
                <c:pt idx="148">
                  <c:v>56.171693899782134</c:v>
                </c:pt>
                <c:pt idx="149">
                  <c:v>56.173980119825707</c:v>
                </c:pt>
                <c:pt idx="150">
                  <c:v>56.176266339869279</c:v>
                </c:pt>
                <c:pt idx="151">
                  <c:v>56.178552559912852</c:v>
                </c:pt>
                <c:pt idx="152">
                  <c:v>56.180838779956424</c:v>
                </c:pt>
                <c:pt idx="153">
                  <c:v>56.183124999999997</c:v>
                </c:pt>
                <c:pt idx="154">
                  <c:v>56.185411220043576</c:v>
                </c:pt>
                <c:pt idx="155">
                  <c:v>56.187697440087149</c:v>
                </c:pt>
                <c:pt idx="156">
                  <c:v>56.189983660130721</c:v>
                </c:pt>
                <c:pt idx="157">
                  <c:v>56.192269880174294</c:v>
                </c:pt>
                <c:pt idx="158">
                  <c:v>56.194556100217866</c:v>
                </c:pt>
                <c:pt idx="159">
                  <c:v>56.196842320261439</c:v>
                </c:pt>
                <c:pt idx="160">
                  <c:v>56.199128540305011</c:v>
                </c:pt>
                <c:pt idx="161">
                  <c:v>56.201414760348584</c:v>
                </c:pt>
                <c:pt idx="162">
                  <c:v>56.203700980392156</c:v>
                </c:pt>
                <c:pt idx="163">
                  <c:v>56.205987200435729</c:v>
                </c:pt>
                <c:pt idx="164">
                  <c:v>56.208273420479301</c:v>
                </c:pt>
                <c:pt idx="165">
                  <c:v>56.210559640522874</c:v>
                </c:pt>
                <c:pt idx="166">
                  <c:v>56.212845860566446</c:v>
                </c:pt>
                <c:pt idx="167">
                  <c:v>56.215132080610019</c:v>
                </c:pt>
                <c:pt idx="168">
                  <c:v>56.217418300653591</c:v>
                </c:pt>
                <c:pt idx="169">
                  <c:v>56.219704520697171</c:v>
                </c:pt>
                <c:pt idx="170">
                  <c:v>56.221990740740743</c:v>
                </c:pt>
                <c:pt idx="171">
                  <c:v>56.224276960784316</c:v>
                </c:pt>
                <c:pt idx="172">
                  <c:v>56.226563180827888</c:v>
                </c:pt>
                <c:pt idx="173">
                  <c:v>56.228849400871461</c:v>
                </c:pt>
                <c:pt idx="174">
                  <c:v>56.231135620915033</c:v>
                </c:pt>
                <c:pt idx="175">
                  <c:v>56.233421840958606</c:v>
                </c:pt>
                <c:pt idx="176">
                  <c:v>56.235708061002178</c:v>
                </c:pt>
                <c:pt idx="177">
                  <c:v>56.237994281045751</c:v>
                </c:pt>
                <c:pt idx="178">
                  <c:v>56.240280501089323</c:v>
                </c:pt>
                <c:pt idx="179">
                  <c:v>56.242566721132896</c:v>
                </c:pt>
                <c:pt idx="180">
                  <c:v>56.244852941176468</c:v>
                </c:pt>
                <c:pt idx="181">
                  <c:v>56.247139161220041</c:v>
                </c:pt>
                <c:pt idx="182">
                  <c:v>56.249425381263613</c:v>
                </c:pt>
                <c:pt idx="183">
                  <c:v>56.251711601307193</c:v>
                </c:pt>
                <c:pt idx="184">
                  <c:v>56.253997821350765</c:v>
                </c:pt>
                <c:pt idx="185">
                  <c:v>56.256284041394338</c:v>
                </c:pt>
                <c:pt idx="186">
                  <c:v>56.25857026143791</c:v>
                </c:pt>
                <c:pt idx="187">
                  <c:v>56.260856481481483</c:v>
                </c:pt>
                <c:pt idx="188">
                  <c:v>56.263142701525055</c:v>
                </c:pt>
                <c:pt idx="189">
                  <c:v>56.265428921568628</c:v>
                </c:pt>
                <c:pt idx="190">
                  <c:v>56.2677151416122</c:v>
                </c:pt>
                <c:pt idx="191">
                  <c:v>56.270001361655773</c:v>
                </c:pt>
                <c:pt idx="192">
                  <c:v>56.272287581699345</c:v>
                </c:pt>
                <c:pt idx="193">
                  <c:v>56.274573801742918</c:v>
                </c:pt>
                <c:pt idx="194">
                  <c:v>56.27686002178649</c:v>
                </c:pt>
                <c:pt idx="195">
                  <c:v>56.279146241830063</c:v>
                </c:pt>
                <c:pt idx="196">
                  <c:v>56.281432461873635</c:v>
                </c:pt>
                <c:pt idx="197">
                  <c:v>56.283718681917208</c:v>
                </c:pt>
                <c:pt idx="198">
                  <c:v>56.286004901960787</c:v>
                </c:pt>
                <c:pt idx="199">
                  <c:v>56.28829112200436</c:v>
                </c:pt>
                <c:pt idx="200">
                  <c:v>56.290577342047932</c:v>
                </c:pt>
                <c:pt idx="201">
                  <c:v>56.292863562091505</c:v>
                </c:pt>
                <c:pt idx="202">
                  <c:v>56.295149782135077</c:v>
                </c:pt>
                <c:pt idx="203">
                  <c:v>56.29743600217865</c:v>
                </c:pt>
                <c:pt idx="204">
                  <c:v>56.299722222222222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AE8-B2A3-505407DDC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'SDM27'!$F$2:$F$3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B-48C3-8A33-F08D7637D88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'SDM27'!$E$6:$E$222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-121745.24271356784</c:v>
                </c:pt>
                <c:pt idx="2">
                  <c:v>-120471.18542713569</c:v>
                </c:pt>
                <c:pt idx="3">
                  <c:v>-119197.12814070351</c:v>
                </c:pt>
                <c:pt idx="4">
                  <c:v>-117923.07085427135</c:v>
                </c:pt>
                <c:pt idx="5">
                  <c:v>-116649.0135678392</c:v>
                </c:pt>
                <c:pt idx="6">
                  <c:v>-115374.95628140704</c:v>
                </c:pt>
                <c:pt idx="7">
                  <c:v>-114100.89899497488</c:v>
                </c:pt>
                <c:pt idx="8">
                  <c:v>-112826.84170854272</c:v>
                </c:pt>
                <c:pt idx="9">
                  <c:v>-111552.78442211056</c:v>
                </c:pt>
                <c:pt idx="10">
                  <c:v>-110278.72713567839</c:v>
                </c:pt>
                <c:pt idx="11">
                  <c:v>-109004.66984924623</c:v>
                </c:pt>
                <c:pt idx="12">
                  <c:v>-107730.61256281407</c:v>
                </c:pt>
                <c:pt idx="13">
                  <c:v>-106456.55527638191</c:v>
                </c:pt>
                <c:pt idx="14">
                  <c:v>-105182.49798994974</c:v>
                </c:pt>
                <c:pt idx="15">
                  <c:v>-103908.44070351758</c:v>
                </c:pt>
                <c:pt idx="16">
                  <c:v>-102634.38341708542</c:v>
                </c:pt>
                <c:pt idx="17">
                  <c:v>-101360.32613065327</c:v>
                </c:pt>
                <c:pt idx="18">
                  <c:v>-100086.26884422111</c:v>
                </c:pt>
                <c:pt idx="19">
                  <c:v>-98812.211557788949</c:v>
                </c:pt>
                <c:pt idx="20">
                  <c:v>-97538.154271356791</c:v>
                </c:pt>
                <c:pt idx="21">
                  <c:v>-96264.096984924632</c:v>
                </c:pt>
                <c:pt idx="22">
                  <c:v>-94990.039698492459</c:v>
                </c:pt>
                <c:pt idx="23">
                  <c:v>-93715.982412060301</c:v>
                </c:pt>
                <c:pt idx="24">
                  <c:v>-92441.925125628142</c:v>
                </c:pt>
                <c:pt idx="25">
                  <c:v>-91167.867839195984</c:v>
                </c:pt>
                <c:pt idx="26">
                  <c:v>-89893.810552763811</c:v>
                </c:pt>
                <c:pt idx="27">
                  <c:v>-88619.753266331652</c:v>
                </c:pt>
                <c:pt idx="28">
                  <c:v>-87345.695979899494</c:v>
                </c:pt>
                <c:pt idx="29">
                  <c:v>-86071.638693467336</c:v>
                </c:pt>
                <c:pt idx="30">
                  <c:v>-84797.581407035177</c:v>
                </c:pt>
                <c:pt idx="31">
                  <c:v>-83523.524120603019</c:v>
                </c:pt>
                <c:pt idx="32">
                  <c:v>-82249.46683417086</c:v>
                </c:pt>
                <c:pt idx="33">
                  <c:v>-80975.409547738702</c:v>
                </c:pt>
                <c:pt idx="34">
                  <c:v>-79701.352261306529</c:v>
                </c:pt>
                <c:pt idx="35">
                  <c:v>-78427.29497487437</c:v>
                </c:pt>
                <c:pt idx="36">
                  <c:v>-77153.237688442212</c:v>
                </c:pt>
                <c:pt idx="37">
                  <c:v>-75879.180402010039</c:v>
                </c:pt>
                <c:pt idx="38">
                  <c:v>-74605.123115577881</c:v>
                </c:pt>
                <c:pt idx="39">
                  <c:v>-73331.065829145722</c:v>
                </c:pt>
                <c:pt idx="40">
                  <c:v>-72057.008542713564</c:v>
                </c:pt>
                <c:pt idx="41">
                  <c:v>-70782.951256281405</c:v>
                </c:pt>
                <c:pt idx="42">
                  <c:v>-69508.893969849247</c:v>
                </c:pt>
                <c:pt idx="43">
                  <c:v>-68234.836683417088</c:v>
                </c:pt>
                <c:pt idx="44">
                  <c:v>-66960.77939698493</c:v>
                </c:pt>
                <c:pt idx="45">
                  <c:v>-65686.722110552771</c:v>
                </c:pt>
                <c:pt idx="46">
                  <c:v>-64412.664824120598</c:v>
                </c:pt>
                <c:pt idx="47">
                  <c:v>-63138.60753768844</c:v>
                </c:pt>
                <c:pt idx="48">
                  <c:v>-61864.550251256282</c:v>
                </c:pt>
                <c:pt idx="49">
                  <c:v>-60590.492964824116</c:v>
                </c:pt>
                <c:pt idx="50">
                  <c:v>-59316.435678391957</c:v>
                </c:pt>
                <c:pt idx="51">
                  <c:v>-58042.378391959792</c:v>
                </c:pt>
                <c:pt idx="52">
                  <c:v>-56768.321105527633</c:v>
                </c:pt>
                <c:pt idx="53">
                  <c:v>-55494.263819095475</c:v>
                </c:pt>
                <c:pt idx="54">
                  <c:v>-54220.206532663316</c:v>
                </c:pt>
                <c:pt idx="55">
                  <c:v>-52946.149246231158</c:v>
                </c:pt>
                <c:pt idx="56">
                  <c:v>-51672.091959798985</c:v>
                </c:pt>
                <c:pt idx="57">
                  <c:v>-50398.034673366827</c:v>
                </c:pt>
                <c:pt idx="58">
                  <c:v>-49123.977386934668</c:v>
                </c:pt>
                <c:pt idx="59">
                  <c:v>-47849.92010050251</c:v>
                </c:pt>
                <c:pt idx="60">
                  <c:v>-46575.862814070351</c:v>
                </c:pt>
                <c:pt idx="61">
                  <c:v>-45301.805527638193</c:v>
                </c:pt>
                <c:pt idx="62">
                  <c:v>-44027.74824120602</c:v>
                </c:pt>
                <c:pt idx="63">
                  <c:v>-42753.690954773861</c:v>
                </c:pt>
                <c:pt idx="64">
                  <c:v>-41479.633668341703</c:v>
                </c:pt>
                <c:pt idx="65">
                  <c:v>-40205.576381909545</c:v>
                </c:pt>
                <c:pt idx="66">
                  <c:v>-38931.519095477386</c:v>
                </c:pt>
                <c:pt idx="67">
                  <c:v>-37657.461809045213</c:v>
                </c:pt>
                <c:pt idx="68">
                  <c:v>-36383.404522613055</c:v>
                </c:pt>
                <c:pt idx="69">
                  <c:v>-35109.347236180896</c:v>
                </c:pt>
                <c:pt idx="70">
                  <c:v>-33835.289949748738</c:v>
                </c:pt>
                <c:pt idx="71">
                  <c:v>-32561.232663316579</c:v>
                </c:pt>
                <c:pt idx="72">
                  <c:v>-31287.175376884421</c:v>
                </c:pt>
                <c:pt idx="73">
                  <c:v>-30013.118090452248</c:v>
                </c:pt>
                <c:pt idx="74">
                  <c:v>-28739.06080402009</c:v>
                </c:pt>
                <c:pt idx="75">
                  <c:v>-27465.003517587931</c:v>
                </c:pt>
                <c:pt idx="76">
                  <c:v>-26190.946231155773</c:v>
                </c:pt>
                <c:pt idx="77">
                  <c:v>-24916.888944723614</c:v>
                </c:pt>
                <c:pt idx="78">
                  <c:v>-23642.831658291456</c:v>
                </c:pt>
                <c:pt idx="79">
                  <c:v>-22368.774371859283</c:v>
                </c:pt>
                <c:pt idx="80">
                  <c:v>-21094.717085427124</c:v>
                </c:pt>
                <c:pt idx="81">
                  <c:v>-19820.659798994966</c:v>
                </c:pt>
                <c:pt idx="82">
                  <c:v>-18546.602512562808</c:v>
                </c:pt>
                <c:pt idx="83">
                  <c:v>-17272.545226130649</c:v>
                </c:pt>
                <c:pt idx="84">
                  <c:v>-15998.487939698491</c:v>
                </c:pt>
                <c:pt idx="85">
                  <c:v>-14724.430653266318</c:v>
                </c:pt>
                <c:pt idx="86">
                  <c:v>-13450.373366834159</c:v>
                </c:pt>
                <c:pt idx="87">
                  <c:v>-12176.316080402001</c:v>
                </c:pt>
                <c:pt idx="88">
                  <c:v>-10902.258793969842</c:v>
                </c:pt>
                <c:pt idx="89">
                  <c:v>-9628.2015075376839</c:v>
                </c:pt>
                <c:pt idx="90">
                  <c:v>-8354.1442211055255</c:v>
                </c:pt>
                <c:pt idx="91">
                  <c:v>-7080.0869346733525</c:v>
                </c:pt>
                <c:pt idx="92">
                  <c:v>-5806.0296482411941</c:v>
                </c:pt>
                <c:pt idx="93">
                  <c:v>-4531.9723618090356</c:v>
                </c:pt>
                <c:pt idx="94">
                  <c:v>-3257.9150753768772</c:v>
                </c:pt>
                <c:pt idx="95">
                  <c:v>-1983.8577889447188</c:v>
                </c:pt>
                <c:pt idx="96">
                  <c:v>-709.80050251256034</c:v>
                </c:pt>
                <c:pt idx="97">
                  <c:v>564.25678391961264</c:v>
                </c:pt>
                <c:pt idx="98">
                  <c:v>1838.3140703517711</c:v>
                </c:pt>
                <c:pt idx="99">
                  <c:v>3112.3713567839295</c:v>
                </c:pt>
                <c:pt idx="100">
                  <c:v>4386.4286432160879</c:v>
                </c:pt>
                <c:pt idx="101">
                  <c:v>5660.4859296482464</c:v>
                </c:pt>
                <c:pt idx="102">
                  <c:v>6934.5432160804194</c:v>
                </c:pt>
                <c:pt idx="103">
                  <c:v>8208.6005025125778</c:v>
                </c:pt>
                <c:pt idx="104">
                  <c:v>9482.6577889447362</c:v>
                </c:pt>
                <c:pt idx="105">
                  <c:v>10756.715075376895</c:v>
                </c:pt>
                <c:pt idx="106">
                  <c:v>12030.772361809053</c:v>
                </c:pt>
                <c:pt idx="107">
                  <c:v>13304.829648241212</c:v>
                </c:pt>
                <c:pt idx="108">
                  <c:v>14578.88693467337</c:v>
                </c:pt>
                <c:pt idx="109">
                  <c:v>15852.944221105528</c:v>
                </c:pt>
                <c:pt idx="110">
                  <c:v>17127.001507537687</c:v>
                </c:pt>
                <c:pt idx="111">
                  <c:v>18401.058793969874</c:v>
                </c:pt>
                <c:pt idx="112">
                  <c:v>19675.116080402033</c:v>
                </c:pt>
                <c:pt idx="113">
                  <c:v>20949.173366834191</c:v>
                </c:pt>
                <c:pt idx="114">
                  <c:v>22223.23065326635</c:v>
                </c:pt>
                <c:pt idx="115">
                  <c:v>23497.287939698508</c:v>
                </c:pt>
                <c:pt idx="116">
                  <c:v>24771.345226130667</c:v>
                </c:pt>
                <c:pt idx="117">
                  <c:v>26045.402512562825</c:v>
                </c:pt>
                <c:pt idx="118">
                  <c:v>27319.459798994983</c:v>
                </c:pt>
                <c:pt idx="119">
                  <c:v>28593.517085427142</c:v>
                </c:pt>
                <c:pt idx="120">
                  <c:v>29867.5743718593</c:v>
                </c:pt>
                <c:pt idx="121">
                  <c:v>31141.631658291459</c:v>
                </c:pt>
                <c:pt idx="122">
                  <c:v>32415.688944723617</c:v>
                </c:pt>
                <c:pt idx="123">
                  <c:v>33689.746231155805</c:v>
                </c:pt>
                <c:pt idx="124">
                  <c:v>34963.803517587963</c:v>
                </c:pt>
                <c:pt idx="125">
                  <c:v>36237.860804020122</c:v>
                </c:pt>
                <c:pt idx="126">
                  <c:v>37511.91809045228</c:v>
                </c:pt>
                <c:pt idx="127">
                  <c:v>38785.975376884438</c:v>
                </c:pt>
                <c:pt idx="128">
                  <c:v>40060.032663316597</c:v>
                </c:pt>
                <c:pt idx="129">
                  <c:v>41334.089949748755</c:v>
                </c:pt>
                <c:pt idx="130">
                  <c:v>42608.147236180914</c:v>
                </c:pt>
                <c:pt idx="131">
                  <c:v>43882.204522613072</c:v>
                </c:pt>
                <c:pt idx="132">
                  <c:v>45156.261809045231</c:v>
                </c:pt>
                <c:pt idx="133">
                  <c:v>46430.319095477389</c:v>
                </c:pt>
                <c:pt idx="134">
                  <c:v>47704.376381909577</c:v>
                </c:pt>
                <c:pt idx="135">
                  <c:v>48978.433668341735</c:v>
                </c:pt>
                <c:pt idx="136">
                  <c:v>50252.490954773893</c:v>
                </c:pt>
                <c:pt idx="137">
                  <c:v>51526.548241206052</c:v>
                </c:pt>
                <c:pt idx="138">
                  <c:v>52800.60552763821</c:v>
                </c:pt>
                <c:pt idx="139">
                  <c:v>54074.662814070369</c:v>
                </c:pt>
                <c:pt idx="140">
                  <c:v>55348.720100502527</c:v>
                </c:pt>
                <c:pt idx="141">
                  <c:v>56622.777386934686</c:v>
                </c:pt>
                <c:pt idx="142">
                  <c:v>57896.834673366844</c:v>
                </c:pt>
                <c:pt idx="143">
                  <c:v>59170.891959799003</c:v>
                </c:pt>
                <c:pt idx="144">
                  <c:v>60444.949246231161</c:v>
                </c:pt>
                <c:pt idx="145">
                  <c:v>61719.006532663319</c:v>
                </c:pt>
                <c:pt idx="146">
                  <c:v>62993.063819095507</c:v>
                </c:pt>
                <c:pt idx="147">
                  <c:v>64267.121105527665</c:v>
                </c:pt>
                <c:pt idx="148">
                  <c:v>65541.178391959824</c:v>
                </c:pt>
                <c:pt idx="149">
                  <c:v>66815.235678391982</c:v>
                </c:pt>
                <c:pt idx="150">
                  <c:v>68089.292964824141</c:v>
                </c:pt>
                <c:pt idx="151">
                  <c:v>69363.350251256299</c:v>
                </c:pt>
                <c:pt idx="152">
                  <c:v>70637.407537688458</c:v>
                </c:pt>
                <c:pt idx="153">
                  <c:v>71911.464824120616</c:v>
                </c:pt>
                <c:pt idx="154">
                  <c:v>73185.522110552774</c:v>
                </c:pt>
                <c:pt idx="155">
                  <c:v>74459.579396984933</c:v>
                </c:pt>
                <c:pt idx="156">
                  <c:v>75733.636683417091</c:v>
                </c:pt>
                <c:pt idx="157">
                  <c:v>77007.69396984925</c:v>
                </c:pt>
                <c:pt idx="158">
                  <c:v>78281.751256281437</c:v>
                </c:pt>
                <c:pt idx="159">
                  <c:v>79555.808542713596</c:v>
                </c:pt>
                <c:pt idx="160">
                  <c:v>80829.865829145754</c:v>
                </c:pt>
                <c:pt idx="161">
                  <c:v>82103.923115577913</c:v>
                </c:pt>
                <c:pt idx="162">
                  <c:v>83377.980402010071</c:v>
                </c:pt>
                <c:pt idx="163">
                  <c:v>84652.037688442229</c:v>
                </c:pt>
                <c:pt idx="164">
                  <c:v>85926.094974874388</c:v>
                </c:pt>
                <c:pt idx="165">
                  <c:v>87200.152261306546</c:v>
                </c:pt>
                <c:pt idx="166">
                  <c:v>88474.209547738705</c:v>
                </c:pt>
                <c:pt idx="167">
                  <c:v>89748.266834170863</c:v>
                </c:pt>
                <c:pt idx="168">
                  <c:v>91022.324120603022</c:v>
                </c:pt>
                <c:pt idx="169">
                  <c:v>92296.381407035209</c:v>
                </c:pt>
                <c:pt idx="170">
                  <c:v>93570.438693467368</c:v>
                </c:pt>
                <c:pt idx="171">
                  <c:v>94844.495979899526</c:v>
                </c:pt>
                <c:pt idx="172">
                  <c:v>96118.553266331684</c:v>
                </c:pt>
                <c:pt idx="173">
                  <c:v>97392.610552763843</c:v>
                </c:pt>
                <c:pt idx="174">
                  <c:v>98666.667839196001</c:v>
                </c:pt>
                <c:pt idx="175">
                  <c:v>99940.72512562816</c:v>
                </c:pt>
                <c:pt idx="176">
                  <c:v>101214.78241206032</c:v>
                </c:pt>
                <c:pt idx="177">
                  <c:v>102488.83969849248</c:v>
                </c:pt>
                <c:pt idx="178">
                  <c:v>103762.89698492464</c:v>
                </c:pt>
                <c:pt idx="179">
                  <c:v>105036.95427135679</c:v>
                </c:pt>
                <c:pt idx="180">
                  <c:v>106311.01155778895</c:v>
                </c:pt>
                <c:pt idx="181">
                  <c:v>107585.06884422114</c:v>
                </c:pt>
                <c:pt idx="182">
                  <c:v>108859.1261306533</c:v>
                </c:pt>
                <c:pt idx="183">
                  <c:v>110133.18341708546</c:v>
                </c:pt>
                <c:pt idx="184">
                  <c:v>111407.24070351761</c:v>
                </c:pt>
                <c:pt idx="185">
                  <c:v>112681.29798994977</c:v>
                </c:pt>
                <c:pt idx="186">
                  <c:v>113955.35527638193</c:v>
                </c:pt>
                <c:pt idx="187">
                  <c:v>115229.41256281409</c:v>
                </c:pt>
                <c:pt idx="188">
                  <c:v>116503.46984924625</c:v>
                </c:pt>
                <c:pt idx="189">
                  <c:v>117777.52713567841</c:v>
                </c:pt>
                <c:pt idx="190">
                  <c:v>119051.58442211057</c:v>
                </c:pt>
                <c:pt idx="191">
                  <c:v>120325.64170854272</c:v>
                </c:pt>
                <c:pt idx="192">
                  <c:v>121599.69899497488</c:v>
                </c:pt>
                <c:pt idx="193">
                  <c:v>122873.75628140707</c:v>
                </c:pt>
                <c:pt idx="194">
                  <c:v>124147.81356783923</c:v>
                </c:pt>
                <c:pt idx="195">
                  <c:v>125421.87085427139</c:v>
                </c:pt>
                <c:pt idx="196">
                  <c:v>126695.92814070355</c:v>
                </c:pt>
                <c:pt idx="197">
                  <c:v>127969.9854271357</c:v>
                </c:pt>
                <c:pt idx="198">
                  <c:v>129244.04271356786</c:v>
                </c:pt>
                <c:pt idx="199">
                  <c:v>130518.10000000002</c:v>
                </c:pt>
                <c:pt idx="200">
                  <c:v>131792.15728643216</c:v>
                </c:pt>
                <c:pt idx="201">
                  <c:v>133066.21457286435</c:v>
                </c:pt>
                <c:pt idx="202">
                  <c:v>134340.27185929648</c:v>
                </c:pt>
              </c:numCache>
            </c:numRef>
          </c:xVal>
          <c:yVal>
            <c:numRef>
              <c:f>'SDM27'!$F$6:$F$222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-72472.316180904512</c:v>
                </c:pt>
                <c:pt idx="2">
                  <c:v>-72271.372361809044</c:v>
                </c:pt>
                <c:pt idx="3">
                  <c:v>-72070.428542713562</c:v>
                </c:pt>
                <c:pt idx="4">
                  <c:v>-71869.484723618079</c:v>
                </c:pt>
                <c:pt idx="5">
                  <c:v>-71668.540904522612</c:v>
                </c:pt>
                <c:pt idx="6">
                  <c:v>-71467.597085427129</c:v>
                </c:pt>
                <c:pt idx="7">
                  <c:v>-71266.653266331647</c:v>
                </c:pt>
                <c:pt idx="8">
                  <c:v>-71065.709447236179</c:v>
                </c:pt>
                <c:pt idx="9">
                  <c:v>-70864.765628140696</c:v>
                </c:pt>
                <c:pt idx="10">
                  <c:v>-70663.821809045228</c:v>
                </c:pt>
                <c:pt idx="11">
                  <c:v>-70462.877989949746</c:v>
                </c:pt>
                <c:pt idx="12">
                  <c:v>-70261.934170854263</c:v>
                </c:pt>
                <c:pt idx="13">
                  <c:v>-70060.990351758795</c:v>
                </c:pt>
                <c:pt idx="14">
                  <c:v>-69860.046532663313</c:v>
                </c:pt>
                <c:pt idx="15">
                  <c:v>-69659.102713567831</c:v>
                </c:pt>
                <c:pt idx="16">
                  <c:v>-69458.158894472363</c:v>
                </c:pt>
                <c:pt idx="17">
                  <c:v>-69257.21507537688</c:v>
                </c:pt>
                <c:pt idx="18">
                  <c:v>-69056.271256281398</c:v>
                </c:pt>
                <c:pt idx="19">
                  <c:v>-68855.32743718593</c:v>
                </c:pt>
                <c:pt idx="20">
                  <c:v>-68654.383618090447</c:v>
                </c:pt>
                <c:pt idx="21">
                  <c:v>-68453.439798994965</c:v>
                </c:pt>
                <c:pt idx="22">
                  <c:v>-68252.495979899497</c:v>
                </c:pt>
                <c:pt idx="23">
                  <c:v>-68051.552160804014</c:v>
                </c:pt>
                <c:pt idx="24">
                  <c:v>-67850.608341708532</c:v>
                </c:pt>
                <c:pt idx="25">
                  <c:v>-67649.664522613064</c:v>
                </c:pt>
                <c:pt idx="26">
                  <c:v>-67448.720703517582</c:v>
                </c:pt>
                <c:pt idx="27">
                  <c:v>-67247.776884422114</c:v>
                </c:pt>
                <c:pt idx="28">
                  <c:v>-67046.833065326631</c:v>
                </c:pt>
                <c:pt idx="29">
                  <c:v>-66845.889246231149</c:v>
                </c:pt>
                <c:pt idx="30">
                  <c:v>-66644.945427135681</c:v>
                </c:pt>
                <c:pt idx="31">
                  <c:v>-66444.001608040198</c:v>
                </c:pt>
                <c:pt idx="32">
                  <c:v>-66243.057788944716</c:v>
                </c:pt>
                <c:pt idx="33">
                  <c:v>-66042.113969849248</c:v>
                </c:pt>
                <c:pt idx="34">
                  <c:v>-65841.170150753765</c:v>
                </c:pt>
                <c:pt idx="35">
                  <c:v>-65640.226331658283</c:v>
                </c:pt>
                <c:pt idx="36">
                  <c:v>-65439.282512562808</c:v>
                </c:pt>
                <c:pt idx="37">
                  <c:v>-65238.338693467333</c:v>
                </c:pt>
                <c:pt idx="38">
                  <c:v>-65037.394874371857</c:v>
                </c:pt>
                <c:pt idx="39">
                  <c:v>-64836.451055276375</c:v>
                </c:pt>
                <c:pt idx="40">
                  <c:v>-64635.5072361809</c:v>
                </c:pt>
                <c:pt idx="41">
                  <c:v>-64434.563417085425</c:v>
                </c:pt>
                <c:pt idx="42">
                  <c:v>-64233.619597989949</c:v>
                </c:pt>
                <c:pt idx="43">
                  <c:v>-64032.675778894467</c:v>
                </c:pt>
                <c:pt idx="44">
                  <c:v>-63831.731959798992</c:v>
                </c:pt>
                <c:pt idx="45">
                  <c:v>-63630.788140703517</c:v>
                </c:pt>
                <c:pt idx="46">
                  <c:v>-63429.844321608034</c:v>
                </c:pt>
                <c:pt idx="47">
                  <c:v>-63228.900502512559</c:v>
                </c:pt>
                <c:pt idx="48">
                  <c:v>-63027.956683417084</c:v>
                </c:pt>
                <c:pt idx="49">
                  <c:v>-62827.012864321601</c:v>
                </c:pt>
                <c:pt idx="50">
                  <c:v>-62626.069045226126</c:v>
                </c:pt>
                <c:pt idx="51">
                  <c:v>-62425.125226130651</c:v>
                </c:pt>
                <c:pt idx="52">
                  <c:v>-62224.181407035168</c:v>
                </c:pt>
                <c:pt idx="53">
                  <c:v>-62023.237587939693</c:v>
                </c:pt>
                <c:pt idx="54">
                  <c:v>-61822.293768844218</c:v>
                </c:pt>
                <c:pt idx="55">
                  <c:v>-61621.349949748743</c:v>
                </c:pt>
                <c:pt idx="56">
                  <c:v>-61420.406130653268</c:v>
                </c:pt>
                <c:pt idx="57">
                  <c:v>-61219.462311557785</c:v>
                </c:pt>
                <c:pt idx="58">
                  <c:v>-61018.51849246231</c:v>
                </c:pt>
                <c:pt idx="59">
                  <c:v>-60817.574673366835</c:v>
                </c:pt>
                <c:pt idx="60">
                  <c:v>-60616.630854271352</c:v>
                </c:pt>
                <c:pt idx="61">
                  <c:v>-60415.687035175877</c:v>
                </c:pt>
                <c:pt idx="62">
                  <c:v>-60214.743216080402</c:v>
                </c:pt>
                <c:pt idx="63">
                  <c:v>-60013.799396984919</c:v>
                </c:pt>
                <c:pt idx="64">
                  <c:v>-59812.855577889444</c:v>
                </c:pt>
                <c:pt idx="65">
                  <c:v>-59611.911758793969</c:v>
                </c:pt>
                <c:pt idx="66">
                  <c:v>-59410.967939698487</c:v>
                </c:pt>
                <c:pt idx="67">
                  <c:v>-59210.024120603011</c:v>
                </c:pt>
                <c:pt idx="68">
                  <c:v>-59009.080301507536</c:v>
                </c:pt>
                <c:pt idx="69">
                  <c:v>-58808.136482412054</c:v>
                </c:pt>
                <c:pt idx="70">
                  <c:v>-58607.192663316579</c:v>
                </c:pt>
                <c:pt idx="71">
                  <c:v>-58406.248844221103</c:v>
                </c:pt>
                <c:pt idx="72">
                  <c:v>-58205.305025125621</c:v>
                </c:pt>
                <c:pt idx="73">
                  <c:v>-58004.361206030146</c:v>
                </c:pt>
                <c:pt idx="74">
                  <c:v>-57803.417386934671</c:v>
                </c:pt>
                <c:pt idx="75">
                  <c:v>-57602.473567839195</c:v>
                </c:pt>
                <c:pt idx="76">
                  <c:v>-57401.52974874372</c:v>
                </c:pt>
                <c:pt idx="77">
                  <c:v>-57200.585929648238</c:v>
                </c:pt>
                <c:pt idx="78">
                  <c:v>-56999.642110552762</c:v>
                </c:pt>
                <c:pt idx="79">
                  <c:v>-56798.698291457287</c:v>
                </c:pt>
                <c:pt idx="80">
                  <c:v>-56597.754472361805</c:v>
                </c:pt>
                <c:pt idx="81">
                  <c:v>-56396.81065326633</c:v>
                </c:pt>
                <c:pt idx="82">
                  <c:v>-56195.866834170854</c:v>
                </c:pt>
                <c:pt idx="83">
                  <c:v>-55994.923015075372</c:v>
                </c:pt>
                <c:pt idx="84">
                  <c:v>-55793.979195979897</c:v>
                </c:pt>
                <c:pt idx="85">
                  <c:v>-55593.035376884422</c:v>
                </c:pt>
                <c:pt idx="86">
                  <c:v>-55392.091557788939</c:v>
                </c:pt>
                <c:pt idx="87">
                  <c:v>-55191.147738693464</c:v>
                </c:pt>
                <c:pt idx="88">
                  <c:v>-54990.203919597989</c:v>
                </c:pt>
                <c:pt idx="89">
                  <c:v>-54789.260100502506</c:v>
                </c:pt>
                <c:pt idx="90">
                  <c:v>-54588.316281407038</c:v>
                </c:pt>
                <c:pt idx="91">
                  <c:v>-54387.372462311556</c:v>
                </c:pt>
                <c:pt idx="92">
                  <c:v>-54186.428643216073</c:v>
                </c:pt>
                <c:pt idx="93">
                  <c:v>-53985.484824120605</c:v>
                </c:pt>
                <c:pt idx="94">
                  <c:v>-53784.541005025123</c:v>
                </c:pt>
                <c:pt idx="95">
                  <c:v>-53583.597185929648</c:v>
                </c:pt>
                <c:pt idx="96">
                  <c:v>-53382.653366834173</c:v>
                </c:pt>
                <c:pt idx="97">
                  <c:v>-53181.70954773869</c:v>
                </c:pt>
                <c:pt idx="98">
                  <c:v>-52980.765728643215</c:v>
                </c:pt>
                <c:pt idx="99">
                  <c:v>-52779.82190954774</c:v>
                </c:pt>
                <c:pt idx="100">
                  <c:v>-52578.878090452257</c:v>
                </c:pt>
                <c:pt idx="101">
                  <c:v>-52377.934271356782</c:v>
                </c:pt>
                <c:pt idx="102">
                  <c:v>-52176.990452261307</c:v>
                </c:pt>
                <c:pt idx="103">
                  <c:v>-51976.046633165824</c:v>
                </c:pt>
                <c:pt idx="104">
                  <c:v>-51775.102814070349</c:v>
                </c:pt>
                <c:pt idx="105">
                  <c:v>-51574.158994974874</c:v>
                </c:pt>
                <c:pt idx="106">
                  <c:v>-51373.215175879392</c:v>
                </c:pt>
                <c:pt idx="107">
                  <c:v>-51172.271356783916</c:v>
                </c:pt>
                <c:pt idx="108">
                  <c:v>-50971.327537688441</c:v>
                </c:pt>
                <c:pt idx="109">
                  <c:v>-50770.383718592959</c:v>
                </c:pt>
                <c:pt idx="110">
                  <c:v>-50569.439899497491</c:v>
                </c:pt>
                <c:pt idx="111">
                  <c:v>-50368.496080402008</c:v>
                </c:pt>
                <c:pt idx="112">
                  <c:v>-50167.552261306533</c:v>
                </c:pt>
                <c:pt idx="113">
                  <c:v>-49966.608442211058</c:v>
                </c:pt>
                <c:pt idx="114">
                  <c:v>-49765.664623115576</c:v>
                </c:pt>
                <c:pt idx="115">
                  <c:v>-49564.7208040201</c:v>
                </c:pt>
                <c:pt idx="116">
                  <c:v>-49363.776984924625</c:v>
                </c:pt>
                <c:pt idx="117">
                  <c:v>-49162.833165829143</c:v>
                </c:pt>
                <c:pt idx="118">
                  <c:v>-48961.889346733667</c:v>
                </c:pt>
                <c:pt idx="119">
                  <c:v>-48760.945527638192</c:v>
                </c:pt>
                <c:pt idx="120">
                  <c:v>-48560.00170854271</c:v>
                </c:pt>
                <c:pt idx="121">
                  <c:v>-48359.057889447235</c:v>
                </c:pt>
                <c:pt idx="122">
                  <c:v>-48158.114070351759</c:v>
                </c:pt>
                <c:pt idx="123">
                  <c:v>-47957.170251256277</c:v>
                </c:pt>
                <c:pt idx="124">
                  <c:v>-47756.226432160802</c:v>
                </c:pt>
                <c:pt idx="125">
                  <c:v>-47555.282613065327</c:v>
                </c:pt>
                <c:pt idx="126">
                  <c:v>-47354.338793969844</c:v>
                </c:pt>
                <c:pt idx="127">
                  <c:v>-47153.394974874376</c:v>
                </c:pt>
                <c:pt idx="128">
                  <c:v>-46952.451155778894</c:v>
                </c:pt>
                <c:pt idx="129">
                  <c:v>-46751.507336683411</c:v>
                </c:pt>
                <c:pt idx="130">
                  <c:v>-46550.563517587943</c:v>
                </c:pt>
                <c:pt idx="131">
                  <c:v>-46349.619698492461</c:v>
                </c:pt>
                <c:pt idx="132">
                  <c:v>-46148.675879396986</c:v>
                </c:pt>
                <c:pt idx="133">
                  <c:v>-45947.732060301511</c:v>
                </c:pt>
                <c:pt idx="134">
                  <c:v>-45746.788241206028</c:v>
                </c:pt>
                <c:pt idx="135">
                  <c:v>-45545.844422110553</c:v>
                </c:pt>
                <c:pt idx="136">
                  <c:v>-45344.900603015078</c:v>
                </c:pt>
                <c:pt idx="137">
                  <c:v>-45143.956783919595</c:v>
                </c:pt>
                <c:pt idx="138">
                  <c:v>-44943.01296482412</c:v>
                </c:pt>
                <c:pt idx="139">
                  <c:v>-44742.069145728645</c:v>
                </c:pt>
                <c:pt idx="140">
                  <c:v>-44541.125326633162</c:v>
                </c:pt>
                <c:pt idx="141">
                  <c:v>-44340.181507537687</c:v>
                </c:pt>
                <c:pt idx="142">
                  <c:v>-44139.237688442212</c:v>
                </c:pt>
                <c:pt idx="143">
                  <c:v>-43938.293869346729</c:v>
                </c:pt>
                <c:pt idx="144">
                  <c:v>-43737.350050251254</c:v>
                </c:pt>
                <c:pt idx="145">
                  <c:v>-43536.406231155779</c:v>
                </c:pt>
                <c:pt idx="146">
                  <c:v>-43335.462412060297</c:v>
                </c:pt>
                <c:pt idx="147">
                  <c:v>-43134.518592964829</c:v>
                </c:pt>
                <c:pt idx="148">
                  <c:v>-42933.574773869346</c:v>
                </c:pt>
                <c:pt idx="149">
                  <c:v>-42732.630954773871</c:v>
                </c:pt>
                <c:pt idx="150">
                  <c:v>-42531.687135678396</c:v>
                </c:pt>
                <c:pt idx="151">
                  <c:v>-42330.743316582913</c:v>
                </c:pt>
                <c:pt idx="152">
                  <c:v>-42129.799497487438</c:v>
                </c:pt>
                <c:pt idx="153">
                  <c:v>-41928.855678391963</c:v>
                </c:pt>
                <c:pt idx="154">
                  <c:v>-41727.911859296481</c:v>
                </c:pt>
                <c:pt idx="155">
                  <c:v>-41526.968040201005</c:v>
                </c:pt>
                <c:pt idx="156">
                  <c:v>-41326.02422110553</c:v>
                </c:pt>
                <c:pt idx="157">
                  <c:v>-41125.080402010048</c:v>
                </c:pt>
                <c:pt idx="158">
                  <c:v>-40924.136582914573</c:v>
                </c:pt>
                <c:pt idx="159">
                  <c:v>-40723.192763819097</c:v>
                </c:pt>
                <c:pt idx="160">
                  <c:v>-40522.248944723615</c:v>
                </c:pt>
                <c:pt idx="161">
                  <c:v>-40321.30512562814</c:v>
                </c:pt>
                <c:pt idx="162">
                  <c:v>-40120.361306532664</c:v>
                </c:pt>
                <c:pt idx="163">
                  <c:v>-39919.417487437182</c:v>
                </c:pt>
                <c:pt idx="164">
                  <c:v>-39718.473668341707</c:v>
                </c:pt>
                <c:pt idx="165">
                  <c:v>-39517.529849246232</c:v>
                </c:pt>
                <c:pt idx="166">
                  <c:v>-39316.586030150756</c:v>
                </c:pt>
                <c:pt idx="167">
                  <c:v>-39115.642211055274</c:v>
                </c:pt>
                <c:pt idx="168">
                  <c:v>-38914.698391959799</c:v>
                </c:pt>
                <c:pt idx="169">
                  <c:v>-38713.754572864324</c:v>
                </c:pt>
                <c:pt idx="170">
                  <c:v>-38512.810753768848</c:v>
                </c:pt>
                <c:pt idx="171">
                  <c:v>-38311.866934673366</c:v>
                </c:pt>
                <c:pt idx="172">
                  <c:v>-38110.923115577891</c:v>
                </c:pt>
                <c:pt idx="173">
                  <c:v>-37909.979296482416</c:v>
                </c:pt>
                <c:pt idx="174">
                  <c:v>-37709.035477386933</c:v>
                </c:pt>
                <c:pt idx="175">
                  <c:v>-37508.091658291458</c:v>
                </c:pt>
                <c:pt idx="176">
                  <c:v>-37307.147839195983</c:v>
                </c:pt>
                <c:pt idx="177">
                  <c:v>-37106.2040201005</c:v>
                </c:pt>
                <c:pt idx="178">
                  <c:v>-36905.260201005025</c:v>
                </c:pt>
                <c:pt idx="179">
                  <c:v>-36704.31638190955</c:v>
                </c:pt>
                <c:pt idx="180">
                  <c:v>-36503.372562814075</c:v>
                </c:pt>
                <c:pt idx="181">
                  <c:v>-36302.428743718592</c:v>
                </c:pt>
                <c:pt idx="182">
                  <c:v>-36101.484924623117</c:v>
                </c:pt>
                <c:pt idx="183">
                  <c:v>-35900.541105527642</c:v>
                </c:pt>
                <c:pt idx="184">
                  <c:v>-35699.597286432159</c:v>
                </c:pt>
                <c:pt idx="185">
                  <c:v>-35498.653467336684</c:v>
                </c:pt>
                <c:pt idx="186">
                  <c:v>-35297.709648241209</c:v>
                </c:pt>
                <c:pt idx="187">
                  <c:v>-35096.765829145726</c:v>
                </c:pt>
                <c:pt idx="188">
                  <c:v>-34895.822010050251</c:v>
                </c:pt>
                <c:pt idx="189">
                  <c:v>-34694.878190954776</c:v>
                </c:pt>
                <c:pt idx="190">
                  <c:v>-34493.934371859301</c:v>
                </c:pt>
                <c:pt idx="191">
                  <c:v>-34292.990552763818</c:v>
                </c:pt>
                <c:pt idx="192">
                  <c:v>-34092.046733668343</c:v>
                </c:pt>
                <c:pt idx="193">
                  <c:v>-33891.102914572868</c:v>
                </c:pt>
                <c:pt idx="194">
                  <c:v>-33690.159095477386</c:v>
                </c:pt>
                <c:pt idx="195">
                  <c:v>-33489.21527638191</c:v>
                </c:pt>
                <c:pt idx="196">
                  <c:v>-33288.271457286435</c:v>
                </c:pt>
                <c:pt idx="197">
                  <c:v>-33087.32763819096</c:v>
                </c:pt>
                <c:pt idx="198">
                  <c:v>-32886.383819095478</c:v>
                </c:pt>
                <c:pt idx="199">
                  <c:v>-32685.440000000002</c:v>
                </c:pt>
                <c:pt idx="200">
                  <c:v>-32484.496180904527</c:v>
                </c:pt>
                <c:pt idx="201">
                  <c:v>-32283.552361809045</c:v>
                </c:pt>
                <c:pt idx="202">
                  <c:v>-32082.608542713569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2B-48C3-8A33-F08D7637D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'SDM27'!$M$5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'SDM27'!$N$6:$N$258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30.985110273590173</c:v>
                </c:pt>
                <c:pt idx="2">
                  <c:v>31.005498324958122</c:v>
                </c:pt>
                <c:pt idx="3">
                  <c:v>31.025886376326074</c:v>
                </c:pt>
                <c:pt idx="4">
                  <c:v>31.046274427694026</c:v>
                </c:pt>
                <c:pt idx="5">
                  <c:v>31.066662479061975</c:v>
                </c:pt>
                <c:pt idx="6">
                  <c:v>31.087050530429927</c:v>
                </c:pt>
                <c:pt idx="7">
                  <c:v>31.107438581797876</c:v>
                </c:pt>
                <c:pt idx="8">
                  <c:v>31.127826633165828</c:v>
                </c:pt>
                <c:pt idx="9">
                  <c:v>31.14821468453378</c:v>
                </c:pt>
                <c:pt idx="10">
                  <c:v>31.168602735901729</c:v>
                </c:pt>
                <c:pt idx="11">
                  <c:v>31.188990787269681</c:v>
                </c:pt>
                <c:pt idx="12">
                  <c:v>31.209378838637633</c:v>
                </c:pt>
                <c:pt idx="13">
                  <c:v>31.229766890005582</c:v>
                </c:pt>
                <c:pt idx="14">
                  <c:v>31.250154941373534</c:v>
                </c:pt>
                <c:pt idx="15">
                  <c:v>31.270542992741483</c:v>
                </c:pt>
                <c:pt idx="16">
                  <c:v>31.290931044109435</c:v>
                </c:pt>
                <c:pt idx="17">
                  <c:v>31.311319095477387</c:v>
                </c:pt>
                <c:pt idx="18">
                  <c:v>31.331707146845336</c:v>
                </c:pt>
                <c:pt idx="19">
                  <c:v>31.352095198213288</c:v>
                </c:pt>
                <c:pt idx="20">
                  <c:v>31.37248324958124</c:v>
                </c:pt>
                <c:pt idx="21">
                  <c:v>31.392871300949189</c:v>
                </c:pt>
                <c:pt idx="22">
                  <c:v>31.413259352317141</c:v>
                </c:pt>
                <c:pt idx="23">
                  <c:v>31.433647403685089</c:v>
                </c:pt>
                <c:pt idx="24">
                  <c:v>31.454035455053042</c:v>
                </c:pt>
                <c:pt idx="25">
                  <c:v>31.474423506420994</c:v>
                </c:pt>
                <c:pt idx="26">
                  <c:v>31.494811557788942</c:v>
                </c:pt>
                <c:pt idx="27">
                  <c:v>31.515199609156895</c:v>
                </c:pt>
                <c:pt idx="28">
                  <c:v>31.535587660524847</c:v>
                </c:pt>
                <c:pt idx="29">
                  <c:v>31.555975711892795</c:v>
                </c:pt>
                <c:pt idx="30">
                  <c:v>31.576363763260748</c:v>
                </c:pt>
                <c:pt idx="31">
                  <c:v>31.596751814628696</c:v>
                </c:pt>
                <c:pt idx="32">
                  <c:v>31.617139865996648</c:v>
                </c:pt>
                <c:pt idx="33">
                  <c:v>31.637527917364601</c:v>
                </c:pt>
                <c:pt idx="34">
                  <c:v>31.657915968732549</c:v>
                </c:pt>
                <c:pt idx="35">
                  <c:v>31.678304020100502</c:v>
                </c:pt>
                <c:pt idx="36">
                  <c:v>31.698692071468454</c:v>
                </c:pt>
                <c:pt idx="37">
                  <c:v>31.719080122836402</c:v>
                </c:pt>
                <c:pt idx="38">
                  <c:v>31.739468174204355</c:v>
                </c:pt>
                <c:pt idx="39">
                  <c:v>31.759856225572303</c:v>
                </c:pt>
                <c:pt idx="40">
                  <c:v>31.780244276940255</c:v>
                </c:pt>
                <c:pt idx="41">
                  <c:v>31.800632328308208</c:v>
                </c:pt>
                <c:pt idx="42">
                  <c:v>31.821020379676156</c:v>
                </c:pt>
                <c:pt idx="43">
                  <c:v>31.841408431044108</c:v>
                </c:pt>
                <c:pt idx="44">
                  <c:v>31.861796482412061</c:v>
                </c:pt>
                <c:pt idx="45">
                  <c:v>31.882184533780009</c:v>
                </c:pt>
                <c:pt idx="46">
                  <c:v>31.902572585147961</c:v>
                </c:pt>
                <c:pt idx="47">
                  <c:v>31.92296063651591</c:v>
                </c:pt>
                <c:pt idx="48">
                  <c:v>31.943348687883862</c:v>
                </c:pt>
                <c:pt idx="49">
                  <c:v>31.963736739251814</c:v>
                </c:pt>
                <c:pt idx="50">
                  <c:v>31.984124790619763</c:v>
                </c:pt>
                <c:pt idx="51">
                  <c:v>32.004512841987719</c:v>
                </c:pt>
                <c:pt idx="52">
                  <c:v>32.024900893355664</c:v>
                </c:pt>
                <c:pt idx="53">
                  <c:v>32.045288944723616</c:v>
                </c:pt>
                <c:pt idx="54">
                  <c:v>32.065676996091568</c:v>
                </c:pt>
                <c:pt idx="55">
                  <c:v>32.08606504745952</c:v>
                </c:pt>
                <c:pt idx="56">
                  <c:v>32.106453098827473</c:v>
                </c:pt>
                <c:pt idx="57">
                  <c:v>32.126841150195418</c:v>
                </c:pt>
                <c:pt idx="58">
                  <c:v>32.14722920156337</c:v>
                </c:pt>
                <c:pt idx="59">
                  <c:v>32.167617252931322</c:v>
                </c:pt>
                <c:pt idx="60">
                  <c:v>32.188005304299274</c:v>
                </c:pt>
                <c:pt idx="61">
                  <c:v>32.208393355667226</c:v>
                </c:pt>
                <c:pt idx="62">
                  <c:v>32.228781407035171</c:v>
                </c:pt>
                <c:pt idx="63">
                  <c:v>32.249169458403124</c:v>
                </c:pt>
                <c:pt idx="64">
                  <c:v>32.269557509771076</c:v>
                </c:pt>
                <c:pt idx="65">
                  <c:v>32.289945561139028</c:v>
                </c:pt>
                <c:pt idx="66">
                  <c:v>32.31033361250698</c:v>
                </c:pt>
                <c:pt idx="67">
                  <c:v>32.330721663874932</c:v>
                </c:pt>
                <c:pt idx="68">
                  <c:v>32.351109715242877</c:v>
                </c:pt>
                <c:pt idx="69">
                  <c:v>32.37149776661083</c:v>
                </c:pt>
                <c:pt idx="70">
                  <c:v>32.391885817978782</c:v>
                </c:pt>
                <c:pt idx="71">
                  <c:v>32.412273869346734</c:v>
                </c:pt>
                <c:pt idx="72">
                  <c:v>32.432661920714686</c:v>
                </c:pt>
                <c:pt idx="73">
                  <c:v>32.453049972082631</c:v>
                </c:pt>
                <c:pt idx="74">
                  <c:v>32.473438023450584</c:v>
                </c:pt>
                <c:pt idx="75">
                  <c:v>32.493826074818536</c:v>
                </c:pt>
                <c:pt idx="76">
                  <c:v>32.514214126186488</c:v>
                </c:pt>
                <c:pt idx="77">
                  <c:v>32.53460217755444</c:v>
                </c:pt>
                <c:pt idx="78">
                  <c:v>32.554990228922385</c:v>
                </c:pt>
                <c:pt idx="79">
                  <c:v>32.575378280290337</c:v>
                </c:pt>
                <c:pt idx="80">
                  <c:v>32.59576633165829</c:v>
                </c:pt>
                <c:pt idx="81">
                  <c:v>32.616154383026242</c:v>
                </c:pt>
                <c:pt idx="82">
                  <c:v>32.636542434394194</c:v>
                </c:pt>
                <c:pt idx="83">
                  <c:v>32.656930485762146</c:v>
                </c:pt>
                <c:pt idx="84">
                  <c:v>32.677318537130091</c:v>
                </c:pt>
                <c:pt idx="85">
                  <c:v>32.697706588498043</c:v>
                </c:pt>
                <c:pt idx="86">
                  <c:v>32.718094639865996</c:v>
                </c:pt>
                <c:pt idx="87">
                  <c:v>32.738482691233948</c:v>
                </c:pt>
                <c:pt idx="88">
                  <c:v>32.7588707426019</c:v>
                </c:pt>
                <c:pt idx="89">
                  <c:v>32.779258793969845</c:v>
                </c:pt>
                <c:pt idx="90">
                  <c:v>32.799646845337797</c:v>
                </c:pt>
                <c:pt idx="91">
                  <c:v>32.820034896705749</c:v>
                </c:pt>
                <c:pt idx="92">
                  <c:v>32.840422948073702</c:v>
                </c:pt>
                <c:pt idx="93">
                  <c:v>32.860810999441654</c:v>
                </c:pt>
                <c:pt idx="94">
                  <c:v>32.881199050809599</c:v>
                </c:pt>
                <c:pt idx="95">
                  <c:v>32.901587102177551</c:v>
                </c:pt>
                <c:pt idx="96">
                  <c:v>32.921975153545503</c:v>
                </c:pt>
                <c:pt idx="97">
                  <c:v>32.942363204913455</c:v>
                </c:pt>
                <c:pt idx="98">
                  <c:v>32.962751256281408</c:v>
                </c:pt>
                <c:pt idx="99">
                  <c:v>32.98313930764936</c:v>
                </c:pt>
                <c:pt idx="100">
                  <c:v>33.003527359017305</c:v>
                </c:pt>
                <c:pt idx="101">
                  <c:v>33.023915410385257</c:v>
                </c:pt>
                <c:pt idx="102">
                  <c:v>33.044303461753209</c:v>
                </c:pt>
                <c:pt idx="103">
                  <c:v>33.064691513121161</c:v>
                </c:pt>
                <c:pt idx="104">
                  <c:v>33.085079564489114</c:v>
                </c:pt>
                <c:pt idx="105">
                  <c:v>33.105467615857059</c:v>
                </c:pt>
                <c:pt idx="106">
                  <c:v>33.125855667225011</c:v>
                </c:pt>
                <c:pt idx="107">
                  <c:v>33.146243718592963</c:v>
                </c:pt>
                <c:pt idx="108">
                  <c:v>33.166631769960915</c:v>
                </c:pt>
                <c:pt idx="109">
                  <c:v>33.187019821328867</c:v>
                </c:pt>
                <c:pt idx="110">
                  <c:v>33.20740787269682</c:v>
                </c:pt>
                <c:pt idx="111">
                  <c:v>33.227795924064765</c:v>
                </c:pt>
                <c:pt idx="112">
                  <c:v>33.248183975432717</c:v>
                </c:pt>
                <c:pt idx="113">
                  <c:v>33.268572026800669</c:v>
                </c:pt>
                <c:pt idx="114">
                  <c:v>33.288960078168621</c:v>
                </c:pt>
                <c:pt idx="115">
                  <c:v>33.309348129536573</c:v>
                </c:pt>
                <c:pt idx="116">
                  <c:v>33.329736180904519</c:v>
                </c:pt>
                <c:pt idx="117">
                  <c:v>33.350124232272471</c:v>
                </c:pt>
                <c:pt idx="118">
                  <c:v>33.370512283640423</c:v>
                </c:pt>
                <c:pt idx="119">
                  <c:v>33.390900335008375</c:v>
                </c:pt>
                <c:pt idx="120">
                  <c:v>33.411288386376327</c:v>
                </c:pt>
                <c:pt idx="121">
                  <c:v>33.431676437744272</c:v>
                </c:pt>
                <c:pt idx="122">
                  <c:v>33.452064489112225</c:v>
                </c:pt>
                <c:pt idx="123">
                  <c:v>33.472452540480177</c:v>
                </c:pt>
                <c:pt idx="124">
                  <c:v>33.492840591848129</c:v>
                </c:pt>
                <c:pt idx="125">
                  <c:v>33.513228643216081</c:v>
                </c:pt>
                <c:pt idx="126">
                  <c:v>33.533616694584033</c:v>
                </c:pt>
                <c:pt idx="127">
                  <c:v>33.554004745951978</c:v>
                </c:pt>
                <c:pt idx="128">
                  <c:v>33.574392797319931</c:v>
                </c:pt>
                <c:pt idx="129">
                  <c:v>33.594780848687883</c:v>
                </c:pt>
                <c:pt idx="130">
                  <c:v>33.615168900055835</c:v>
                </c:pt>
                <c:pt idx="131">
                  <c:v>33.635556951423787</c:v>
                </c:pt>
                <c:pt idx="132">
                  <c:v>33.655945002791732</c:v>
                </c:pt>
                <c:pt idx="133">
                  <c:v>33.676333054159684</c:v>
                </c:pt>
                <c:pt idx="134">
                  <c:v>33.696721105527637</c:v>
                </c:pt>
                <c:pt idx="135">
                  <c:v>33.717109156895589</c:v>
                </c:pt>
                <c:pt idx="136">
                  <c:v>33.737497208263541</c:v>
                </c:pt>
                <c:pt idx="137">
                  <c:v>33.757885259631493</c:v>
                </c:pt>
                <c:pt idx="138">
                  <c:v>33.778273310999438</c:v>
                </c:pt>
                <c:pt idx="139">
                  <c:v>33.79866136236739</c:v>
                </c:pt>
                <c:pt idx="140">
                  <c:v>33.819049413735343</c:v>
                </c:pt>
                <c:pt idx="141">
                  <c:v>33.839437465103295</c:v>
                </c:pt>
                <c:pt idx="142">
                  <c:v>33.859825516471247</c:v>
                </c:pt>
                <c:pt idx="143">
                  <c:v>33.880213567839192</c:v>
                </c:pt>
                <c:pt idx="144">
                  <c:v>33.900601619207144</c:v>
                </c:pt>
                <c:pt idx="145">
                  <c:v>33.920989670575096</c:v>
                </c:pt>
                <c:pt idx="146">
                  <c:v>33.941377721943049</c:v>
                </c:pt>
                <c:pt idx="147">
                  <c:v>33.961765773311001</c:v>
                </c:pt>
                <c:pt idx="148">
                  <c:v>33.982153824678946</c:v>
                </c:pt>
                <c:pt idx="149">
                  <c:v>34.002541876046898</c:v>
                </c:pt>
                <c:pt idx="150">
                  <c:v>34.02292992741485</c:v>
                </c:pt>
                <c:pt idx="151">
                  <c:v>34.043317978782802</c:v>
                </c:pt>
                <c:pt idx="152">
                  <c:v>34.063706030150755</c:v>
                </c:pt>
                <c:pt idx="153">
                  <c:v>34.0840940815187</c:v>
                </c:pt>
                <c:pt idx="154">
                  <c:v>34.104482132886652</c:v>
                </c:pt>
                <c:pt idx="155">
                  <c:v>34.124870184254604</c:v>
                </c:pt>
                <c:pt idx="156">
                  <c:v>34.145258235622556</c:v>
                </c:pt>
                <c:pt idx="157">
                  <c:v>34.165646286990508</c:v>
                </c:pt>
                <c:pt idx="158">
                  <c:v>34.186034338358461</c:v>
                </c:pt>
                <c:pt idx="159">
                  <c:v>34.206422389726406</c:v>
                </c:pt>
                <c:pt idx="160">
                  <c:v>34.226810441094358</c:v>
                </c:pt>
                <c:pt idx="161">
                  <c:v>34.24719849246231</c:v>
                </c:pt>
                <c:pt idx="162">
                  <c:v>34.267586543830262</c:v>
                </c:pt>
                <c:pt idx="163">
                  <c:v>34.287974595198214</c:v>
                </c:pt>
                <c:pt idx="164">
                  <c:v>34.308362646566167</c:v>
                </c:pt>
                <c:pt idx="165">
                  <c:v>34.328750697934112</c:v>
                </c:pt>
                <c:pt idx="166">
                  <c:v>34.349138749302064</c:v>
                </c:pt>
                <c:pt idx="167">
                  <c:v>34.369526800670016</c:v>
                </c:pt>
                <c:pt idx="168">
                  <c:v>34.389914852037968</c:v>
                </c:pt>
                <c:pt idx="169">
                  <c:v>34.41030290340592</c:v>
                </c:pt>
                <c:pt idx="170">
                  <c:v>34.430690954773866</c:v>
                </c:pt>
                <c:pt idx="171">
                  <c:v>34.451079006141818</c:v>
                </c:pt>
                <c:pt idx="172">
                  <c:v>34.47146705750977</c:v>
                </c:pt>
                <c:pt idx="173">
                  <c:v>34.491855108877722</c:v>
                </c:pt>
                <c:pt idx="174">
                  <c:v>34.512243160245674</c:v>
                </c:pt>
                <c:pt idx="175">
                  <c:v>34.532631211613619</c:v>
                </c:pt>
                <c:pt idx="176">
                  <c:v>34.553019262981572</c:v>
                </c:pt>
                <c:pt idx="177">
                  <c:v>34.573407314349524</c:v>
                </c:pt>
                <c:pt idx="178">
                  <c:v>34.593795365717476</c:v>
                </c:pt>
                <c:pt idx="179">
                  <c:v>34.614183417085428</c:v>
                </c:pt>
                <c:pt idx="180">
                  <c:v>34.634571468453373</c:v>
                </c:pt>
                <c:pt idx="181">
                  <c:v>34.654959519821325</c:v>
                </c:pt>
                <c:pt idx="182">
                  <c:v>34.675347571189278</c:v>
                </c:pt>
                <c:pt idx="183">
                  <c:v>34.69573562255723</c:v>
                </c:pt>
                <c:pt idx="184">
                  <c:v>34.716123673925182</c:v>
                </c:pt>
                <c:pt idx="185">
                  <c:v>34.736511725293134</c:v>
                </c:pt>
                <c:pt idx="186">
                  <c:v>34.756899776661079</c:v>
                </c:pt>
                <c:pt idx="187">
                  <c:v>34.777287828029031</c:v>
                </c:pt>
                <c:pt idx="188">
                  <c:v>34.797675879396984</c:v>
                </c:pt>
                <c:pt idx="189">
                  <c:v>34.818063930764936</c:v>
                </c:pt>
                <c:pt idx="190">
                  <c:v>34.838451982132888</c:v>
                </c:pt>
                <c:pt idx="191">
                  <c:v>34.858840033500833</c:v>
                </c:pt>
                <c:pt idx="192">
                  <c:v>34.879228084868785</c:v>
                </c:pt>
                <c:pt idx="193">
                  <c:v>34.899616136236737</c:v>
                </c:pt>
                <c:pt idx="194">
                  <c:v>34.92000418760469</c:v>
                </c:pt>
                <c:pt idx="195">
                  <c:v>34.940392238972642</c:v>
                </c:pt>
                <c:pt idx="196">
                  <c:v>34.960780290340594</c:v>
                </c:pt>
                <c:pt idx="197">
                  <c:v>34.981168341708539</c:v>
                </c:pt>
                <c:pt idx="198">
                  <c:v>35.001556393076491</c:v>
                </c:pt>
                <c:pt idx="199">
                  <c:v>35.021944444444443</c:v>
                </c:pt>
                <c:pt idx="200">
                  <c:v>35.042332495812396</c:v>
                </c:pt>
                <c:pt idx="201">
                  <c:v>35.062720547180348</c:v>
                </c:pt>
                <c:pt idx="202">
                  <c:v>35.083108598548293</c:v>
                </c:pt>
              </c:numCache>
            </c:numRef>
          </c:xVal>
          <c:yVal>
            <c:numRef>
              <c:f>'SDM27'!$M$6:$M$258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55.193493858179785</c:v>
                </c:pt>
                <c:pt idx="2">
                  <c:v>55.195321049692907</c:v>
                </c:pt>
                <c:pt idx="3">
                  <c:v>55.19714824120603</c:v>
                </c:pt>
                <c:pt idx="4">
                  <c:v>55.198975432719145</c:v>
                </c:pt>
                <c:pt idx="5">
                  <c:v>55.200802624232267</c:v>
                </c:pt>
                <c:pt idx="6">
                  <c:v>55.202629815745389</c:v>
                </c:pt>
                <c:pt idx="7">
                  <c:v>55.204457007258512</c:v>
                </c:pt>
                <c:pt idx="8">
                  <c:v>55.206284198771634</c:v>
                </c:pt>
                <c:pt idx="9">
                  <c:v>55.208111390284756</c:v>
                </c:pt>
                <c:pt idx="10">
                  <c:v>55.209938581797871</c:v>
                </c:pt>
                <c:pt idx="11">
                  <c:v>55.211765773310994</c:v>
                </c:pt>
                <c:pt idx="12">
                  <c:v>55.213592964824116</c:v>
                </c:pt>
                <c:pt idx="13">
                  <c:v>55.215420156337238</c:v>
                </c:pt>
                <c:pt idx="14">
                  <c:v>55.21724734785036</c:v>
                </c:pt>
                <c:pt idx="15">
                  <c:v>55.219074539363483</c:v>
                </c:pt>
                <c:pt idx="16">
                  <c:v>55.220901730876605</c:v>
                </c:pt>
                <c:pt idx="17">
                  <c:v>55.22272892238972</c:v>
                </c:pt>
                <c:pt idx="18">
                  <c:v>55.224556113902842</c:v>
                </c:pt>
                <c:pt idx="19">
                  <c:v>55.226383305415965</c:v>
                </c:pt>
                <c:pt idx="20">
                  <c:v>55.228210496929087</c:v>
                </c:pt>
                <c:pt idx="21">
                  <c:v>55.230037688442209</c:v>
                </c:pt>
                <c:pt idx="22">
                  <c:v>55.231864879955332</c:v>
                </c:pt>
                <c:pt idx="23">
                  <c:v>55.233692071468447</c:v>
                </c:pt>
                <c:pt idx="24">
                  <c:v>55.235519262981569</c:v>
                </c:pt>
                <c:pt idx="25">
                  <c:v>55.237346454494691</c:v>
                </c:pt>
                <c:pt idx="26">
                  <c:v>55.239173646007814</c:v>
                </c:pt>
                <c:pt idx="27">
                  <c:v>55.241000837520936</c:v>
                </c:pt>
                <c:pt idx="28">
                  <c:v>55.242828029034058</c:v>
                </c:pt>
                <c:pt idx="29">
                  <c:v>55.244655220547173</c:v>
                </c:pt>
                <c:pt idx="30">
                  <c:v>55.246482412060296</c:v>
                </c:pt>
                <c:pt idx="31">
                  <c:v>55.248309603573418</c:v>
                </c:pt>
                <c:pt idx="32">
                  <c:v>55.25013679508654</c:v>
                </c:pt>
                <c:pt idx="33">
                  <c:v>55.251963986599662</c:v>
                </c:pt>
                <c:pt idx="34">
                  <c:v>55.253791178112785</c:v>
                </c:pt>
                <c:pt idx="35">
                  <c:v>55.255618369625907</c:v>
                </c:pt>
                <c:pt idx="36">
                  <c:v>55.257445561139022</c:v>
                </c:pt>
                <c:pt idx="37">
                  <c:v>55.259272752652144</c:v>
                </c:pt>
                <c:pt idx="38">
                  <c:v>55.261099944165267</c:v>
                </c:pt>
                <c:pt idx="39">
                  <c:v>55.262927135678389</c:v>
                </c:pt>
                <c:pt idx="40">
                  <c:v>55.264754327191511</c:v>
                </c:pt>
                <c:pt idx="41">
                  <c:v>55.266581518704633</c:v>
                </c:pt>
                <c:pt idx="42">
                  <c:v>55.268408710217749</c:v>
                </c:pt>
                <c:pt idx="43">
                  <c:v>55.270235901730871</c:v>
                </c:pt>
                <c:pt idx="44">
                  <c:v>55.272063093243993</c:v>
                </c:pt>
                <c:pt idx="45">
                  <c:v>55.273890284757115</c:v>
                </c:pt>
                <c:pt idx="46">
                  <c:v>55.275717476270238</c:v>
                </c:pt>
                <c:pt idx="47">
                  <c:v>55.27754466778336</c:v>
                </c:pt>
                <c:pt idx="48">
                  <c:v>55.279371859296482</c:v>
                </c:pt>
                <c:pt idx="49">
                  <c:v>55.281199050809597</c:v>
                </c:pt>
                <c:pt idx="50">
                  <c:v>55.28302624232272</c:v>
                </c:pt>
                <c:pt idx="51">
                  <c:v>55.284853433835842</c:v>
                </c:pt>
                <c:pt idx="52">
                  <c:v>55.286680625348964</c:v>
                </c:pt>
                <c:pt idx="53">
                  <c:v>55.288507816862086</c:v>
                </c:pt>
                <c:pt idx="54">
                  <c:v>55.290335008375209</c:v>
                </c:pt>
                <c:pt idx="55">
                  <c:v>55.292162199888324</c:v>
                </c:pt>
                <c:pt idx="56">
                  <c:v>55.293989391401446</c:v>
                </c:pt>
                <c:pt idx="57">
                  <c:v>55.295816582914568</c:v>
                </c:pt>
                <c:pt idx="58">
                  <c:v>55.297643774427691</c:v>
                </c:pt>
                <c:pt idx="59">
                  <c:v>55.299470965940813</c:v>
                </c:pt>
                <c:pt idx="60">
                  <c:v>55.301298157453935</c:v>
                </c:pt>
                <c:pt idx="61">
                  <c:v>55.30312534896705</c:v>
                </c:pt>
                <c:pt idx="62">
                  <c:v>55.304952540480173</c:v>
                </c:pt>
                <c:pt idx="63">
                  <c:v>55.306779731993295</c:v>
                </c:pt>
                <c:pt idx="64">
                  <c:v>55.308606923506417</c:v>
                </c:pt>
                <c:pt idx="65">
                  <c:v>55.31043411501954</c:v>
                </c:pt>
                <c:pt idx="66">
                  <c:v>55.312261306532662</c:v>
                </c:pt>
                <c:pt idx="67">
                  <c:v>55.314088498045784</c:v>
                </c:pt>
                <c:pt idx="68">
                  <c:v>55.315915689558899</c:v>
                </c:pt>
                <c:pt idx="69">
                  <c:v>55.317742881072022</c:v>
                </c:pt>
                <c:pt idx="70">
                  <c:v>55.319570072585144</c:v>
                </c:pt>
                <c:pt idx="71">
                  <c:v>55.321397264098266</c:v>
                </c:pt>
                <c:pt idx="72">
                  <c:v>55.323224455611388</c:v>
                </c:pt>
                <c:pt idx="73">
                  <c:v>55.325051647124511</c:v>
                </c:pt>
                <c:pt idx="74">
                  <c:v>55.326878838637626</c:v>
                </c:pt>
                <c:pt idx="75">
                  <c:v>55.328706030150748</c:v>
                </c:pt>
                <c:pt idx="76">
                  <c:v>55.33053322166387</c:v>
                </c:pt>
                <c:pt idx="77">
                  <c:v>55.332360413176993</c:v>
                </c:pt>
                <c:pt idx="78">
                  <c:v>55.334187604690115</c:v>
                </c:pt>
                <c:pt idx="79">
                  <c:v>55.336014796203237</c:v>
                </c:pt>
                <c:pt idx="80">
                  <c:v>55.337841987716359</c:v>
                </c:pt>
                <c:pt idx="81">
                  <c:v>55.339669179229475</c:v>
                </c:pt>
                <c:pt idx="82">
                  <c:v>55.341496370742597</c:v>
                </c:pt>
                <c:pt idx="83">
                  <c:v>55.343323562255719</c:v>
                </c:pt>
                <c:pt idx="84">
                  <c:v>55.345150753768841</c:v>
                </c:pt>
                <c:pt idx="85">
                  <c:v>55.346977945281964</c:v>
                </c:pt>
                <c:pt idx="86">
                  <c:v>55.348805136795086</c:v>
                </c:pt>
                <c:pt idx="87">
                  <c:v>55.350632328308201</c:v>
                </c:pt>
                <c:pt idx="88">
                  <c:v>55.352459519821323</c:v>
                </c:pt>
                <c:pt idx="89">
                  <c:v>55.354286711334446</c:v>
                </c:pt>
                <c:pt idx="90">
                  <c:v>55.356113902847568</c:v>
                </c:pt>
                <c:pt idx="91">
                  <c:v>55.35794109436069</c:v>
                </c:pt>
                <c:pt idx="92">
                  <c:v>55.359768285873812</c:v>
                </c:pt>
                <c:pt idx="93">
                  <c:v>55.361595477386935</c:v>
                </c:pt>
                <c:pt idx="94">
                  <c:v>55.36342266890005</c:v>
                </c:pt>
                <c:pt idx="95">
                  <c:v>55.365249860413172</c:v>
                </c:pt>
                <c:pt idx="96">
                  <c:v>55.367077051926294</c:v>
                </c:pt>
                <c:pt idx="97">
                  <c:v>55.368904243439417</c:v>
                </c:pt>
                <c:pt idx="98">
                  <c:v>55.370731434952539</c:v>
                </c:pt>
                <c:pt idx="99">
                  <c:v>55.372558626465661</c:v>
                </c:pt>
                <c:pt idx="100">
                  <c:v>55.374385817978776</c:v>
                </c:pt>
                <c:pt idx="101">
                  <c:v>55.376213009491899</c:v>
                </c:pt>
                <c:pt idx="102">
                  <c:v>55.378040201005021</c:v>
                </c:pt>
                <c:pt idx="103">
                  <c:v>55.379867392518143</c:v>
                </c:pt>
                <c:pt idx="104">
                  <c:v>55.381694584031266</c:v>
                </c:pt>
                <c:pt idx="105">
                  <c:v>55.383521775544388</c:v>
                </c:pt>
                <c:pt idx="106">
                  <c:v>55.385348967057503</c:v>
                </c:pt>
                <c:pt idx="107">
                  <c:v>55.387176158570625</c:v>
                </c:pt>
                <c:pt idx="108">
                  <c:v>55.389003350083748</c:v>
                </c:pt>
                <c:pt idx="109">
                  <c:v>55.39083054159687</c:v>
                </c:pt>
                <c:pt idx="110">
                  <c:v>55.392657733109992</c:v>
                </c:pt>
                <c:pt idx="111">
                  <c:v>55.394484924623114</c:v>
                </c:pt>
                <c:pt idx="112">
                  <c:v>55.396312116136237</c:v>
                </c:pt>
                <c:pt idx="113">
                  <c:v>55.398139307649352</c:v>
                </c:pt>
                <c:pt idx="114">
                  <c:v>55.399966499162474</c:v>
                </c:pt>
                <c:pt idx="115">
                  <c:v>55.401793690675596</c:v>
                </c:pt>
                <c:pt idx="116">
                  <c:v>55.403620882188719</c:v>
                </c:pt>
                <c:pt idx="117">
                  <c:v>55.405448073701841</c:v>
                </c:pt>
                <c:pt idx="118">
                  <c:v>55.407275265214963</c:v>
                </c:pt>
                <c:pt idx="119">
                  <c:v>55.409102456728078</c:v>
                </c:pt>
                <c:pt idx="120">
                  <c:v>55.410929648241201</c:v>
                </c:pt>
                <c:pt idx="121">
                  <c:v>55.412756839754323</c:v>
                </c:pt>
                <c:pt idx="122">
                  <c:v>55.414584031267445</c:v>
                </c:pt>
                <c:pt idx="123">
                  <c:v>55.416411222780567</c:v>
                </c:pt>
                <c:pt idx="124">
                  <c:v>55.41823841429369</c:v>
                </c:pt>
                <c:pt idx="125">
                  <c:v>55.420065605806812</c:v>
                </c:pt>
                <c:pt idx="126">
                  <c:v>55.421892797319927</c:v>
                </c:pt>
                <c:pt idx="127">
                  <c:v>55.423719988833049</c:v>
                </c:pt>
                <c:pt idx="128">
                  <c:v>55.425547180346172</c:v>
                </c:pt>
                <c:pt idx="129">
                  <c:v>55.427374371859294</c:v>
                </c:pt>
                <c:pt idx="130">
                  <c:v>55.429201563372416</c:v>
                </c:pt>
                <c:pt idx="131">
                  <c:v>55.431028754885538</c:v>
                </c:pt>
                <c:pt idx="132">
                  <c:v>55.432855946398654</c:v>
                </c:pt>
                <c:pt idx="133">
                  <c:v>55.434683137911776</c:v>
                </c:pt>
                <c:pt idx="134">
                  <c:v>55.436510329424898</c:v>
                </c:pt>
                <c:pt idx="135">
                  <c:v>55.43833752093802</c:v>
                </c:pt>
                <c:pt idx="136">
                  <c:v>55.440164712451143</c:v>
                </c:pt>
                <c:pt idx="137">
                  <c:v>55.441991903964265</c:v>
                </c:pt>
                <c:pt idx="138">
                  <c:v>55.44381909547738</c:v>
                </c:pt>
                <c:pt idx="139">
                  <c:v>55.445646286990502</c:v>
                </c:pt>
                <c:pt idx="140">
                  <c:v>55.447473478503625</c:v>
                </c:pt>
                <c:pt idx="141">
                  <c:v>55.449300670016747</c:v>
                </c:pt>
                <c:pt idx="142">
                  <c:v>55.451127861529869</c:v>
                </c:pt>
                <c:pt idx="143">
                  <c:v>55.452955053042992</c:v>
                </c:pt>
                <c:pt idx="144">
                  <c:v>55.454782244556114</c:v>
                </c:pt>
                <c:pt idx="145">
                  <c:v>55.456609436069229</c:v>
                </c:pt>
                <c:pt idx="146">
                  <c:v>55.458436627582351</c:v>
                </c:pt>
                <c:pt idx="147">
                  <c:v>55.460263819095474</c:v>
                </c:pt>
                <c:pt idx="148">
                  <c:v>55.462091010608596</c:v>
                </c:pt>
                <c:pt idx="149">
                  <c:v>55.463918202121718</c:v>
                </c:pt>
                <c:pt idx="150">
                  <c:v>55.46574539363484</c:v>
                </c:pt>
                <c:pt idx="151">
                  <c:v>55.467572585147956</c:v>
                </c:pt>
                <c:pt idx="152">
                  <c:v>55.469399776661078</c:v>
                </c:pt>
                <c:pt idx="153">
                  <c:v>55.4712269681742</c:v>
                </c:pt>
                <c:pt idx="154">
                  <c:v>55.473054159687322</c:v>
                </c:pt>
                <c:pt idx="155">
                  <c:v>55.474881351200445</c:v>
                </c:pt>
                <c:pt idx="156">
                  <c:v>55.476708542713567</c:v>
                </c:pt>
                <c:pt idx="157">
                  <c:v>55.478535734226689</c:v>
                </c:pt>
                <c:pt idx="158">
                  <c:v>55.480362925739804</c:v>
                </c:pt>
                <c:pt idx="159">
                  <c:v>55.482190117252927</c:v>
                </c:pt>
                <c:pt idx="160">
                  <c:v>55.484017308766049</c:v>
                </c:pt>
                <c:pt idx="161">
                  <c:v>55.485844500279171</c:v>
                </c:pt>
                <c:pt idx="162">
                  <c:v>55.487671691792293</c:v>
                </c:pt>
                <c:pt idx="163">
                  <c:v>55.489498883305416</c:v>
                </c:pt>
                <c:pt idx="164">
                  <c:v>55.491326074818531</c:v>
                </c:pt>
                <c:pt idx="165">
                  <c:v>55.493153266331653</c:v>
                </c:pt>
                <c:pt idx="166">
                  <c:v>55.494980457844775</c:v>
                </c:pt>
                <c:pt idx="167">
                  <c:v>55.496807649357898</c:v>
                </c:pt>
                <c:pt idx="168">
                  <c:v>55.49863484087102</c:v>
                </c:pt>
                <c:pt idx="169">
                  <c:v>55.500462032384142</c:v>
                </c:pt>
                <c:pt idx="170">
                  <c:v>55.502289223897264</c:v>
                </c:pt>
                <c:pt idx="171">
                  <c:v>55.50411641541038</c:v>
                </c:pt>
                <c:pt idx="172">
                  <c:v>55.505943606923502</c:v>
                </c:pt>
                <c:pt idx="173">
                  <c:v>55.507770798436624</c:v>
                </c:pt>
                <c:pt idx="174">
                  <c:v>55.509597989949746</c:v>
                </c:pt>
                <c:pt idx="175">
                  <c:v>55.511425181462869</c:v>
                </c:pt>
                <c:pt idx="176">
                  <c:v>55.513252372975991</c:v>
                </c:pt>
                <c:pt idx="177">
                  <c:v>55.515079564489106</c:v>
                </c:pt>
                <c:pt idx="178">
                  <c:v>55.516906756002228</c:v>
                </c:pt>
                <c:pt idx="179">
                  <c:v>55.518733947515351</c:v>
                </c:pt>
                <c:pt idx="180">
                  <c:v>55.520561139028473</c:v>
                </c:pt>
                <c:pt idx="181">
                  <c:v>55.522388330541595</c:v>
                </c:pt>
                <c:pt idx="182">
                  <c:v>55.524215522054718</c:v>
                </c:pt>
                <c:pt idx="183">
                  <c:v>55.526042713567833</c:v>
                </c:pt>
                <c:pt idx="184">
                  <c:v>55.527869905080955</c:v>
                </c:pt>
                <c:pt idx="185">
                  <c:v>55.529697096594077</c:v>
                </c:pt>
                <c:pt idx="186">
                  <c:v>55.5315242881072</c:v>
                </c:pt>
                <c:pt idx="187">
                  <c:v>55.533351479620322</c:v>
                </c:pt>
                <c:pt idx="188">
                  <c:v>55.535178671133444</c:v>
                </c:pt>
                <c:pt idx="189">
                  <c:v>55.537005862646566</c:v>
                </c:pt>
                <c:pt idx="190">
                  <c:v>55.538833054159682</c:v>
                </c:pt>
                <c:pt idx="191">
                  <c:v>55.540660245672804</c:v>
                </c:pt>
                <c:pt idx="192">
                  <c:v>55.542487437185926</c:v>
                </c:pt>
                <c:pt idx="193">
                  <c:v>55.544314628699048</c:v>
                </c:pt>
                <c:pt idx="194">
                  <c:v>55.546141820212171</c:v>
                </c:pt>
                <c:pt idx="195">
                  <c:v>55.547969011725293</c:v>
                </c:pt>
                <c:pt idx="196">
                  <c:v>55.549796203238408</c:v>
                </c:pt>
                <c:pt idx="197">
                  <c:v>55.55162339475153</c:v>
                </c:pt>
                <c:pt idx="198">
                  <c:v>55.553450586264653</c:v>
                </c:pt>
                <c:pt idx="199">
                  <c:v>55.555277777777775</c:v>
                </c:pt>
                <c:pt idx="200">
                  <c:v>55.557104969290897</c:v>
                </c:pt>
                <c:pt idx="201">
                  <c:v>55.558932160804019</c:v>
                </c:pt>
                <c:pt idx="202">
                  <c:v>55.560759352317142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7-4D6B-841C-E3624BA12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'AFL2427'!$F$2:$F$3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4-4293-8E91-C6AC04C31ED7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-121757.91990049751</c:v>
                </c:pt>
                <c:pt idx="2">
                  <c:v>-120496.53980099503</c:v>
                </c:pt>
                <c:pt idx="3">
                  <c:v>-119235.15970149254</c:v>
                </c:pt>
                <c:pt idx="4">
                  <c:v>-117973.77960199006</c:v>
                </c:pt>
                <c:pt idx="5">
                  <c:v>-116712.39950248756</c:v>
                </c:pt>
                <c:pt idx="6">
                  <c:v>-115451.01940298508</c:v>
                </c:pt>
                <c:pt idx="7">
                  <c:v>-114189.63930348259</c:v>
                </c:pt>
                <c:pt idx="8">
                  <c:v>-112928.25920398009</c:v>
                </c:pt>
                <c:pt idx="9">
                  <c:v>-111666.87910447762</c:v>
                </c:pt>
                <c:pt idx="10">
                  <c:v>-110405.49900497512</c:v>
                </c:pt>
                <c:pt idx="11">
                  <c:v>-109144.11890547264</c:v>
                </c:pt>
                <c:pt idx="12">
                  <c:v>-107882.73880597015</c:v>
                </c:pt>
                <c:pt idx="13">
                  <c:v>-106621.35870646767</c:v>
                </c:pt>
                <c:pt idx="14">
                  <c:v>-105359.97860696517</c:v>
                </c:pt>
                <c:pt idx="15">
                  <c:v>-104098.59850746268</c:v>
                </c:pt>
                <c:pt idx="16">
                  <c:v>-102837.2184079602</c:v>
                </c:pt>
                <c:pt idx="17">
                  <c:v>-101575.83830845771</c:v>
                </c:pt>
                <c:pt idx="18">
                  <c:v>-100314.45820895523</c:v>
                </c:pt>
                <c:pt idx="19">
                  <c:v>-99053.078109452734</c:v>
                </c:pt>
                <c:pt idx="20">
                  <c:v>-97791.698009950254</c:v>
                </c:pt>
                <c:pt idx="21">
                  <c:v>-96530.31791044776</c:v>
                </c:pt>
                <c:pt idx="22">
                  <c:v>-95268.937810945266</c:v>
                </c:pt>
                <c:pt idx="23">
                  <c:v>-94007.557711442787</c:v>
                </c:pt>
                <c:pt idx="24">
                  <c:v>-92746.177611940293</c:v>
                </c:pt>
                <c:pt idx="25">
                  <c:v>-91484.797512437814</c:v>
                </c:pt>
                <c:pt idx="26">
                  <c:v>-90223.41741293532</c:v>
                </c:pt>
                <c:pt idx="27">
                  <c:v>-88962.03731343284</c:v>
                </c:pt>
                <c:pt idx="28">
                  <c:v>-87700.657213930346</c:v>
                </c:pt>
                <c:pt idx="29">
                  <c:v>-86439.277114427852</c:v>
                </c:pt>
                <c:pt idx="30">
                  <c:v>-85177.897014925373</c:v>
                </c:pt>
                <c:pt idx="31">
                  <c:v>-83916.516915422893</c:v>
                </c:pt>
                <c:pt idx="32">
                  <c:v>-82655.136815920399</c:v>
                </c:pt>
                <c:pt idx="33">
                  <c:v>-81393.756716417905</c:v>
                </c:pt>
                <c:pt idx="34">
                  <c:v>-80132.376616915426</c:v>
                </c:pt>
                <c:pt idx="35">
                  <c:v>-78870.996517412932</c:v>
                </c:pt>
                <c:pt idx="36">
                  <c:v>-77609.616417910438</c:v>
                </c:pt>
                <c:pt idx="37">
                  <c:v>-76348.236318407959</c:v>
                </c:pt>
                <c:pt idx="38">
                  <c:v>-75086.856218905479</c:v>
                </c:pt>
                <c:pt idx="39">
                  <c:v>-73825.476119402985</c:v>
                </c:pt>
                <c:pt idx="40">
                  <c:v>-72564.096019900491</c:v>
                </c:pt>
                <c:pt idx="41">
                  <c:v>-71302.715920398012</c:v>
                </c:pt>
                <c:pt idx="42">
                  <c:v>-70041.335820895518</c:v>
                </c:pt>
                <c:pt idx="43">
                  <c:v>-68779.955721393024</c:v>
                </c:pt>
                <c:pt idx="44">
                  <c:v>-67518.575621890544</c:v>
                </c:pt>
                <c:pt idx="45">
                  <c:v>-66257.195522388065</c:v>
                </c:pt>
                <c:pt idx="46">
                  <c:v>-64995.815422885571</c:v>
                </c:pt>
                <c:pt idx="47">
                  <c:v>-63734.435323383077</c:v>
                </c:pt>
                <c:pt idx="48">
                  <c:v>-62473.05522388059</c:v>
                </c:pt>
                <c:pt idx="49">
                  <c:v>-61211.675124378104</c:v>
                </c:pt>
                <c:pt idx="50">
                  <c:v>-59950.295024875617</c:v>
                </c:pt>
                <c:pt idx="51">
                  <c:v>-58688.91492537313</c:v>
                </c:pt>
                <c:pt idx="52">
                  <c:v>-57427.534825870636</c:v>
                </c:pt>
                <c:pt idx="53">
                  <c:v>-56166.154726368157</c:v>
                </c:pt>
                <c:pt idx="54">
                  <c:v>-54904.774626865663</c:v>
                </c:pt>
                <c:pt idx="55">
                  <c:v>-53643.394527363183</c:v>
                </c:pt>
                <c:pt idx="56">
                  <c:v>-52382.014427860689</c:v>
                </c:pt>
                <c:pt idx="57">
                  <c:v>-51120.634328358195</c:v>
                </c:pt>
                <c:pt idx="58">
                  <c:v>-49859.254228855716</c:v>
                </c:pt>
                <c:pt idx="59">
                  <c:v>-48597.874129353222</c:v>
                </c:pt>
                <c:pt idx="60">
                  <c:v>-47336.494029850743</c:v>
                </c:pt>
                <c:pt idx="61">
                  <c:v>-46075.113930348249</c:v>
                </c:pt>
                <c:pt idx="62">
                  <c:v>-44813.733830845769</c:v>
                </c:pt>
                <c:pt idx="63">
                  <c:v>-43552.353731343275</c:v>
                </c:pt>
                <c:pt idx="64">
                  <c:v>-42290.973631840796</c:v>
                </c:pt>
                <c:pt idx="65">
                  <c:v>-41029.593532338302</c:v>
                </c:pt>
                <c:pt idx="66">
                  <c:v>-39768.213432835808</c:v>
                </c:pt>
                <c:pt idx="67">
                  <c:v>-38506.833333333328</c:v>
                </c:pt>
                <c:pt idx="68">
                  <c:v>-37245.453233830835</c:v>
                </c:pt>
                <c:pt idx="69">
                  <c:v>-35984.073134328355</c:v>
                </c:pt>
                <c:pt idx="70">
                  <c:v>-34722.693034825861</c:v>
                </c:pt>
                <c:pt idx="71">
                  <c:v>-33461.312935323382</c:v>
                </c:pt>
                <c:pt idx="72">
                  <c:v>-32199.932835820888</c:v>
                </c:pt>
                <c:pt idx="73">
                  <c:v>-30938.552736318394</c:v>
                </c:pt>
                <c:pt idx="74">
                  <c:v>-29677.172636815914</c:v>
                </c:pt>
                <c:pt idx="75">
                  <c:v>-28415.79253731342</c:v>
                </c:pt>
                <c:pt idx="76">
                  <c:v>-27154.412437810941</c:v>
                </c:pt>
                <c:pt idx="77">
                  <c:v>-25893.032338308447</c:v>
                </c:pt>
                <c:pt idx="78">
                  <c:v>-24631.652238805967</c:v>
                </c:pt>
                <c:pt idx="79">
                  <c:v>-23370.272139303474</c:v>
                </c:pt>
                <c:pt idx="80">
                  <c:v>-22108.89203980098</c:v>
                </c:pt>
                <c:pt idx="81">
                  <c:v>-20847.5119402985</c:v>
                </c:pt>
                <c:pt idx="82">
                  <c:v>-19586.131840796006</c:v>
                </c:pt>
                <c:pt idx="83">
                  <c:v>-18324.751741293527</c:v>
                </c:pt>
                <c:pt idx="84">
                  <c:v>-17063.371641791033</c:v>
                </c:pt>
                <c:pt idx="85">
                  <c:v>-15801.991542288553</c:v>
                </c:pt>
                <c:pt idx="86">
                  <c:v>-14540.611442786059</c:v>
                </c:pt>
                <c:pt idx="87">
                  <c:v>-13279.231343283565</c:v>
                </c:pt>
                <c:pt idx="88">
                  <c:v>-12017.851243781086</c:v>
                </c:pt>
                <c:pt idx="89">
                  <c:v>-10756.471144278592</c:v>
                </c:pt>
                <c:pt idx="90">
                  <c:v>-9495.0910447761125</c:v>
                </c:pt>
                <c:pt idx="91">
                  <c:v>-8233.7109452736186</c:v>
                </c:pt>
                <c:pt idx="92">
                  <c:v>-6972.3308457711391</c:v>
                </c:pt>
                <c:pt idx="93">
                  <c:v>-5710.9507462686452</c:v>
                </c:pt>
                <c:pt idx="94">
                  <c:v>-4449.5706467661512</c:v>
                </c:pt>
                <c:pt idx="95">
                  <c:v>-3188.1905472636718</c:v>
                </c:pt>
                <c:pt idx="96">
                  <c:v>-1926.8104477611778</c:v>
                </c:pt>
                <c:pt idx="97">
                  <c:v>-665.43034825869836</c:v>
                </c:pt>
                <c:pt idx="98">
                  <c:v>595.94975124379562</c:v>
                </c:pt>
                <c:pt idx="99">
                  <c:v>1857.329850746275</c:v>
                </c:pt>
                <c:pt idx="100">
                  <c:v>3118.709950248769</c:v>
                </c:pt>
                <c:pt idx="101">
                  <c:v>4380.090049751263</c:v>
                </c:pt>
                <c:pt idx="102">
                  <c:v>5641.4701492537424</c:v>
                </c:pt>
                <c:pt idx="103">
                  <c:v>6902.8502487562364</c:v>
                </c:pt>
                <c:pt idx="104">
                  <c:v>8164.2303482587304</c:v>
                </c:pt>
                <c:pt idx="105">
                  <c:v>9425.6104477612098</c:v>
                </c:pt>
                <c:pt idx="106">
                  <c:v>10686.990547263689</c:v>
                </c:pt>
                <c:pt idx="107">
                  <c:v>11948.370646766198</c:v>
                </c:pt>
                <c:pt idx="108">
                  <c:v>13209.750746268677</c:v>
                </c:pt>
                <c:pt idx="109">
                  <c:v>14471.130845771157</c:v>
                </c:pt>
                <c:pt idx="110">
                  <c:v>15732.510945273636</c:v>
                </c:pt>
                <c:pt idx="111">
                  <c:v>16993.891044776145</c:v>
                </c:pt>
                <c:pt idx="112">
                  <c:v>18255.271144278624</c:v>
                </c:pt>
                <c:pt idx="113">
                  <c:v>19516.651243781103</c:v>
                </c:pt>
                <c:pt idx="114">
                  <c:v>20778.031343283612</c:v>
                </c:pt>
                <c:pt idx="115">
                  <c:v>22039.411442786091</c:v>
                </c:pt>
                <c:pt idx="116">
                  <c:v>23300.791542288571</c:v>
                </c:pt>
                <c:pt idx="117">
                  <c:v>24562.17164179105</c:v>
                </c:pt>
                <c:pt idx="118">
                  <c:v>25823.551741293559</c:v>
                </c:pt>
                <c:pt idx="119">
                  <c:v>27084.931840796038</c:v>
                </c:pt>
                <c:pt idx="120">
                  <c:v>28346.311940298518</c:v>
                </c:pt>
                <c:pt idx="121">
                  <c:v>29607.692039801026</c:v>
                </c:pt>
                <c:pt idx="122">
                  <c:v>30869.072139303506</c:v>
                </c:pt>
                <c:pt idx="123">
                  <c:v>32130.452238805985</c:v>
                </c:pt>
                <c:pt idx="124">
                  <c:v>33391.832338308464</c:v>
                </c:pt>
                <c:pt idx="125">
                  <c:v>34653.212437810973</c:v>
                </c:pt>
                <c:pt idx="126">
                  <c:v>35914.592537313452</c:v>
                </c:pt>
                <c:pt idx="127">
                  <c:v>37175.972636815932</c:v>
                </c:pt>
                <c:pt idx="128">
                  <c:v>38437.352736318411</c:v>
                </c:pt>
                <c:pt idx="129">
                  <c:v>39698.73283582092</c:v>
                </c:pt>
                <c:pt idx="130">
                  <c:v>40960.112935323399</c:v>
                </c:pt>
                <c:pt idx="131">
                  <c:v>42221.493034825879</c:v>
                </c:pt>
                <c:pt idx="132">
                  <c:v>43482.873134328387</c:v>
                </c:pt>
                <c:pt idx="133">
                  <c:v>44744.253233830867</c:v>
                </c:pt>
                <c:pt idx="134">
                  <c:v>46005.633333333346</c:v>
                </c:pt>
                <c:pt idx="135">
                  <c:v>47267.013432835825</c:v>
                </c:pt>
                <c:pt idx="136">
                  <c:v>48528.393532338334</c:v>
                </c:pt>
                <c:pt idx="137">
                  <c:v>49789.773631840813</c:v>
                </c:pt>
                <c:pt idx="138">
                  <c:v>51051.153731343293</c:v>
                </c:pt>
                <c:pt idx="139">
                  <c:v>52312.533830845801</c:v>
                </c:pt>
                <c:pt idx="140">
                  <c:v>53573.913930348281</c:v>
                </c:pt>
                <c:pt idx="141">
                  <c:v>54835.29402985076</c:v>
                </c:pt>
                <c:pt idx="142">
                  <c:v>56096.67412935324</c:v>
                </c:pt>
                <c:pt idx="143">
                  <c:v>57358.054228855748</c:v>
                </c:pt>
                <c:pt idx="144">
                  <c:v>58619.434328358228</c:v>
                </c:pt>
                <c:pt idx="145">
                  <c:v>59880.814427860707</c:v>
                </c:pt>
                <c:pt idx="146">
                  <c:v>61142.194527363215</c:v>
                </c:pt>
                <c:pt idx="147">
                  <c:v>62403.574626865695</c:v>
                </c:pt>
                <c:pt idx="148">
                  <c:v>63664.954726368174</c:v>
                </c:pt>
                <c:pt idx="149">
                  <c:v>64926.334825870654</c:v>
                </c:pt>
                <c:pt idx="150">
                  <c:v>66187.714925373162</c:v>
                </c:pt>
                <c:pt idx="151">
                  <c:v>67449.095024875642</c:v>
                </c:pt>
                <c:pt idx="152">
                  <c:v>68710.475124378121</c:v>
                </c:pt>
                <c:pt idx="153">
                  <c:v>69971.85522388063</c:v>
                </c:pt>
                <c:pt idx="154">
                  <c:v>71233.235323383109</c:v>
                </c:pt>
                <c:pt idx="155">
                  <c:v>72494.615422885588</c:v>
                </c:pt>
                <c:pt idx="156">
                  <c:v>73755.995522388068</c:v>
                </c:pt>
                <c:pt idx="157">
                  <c:v>75017.375621890576</c:v>
                </c:pt>
                <c:pt idx="158">
                  <c:v>76278.755721393056</c:v>
                </c:pt>
                <c:pt idx="159">
                  <c:v>77540.135820895535</c:v>
                </c:pt>
                <c:pt idx="160">
                  <c:v>78801.515920398044</c:v>
                </c:pt>
                <c:pt idx="161">
                  <c:v>80062.896019900523</c:v>
                </c:pt>
                <c:pt idx="162">
                  <c:v>81324.276119403003</c:v>
                </c:pt>
                <c:pt idx="163">
                  <c:v>82585.656218905482</c:v>
                </c:pt>
                <c:pt idx="164">
                  <c:v>83847.036318407991</c:v>
                </c:pt>
                <c:pt idx="165">
                  <c:v>85108.41641791047</c:v>
                </c:pt>
                <c:pt idx="166">
                  <c:v>86369.796517412949</c:v>
                </c:pt>
                <c:pt idx="167">
                  <c:v>87631.176616915458</c:v>
                </c:pt>
                <c:pt idx="168">
                  <c:v>88892.556716417937</c:v>
                </c:pt>
                <c:pt idx="169">
                  <c:v>90153.936815920417</c:v>
                </c:pt>
                <c:pt idx="170">
                  <c:v>91415.316915422896</c:v>
                </c:pt>
                <c:pt idx="171">
                  <c:v>92676.697014925405</c:v>
                </c:pt>
                <c:pt idx="172">
                  <c:v>93938.077114427884</c:v>
                </c:pt>
                <c:pt idx="173">
                  <c:v>95199.457213930364</c:v>
                </c:pt>
                <c:pt idx="174">
                  <c:v>96460.837313432872</c:v>
                </c:pt>
                <c:pt idx="175">
                  <c:v>97722.217412935352</c:v>
                </c:pt>
                <c:pt idx="176">
                  <c:v>98983.597512437831</c:v>
                </c:pt>
                <c:pt idx="177">
                  <c:v>100244.97761194031</c:v>
                </c:pt>
                <c:pt idx="178">
                  <c:v>101506.35771144282</c:v>
                </c:pt>
                <c:pt idx="179">
                  <c:v>102767.7378109453</c:v>
                </c:pt>
                <c:pt idx="180">
                  <c:v>104029.11791044778</c:v>
                </c:pt>
                <c:pt idx="181">
                  <c:v>105290.49800995029</c:v>
                </c:pt>
                <c:pt idx="182">
                  <c:v>106551.87810945277</c:v>
                </c:pt>
                <c:pt idx="183">
                  <c:v>107813.25820895525</c:v>
                </c:pt>
                <c:pt idx="184">
                  <c:v>109074.63830845772</c:v>
                </c:pt>
                <c:pt idx="185">
                  <c:v>110336.01840796023</c:v>
                </c:pt>
                <c:pt idx="186">
                  <c:v>111597.39850746271</c:v>
                </c:pt>
                <c:pt idx="187">
                  <c:v>112858.77860696519</c:v>
                </c:pt>
                <c:pt idx="188">
                  <c:v>114120.1587064677</c:v>
                </c:pt>
                <c:pt idx="189">
                  <c:v>115381.53880597018</c:v>
                </c:pt>
                <c:pt idx="190">
                  <c:v>116642.91890547266</c:v>
                </c:pt>
                <c:pt idx="191">
                  <c:v>117904.29900497514</c:v>
                </c:pt>
                <c:pt idx="192">
                  <c:v>119165.67910447765</c:v>
                </c:pt>
                <c:pt idx="193">
                  <c:v>120427.05920398013</c:v>
                </c:pt>
                <c:pt idx="194">
                  <c:v>121688.43930348261</c:v>
                </c:pt>
                <c:pt idx="195">
                  <c:v>122949.81940298511</c:v>
                </c:pt>
                <c:pt idx="196">
                  <c:v>124211.19950248759</c:v>
                </c:pt>
                <c:pt idx="197">
                  <c:v>125472.57960199007</c:v>
                </c:pt>
                <c:pt idx="198">
                  <c:v>126733.95970149255</c:v>
                </c:pt>
                <c:pt idx="199">
                  <c:v>127995.33980099506</c:v>
                </c:pt>
                <c:pt idx="200">
                  <c:v>129256.71990049754</c:v>
                </c:pt>
                <c:pt idx="201">
                  <c:v>130518.10000000002</c:v>
                </c:pt>
                <c:pt idx="202">
                  <c:v>131779.48009950254</c:v>
                </c:pt>
                <c:pt idx="203">
                  <c:v>133040.86019900499</c:v>
                </c:pt>
                <c:pt idx="204">
                  <c:v>134302.2402985075</c:v>
                </c:pt>
              </c:numCache>
            </c:numRef>
          </c:xVal>
          <c:yVal>
            <c:numRef>
              <c:f>'AFL2427'!$F$6:$F$222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-72474.315621890535</c:v>
                </c:pt>
                <c:pt idx="2">
                  <c:v>-72275.37124378109</c:v>
                </c:pt>
                <c:pt idx="3">
                  <c:v>-72076.42686567163</c:v>
                </c:pt>
                <c:pt idx="4">
                  <c:v>-71877.482487562185</c:v>
                </c:pt>
                <c:pt idx="5">
                  <c:v>-71678.538109452726</c:v>
                </c:pt>
                <c:pt idx="6">
                  <c:v>-71479.593731343281</c:v>
                </c:pt>
                <c:pt idx="7">
                  <c:v>-71280.649353233821</c:v>
                </c:pt>
                <c:pt idx="8">
                  <c:v>-71081.704975124376</c:v>
                </c:pt>
                <c:pt idx="9">
                  <c:v>-70882.760597014916</c:v>
                </c:pt>
                <c:pt idx="10">
                  <c:v>-70683.816218905471</c:v>
                </c:pt>
                <c:pt idx="11">
                  <c:v>-70484.871840796011</c:v>
                </c:pt>
                <c:pt idx="12">
                  <c:v>-70285.927462686566</c:v>
                </c:pt>
                <c:pt idx="13">
                  <c:v>-70086.983084577107</c:v>
                </c:pt>
                <c:pt idx="14">
                  <c:v>-69888.038706467662</c:v>
                </c:pt>
                <c:pt idx="15">
                  <c:v>-69689.094328358202</c:v>
                </c:pt>
                <c:pt idx="16">
                  <c:v>-69490.149950248757</c:v>
                </c:pt>
                <c:pt idx="17">
                  <c:v>-69291.205572139297</c:v>
                </c:pt>
                <c:pt idx="18">
                  <c:v>-69092.261194029852</c:v>
                </c:pt>
                <c:pt idx="19">
                  <c:v>-68893.316815920392</c:v>
                </c:pt>
                <c:pt idx="20">
                  <c:v>-68694.372437810947</c:v>
                </c:pt>
                <c:pt idx="21">
                  <c:v>-68495.428059701488</c:v>
                </c:pt>
                <c:pt idx="22">
                  <c:v>-68296.483681592043</c:v>
                </c:pt>
                <c:pt idx="23">
                  <c:v>-68097.539303482583</c:v>
                </c:pt>
                <c:pt idx="24">
                  <c:v>-67898.594925373123</c:v>
                </c:pt>
                <c:pt idx="25">
                  <c:v>-67699.650547263678</c:v>
                </c:pt>
                <c:pt idx="26">
                  <c:v>-67500.706169154219</c:v>
                </c:pt>
                <c:pt idx="27">
                  <c:v>-67301.761791044773</c:v>
                </c:pt>
                <c:pt idx="28">
                  <c:v>-67102.817412935314</c:v>
                </c:pt>
                <c:pt idx="29">
                  <c:v>-66903.873034825869</c:v>
                </c:pt>
                <c:pt idx="30">
                  <c:v>-66704.928656716409</c:v>
                </c:pt>
                <c:pt idx="31">
                  <c:v>-66505.984278606964</c:v>
                </c:pt>
                <c:pt idx="32">
                  <c:v>-66307.039900497504</c:v>
                </c:pt>
                <c:pt idx="33">
                  <c:v>-66108.095522388059</c:v>
                </c:pt>
                <c:pt idx="34">
                  <c:v>-65909.1511442786</c:v>
                </c:pt>
                <c:pt idx="35">
                  <c:v>-65710.206766169154</c:v>
                </c:pt>
                <c:pt idx="36">
                  <c:v>-65511.262388059695</c:v>
                </c:pt>
                <c:pt idx="37">
                  <c:v>-65312.318009950242</c:v>
                </c:pt>
                <c:pt idx="38">
                  <c:v>-65113.37363184079</c:v>
                </c:pt>
                <c:pt idx="39">
                  <c:v>-64914.429253731338</c:v>
                </c:pt>
                <c:pt idx="40">
                  <c:v>-64715.484875621885</c:v>
                </c:pt>
                <c:pt idx="41">
                  <c:v>-64516.540497512433</c:v>
                </c:pt>
                <c:pt idx="42">
                  <c:v>-64317.596119402981</c:v>
                </c:pt>
                <c:pt idx="43">
                  <c:v>-64118.651741293528</c:v>
                </c:pt>
                <c:pt idx="44">
                  <c:v>-63919.707363184076</c:v>
                </c:pt>
                <c:pt idx="45">
                  <c:v>-63720.762985074623</c:v>
                </c:pt>
                <c:pt idx="46">
                  <c:v>-63521.818606965171</c:v>
                </c:pt>
                <c:pt idx="47">
                  <c:v>-63322.874228855719</c:v>
                </c:pt>
                <c:pt idx="48">
                  <c:v>-63123.929850746266</c:v>
                </c:pt>
                <c:pt idx="49">
                  <c:v>-62924.985472636814</c:v>
                </c:pt>
                <c:pt idx="50">
                  <c:v>-62726.041094527362</c:v>
                </c:pt>
                <c:pt idx="51">
                  <c:v>-62527.096716417909</c:v>
                </c:pt>
                <c:pt idx="52">
                  <c:v>-62328.152338308457</c:v>
                </c:pt>
                <c:pt idx="53">
                  <c:v>-62129.207960198997</c:v>
                </c:pt>
                <c:pt idx="54">
                  <c:v>-61930.263582089552</c:v>
                </c:pt>
                <c:pt idx="55">
                  <c:v>-61731.319203980092</c:v>
                </c:pt>
                <c:pt idx="56">
                  <c:v>-61532.374825870647</c:v>
                </c:pt>
                <c:pt idx="57">
                  <c:v>-61333.430447761188</c:v>
                </c:pt>
                <c:pt idx="58">
                  <c:v>-61134.486069651743</c:v>
                </c:pt>
                <c:pt idx="59">
                  <c:v>-60935.541691542283</c:v>
                </c:pt>
                <c:pt idx="60">
                  <c:v>-60736.597313432831</c:v>
                </c:pt>
                <c:pt idx="61">
                  <c:v>-60537.652935323378</c:v>
                </c:pt>
                <c:pt idx="62">
                  <c:v>-60338.708557213926</c:v>
                </c:pt>
                <c:pt idx="63">
                  <c:v>-60139.764179104473</c:v>
                </c:pt>
                <c:pt idx="64">
                  <c:v>-59940.819800995021</c:v>
                </c:pt>
                <c:pt idx="65">
                  <c:v>-59741.875422885569</c:v>
                </c:pt>
                <c:pt idx="66">
                  <c:v>-59542.931044776116</c:v>
                </c:pt>
                <c:pt idx="67">
                  <c:v>-59343.986666666664</c:v>
                </c:pt>
                <c:pt idx="68">
                  <c:v>-59145.042288557212</c:v>
                </c:pt>
                <c:pt idx="69">
                  <c:v>-58946.097910447759</c:v>
                </c:pt>
                <c:pt idx="70">
                  <c:v>-58747.153532338307</c:v>
                </c:pt>
                <c:pt idx="71">
                  <c:v>-58548.209154228854</c:v>
                </c:pt>
                <c:pt idx="72">
                  <c:v>-58349.264776119402</c:v>
                </c:pt>
                <c:pt idx="73">
                  <c:v>-58150.32039800995</c:v>
                </c:pt>
                <c:pt idx="74">
                  <c:v>-57951.376019900497</c:v>
                </c:pt>
                <c:pt idx="75">
                  <c:v>-57752.431641791045</c:v>
                </c:pt>
                <c:pt idx="76">
                  <c:v>-57553.487263681585</c:v>
                </c:pt>
                <c:pt idx="77">
                  <c:v>-57354.54288557214</c:v>
                </c:pt>
                <c:pt idx="78">
                  <c:v>-57155.598507462681</c:v>
                </c:pt>
                <c:pt idx="79">
                  <c:v>-56956.654129353235</c:v>
                </c:pt>
                <c:pt idx="80">
                  <c:v>-56757.709751243776</c:v>
                </c:pt>
                <c:pt idx="81">
                  <c:v>-56558.765373134323</c:v>
                </c:pt>
                <c:pt idx="82">
                  <c:v>-56359.820995024871</c:v>
                </c:pt>
                <c:pt idx="83">
                  <c:v>-56160.876616915426</c:v>
                </c:pt>
                <c:pt idx="84">
                  <c:v>-55961.932238805966</c:v>
                </c:pt>
                <c:pt idx="85">
                  <c:v>-55762.987860696514</c:v>
                </c:pt>
                <c:pt idx="86">
                  <c:v>-55564.043482587062</c:v>
                </c:pt>
                <c:pt idx="87">
                  <c:v>-55365.099104477609</c:v>
                </c:pt>
                <c:pt idx="88">
                  <c:v>-55166.154726368157</c:v>
                </c:pt>
                <c:pt idx="89">
                  <c:v>-54967.210348258704</c:v>
                </c:pt>
                <c:pt idx="90">
                  <c:v>-54768.265970149252</c:v>
                </c:pt>
                <c:pt idx="91">
                  <c:v>-54569.3215920398</c:v>
                </c:pt>
                <c:pt idx="92">
                  <c:v>-54370.377213930347</c:v>
                </c:pt>
                <c:pt idx="93">
                  <c:v>-54171.432835820895</c:v>
                </c:pt>
                <c:pt idx="94">
                  <c:v>-53972.488457711443</c:v>
                </c:pt>
                <c:pt idx="95">
                  <c:v>-53773.544079601983</c:v>
                </c:pt>
                <c:pt idx="96">
                  <c:v>-53574.599701492538</c:v>
                </c:pt>
                <c:pt idx="97">
                  <c:v>-53375.655323383078</c:v>
                </c:pt>
                <c:pt idx="98">
                  <c:v>-53176.710945273633</c:v>
                </c:pt>
                <c:pt idx="99">
                  <c:v>-52977.766567164173</c:v>
                </c:pt>
                <c:pt idx="100">
                  <c:v>-52778.822189054728</c:v>
                </c:pt>
                <c:pt idx="101">
                  <c:v>-52579.877810945269</c:v>
                </c:pt>
                <c:pt idx="102">
                  <c:v>-52380.933432835824</c:v>
                </c:pt>
                <c:pt idx="103">
                  <c:v>-52181.989054726364</c:v>
                </c:pt>
                <c:pt idx="104">
                  <c:v>-51983.044676616919</c:v>
                </c:pt>
                <c:pt idx="105">
                  <c:v>-51784.100298507459</c:v>
                </c:pt>
                <c:pt idx="106">
                  <c:v>-51585.155920398007</c:v>
                </c:pt>
                <c:pt idx="107">
                  <c:v>-51386.211542288554</c:v>
                </c:pt>
                <c:pt idx="108">
                  <c:v>-51187.267164179102</c:v>
                </c:pt>
                <c:pt idx="109">
                  <c:v>-50988.32278606965</c:v>
                </c:pt>
                <c:pt idx="110">
                  <c:v>-50789.378407960197</c:v>
                </c:pt>
                <c:pt idx="111">
                  <c:v>-50590.434029850745</c:v>
                </c:pt>
                <c:pt idx="112">
                  <c:v>-50391.489651741293</c:v>
                </c:pt>
                <c:pt idx="113">
                  <c:v>-50192.54527363184</c:v>
                </c:pt>
                <c:pt idx="114">
                  <c:v>-49993.600895522388</c:v>
                </c:pt>
                <c:pt idx="115">
                  <c:v>-49794.656517412936</c:v>
                </c:pt>
                <c:pt idx="116">
                  <c:v>-49595.712139303483</c:v>
                </c:pt>
                <c:pt idx="117">
                  <c:v>-49396.767761194031</c:v>
                </c:pt>
                <c:pt idx="118">
                  <c:v>-49197.823383084571</c:v>
                </c:pt>
                <c:pt idx="119">
                  <c:v>-48998.879004975126</c:v>
                </c:pt>
                <c:pt idx="120">
                  <c:v>-48799.934626865666</c:v>
                </c:pt>
                <c:pt idx="121">
                  <c:v>-48600.990248756221</c:v>
                </c:pt>
                <c:pt idx="122">
                  <c:v>-48402.045870646762</c:v>
                </c:pt>
                <c:pt idx="123">
                  <c:v>-48203.101492537317</c:v>
                </c:pt>
                <c:pt idx="124">
                  <c:v>-48004.157114427857</c:v>
                </c:pt>
                <c:pt idx="125">
                  <c:v>-47805.212736318412</c:v>
                </c:pt>
                <c:pt idx="126">
                  <c:v>-47606.268358208952</c:v>
                </c:pt>
                <c:pt idx="127">
                  <c:v>-47407.323980099507</c:v>
                </c:pt>
                <c:pt idx="128">
                  <c:v>-47208.379601990047</c:v>
                </c:pt>
                <c:pt idx="129">
                  <c:v>-47009.435223880595</c:v>
                </c:pt>
                <c:pt idx="130">
                  <c:v>-46810.490845771143</c:v>
                </c:pt>
                <c:pt idx="131">
                  <c:v>-46611.54646766169</c:v>
                </c:pt>
                <c:pt idx="132">
                  <c:v>-46412.602089552238</c:v>
                </c:pt>
                <c:pt idx="133">
                  <c:v>-46213.657711442786</c:v>
                </c:pt>
                <c:pt idx="134">
                  <c:v>-46014.713333333333</c:v>
                </c:pt>
                <c:pt idx="135">
                  <c:v>-45815.768955223881</c:v>
                </c:pt>
                <c:pt idx="136">
                  <c:v>-45616.824577114428</c:v>
                </c:pt>
                <c:pt idx="137">
                  <c:v>-45417.880199004976</c:v>
                </c:pt>
                <c:pt idx="138">
                  <c:v>-45218.935820895524</c:v>
                </c:pt>
                <c:pt idx="139">
                  <c:v>-45019.991442786071</c:v>
                </c:pt>
                <c:pt idx="140">
                  <c:v>-44821.047064676619</c:v>
                </c:pt>
                <c:pt idx="141">
                  <c:v>-44622.102686567159</c:v>
                </c:pt>
                <c:pt idx="142">
                  <c:v>-44423.158308457714</c:v>
                </c:pt>
                <c:pt idx="143">
                  <c:v>-44224.213930348255</c:v>
                </c:pt>
                <c:pt idx="144">
                  <c:v>-44025.269552238809</c:v>
                </c:pt>
                <c:pt idx="145">
                  <c:v>-43826.32517412935</c:v>
                </c:pt>
                <c:pt idx="146">
                  <c:v>-43627.380796019905</c:v>
                </c:pt>
                <c:pt idx="147">
                  <c:v>-43428.436417910445</c:v>
                </c:pt>
                <c:pt idx="148">
                  <c:v>-43229.492039801</c:v>
                </c:pt>
                <c:pt idx="149">
                  <c:v>-43030.54766169154</c:v>
                </c:pt>
                <c:pt idx="150">
                  <c:v>-42831.603283582095</c:v>
                </c:pt>
                <c:pt idx="151">
                  <c:v>-42632.658905472636</c:v>
                </c:pt>
                <c:pt idx="152">
                  <c:v>-42433.714527363183</c:v>
                </c:pt>
                <c:pt idx="153">
                  <c:v>-42234.770149253731</c:v>
                </c:pt>
                <c:pt idx="154">
                  <c:v>-42035.825771144278</c:v>
                </c:pt>
                <c:pt idx="155">
                  <c:v>-41836.881393034826</c:v>
                </c:pt>
                <c:pt idx="156">
                  <c:v>-41637.937014925374</c:v>
                </c:pt>
                <c:pt idx="157">
                  <c:v>-41438.992636815921</c:v>
                </c:pt>
                <c:pt idx="158">
                  <c:v>-41240.048258706469</c:v>
                </c:pt>
                <c:pt idx="159">
                  <c:v>-41041.103880597017</c:v>
                </c:pt>
                <c:pt idx="160">
                  <c:v>-40842.159502487564</c:v>
                </c:pt>
                <c:pt idx="161">
                  <c:v>-40643.215124378112</c:v>
                </c:pt>
                <c:pt idx="162">
                  <c:v>-40444.270746268652</c:v>
                </c:pt>
                <c:pt idx="163">
                  <c:v>-40245.326368159207</c:v>
                </c:pt>
                <c:pt idx="164">
                  <c:v>-40046.381990049747</c:v>
                </c:pt>
                <c:pt idx="165">
                  <c:v>-39847.437611940302</c:v>
                </c:pt>
                <c:pt idx="166">
                  <c:v>-39648.49323383085</c:v>
                </c:pt>
                <c:pt idx="167">
                  <c:v>-39449.54885572139</c:v>
                </c:pt>
                <c:pt idx="168">
                  <c:v>-39250.604477611938</c:v>
                </c:pt>
                <c:pt idx="169">
                  <c:v>-39051.660099502486</c:v>
                </c:pt>
                <c:pt idx="170">
                  <c:v>-38852.715721393033</c:v>
                </c:pt>
                <c:pt idx="171">
                  <c:v>-38653.771343283581</c:v>
                </c:pt>
                <c:pt idx="172">
                  <c:v>-38454.826965174128</c:v>
                </c:pt>
                <c:pt idx="173">
                  <c:v>-38255.882587064676</c:v>
                </c:pt>
                <c:pt idx="174">
                  <c:v>-38056.938208955224</c:v>
                </c:pt>
                <c:pt idx="175">
                  <c:v>-37857.993830845771</c:v>
                </c:pt>
                <c:pt idx="176">
                  <c:v>-37659.049452736319</c:v>
                </c:pt>
                <c:pt idx="177">
                  <c:v>-37460.105074626867</c:v>
                </c:pt>
                <c:pt idx="178">
                  <c:v>-37261.160696517414</c:v>
                </c:pt>
                <c:pt idx="179">
                  <c:v>-37062.216318407962</c:v>
                </c:pt>
                <c:pt idx="180">
                  <c:v>-36863.271940298509</c:v>
                </c:pt>
                <c:pt idx="181">
                  <c:v>-36664.327562189057</c:v>
                </c:pt>
                <c:pt idx="182">
                  <c:v>-36465.383184079605</c:v>
                </c:pt>
                <c:pt idx="183">
                  <c:v>-36266.438805970152</c:v>
                </c:pt>
                <c:pt idx="184">
                  <c:v>-36067.4944278607</c:v>
                </c:pt>
                <c:pt idx="185">
                  <c:v>-35868.550049751248</c:v>
                </c:pt>
                <c:pt idx="186">
                  <c:v>-35669.605671641795</c:v>
                </c:pt>
                <c:pt idx="187">
                  <c:v>-35470.661293532343</c:v>
                </c:pt>
                <c:pt idx="188">
                  <c:v>-35271.71691542289</c:v>
                </c:pt>
                <c:pt idx="189">
                  <c:v>-35072.772537313438</c:v>
                </c:pt>
                <c:pt idx="190">
                  <c:v>-34873.828159203978</c:v>
                </c:pt>
                <c:pt idx="191">
                  <c:v>-34674.883781094526</c:v>
                </c:pt>
                <c:pt idx="192">
                  <c:v>-34475.939402985074</c:v>
                </c:pt>
                <c:pt idx="193">
                  <c:v>-34276.995024875621</c:v>
                </c:pt>
                <c:pt idx="194">
                  <c:v>-34078.050646766169</c:v>
                </c:pt>
                <c:pt idx="195">
                  <c:v>-33879.106268656717</c:v>
                </c:pt>
                <c:pt idx="196">
                  <c:v>-33680.161890547264</c:v>
                </c:pt>
                <c:pt idx="197">
                  <c:v>-33481.217512437812</c:v>
                </c:pt>
                <c:pt idx="198">
                  <c:v>-33282.273134328359</c:v>
                </c:pt>
                <c:pt idx="199">
                  <c:v>-33083.328756218907</c:v>
                </c:pt>
                <c:pt idx="200">
                  <c:v>-32884.384378109455</c:v>
                </c:pt>
                <c:pt idx="201">
                  <c:v>-32685.440000000002</c:v>
                </c:pt>
                <c:pt idx="202">
                  <c:v>-32486.49562189055</c:v>
                </c:pt>
                <c:pt idx="203">
                  <c:v>-32287.551243781098</c:v>
                </c:pt>
                <c:pt idx="204">
                  <c:v>-32088.606865671645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24-4293-8E91-C6AC04C31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30.984907407407405</c:v>
                </c:pt>
                <c:pt idx="2">
                  <c:v>31.005092592592593</c:v>
                </c:pt>
                <c:pt idx="3">
                  <c:v>31.025277777777777</c:v>
                </c:pt>
                <c:pt idx="4">
                  <c:v>31.045462962962961</c:v>
                </c:pt>
                <c:pt idx="5">
                  <c:v>31.065648148148146</c:v>
                </c:pt>
                <c:pt idx="6">
                  <c:v>31.085833333333333</c:v>
                </c:pt>
                <c:pt idx="7">
                  <c:v>31.106018518518518</c:v>
                </c:pt>
                <c:pt idx="8">
                  <c:v>31.126203703703702</c:v>
                </c:pt>
                <c:pt idx="9">
                  <c:v>31.14638888888889</c:v>
                </c:pt>
                <c:pt idx="10">
                  <c:v>31.166574074074074</c:v>
                </c:pt>
                <c:pt idx="11">
                  <c:v>31.186759259259258</c:v>
                </c:pt>
                <c:pt idx="12">
                  <c:v>31.206944444444442</c:v>
                </c:pt>
                <c:pt idx="13">
                  <c:v>31.22712962962963</c:v>
                </c:pt>
                <c:pt idx="14">
                  <c:v>31.247314814814814</c:v>
                </c:pt>
                <c:pt idx="15">
                  <c:v>31.267499999999998</c:v>
                </c:pt>
                <c:pt idx="16">
                  <c:v>31.287685185185182</c:v>
                </c:pt>
                <c:pt idx="17">
                  <c:v>31.30787037037037</c:v>
                </c:pt>
                <c:pt idx="18">
                  <c:v>31.328055555555554</c:v>
                </c:pt>
                <c:pt idx="19">
                  <c:v>31.348240740740739</c:v>
                </c:pt>
                <c:pt idx="20">
                  <c:v>31.368425925925926</c:v>
                </c:pt>
                <c:pt idx="21">
                  <c:v>31.388611111111111</c:v>
                </c:pt>
                <c:pt idx="22">
                  <c:v>31.408796296296295</c:v>
                </c:pt>
                <c:pt idx="23">
                  <c:v>31.428981481481479</c:v>
                </c:pt>
                <c:pt idx="24">
                  <c:v>31.449166666666667</c:v>
                </c:pt>
                <c:pt idx="25">
                  <c:v>31.469351851851851</c:v>
                </c:pt>
                <c:pt idx="26">
                  <c:v>31.489537037037035</c:v>
                </c:pt>
                <c:pt idx="27">
                  <c:v>31.509722222222223</c:v>
                </c:pt>
                <c:pt idx="28">
                  <c:v>31.529907407407407</c:v>
                </c:pt>
                <c:pt idx="29">
                  <c:v>31.550092592592591</c:v>
                </c:pt>
                <c:pt idx="30">
                  <c:v>31.570277777777775</c:v>
                </c:pt>
                <c:pt idx="31">
                  <c:v>31.590462962962963</c:v>
                </c:pt>
                <c:pt idx="32">
                  <c:v>31.610648148148147</c:v>
                </c:pt>
                <c:pt idx="33">
                  <c:v>31.630833333333332</c:v>
                </c:pt>
                <c:pt idx="34">
                  <c:v>31.651018518518516</c:v>
                </c:pt>
                <c:pt idx="35">
                  <c:v>31.671203703703704</c:v>
                </c:pt>
                <c:pt idx="36">
                  <c:v>31.691388888888888</c:v>
                </c:pt>
                <c:pt idx="37">
                  <c:v>31.711574074074072</c:v>
                </c:pt>
                <c:pt idx="38">
                  <c:v>31.73175925925926</c:v>
                </c:pt>
                <c:pt idx="39">
                  <c:v>31.751944444444444</c:v>
                </c:pt>
                <c:pt idx="40">
                  <c:v>31.772129629629628</c:v>
                </c:pt>
                <c:pt idx="41">
                  <c:v>31.792314814814812</c:v>
                </c:pt>
                <c:pt idx="42">
                  <c:v>31.8125</c:v>
                </c:pt>
                <c:pt idx="43">
                  <c:v>31.832685185185184</c:v>
                </c:pt>
                <c:pt idx="44">
                  <c:v>31.852870370370368</c:v>
                </c:pt>
                <c:pt idx="45">
                  <c:v>31.873055555555556</c:v>
                </c:pt>
                <c:pt idx="46">
                  <c:v>31.89324074074074</c:v>
                </c:pt>
                <c:pt idx="47">
                  <c:v>31.913425925925925</c:v>
                </c:pt>
                <c:pt idx="48">
                  <c:v>31.933611111111109</c:v>
                </c:pt>
                <c:pt idx="49">
                  <c:v>31.953796296296296</c:v>
                </c:pt>
                <c:pt idx="50">
                  <c:v>31.973981481481481</c:v>
                </c:pt>
                <c:pt idx="51">
                  <c:v>31.994166666666665</c:v>
                </c:pt>
                <c:pt idx="52">
                  <c:v>32.014351851851849</c:v>
                </c:pt>
                <c:pt idx="53">
                  <c:v>32.034537037037033</c:v>
                </c:pt>
                <c:pt idx="54">
                  <c:v>32.054722222222225</c:v>
                </c:pt>
                <c:pt idx="55">
                  <c:v>32.074907407407409</c:v>
                </c:pt>
                <c:pt idx="56">
                  <c:v>32.095092592592593</c:v>
                </c:pt>
                <c:pt idx="57">
                  <c:v>32.115277777777777</c:v>
                </c:pt>
                <c:pt idx="58">
                  <c:v>32.135462962962961</c:v>
                </c:pt>
                <c:pt idx="59">
                  <c:v>32.155648148148146</c:v>
                </c:pt>
                <c:pt idx="60">
                  <c:v>32.17583333333333</c:v>
                </c:pt>
                <c:pt idx="61">
                  <c:v>32.196018518518514</c:v>
                </c:pt>
                <c:pt idx="62">
                  <c:v>32.216203703703705</c:v>
                </c:pt>
                <c:pt idx="63">
                  <c:v>32.236388888888889</c:v>
                </c:pt>
                <c:pt idx="64">
                  <c:v>32.256574074074074</c:v>
                </c:pt>
                <c:pt idx="65">
                  <c:v>32.276759259259258</c:v>
                </c:pt>
                <c:pt idx="66">
                  <c:v>32.296944444444442</c:v>
                </c:pt>
                <c:pt idx="67">
                  <c:v>32.317129629629626</c:v>
                </c:pt>
                <c:pt idx="68">
                  <c:v>32.33731481481481</c:v>
                </c:pt>
                <c:pt idx="69">
                  <c:v>32.357500000000002</c:v>
                </c:pt>
                <c:pt idx="70">
                  <c:v>32.377685185185186</c:v>
                </c:pt>
                <c:pt idx="71">
                  <c:v>32.39787037037037</c:v>
                </c:pt>
                <c:pt idx="72">
                  <c:v>32.418055555555554</c:v>
                </c:pt>
                <c:pt idx="73">
                  <c:v>32.438240740740738</c:v>
                </c:pt>
                <c:pt idx="74">
                  <c:v>32.458425925925923</c:v>
                </c:pt>
                <c:pt idx="75">
                  <c:v>32.478611111111107</c:v>
                </c:pt>
                <c:pt idx="76">
                  <c:v>32.498796296296298</c:v>
                </c:pt>
                <c:pt idx="77">
                  <c:v>32.518981481481482</c:v>
                </c:pt>
                <c:pt idx="78">
                  <c:v>32.539166666666667</c:v>
                </c:pt>
                <c:pt idx="79">
                  <c:v>32.559351851851851</c:v>
                </c:pt>
                <c:pt idx="80">
                  <c:v>32.579537037037035</c:v>
                </c:pt>
                <c:pt idx="81">
                  <c:v>32.599722222222219</c:v>
                </c:pt>
                <c:pt idx="82">
                  <c:v>32.619907407407403</c:v>
                </c:pt>
                <c:pt idx="83">
                  <c:v>32.640092592592595</c:v>
                </c:pt>
                <c:pt idx="84">
                  <c:v>32.660277777777779</c:v>
                </c:pt>
                <c:pt idx="85">
                  <c:v>32.680462962962963</c:v>
                </c:pt>
                <c:pt idx="86">
                  <c:v>32.700648148148147</c:v>
                </c:pt>
                <c:pt idx="87">
                  <c:v>32.720833333333331</c:v>
                </c:pt>
                <c:pt idx="88">
                  <c:v>32.741018518518516</c:v>
                </c:pt>
                <c:pt idx="89">
                  <c:v>32.7612037037037</c:v>
                </c:pt>
                <c:pt idx="90">
                  <c:v>32.781388888888891</c:v>
                </c:pt>
                <c:pt idx="91">
                  <c:v>32.801574074074075</c:v>
                </c:pt>
                <c:pt idx="92">
                  <c:v>32.82175925925926</c:v>
                </c:pt>
                <c:pt idx="93">
                  <c:v>32.841944444444444</c:v>
                </c:pt>
                <c:pt idx="94">
                  <c:v>32.862129629629628</c:v>
                </c:pt>
                <c:pt idx="95">
                  <c:v>32.882314814814812</c:v>
                </c:pt>
                <c:pt idx="96">
                  <c:v>32.902499999999996</c:v>
                </c:pt>
                <c:pt idx="97">
                  <c:v>32.922685185185188</c:v>
                </c:pt>
                <c:pt idx="98">
                  <c:v>32.942870370370372</c:v>
                </c:pt>
                <c:pt idx="99">
                  <c:v>32.963055555555556</c:v>
                </c:pt>
                <c:pt idx="100">
                  <c:v>32.98324074074074</c:v>
                </c:pt>
                <c:pt idx="101">
                  <c:v>33.003425925925924</c:v>
                </c:pt>
                <c:pt idx="102">
                  <c:v>33.023611111111109</c:v>
                </c:pt>
                <c:pt idx="103">
                  <c:v>33.043796296296293</c:v>
                </c:pt>
                <c:pt idx="104">
                  <c:v>33.063981481481477</c:v>
                </c:pt>
                <c:pt idx="105">
                  <c:v>33.084166666666668</c:v>
                </c:pt>
                <c:pt idx="106">
                  <c:v>33.104351851851852</c:v>
                </c:pt>
                <c:pt idx="107">
                  <c:v>33.124537037037037</c:v>
                </c:pt>
                <c:pt idx="108">
                  <c:v>33.144722222222221</c:v>
                </c:pt>
                <c:pt idx="109">
                  <c:v>33.164907407407405</c:v>
                </c:pt>
                <c:pt idx="110">
                  <c:v>33.185092592592589</c:v>
                </c:pt>
                <c:pt idx="111">
                  <c:v>33.205277777777773</c:v>
                </c:pt>
                <c:pt idx="112">
                  <c:v>33.225462962962965</c:v>
                </c:pt>
                <c:pt idx="113">
                  <c:v>33.245648148148149</c:v>
                </c:pt>
                <c:pt idx="114">
                  <c:v>33.265833333333333</c:v>
                </c:pt>
                <c:pt idx="115">
                  <c:v>33.286018518518517</c:v>
                </c:pt>
                <c:pt idx="116">
                  <c:v>33.306203703703702</c:v>
                </c:pt>
                <c:pt idx="117">
                  <c:v>33.326388888888886</c:v>
                </c:pt>
                <c:pt idx="118">
                  <c:v>33.34657407407407</c:v>
                </c:pt>
                <c:pt idx="119">
                  <c:v>33.366759259259261</c:v>
                </c:pt>
                <c:pt idx="120">
                  <c:v>33.386944444444445</c:v>
                </c:pt>
                <c:pt idx="121">
                  <c:v>33.40712962962963</c:v>
                </c:pt>
                <c:pt idx="122">
                  <c:v>33.427314814814814</c:v>
                </c:pt>
                <c:pt idx="123">
                  <c:v>33.447499999999998</c:v>
                </c:pt>
                <c:pt idx="124">
                  <c:v>33.467685185185182</c:v>
                </c:pt>
                <c:pt idx="125">
                  <c:v>33.487870370370366</c:v>
                </c:pt>
                <c:pt idx="126">
                  <c:v>33.508055555555558</c:v>
                </c:pt>
                <c:pt idx="127">
                  <c:v>33.528240740740742</c:v>
                </c:pt>
                <c:pt idx="128">
                  <c:v>33.548425925925926</c:v>
                </c:pt>
                <c:pt idx="129">
                  <c:v>33.56861111111111</c:v>
                </c:pt>
                <c:pt idx="130">
                  <c:v>33.588796296296294</c:v>
                </c:pt>
                <c:pt idx="131">
                  <c:v>33.608981481481479</c:v>
                </c:pt>
                <c:pt idx="132">
                  <c:v>33.629166666666663</c:v>
                </c:pt>
                <c:pt idx="133">
                  <c:v>33.649351851851847</c:v>
                </c:pt>
                <c:pt idx="134">
                  <c:v>33.669537037037038</c:v>
                </c:pt>
                <c:pt idx="135">
                  <c:v>33.689722222222223</c:v>
                </c:pt>
                <c:pt idx="136">
                  <c:v>33.709907407407407</c:v>
                </c:pt>
                <c:pt idx="137">
                  <c:v>33.730092592592591</c:v>
                </c:pt>
                <c:pt idx="138">
                  <c:v>33.750277777777775</c:v>
                </c:pt>
                <c:pt idx="139">
                  <c:v>33.770462962962959</c:v>
                </c:pt>
                <c:pt idx="140">
                  <c:v>33.790648148148151</c:v>
                </c:pt>
                <c:pt idx="141">
                  <c:v>33.810833333333335</c:v>
                </c:pt>
                <c:pt idx="142">
                  <c:v>33.831018518518519</c:v>
                </c:pt>
                <c:pt idx="143">
                  <c:v>33.851203703703703</c:v>
                </c:pt>
                <c:pt idx="144">
                  <c:v>33.871388888888887</c:v>
                </c:pt>
                <c:pt idx="145">
                  <c:v>33.891574074074072</c:v>
                </c:pt>
                <c:pt idx="146">
                  <c:v>33.911759259259256</c:v>
                </c:pt>
                <c:pt idx="147">
                  <c:v>33.93194444444444</c:v>
                </c:pt>
                <c:pt idx="148">
                  <c:v>33.952129629629631</c:v>
                </c:pt>
                <c:pt idx="149">
                  <c:v>33.972314814814816</c:v>
                </c:pt>
                <c:pt idx="150">
                  <c:v>33.9925</c:v>
                </c:pt>
                <c:pt idx="151">
                  <c:v>34.012685185185184</c:v>
                </c:pt>
                <c:pt idx="152">
                  <c:v>34.032870370370368</c:v>
                </c:pt>
                <c:pt idx="153">
                  <c:v>34.053055555555552</c:v>
                </c:pt>
                <c:pt idx="154">
                  <c:v>34.073240740740736</c:v>
                </c:pt>
                <c:pt idx="155">
                  <c:v>34.093425925925928</c:v>
                </c:pt>
                <c:pt idx="156">
                  <c:v>34.113611111111112</c:v>
                </c:pt>
                <c:pt idx="157">
                  <c:v>34.133796296296296</c:v>
                </c:pt>
                <c:pt idx="158">
                  <c:v>34.15398148148148</c:v>
                </c:pt>
                <c:pt idx="159">
                  <c:v>34.174166666666665</c:v>
                </c:pt>
                <c:pt idx="160">
                  <c:v>34.194351851851849</c:v>
                </c:pt>
                <c:pt idx="161">
                  <c:v>34.214537037037033</c:v>
                </c:pt>
                <c:pt idx="162">
                  <c:v>34.234722222222224</c:v>
                </c:pt>
                <c:pt idx="163">
                  <c:v>34.254907407407408</c:v>
                </c:pt>
                <c:pt idx="164">
                  <c:v>34.275092592592593</c:v>
                </c:pt>
                <c:pt idx="165">
                  <c:v>34.295277777777777</c:v>
                </c:pt>
                <c:pt idx="166">
                  <c:v>34.315462962962961</c:v>
                </c:pt>
                <c:pt idx="167">
                  <c:v>34.335648148148145</c:v>
                </c:pt>
                <c:pt idx="168">
                  <c:v>34.355833333333329</c:v>
                </c:pt>
                <c:pt idx="169">
                  <c:v>34.376018518518521</c:v>
                </c:pt>
                <c:pt idx="170">
                  <c:v>34.396203703703705</c:v>
                </c:pt>
                <c:pt idx="171">
                  <c:v>34.416388888888889</c:v>
                </c:pt>
                <c:pt idx="172">
                  <c:v>34.436574074074073</c:v>
                </c:pt>
                <c:pt idx="173">
                  <c:v>34.456759259259258</c:v>
                </c:pt>
                <c:pt idx="174">
                  <c:v>34.476944444444442</c:v>
                </c:pt>
                <c:pt idx="175">
                  <c:v>34.497129629629626</c:v>
                </c:pt>
                <c:pt idx="176">
                  <c:v>34.51731481481481</c:v>
                </c:pt>
                <c:pt idx="177">
                  <c:v>34.537500000000001</c:v>
                </c:pt>
                <c:pt idx="178">
                  <c:v>34.557685185185186</c:v>
                </c:pt>
                <c:pt idx="179">
                  <c:v>34.57787037037037</c:v>
                </c:pt>
                <c:pt idx="180">
                  <c:v>34.598055555555554</c:v>
                </c:pt>
                <c:pt idx="181">
                  <c:v>34.618240740740738</c:v>
                </c:pt>
                <c:pt idx="182">
                  <c:v>34.638425925925922</c:v>
                </c:pt>
                <c:pt idx="183">
                  <c:v>34.658611111111107</c:v>
                </c:pt>
                <c:pt idx="184">
                  <c:v>34.678796296296298</c:v>
                </c:pt>
                <c:pt idx="185">
                  <c:v>34.698981481481482</c:v>
                </c:pt>
                <c:pt idx="186">
                  <c:v>34.719166666666666</c:v>
                </c:pt>
                <c:pt idx="187">
                  <c:v>34.73935185185185</c:v>
                </c:pt>
                <c:pt idx="188">
                  <c:v>34.759537037037035</c:v>
                </c:pt>
                <c:pt idx="189">
                  <c:v>34.779722222222219</c:v>
                </c:pt>
                <c:pt idx="190">
                  <c:v>34.799907407407403</c:v>
                </c:pt>
                <c:pt idx="191">
                  <c:v>34.820092592592594</c:v>
                </c:pt>
                <c:pt idx="192">
                  <c:v>34.840277777777779</c:v>
                </c:pt>
                <c:pt idx="193">
                  <c:v>34.860462962962963</c:v>
                </c:pt>
                <c:pt idx="194">
                  <c:v>34.880648148148147</c:v>
                </c:pt>
                <c:pt idx="195">
                  <c:v>34.900833333333331</c:v>
                </c:pt>
                <c:pt idx="196">
                  <c:v>34.921018518518515</c:v>
                </c:pt>
                <c:pt idx="197">
                  <c:v>34.9412037037037</c:v>
                </c:pt>
                <c:pt idx="198">
                  <c:v>34.961388888888891</c:v>
                </c:pt>
                <c:pt idx="199">
                  <c:v>34.981574074074075</c:v>
                </c:pt>
                <c:pt idx="200">
                  <c:v>35.001759259259259</c:v>
                </c:pt>
                <c:pt idx="201">
                  <c:v>35.021944444444443</c:v>
                </c:pt>
                <c:pt idx="202">
                  <c:v>35.042129629629628</c:v>
                </c:pt>
                <c:pt idx="203">
                  <c:v>35.062314814814812</c:v>
                </c:pt>
                <c:pt idx="204">
                  <c:v>35.082499999999996</c:v>
                </c:pt>
              </c:numCache>
            </c:numRef>
          </c:xVal>
          <c:yVal>
            <c:numRef>
              <c:f>'AFL2427'!$M$6:$M$258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55.193475677169701</c:v>
                </c:pt>
                <c:pt idx="2">
                  <c:v>55.195284687672746</c:v>
                </c:pt>
                <c:pt idx="3">
                  <c:v>55.197093698175784</c:v>
                </c:pt>
                <c:pt idx="4">
                  <c:v>55.198902708678823</c:v>
                </c:pt>
                <c:pt idx="5">
                  <c:v>55.200711719181868</c:v>
                </c:pt>
                <c:pt idx="6">
                  <c:v>55.202520729684906</c:v>
                </c:pt>
                <c:pt idx="7">
                  <c:v>55.204329740187944</c:v>
                </c:pt>
                <c:pt idx="8">
                  <c:v>55.206138750690982</c:v>
                </c:pt>
                <c:pt idx="9">
                  <c:v>55.207947761194028</c:v>
                </c:pt>
                <c:pt idx="10">
                  <c:v>55.209756771697066</c:v>
                </c:pt>
                <c:pt idx="11">
                  <c:v>55.211565782200104</c:v>
                </c:pt>
                <c:pt idx="12">
                  <c:v>55.213374792703149</c:v>
                </c:pt>
                <c:pt idx="13">
                  <c:v>55.215183803206187</c:v>
                </c:pt>
                <c:pt idx="14">
                  <c:v>55.216992813709226</c:v>
                </c:pt>
                <c:pt idx="15">
                  <c:v>55.218801824212271</c:v>
                </c:pt>
                <c:pt idx="16">
                  <c:v>55.220610834715309</c:v>
                </c:pt>
                <c:pt idx="17">
                  <c:v>55.222419845218347</c:v>
                </c:pt>
                <c:pt idx="18">
                  <c:v>55.224228855721393</c:v>
                </c:pt>
                <c:pt idx="19">
                  <c:v>55.226037866224431</c:v>
                </c:pt>
                <c:pt idx="20">
                  <c:v>55.227846876727469</c:v>
                </c:pt>
                <c:pt idx="21">
                  <c:v>55.229655887230507</c:v>
                </c:pt>
                <c:pt idx="22">
                  <c:v>55.231464897733552</c:v>
                </c:pt>
                <c:pt idx="23">
                  <c:v>55.23327390823659</c:v>
                </c:pt>
                <c:pt idx="24">
                  <c:v>55.235082918739629</c:v>
                </c:pt>
                <c:pt idx="25">
                  <c:v>55.236891929242674</c:v>
                </c:pt>
                <c:pt idx="26">
                  <c:v>55.238700939745712</c:v>
                </c:pt>
                <c:pt idx="27">
                  <c:v>55.24050995024875</c:v>
                </c:pt>
                <c:pt idx="28">
                  <c:v>55.242318960751795</c:v>
                </c:pt>
                <c:pt idx="29">
                  <c:v>55.244127971254834</c:v>
                </c:pt>
                <c:pt idx="30">
                  <c:v>55.245936981757872</c:v>
                </c:pt>
                <c:pt idx="31">
                  <c:v>55.247745992260917</c:v>
                </c:pt>
                <c:pt idx="32">
                  <c:v>55.249555002763955</c:v>
                </c:pt>
                <c:pt idx="33">
                  <c:v>55.251364013266993</c:v>
                </c:pt>
                <c:pt idx="34">
                  <c:v>55.253173023770032</c:v>
                </c:pt>
                <c:pt idx="35">
                  <c:v>55.254982034273077</c:v>
                </c:pt>
                <c:pt idx="36">
                  <c:v>55.256791044776115</c:v>
                </c:pt>
                <c:pt idx="37">
                  <c:v>55.258600055279153</c:v>
                </c:pt>
                <c:pt idx="38">
                  <c:v>55.260409065782198</c:v>
                </c:pt>
                <c:pt idx="39">
                  <c:v>55.262218076285237</c:v>
                </c:pt>
                <c:pt idx="40">
                  <c:v>55.264027086788275</c:v>
                </c:pt>
                <c:pt idx="41">
                  <c:v>55.26583609729132</c:v>
                </c:pt>
                <c:pt idx="42">
                  <c:v>55.267645107794358</c:v>
                </c:pt>
                <c:pt idx="43">
                  <c:v>55.269454118297396</c:v>
                </c:pt>
                <c:pt idx="44">
                  <c:v>55.271263128800442</c:v>
                </c:pt>
                <c:pt idx="45">
                  <c:v>55.27307213930348</c:v>
                </c:pt>
                <c:pt idx="46">
                  <c:v>55.274881149806518</c:v>
                </c:pt>
                <c:pt idx="47">
                  <c:v>55.276690160309556</c:v>
                </c:pt>
                <c:pt idx="48">
                  <c:v>55.278499170812601</c:v>
                </c:pt>
                <c:pt idx="49">
                  <c:v>55.28030818131564</c:v>
                </c:pt>
                <c:pt idx="50">
                  <c:v>55.282117191818678</c:v>
                </c:pt>
                <c:pt idx="51">
                  <c:v>55.283926202321723</c:v>
                </c:pt>
                <c:pt idx="52">
                  <c:v>55.285735212824761</c:v>
                </c:pt>
                <c:pt idx="53">
                  <c:v>55.287544223327799</c:v>
                </c:pt>
                <c:pt idx="54">
                  <c:v>55.289353233830845</c:v>
                </c:pt>
                <c:pt idx="55">
                  <c:v>55.291162244333883</c:v>
                </c:pt>
                <c:pt idx="56">
                  <c:v>55.292971254836921</c:v>
                </c:pt>
                <c:pt idx="57">
                  <c:v>55.294780265339966</c:v>
                </c:pt>
                <c:pt idx="58">
                  <c:v>55.296589275843004</c:v>
                </c:pt>
                <c:pt idx="59">
                  <c:v>55.298398286346043</c:v>
                </c:pt>
                <c:pt idx="60">
                  <c:v>55.300207296849088</c:v>
                </c:pt>
                <c:pt idx="61">
                  <c:v>55.302016307352126</c:v>
                </c:pt>
                <c:pt idx="62">
                  <c:v>55.303825317855164</c:v>
                </c:pt>
                <c:pt idx="63">
                  <c:v>55.305634328358202</c:v>
                </c:pt>
                <c:pt idx="64">
                  <c:v>55.307443338861248</c:v>
                </c:pt>
                <c:pt idx="65">
                  <c:v>55.309252349364286</c:v>
                </c:pt>
                <c:pt idx="66">
                  <c:v>55.311061359867324</c:v>
                </c:pt>
                <c:pt idx="67">
                  <c:v>55.312870370370369</c:v>
                </c:pt>
                <c:pt idx="68">
                  <c:v>55.314679380873407</c:v>
                </c:pt>
                <c:pt idx="69">
                  <c:v>55.316488391376446</c:v>
                </c:pt>
                <c:pt idx="70">
                  <c:v>55.318297401879491</c:v>
                </c:pt>
                <c:pt idx="71">
                  <c:v>55.320106412382529</c:v>
                </c:pt>
                <c:pt idx="72">
                  <c:v>55.321915422885567</c:v>
                </c:pt>
                <c:pt idx="73">
                  <c:v>55.323724433388612</c:v>
                </c:pt>
                <c:pt idx="74">
                  <c:v>55.325533443891651</c:v>
                </c:pt>
                <c:pt idx="75">
                  <c:v>55.327342454394689</c:v>
                </c:pt>
                <c:pt idx="76">
                  <c:v>55.329151464897727</c:v>
                </c:pt>
                <c:pt idx="77">
                  <c:v>55.330960475400772</c:v>
                </c:pt>
                <c:pt idx="78">
                  <c:v>55.33276948590381</c:v>
                </c:pt>
                <c:pt idx="79">
                  <c:v>55.334578496406849</c:v>
                </c:pt>
                <c:pt idx="80">
                  <c:v>55.336387506909894</c:v>
                </c:pt>
                <c:pt idx="81">
                  <c:v>55.338196517412932</c:v>
                </c:pt>
                <c:pt idx="82">
                  <c:v>55.34000552791597</c:v>
                </c:pt>
                <c:pt idx="83">
                  <c:v>55.341814538419015</c:v>
                </c:pt>
                <c:pt idx="84">
                  <c:v>55.343623548922054</c:v>
                </c:pt>
                <c:pt idx="85">
                  <c:v>55.345432559425092</c:v>
                </c:pt>
                <c:pt idx="86">
                  <c:v>55.347241569928137</c:v>
                </c:pt>
                <c:pt idx="87">
                  <c:v>55.349050580431175</c:v>
                </c:pt>
                <c:pt idx="88">
                  <c:v>55.350859590934213</c:v>
                </c:pt>
                <c:pt idx="89">
                  <c:v>55.352668601437252</c:v>
                </c:pt>
                <c:pt idx="90">
                  <c:v>55.354477611940297</c:v>
                </c:pt>
                <c:pt idx="91">
                  <c:v>55.356286622443335</c:v>
                </c:pt>
                <c:pt idx="92">
                  <c:v>55.358095632946373</c:v>
                </c:pt>
                <c:pt idx="93">
                  <c:v>55.359904643449418</c:v>
                </c:pt>
                <c:pt idx="94">
                  <c:v>55.361713653952457</c:v>
                </c:pt>
                <c:pt idx="95">
                  <c:v>55.363522664455495</c:v>
                </c:pt>
                <c:pt idx="96">
                  <c:v>55.36533167495854</c:v>
                </c:pt>
                <c:pt idx="97">
                  <c:v>55.367140685461578</c:v>
                </c:pt>
                <c:pt idx="98">
                  <c:v>55.368949695964616</c:v>
                </c:pt>
                <c:pt idx="99">
                  <c:v>55.370758706467662</c:v>
                </c:pt>
                <c:pt idx="100">
                  <c:v>55.3725677169707</c:v>
                </c:pt>
                <c:pt idx="101">
                  <c:v>55.374376727473738</c:v>
                </c:pt>
                <c:pt idx="102">
                  <c:v>55.376185737976776</c:v>
                </c:pt>
                <c:pt idx="103">
                  <c:v>55.377994748479821</c:v>
                </c:pt>
                <c:pt idx="104">
                  <c:v>55.37980375898286</c:v>
                </c:pt>
                <c:pt idx="105">
                  <c:v>55.381612769485898</c:v>
                </c:pt>
                <c:pt idx="106">
                  <c:v>55.383421779988943</c:v>
                </c:pt>
                <c:pt idx="107">
                  <c:v>55.385230790491981</c:v>
                </c:pt>
                <c:pt idx="108">
                  <c:v>55.387039800995019</c:v>
                </c:pt>
                <c:pt idx="109">
                  <c:v>55.388848811498065</c:v>
                </c:pt>
                <c:pt idx="110">
                  <c:v>55.390657822001103</c:v>
                </c:pt>
                <c:pt idx="111">
                  <c:v>55.392466832504141</c:v>
                </c:pt>
                <c:pt idx="112">
                  <c:v>55.394275843007186</c:v>
                </c:pt>
                <c:pt idx="113">
                  <c:v>55.396084853510224</c:v>
                </c:pt>
                <c:pt idx="114">
                  <c:v>55.397893864013263</c:v>
                </c:pt>
                <c:pt idx="115">
                  <c:v>55.399702874516301</c:v>
                </c:pt>
                <c:pt idx="116">
                  <c:v>55.401511885019346</c:v>
                </c:pt>
                <c:pt idx="117">
                  <c:v>55.403320895522384</c:v>
                </c:pt>
                <c:pt idx="118">
                  <c:v>55.405129906025422</c:v>
                </c:pt>
                <c:pt idx="119">
                  <c:v>55.406938916528468</c:v>
                </c:pt>
                <c:pt idx="120">
                  <c:v>55.408747927031506</c:v>
                </c:pt>
                <c:pt idx="121">
                  <c:v>55.410556937534544</c:v>
                </c:pt>
                <c:pt idx="122">
                  <c:v>55.412365948037589</c:v>
                </c:pt>
                <c:pt idx="123">
                  <c:v>55.414174958540627</c:v>
                </c:pt>
                <c:pt idx="124">
                  <c:v>55.415983969043666</c:v>
                </c:pt>
                <c:pt idx="125">
                  <c:v>55.417792979546711</c:v>
                </c:pt>
                <c:pt idx="126">
                  <c:v>55.419601990049749</c:v>
                </c:pt>
                <c:pt idx="127">
                  <c:v>55.421411000552787</c:v>
                </c:pt>
                <c:pt idx="128">
                  <c:v>55.423220011055825</c:v>
                </c:pt>
                <c:pt idx="129">
                  <c:v>55.425029021558871</c:v>
                </c:pt>
                <c:pt idx="130">
                  <c:v>55.426838032061909</c:v>
                </c:pt>
                <c:pt idx="131">
                  <c:v>55.428647042564947</c:v>
                </c:pt>
                <c:pt idx="132">
                  <c:v>55.430456053067992</c:v>
                </c:pt>
                <c:pt idx="133">
                  <c:v>55.43226506357103</c:v>
                </c:pt>
                <c:pt idx="134">
                  <c:v>55.434074074074069</c:v>
                </c:pt>
                <c:pt idx="135">
                  <c:v>55.435883084577114</c:v>
                </c:pt>
                <c:pt idx="136">
                  <c:v>55.437692095080152</c:v>
                </c:pt>
                <c:pt idx="137">
                  <c:v>55.43950110558319</c:v>
                </c:pt>
                <c:pt idx="138">
                  <c:v>55.441310116086235</c:v>
                </c:pt>
                <c:pt idx="139">
                  <c:v>55.443119126589274</c:v>
                </c:pt>
                <c:pt idx="140">
                  <c:v>55.444928137092312</c:v>
                </c:pt>
                <c:pt idx="141">
                  <c:v>55.44673714759535</c:v>
                </c:pt>
                <c:pt idx="142">
                  <c:v>55.448546158098395</c:v>
                </c:pt>
                <c:pt idx="143">
                  <c:v>55.450355168601433</c:v>
                </c:pt>
                <c:pt idx="144">
                  <c:v>55.452164179104471</c:v>
                </c:pt>
                <c:pt idx="145">
                  <c:v>55.453973189607517</c:v>
                </c:pt>
                <c:pt idx="146">
                  <c:v>55.455782200110555</c:v>
                </c:pt>
                <c:pt idx="147">
                  <c:v>55.457591210613593</c:v>
                </c:pt>
                <c:pt idx="148">
                  <c:v>55.459400221116638</c:v>
                </c:pt>
                <c:pt idx="149">
                  <c:v>55.461209231619677</c:v>
                </c:pt>
                <c:pt idx="150">
                  <c:v>55.463018242122715</c:v>
                </c:pt>
                <c:pt idx="151">
                  <c:v>55.46482725262576</c:v>
                </c:pt>
                <c:pt idx="152">
                  <c:v>55.466636263128798</c:v>
                </c:pt>
                <c:pt idx="153">
                  <c:v>55.468445273631836</c:v>
                </c:pt>
                <c:pt idx="154">
                  <c:v>55.470254284134882</c:v>
                </c:pt>
                <c:pt idx="155">
                  <c:v>55.47206329463792</c:v>
                </c:pt>
                <c:pt idx="156">
                  <c:v>55.473872305140958</c:v>
                </c:pt>
                <c:pt idx="157">
                  <c:v>55.475681315643996</c:v>
                </c:pt>
                <c:pt idx="158">
                  <c:v>55.477490326147041</c:v>
                </c:pt>
                <c:pt idx="159">
                  <c:v>55.47929933665008</c:v>
                </c:pt>
                <c:pt idx="160">
                  <c:v>55.481108347153118</c:v>
                </c:pt>
                <c:pt idx="161">
                  <c:v>55.482917357656163</c:v>
                </c:pt>
                <c:pt idx="162">
                  <c:v>55.484726368159201</c:v>
                </c:pt>
                <c:pt idx="163">
                  <c:v>55.486535378662239</c:v>
                </c:pt>
                <c:pt idx="164">
                  <c:v>55.488344389165285</c:v>
                </c:pt>
                <c:pt idx="165">
                  <c:v>55.490153399668323</c:v>
                </c:pt>
                <c:pt idx="166">
                  <c:v>55.491962410171361</c:v>
                </c:pt>
                <c:pt idx="167">
                  <c:v>55.493771420674406</c:v>
                </c:pt>
                <c:pt idx="168">
                  <c:v>55.495580431177444</c:v>
                </c:pt>
                <c:pt idx="169">
                  <c:v>55.497389441680482</c:v>
                </c:pt>
                <c:pt idx="170">
                  <c:v>55.499198452183521</c:v>
                </c:pt>
                <c:pt idx="171">
                  <c:v>55.501007462686566</c:v>
                </c:pt>
                <c:pt idx="172">
                  <c:v>55.502816473189604</c:v>
                </c:pt>
                <c:pt idx="173">
                  <c:v>55.504625483692642</c:v>
                </c:pt>
                <c:pt idx="174">
                  <c:v>55.506434494195688</c:v>
                </c:pt>
                <c:pt idx="175">
                  <c:v>55.508243504698726</c:v>
                </c:pt>
                <c:pt idx="176">
                  <c:v>55.510052515201764</c:v>
                </c:pt>
                <c:pt idx="177">
                  <c:v>55.511861525704809</c:v>
                </c:pt>
                <c:pt idx="178">
                  <c:v>55.513670536207847</c:v>
                </c:pt>
                <c:pt idx="179">
                  <c:v>55.515479546710885</c:v>
                </c:pt>
                <c:pt idx="180">
                  <c:v>55.517288557213931</c:v>
                </c:pt>
                <c:pt idx="181">
                  <c:v>55.519097567716969</c:v>
                </c:pt>
                <c:pt idx="182">
                  <c:v>55.520906578220007</c:v>
                </c:pt>
                <c:pt idx="183">
                  <c:v>55.522715588723045</c:v>
                </c:pt>
                <c:pt idx="184">
                  <c:v>55.524524599226091</c:v>
                </c:pt>
                <c:pt idx="185">
                  <c:v>55.526333609729129</c:v>
                </c:pt>
                <c:pt idx="186">
                  <c:v>55.528142620232167</c:v>
                </c:pt>
                <c:pt idx="187">
                  <c:v>55.529951630735212</c:v>
                </c:pt>
                <c:pt idx="188">
                  <c:v>55.53176064123825</c:v>
                </c:pt>
                <c:pt idx="189">
                  <c:v>55.533569651741288</c:v>
                </c:pt>
                <c:pt idx="190">
                  <c:v>55.535378662244334</c:v>
                </c:pt>
                <c:pt idx="191">
                  <c:v>55.537187672747372</c:v>
                </c:pt>
                <c:pt idx="192">
                  <c:v>55.53899668325041</c:v>
                </c:pt>
                <c:pt idx="193">
                  <c:v>55.540805693753455</c:v>
                </c:pt>
                <c:pt idx="194">
                  <c:v>55.542614704256493</c:v>
                </c:pt>
                <c:pt idx="195">
                  <c:v>55.544423714759532</c:v>
                </c:pt>
                <c:pt idx="196">
                  <c:v>55.54623272526257</c:v>
                </c:pt>
                <c:pt idx="197">
                  <c:v>55.548041735765615</c:v>
                </c:pt>
                <c:pt idx="198">
                  <c:v>55.549850746268653</c:v>
                </c:pt>
                <c:pt idx="199">
                  <c:v>55.551659756771691</c:v>
                </c:pt>
                <c:pt idx="200">
                  <c:v>55.553468767274737</c:v>
                </c:pt>
                <c:pt idx="201">
                  <c:v>55.555277777777775</c:v>
                </c:pt>
                <c:pt idx="202">
                  <c:v>55.557086788280813</c:v>
                </c:pt>
                <c:pt idx="203">
                  <c:v>55.558895798783858</c:v>
                </c:pt>
                <c:pt idx="204">
                  <c:v>55.560704809286896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12A-9FFB-8A476F0A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'AFL2415'!$E$9:$E$225</c:f>
              <c:numCache>
                <c:formatCode>General</c:formatCode>
                <c:ptCount val="217"/>
                <c:pt idx="0">
                  <c:v>-25478.151567416513</c:v>
                </c:pt>
                <c:pt idx="1">
                  <c:v>-24370.394027502753</c:v>
                </c:pt>
                <c:pt idx="2">
                  <c:v>-23262.636487588989</c:v>
                </c:pt>
                <c:pt idx="3">
                  <c:v>-22154.878947675228</c:v>
                </c:pt>
                <c:pt idx="4">
                  <c:v>-21047.121407761468</c:v>
                </c:pt>
                <c:pt idx="5">
                  <c:v>-19939.363867847707</c:v>
                </c:pt>
                <c:pt idx="6">
                  <c:v>-18831.606327933943</c:v>
                </c:pt>
                <c:pt idx="7">
                  <c:v>-17723.848788020183</c:v>
                </c:pt>
                <c:pt idx="8">
                  <c:v>-16616.091248106422</c:v>
                </c:pt>
                <c:pt idx="9">
                  <c:v>-15508.33370819266</c:v>
                </c:pt>
                <c:pt idx="10">
                  <c:v>-14400.576168278898</c:v>
                </c:pt>
                <c:pt idx="11">
                  <c:v>-13292.818628365136</c:v>
                </c:pt>
                <c:pt idx="12">
                  <c:v>-12185.061088451375</c:v>
                </c:pt>
                <c:pt idx="13">
                  <c:v>-11077.303548537613</c:v>
                </c:pt>
                <c:pt idx="14">
                  <c:v>-9969.5460086238527</c:v>
                </c:pt>
                <c:pt idx="15">
                  <c:v>-8861.7884687100923</c:v>
                </c:pt>
                <c:pt idx="16">
                  <c:v>-7754.0309287963282</c:v>
                </c:pt>
                <c:pt idx="17">
                  <c:v>-6646.2733888825678</c:v>
                </c:pt>
                <c:pt idx="18">
                  <c:v>-5538.5158489688074</c:v>
                </c:pt>
                <c:pt idx="19">
                  <c:v>-4430.7583090550434</c:v>
                </c:pt>
                <c:pt idx="20">
                  <c:v>-3323.0007691412829</c:v>
                </c:pt>
                <c:pt idx="21">
                  <c:v>-2215.2432292275225</c:v>
                </c:pt>
                <c:pt idx="22">
                  <c:v>-1108.8568228225192</c:v>
                </c:pt>
                <c:pt idx="23">
                  <c:v>-5.2126834350317495</c:v>
                </c:pt>
                <c:pt idx="24">
                  <c:v>1095.6891889349397</c:v>
                </c:pt>
                <c:pt idx="25">
                  <c:v>2193.8487942873953</c:v>
                </c:pt>
                <c:pt idx="26">
                  <c:v>3290.6372661310929</c:v>
                </c:pt>
                <c:pt idx="27">
                  <c:v>4387.4257379747905</c:v>
                </c:pt>
                <c:pt idx="28">
                  <c:v>5484.2142098184877</c:v>
                </c:pt>
                <c:pt idx="29">
                  <c:v>6581.0026816621858</c:v>
                </c:pt>
                <c:pt idx="30">
                  <c:v>7677.7911535058829</c:v>
                </c:pt>
                <c:pt idx="31">
                  <c:v>8774.579625349581</c:v>
                </c:pt>
                <c:pt idx="32">
                  <c:v>9871.368097193279</c:v>
                </c:pt>
                <c:pt idx="33">
                  <c:v>10968.156569036975</c:v>
                </c:pt>
                <c:pt idx="34">
                  <c:v>12064.945040880673</c:v>
                </c:pt>
                <c:pt idx="35">
                  <c:v>13161.733512724371</c:v>
                </c:pt>
                <c:pt idx="36">
                  <c:v>14258.521984568069</c:v>
                </c:pt>
                <c:pt idx="37">
                  <c:v>15355.310456411766</c:v>
                </c:pt>
                <c:pt idx="38">
                  <c:v>16452.098928255462</c:v>
                </c:pt>
                <c:pt idx="39">
                  <c:v>17548.88740009916</c:v>
                </c:pt>
                <c:pt idx="40">
                  <c:v>18645.675871942858</c:v>
                </c:pt>
                <c:pt idx="41">
                  <c:v>19742.464343786556</c:v>
                </c:pt>
                <c:pt idx="42">
                  <c:v>20839.252815630251</c:v>
                </c:pt>
                <c:pt idx="43">
                  <c:v>21936.041287473949</c:v>
                </c:pt>
                <c:pt idx="44">
                  <c:v>23032.829759317647</c:v>
                </c:pt>
                <c:pt idx="45">
                  <c:v>24129.618231161345</c:v>
                </c:pt>
                <c:pt idx="46">
                  <c:v>25226.406703005043</c:v>
                </c:pt>
                <c:pt idx="47">
                  <c:v>26323.195174848741</c:v>
                </c:pt>
                <c:pt idx="48">
                  <c:v>27419.983646692439</c:v>
                </c:pt>
                <c:pt idx="49">
                  <c:v>28516.772118536137</c:v>
                </c:pt>
                <c:pt idx="50">
                  <c:v>29613.560590379831</c:v>
                </c:pt>
                <c:pt idx="51">
                  <c:v>30710.349062223529</c:v>
                </c:pt>
                <c:pt idx="52">
                  <c:v>31807.137534067228</c:v>
                </c:pt>
                <c:pt idx="53">
                  <c:v>32903.926005910929</c:v>
                </c:pt>
                <c:pt idx="54">
                  <c:v>34000.714477754627</c:v>
                </c:pt>
                <c:pt idx="55">
                  <c:v>35097.502949598325</c:v>
                </c:pt>
                <c:pt idx="56">
                  <c:v>36194.291421442023</c:v>
                </c:pt>
                <c:pt idx="57">
                  <c:v>37291.079893285721</c:v>
                </c:pt>
                <c:pt idx="58">
                  <c:v>38387.86836512942</c:v>
                </c:pt>
                <c:pt idx="59">
                  <c:v>39484.656836973118</c:v>
                </c:pt>
                <c:pt idx="60">
                  <c:v>40581.445308816816</c:v>
                </c:pt>
                <c:pt idx="61">
                  <c:v>41678.233780660506</c:v>
                </c:pt>
                <c:pt idx="62">
                  <c:v>42775.022252504205</c:v>
                </c:pt>
                <c:pt idx="63">
                  <c:v>43871.810724347903</c:v>
                </c:pt>
                <c:pt idx="64">
                  <c:v>44968.599196191601</c:v>
                </c:pt>
                <c:pt idx="65">
                  <c:v>46065.387668035299</c:v>
                </c:pt>
                <c:pt idx="66">
                  <c:v>47162.176139879004</c:v>
                </c:pt>
                <c:pt idx="67">
                  <c:v>48258.964611722695</c:v>
                </c:pt>
                <c:pt idx="68">
                  <c:v>49355.753083566393</c:v>
                </c:pt>
                <c:pt idx="69">
                  <c:v>50452.541555410091</c:v>
                </c:pt>
                <c:pt idx="70">
                  <c:v>51549.330027253789</c:v>
                </c:pt>
                <c:pt idx="71">
                  <c:v>52646.118499097487</c:v>
                </c:pt>
                <c:pt idx="72">
                  <c:v>53742.906970941185</c:v>
                </c:pt>
                <c:pt idx="73">
                  <c:v>54839.695442784883</c:v>
                </c:pt>
                <c:pt idx="74">
                  <c:v>55936.483914628581</c:v>
                </c:pt>
                <c:pt idx="75">
                  <c:v>57033.272386472279</c:v>
                </c:pt>
                <c:pt idx="76">
                  <c:v>58130.060858315977</c:v>
                </c:pt>
                <c:pt idx="77">
                  <c:v>59226.849330159668</c:v>
                </c:pt>
                <c:pt idx="78">
                  <c:v>60323.637802003366</c:v>
                </c:pt>
                <c:pt idx="79">
                  <c:v>61420.426273847064</c:v>
                </c:pt>
                <c:pt idx="80">
                  <c:v>62517.214745690762</c:v>
                </c:pt>
                <c:pt idx="81">
                  <c:v>63614.00321753446</c:v>
                </c:pt>
                <c:pt idx="82">
                  <c:v>64710.791689378158</c:v>
                </c:pt>
                <c:pt idx="83">
                  <c:v>65807.580161221849</c:v>
                </c:pt>
                <c:pt idx="84">
                  <c:v>66904.368633065547</c:v>
                </c:pt>
                <c:pt idx="85">
                  <c:v>68001.157104909245</c:v>
                </c:pt>
                <c:pt idx="86">
                  <c:v>69097.945576752943</c:v>
                </c:pt>
                <c:pt idx="87">
                  <c:v>70194.734048596642</c:v>
                </c:pt>
                <c:pt idx="88">
                  <c:v>71291.52252044034</c:v>
                </c:pt>
                <c:pt idx="89">
                  <c:v>72388.310992284038</c:v>
                </c:pt>
                <c:pt idx="90">
                  <c:v>73485.099464127736</c:v>
                </c:pt>
                <c:pt idx="91">
                  <c:v>74581.887935971434</c:v>
                </c:pt>
                <c:pt idx="92">
                  <c:v>75678.676407815132</c:v>
                </c:pt>
                <c:pt idx="93">
                  <c:v>76775.46487965883</c:v>
                </c:pt>
                <c:pt idx="94">
                  <c:v>77872.253351502528</c:v>
                </c:pt>
                <c:pt idx="95">
                  <c:v>78969.041823346226</c:v>
                </c:pt>
                <c:pt idx="96">
                  <c:v>80065.830295189924</c:v>
                </c:pt>
                <c:pt idx="97">
                  <c:v>81162.618767033622</c:v>
                </c:pt>
                <c:pt idx="98">
                  <c:v>82259.40723887732</c:v>
                </c:pt>
                <c:pt idx="99">
                  <c:v>83356.195710721018</c:v>
                </c:pt>
                <c:pt idx="100">
                  <c:v>84452.984182564716</c:v>
                </c:pt>
                <c:pt idx="101">
                  <c:v>85549.772654408414</c:v>
                </c:pt>
                <c:pt idx="102">
                  <c:v>86646.561126252112</c:v>
                </c:pt>
                <c:pt idx="103">
                  <c:v>87743.349598095811</c:v>
                </c:pt>
                <c:pt idx="104">
                  <c:v>88840.138069939509</c:v>
                </c:pt>
                <c:pt idx="105">
                  <c:v>89936.926541783207</c:v>
                </c:pt>
                <c:pt idx="106">
                  <c:v>91033.715013626905</c:v>
                </c:pt>
                <c:pt idx="107">
                  <c:v>92130.503485470603</c:v>
                </c:pt>
                <c:pt idx="108">
                  <c:v>93227.291957314301</c:v>
                </c:pt>
                <c:pt idx="109">
                  <c:v>94324.080429157999</c:v>
                </c:pt>
                <c:pt idx="110">
                  <c:v>95420.868901001697</c:v>
                </c:pt>
                <c:pt idx="111">
                  <c:v>96517.657372845395</c:v>
                </c:pt>
                <c:pt idx="112">
                  <c:v>97614.445844689093</c:v>
                </c:pt>
                <c:pt idx="113">
                  <c:v>98711.234316532791</c:v>
                </c:pt>
                <c:pt idx="114">
                  <c:v>99808.022788376489</c:v>
                </c:pt>
                <c:pt idx="115">
                  <c:v>100904.81126022019</c:v>
                </c:pt>
                <c:pt idx="116">
                  <c:v>102001.59973206389</c:v>
                </c:pt>
                <c:pt idx="117">
                  <c:v>103098.38820390758</c:v>
                </c:pt>
                <c:pt idx="118">
                  <c:v>104195.17667575128</c:v>
                </c:pt>
                <c:pt idx="119">
                  <c:v>105291.96514759498</c:v>
                </c:pt>
                <c:pt idx="120">
                  <c:v>106388.75361943866</c:v>
                </c:pt>
                <c:pt idx="121">
                  <c:v>107485.54209128236</c:v>
                </c:pt>
                <c:pt idx="122">
                  <c:v>108582.33056312606</c:v>
                </c:pt>
                <c:pt idx="123">
                  <c:v>109679.11903496976</c:v>
                </c:pt>
                <c:pt idx="124">
                  <c:v>110775.90750681346</c:v>
                </c:pt>
                <c:pt idx="125">
                  <c:v>111872.69597865715</c:v>
                </c:pt>
                <c:pt idx="126">
                  <c:v>112969.48445050085</c:v>
                </c:pt>
                <c:pt idx="127">
                  <c:v>114066.27292234455</c:v>
                </c:pt>
                <c:pt idx="128">
                  <c:v>115163.06139418825</c:v>
                </c:pt>
                <c:pt idx="129">
                  <c:v>116259.84986603195</c:v>
                </c:pt>
                <c:pt idx="130">
                  <c:v>117356.63833787564</c:v>
                </c:pt>
                <c:pt idx="131">
                  <c:v>118453.42680971934</c:v>
                </c:pt>
                <c:pt idx="132">
                  <c:v>119550.21528156304</c:v>
                </c:pt>
                <c:pt idx="133">
                  <c:v>120647.00375340674</c:v>
                </c:pt>
                <c:pt idx="134">
                  <c:v>121743.79222525044</c:v>
                </c:pt>
                <c:pt idx="135">
                  <c:v>122840.58069709413</c:v>
                </c:pt>
                <c:pt idx="136">
                  <c:v>123937.36916893783</c:v>
                </c:pt>
                <c:pt idx="137">
                  <c:v>125034.15764078153</c:v>
                </c:pt>
                <c:pt idx="138">
                  <c:v>126130.94611262523</c:v>
                </c:pt>
                <c:pt idx="139">
                  <c:v>127227.73458446893</c:v>
                </c:pt>
                <c:pt idx="140">
                  <c:v>128324.52305631262</c:v>
                </c:pt>
                <c:pt idx="141">
                  <c:v>129421.31152815632</c:v>
                </c:pt>
                <c:pt idx="142">
                  <c:v>130518.10000000002</c:v>
                </c:pt>
              </c:numCache>
            </c:numRef>
          </c:xVal>
          <c:yVal>
            <c:numRef>
              <c:f>'AFL2415'!$F$9:$F$225</c:f>
              <c:numCache>
                <c:formatCode>General</c:formatCode>
                <c:ptCount val="217"/>
                <c:pt idx="0">
                  <c:v>5451.0833208366967</c:v>
                </c:pt>
                <c:pt idx="1">
                  <c:v>5214.0723129394491</c:v>
                </c:pt>
                <c:pt idx="2">
                  <c:v>4977.0613050422016</c:v>
                </c:pt>
                <c:pt idx="3">
                  <c:v>4740.0502971449532</c:v>
                </c:pt>
                <c:pt idx="4">
                  <c:v>4503.0392892477057</c:v>
                </c:pt>
                <c:pt idx="5">
                  <c:v>4266.0282813504582</c:v>
                </c:pt>
                <c:pt idx="6">
                  <c:v>4029.0172734532107</c:v>
                </c:pt>
                <c:pt idx="7">
                  <c:v>3792.0062655559627</c:v>
                </c:pt>
                <c:pt idx="8">
                  <c:v>3554.9952576587152</c:v>
                </c:pt>
                <c:pt idx="9">
                  <c:v>3317.9842497614673</c:v>
                </c:pt>
                <c:pt idx="10">
                  <c:v>3080.9732418642197</c:v>
                </c:pt>
                <c:pt idx="11">
                  <c:v>2843.9622339669722</c:v>
                </c:pt>
                <c:pt idx="12">
                  <c:v>2606.9512260697243</c:v>
                </c:pt>
                <c:pt idx="13">
                  <c:v>2369.9402181724768</c:v>
                </c:pt>
                <c:pt idx="14">
                  <c:v>2132.9292102752288</c:v>
                </c:pt>
                <c:pt idx="15">
                  <c:v>1895.9182023779813</c:v>
                </c:pt>
                <c:pt idx="16">
                  <c:v>1658.9071944807338</c:v>
                </c:pt>
                <c:pt idx="17">
                  <c:v>1421.8961865834858</c:v>
                </c:pt>
                <c:pt idx="18">
                  <c:v>1184.8851786862379</c:v>
                </c:pt>
                <c:pt idx="19">
                  <c:v>947.87417078899034</c:v>
                </c:pt>
                <c:pt idx="20">
                  <c:v>710.86316289174283</c:v>
                </c:pt>
                <c:pt idx="21">
                  <c:v>473.85215499449532</c:v>
                </c:pt>
                <c:pt idx="22">
                  <c:v>232.13425613146245</c:v>
                </c:pt>
                <c:pt idx="23">
                  <c:v>-18.997424663140876</c:v>
                </c:pt>
                <c:pt idx="24">
                  <c:v>-279.54288738931461</c:v>
                </c:pt>
                <c:pt idx="25">
                  <c:v>-549.50213204705881</c:v>
                </c:pt>
                <c:pt idx="26">
                  <c:v>-824.16826767058819</c:v>
                </c:pt>
                <c:pt idx="27">
                  <c:v>-1098.8344032941175</c:v>
                </c:pt>
                <c:pt idx="28">
                  <c:v>-1373.500538917647</c:v>
                </c:pt>
                <c:pt idx="29">
                  <c:v>-1648.1666745411762</c:v>
                </c:pt>
                <c:pt idx="30">
                  <c:v>-1922.8328101647057</c:v>
                </c:pt>
                <c:pt idx="31">
                  <c:v>-2197.4989457882352</c:v>
                </c:pt>
                <c:pt idx="32">
                  <c:v>-2472.1650814117647</c:v>
                </c:pt>
                <c:pt idx="33">
                  <c:v>-2746.8312170352942</c:v>
                </c:pt>
                <c:pt idx="34">
                  <c:v>-3021.4973526588237</c:v>
                </c:pt>
                <c:pt idx="35">
                  <c:v>-3296.1634882823528</c:v>
                </c:pt>
                <c:pt idx="36">
                  <c:v>-3570.8296239058823</c:v>
                </c:pt>
                <c:pt idx="37">
                  <c:v>-3845.4957595294118</c:v>
                </c:pt>
                <c:pt idx="38">
                  <c:v>-4120.1618951529408</c:v>
                </c:pt>
                <c:pt idx="39">
                  <c:v>-4394.8280307764699</c:v>
                </c:pt>
                <c:pt idx="40">
                  <c:v>-4669.4941663999998</c:v>
                </c:pt>
                <c:pt idx="41">
                  <c:v>-4944.1603020235289</c:v>
                </c:pt>
                <c:pt idx="42">
                  <c:v>-5218.8264376470579</c:v>
                </c:pt>
                <c:pt idx="43">
                  <c:v>-5493.4925732705879</c:v>
                </c:pt>
                <c:pt idx="44">
                  <c:v>-5768.1587088941169</c:v>
                </c:pt>
                <c:pt idx="45">
                  <c:v>-6042.8248445176469</c:v>
                </c:pt>
                <c:pt idx="46">
                  <c:v>-6317.4909801411759</c:v>
                </c:pt>
                <c:pt idx="47">
                  <c:v>-6592.1571157647049</c:v>
                </c:pt>
                <c:pt idx="48">
                  <c:v>-6866.8232513882349</c:v>
                </c:pt>
                <c:pt idx="49">
                  <c:v>-7141.4893870117639</c:v>
                </c:pt>
                <c:pt idx="50">
                  <c:v>-7416.1555226352939</c:v>
                </c:pt>
                <c:pt idx="51">
                  <c:v>-7690.8216582588229</c:v>
                </c:pt>
                <c:pt idx="52">
                  <c:v>-7965.487793882352</c:v>
                </c:pt>
                <c:pt idx="53">
                  <c:v>-8240.1539295058828</c:v>
                </c:pt>
                <c:pt idx="54">
                  <c:v>-8514.8200651294119</c:v>
                </c:pt>
                <c:pt idx="55">
                  <c:v>-8789.4862007529409</c:v>
                </c:pt>
                <c:pt idx="56">
                  <c:v>-9064.15233637647</c:v>
                </c:pt>
                <c:pt idx="57">
                  <c:v>-9338.8184720000008</c:v>
                </c:pt>
                <c:pt idx="58">
                  <c:v>-9613.4846076235299</c:v>
                </c:pt>
                <c:pt idx="59">
                  <c:v>-9888.1507432470589</c:v>
                </c:pt>
                <c:pt idx="60">
                  <c:v>-10162.816878870588</c:v>
                </c:pt>
                <c:pt idx="61">
                  <c:v>-10437.483014494117</c:v>
                </c:pt>
                <c:pt idx="62">
                  <c:v>-10712.149150117648</c:v>
                </c:pt>
                <c:pt idx="63">
                  <c:v>-10986.815285741177</c:v>
                </c:pt>
                <c:pt idx="64">
                  <c:v>-11261.481421364706</c:v>
                </c:pt>
                <c:pt idx="65">
                  <c:v>-11536.147556988235</c:v>
                </c:pt>
                <c:pt idx="66">
                  <c:v>-11810.813692611764</c:v>
                </c:pt>
                <c:pt idx="67">
                  <c:v>-12085.479828235295</c:v>
                </c:pt>
                <c:pt idx="68">
                  <c:v>-12360.145963858824</c:v>
                </c:pt>
                <c:pt idx="69">
                  <c:v>-12634.812099482353</c:v>
                </c:pt>
                <c:pt idx="70">
                  <c:v>-12909.478235105884</c:v>
                </c:pt>
                <c:pt idx="71">
                  <c:v>-13184.144370729413</c:v>
                </c:pt>
                <c:pt idx="72">
                  <c:v>-13458.810506352942</c:v>
                </c:pt>
                <c:pt idx="73">
                  <c:v>-13733.476641976471</c:v>
                </c:pt>
                <c:pt idx="74">
                  <c:v>-14008.1427776</c:v>
                </c:pt>
                <c:pt idx="75">
                  <c:v>-14282.808913223529</c:v>
                </c:pt>
                <c:pt idx="76">
                  <c:v>-14557.47504884706</c:v>
                </c:pt>
                <c:pt idx="77">
                  <c:v>-14832.141184470589</c:v>
                </c:pt>
                <c:pt idx="78">
                  <c:v>-15106.807320094118</c:v>
                </c:pt>
                <c:pt idx="79">
                  <c:v>-15381.473455717647</c:v>
                </c:pt>
                <c:pt idx="80">
                  <c:v>-15656.139591341176</c:v>
                </c:pt>
                <c:pt idx="81">
                  <c:v>-15930.805726964707</c:v>
                </c:pt>
                <c:pt idx="82">
                  <c:v>-16205.471862588236</c:v>
                </c:pt>
                <c:pt idx="83">
                  <c:v>-16480.137998211765</c:v>
                </c:pt>
                <c:pt idx="84">
                  <c:v>-16754.804133835296</c:v>
                </c:pt>
                <c:pt idx="85">
                  <c:v>-17029.470269458823</c:v>
                </c:pt>
                <c:pt idx="86">
                  <c:v>-17304.136405082354</c:v>
                </c:pt>
                <c:pt idx="87">
                  <c:v>-17578.802540705881</c:v>
                </c:pt>
                <c:pt idx="88">
                  <c:v>-17853.468676329412</c:v>
                </c:pt>
                <c:pt idx="89">
                  <c:v>-18128.134811952943</c:v>
                </c:pt>
                <c:pt idx="90">
                  <c:v>-18402.80094757647</c:v>
                </c:pt>
                <c:pt idx="91">
                  <c:v>-18677.467083200001</c:v>
                </c:pt>
                <c:pt idx="92">
                  <c:v>-18952.133218823532</c:v>
                </c:pt>
                <c:pt idx="93">
                  <c:v>-19226.799354447059</c:v>
                </c:pt>
                <c:pt idx="94">
                  <c:v>-19501.46549007059</c:v>
                </c:pt>
                <c:pt idx="95">
                  <c:v>-19776.131625694117</c:v>
                </c:pt>
                <c:pt idx="96">
                  <c:v>-20050.797761317648</c:v>
                </c:pt>
                <c:pt idx="97">
                  <c:v>-20325.463896941175</c:v>
                </c:pt>
                <c:pt idx="98">
                  <c:v>-20600.130032564706</c:v>
                </c:pt>
                <c:pt idx="99">
                  <c:v>-20874.796168188237</c:v>
                </c:pt>
                <c:pt idx="100">
                  <c:v>-21149.462303811764</c:v>
                </c:pt>
                <c:pt idx="101">
                  <c:v>-21424.128439435295</c:v>
                </c:pt>
                <c:pt idx="102">
                  <c:v>-21698.794575058826</c:v>
                </c:pt>
                <c:pt idx="103">
                  <c:v>-21973.460710682353</c:v>
                </c:pt>
                <c:pt idx="104">
                  <c:v>-22248.12684630588</c:v>
                </c:pt>
                <c:pt idx="105">
                  <c:v>-22522.792981929411</c:v>
                </c:pt>
                <c:pt idx="106">
                  <c:v>-22797.459117552942</c:v>
                </c:pt>
                <c:pt idx="107">
                  <c:v>-23072.125253176469</c:v>
                </c:pt>
                <c:pt idx="108">
                  <c:v>-23346.7913888</c:v>
                </c:pt>
                <c:pt idx="109">
                  <c:v>-23621.457524423531</c:v>
                </c:pt>
                <c:pt idx="110">
                  <c:v>-23896.123660047058</c:v>
                </c:pt>
                <c:pt idx="111">
                  <c:v>-24170.789795670589</c:v>
                </c:pt>
                <c:pt idx="112">
                  <c:v>-24445.45593129412</c:v>
                </c:pt>
                <c:pt idx="113">
                  <c:v>-24720.122066917647</c:v>
                </c:pt>
                <c:pt idx="114">
                  <c:v>-24994.788202541175</c:v>
                </c:pt>
                <c:pt idx="115">
                  <c:v>-25269.454338164705</c:v>
                </c:pt>
                <c:pt idx="116">
                  <c:v>-25544.120473788236</c:v>
                </c:pt>
                <c:pt idx="117">
                  <c:v>-25818.786609411763</c:v>
                </c:pt>
                <c:pt idx="118">
                  <c:v>-26093.452745035294</c:v>
                </c:pt>
                <c:pt idx="119">
                  <c:v>-26368.118880658825</c:v>
                </c:pt>
                <c:pt idx="120">
                  <c:v>-26642.785016282352</c:v>
                </c:pt>
                <c:pt idx="121">
                  <c:v>-26917.451151905883</c:v>
                </c:pt>
                <c:pt idx="122">
                  <c:v>-27192.117287529414</c:v>
                </c:pt>
                <c:pt idx="123">
                  <c:v>-27466.783423152941</c:v>
                </c:pt>
                <c:pt idx="124">
                  <c:v>-27741.449558776469</c:v>
                </c:pt>
                <c:pt idx="125">
                  <c:v>-28016.115694399999</c:v>
                </c:pt>
                <c:pt idx="126">
                  <c:v>-28290.78183002353</c:v>
                </c:pt>
                <c:pt idx="127">
                  <c:v>-28565.447965647058</c:v>
                </c:pt>
                <c:pt idx="128">
                  <c:v>-28840.114101270585</c:v>
                </c:pt>
                <c:pt idx="129">
                  <c:v>-29114.780236894119</c:v>
                </c:pt>
                <c:pt idx="130">
                  <c:v>-29389.446372517647</c:v>
                </c:pt>
                <c:pt idx="131">
                  <c:v>-29664.112508141174</c:v>
                </c:pt>
                <c:pt idx="132">
                  <c:v>-29938.778643764708</c:v>
                </c:pt>
                <c:pt idx="133">
                  <c:v>-30213.444779388235</c:v>
                </c:pt>
                <c:pt idx="134">
                  <c:v>-30488.110915011763</c:v>
                </c:pt>
                <c:pt idx="135">
                  <c:v>-30762.777050635297</c:v>
                </c:pt>
                <c:pt idx="136">
                  <c:v>-31037.443186258824</c:v>
                </c:pt>
                <c:pt idx="137">
                  <c:v>-31312.109321882352</c:v>
                </c:pt>
                <c:pt idx="138">
                  <c:v>-31586.775457505879</c:v>
                </c:pt>
                <c:pt idx="139">
                  <c:v>-31861.441593129413</c:v>
                </c:pt>
                <c:pt idx="140">
                  <c:v>-32136.107728752941</c:v>
                </c:pt>
                <c:pt idx="141">
                  <c:v>-32410.773864376468</c:v>
                </c:pt>
                <c:pt idx="142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2A-4915-B45D-58B1C3DD1B1B}"/>
            </c:ext>
          </c:extLst>
        </c:ser>
        <c:ser>
          <c:idx val="0"/>
          <c:order val="1"/>
          <c:tx>
            <c:strRef>
              <c:f>'AFL2415'!$F$1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-25478.151567416513</c:v>
                </c:pt>
                <c:pt idx="2">
                  <c:v>0.2718506</c:v>
                </c:pt>
                <c:pt idx="3">
                  <c:v>48258.964611722695</c:v>
                </c:pt>
                <c:pt idx="4">
                  <c:v>130518.1</c:v>
                </c:pt>
              </c:numCache>
            </c:numRef>
          </c:xVal>
          <c:yVal>
            <c:numRef>
              <c:f>'AFL2415'!$F$2:$F$6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5451.0833208366967</c:v>
                </c:pt>
                <c:pt idx="2">
                  <c:v>-0.16986080000000001</c:v>
                </c:pt>
                <c:pt idx="3">
                  <c:v>-12085.479828235295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2A-4915-B45D-58B1C3DD1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'AFL2415'!$M$8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'AFL2415'!$N$9:$N$261</c:f>
              <c:numCache>
                <c:formatCode>General</c:formatCode>
                <c:ptCount val="253"/>
                <c:pt idx="0">
                  <c:v>32.52561671763506</c:v>
                </c:pt>
                <c:pt idx="1">
                  <c:v>32.543343527013249</c:v>
                </c:pt>
                <c:pt idx="2">
                  <c:v>32.561070336391431</c:v>
                </c:pt>
                <c:pt idx="3">
                  <c:v>32.578797145769613</c:v>
                </c:pt>
                <c:pt idx="4">
                  <c:v>32.596523955147802</c:v>
                </c:pt>
                <c:pt idx="5">
                  <c:v>32.614250764525991</c:v>
                </c:pt>
                <c:pt idx="6">
                  <c:v>32.631977573904173</c:v>
                </c:pt>
                <c:pt idx="7">
                  <c:v>32.649704383282355</c:v>
                </c:pt>
                <c:pt idx="8">
                  <c:v>32.667431192660544</c:v>
                </c:pt>
                <c:pt idx="9">
                  <c:v>32.685158002038733</c:v>
                </c:pt>
                <c:pt idx="10">
                  <c:v>32.702884811416915</c:v>
                </c:pt>
                <c:pt idx="11">
                  <c:v>32.720611620795097</c:v>
                </c:pt>
                <c:pt idx="12">
                  <c:v>32.738338430173286</c:v>
                </c:pt>
                <c:pt idx="13">
                  <c:v>32.756065239551475</c:v>
                </c:pt>
                <c:pt idx="14">
                  <c:v>32.773792048929657</c:v>
                </c:pt>
                <c:pt idx="15">
                  <c:v>32.791518858307839</c:v>
                </c:pt>
                <c:pt idx="16">
                  <c:v>32.809245667686028</c:v>
                </c:pt>
                <c:pt idx="17">
                  <c:v>32.826972477064217</c:v>
                </c:pt>
                <c:pt idx="18">
                  <c:v>32.844699286442399</c:v>
                </c:pt>
                <c:pt idx="19">
                  <c:v>32.862426095820581</c:v>
                </c:pt>
                <c:pt idx="20">
                  <c:v>32.88015290519877</c:v>
                </c:pt>
                <c:pt idx="21">
                  <c:v>32.897879714576959</c:v>
                </c:pt>
                <c:pt idx="22">
                  <c:v>32.915584592017233</c:v>
                </c:pt>
                <c:pt idx="23">
                  <c:v>32.933245605581675</c:v>
                </c:pt>
                <c:pt idx="24">
                  <c:v>32.9508627552703</c:v>
                </c:pt>
                <c:pt idx="25">
                  <c:v>32.968436041083095</c:v>
                </c:pt>
                <c:pt idx="26">
                  <c:v>32.985987394957981</c:v>
                </c:pt>
                <c:pt idx="27">
                  <c:v>33.003538748832867</c:v>
                </c:pt>
                <c:pt idx="28">
                  <c:v>33.021090102707745</c:v>
                </c:pt>
                <c:pt idx="29">
                  <c:v>33.038641456582631</c:v>
                </c:pt>
                <c:pt idx="30">
                  <c:v>33.05619281045751</c:v>
                </c:pt>
                <c:pt idx="31">
                  <c:v>33.073744164332396</c:v>
                </c:pt>
                <c:pt idx="32">
                  <c:v>33.091295518207282</c:v>
                </c:pt>
                <c:pt idx="33">
                  <c:v>33.108846872082161</c:v>
                </c:pt>
                <c:pt idx="34">
                  <c:v>33.126398225957047</c:v>
                </c:pt>
                <c:pt idx="35">
                  <c:v>33.143949579831933</c:v>
                </c:pt>
                <c:pt idx="36">
                  <c:v>33.161500933706812</c:v>
                </c:pt>
                <c:pt idx="37">
                  <c:v>33.179052287581698</c:v>
                </c:pt>
                <c:pt idx="38">
                  <c:v>33.196603641456576</c:v>
                </c:pt>
                <c:pt idx="39">
                  <c:v>33.214154995331462</c:v>
                </c:pt>
                <c:pt idx="40">
                  <c:v>33.231706349206348</c:v>
                </c:pt>
                <c:pt idx="41">
                  <c:v>33.249257703081227</c:v>
                </c:pt>
                <c:pt idx="42">
                  <c:v>33.266809056956113</c:v>
                </c:pt>
                <c:pt idx="43">
                  <c:v>33.284360410830999</c:v>
                </c:pt>
                <c:pt idx="44">
                  <c:v>33.301911764705878</c:v>
                </c:pt>
                <c:pt idx="45">
                  <c:v>33.319463118580764</c:v>
                </c:pt>
                <c:pt idx="46">
                  <c:v>33.337014472455643</c:v>
                </c:pt>
                <c:pt idx="47">
                  <c:v>33.354565826330528</c:v>
                </c:pt>
                <c:pt idx="48">
                  <c:v>33.372117180205414</c:v>
                </c:pt>
                <c:pt idx="49">
                  <c:v>33.389668534080293</c:v>
                </c:pt>
                <c:pt idx="50">
                  <c:v>33.407219887955179</c:v>
                </c:pt>
                <c:pt idx="51">
                  <c:v>33.424771241830065</c:v>
                </c:pt>
                <c:pt idx="52">
                  <c:v>33.442322595704944</c:v>
                </c:pt>
                <c:pt idx="53">
                  <c:v>33.45987394957983</c:v>
                </c:pt>
                <c:pt idx="54">
                  <c:v>33.477425303454716</c:v>
                </c:pt>
                <c:pt idx="55">
                  <c:v>33.494976657329595</c:v>
                </c:pt>
                <c:pt idx="56">
                  <c:v>33.512528011204481</c:v>
                </c:pt>
                <c:pt idx="57">
                  <c:v>33.530079365079359</c:v>
                </c:pt>
                <c:pt idx="58">
                  <c:v>33.547630718954245</c:v>
                </c:pt>
                <c:pt idx="59">
                  <c:v>33.565182072829131</c:v>
                </c:pt>
                <c:pt idx="60">
                  <c:v>33.58273342670401</c:v>
                </c:pt>
                <c:pt idx="61">
                  <c:v>33.600284780578896</c:v>
                </c:pt>
                <c:pt idx="62">
                  <c:v>33.617836134453782</c:v>
                </c:pt>
                <c:pt idx="63">
                  <c:v>33.635387488328661</c:v>
                </c:pt>
                <c:pt idx="64">
                  <c:v>33.652938842203547</c:v>
                </c:pt>
                <c:pt idx="65">
                  <c:v>33.670490196078426</c:v>
                </c:pt>
                <c:pt idx="66">
                  <c:v>33.688041549953311</c:v>
                </c:pt>
                <c:pt idx="67">
                  <c:v>33.705592903828197</c:v>
                </c:pt>
                <c:pt idx="68">
                  <c:v>33.723144257703076</c:v>
                </c:pt>
                <c:pt idx="69">
                  <c:v>33.740695611577962</c:v>
                </c:pt>
                <c:pt idx="70">
                  <c:v>33.758246965452848</c:v>
                </c:pt>
                <c:pt idx="71">
                  <c:v>33.775798319327734</c:v>
                </c:pt>
                <c:pt idx="72">
                  <c:v>33.793349673202613</c:v>
                </c:pt>
                <c:pt idx="73">
                  <c:v>33.810901027077499</c:v>
                </c:pt>
                <c:pt idx="74">
                  <c:v>33.828452380952378</c:v>
                </c:pt>
                <c:pt idx="75">
                  <c:v>33.846003734827264</c:v>
                </c:pt>
                <c:pt idx="76">
                  <c:v>33.863555088702149</c:v>
                </c:pt>
                <c:pt idx="77">
                  <c:v>33.881106442577028</c:v>
                </c:pt>
                <c:pt idx="78">
                  <c:v>33.898657796451914</c:v>
                </c:pt>
                <c:pt idx="79">
                  <c:v>33.9162091503268</c:v>
                </c:pt>
                <c:pt idx="80">
                  <c:v>33.933760504201679</c:v>
                </c:pt>
                <c:pt idx="81">
                  <c:v>33.951311858076565</c:v>
                </c:pt>
                <c:pt idx="82">
                  <c:v>33.968863211951444</c:v>
                </c:pt>
                <c:pt idx="83">
                  <c:v>33.98641456582633</c:v>
                </c:pt>
                <c:pt idx="84">
                  <c:v>34.003965919701216</c:v>
                </c:pt>
                <c:pt idx="85">
                  <c:v>34.021517273576094</c:v>
                </c:pt>
                <c:pt idx="86">
                  <c:v>34.03906862745098</c:v>
                </c:pt>
                <c:pt idx="87">
                  <c:v>34.056619981325866</c:v>
                </c:pt>
                <c:pt idx="88">
                  <c:v>34.074171335200745</c:v>
                </c:pt>
                <c:pt idx="89">
                  <c:v>34.091722689075631</c:v>
                </c:pt>
                <c:pt idx="90">
                  <c:v>34.10927404295051</c:v>
                </c:pt>
                <c:pt idx="91">
                  <c:v>34.126825396825396</c:v>
                </c:pt>
                <c:pt idx="92">
                  <c:v>34.144376750700282</c:v>
                </c:pt>
                <c:pt idx="93">
                  <c:v>34.161928104575161</c:v>
                </c:pt>
                <c:pt idx="94">
                  <c:v>34.179479458450047</c:v>
                </c:pt>
                <c:pt idx="95">
                  <c:v>34.197030812324932</c:v>
                </c:pt>
                <c:pt idx="96">
                  <c:v>34.214582166199811</c:v>
                </c:pt>
                <c:pt idx="97">
                  <c:v>34.232133520074697</c:v>
                </c:pt>
                <c:pt idx="98">
                  <c:v>34.249684873949583</c:v>
                </c:pt>
                <c:pt idx="99">
                  <c:v>34.267236227824462</c:v>
                </c:pt>
                <c:pt idx="100">
                  <c:v>34.284787581699348</c:v>
                </c:pt>
                <c:pt idx="101">
                  <c:v>34.302338935574227</c:v>
                </c:pt>
                <c:pt idx="102">
                  <c:v>34.319890289449113</c:v>
                </c:pt>
                <c:pt idx="103">
                  <c:v>34.337441643323999</c:v>
                </c:pt>
                <c:pt idx="104">
                  <c:v>34.354992997198877</c:v>
                </c:pt>
                <c:pt idx="105">
                  <c:v>34.372544351073763</c:v>
                </c:pt>
                <c:pt idx="106">
                  <c:v>34.390095704948649</c:v>
                </c:pt>
                <c:pt idx="107">
                  <c:v>34.407647058823528</c:v>
                </c:pt>
                <c:pt idx="108">
                  <c:v>34.425198412698414</c:v>
                </c:pt>
                <c:pt idx="109">
                  <c:v>34.442749766573293</c:v>
                </c:pt>
                <c:pt idx="110">
                  <c:v>34.460301120448179</c:v>
                </c:pt>
                <c:pt idx="111">
                  <c:v>34.477852474323065</c:v>
                </c:pt>
                <c:pt idx="112">
                  <c:v>34.495403828197944</c:v>
                </c:pt>
                <c:pt idx="113">
                  <c:v>34.51295518207283</c:v>
                </c:pt>
                <c:pt idx="114">
                  <c:v>34.530506535947715</c:v>
                </c:pt>
                <c:pt idx="115">
                  <c:v>34.548057889822594</c:v>
                </c:pt>
                <c:pt idx="116">
                  <c:v>34.56560924369748</c:v>
                </c:pt>
                <c:pt idx="117">
                  <c:v>34.583160597572366</c:v>
                </c:pt>
                <c:pt idx="118">
                  <c:v>34.600711951447245</c:v>
                </c:pt>
                <c:pt idx="119">
                  <c:v>34.618263305322131</c:v>
                </c:pt>
                <c:pt idx="120">
                  <c:v>34.63581465919701</c:v>
                </c:pt>
                <c:pt idx="121">
                  <c:v>34.653366013071896</c:v>
                </c:pt>
                <c:pt idx="122">
                  <c:v>34.670917366946782</c:v>
                </c:pt>
                <c:pt idx="123">
                  <c:v>34.68846872082166</c:v>
                </c:pt>
                <c:pt idx="124">
                  <c:v>34.706020074696546</c:v>
                </c:pt>
                <c:pt idx="125">
                  <c:v>34.723571428571432</c:v>
                </c:pt>
                <c:pt idx="126">
                  <c:v>34.741122782446311</c:v>
                </c:pt>
                <c:pt idx="127">
                  <c:v>34.758674136321197</c:v>
                </c:pt>
                <c:pt idx="128">
                  <c:v>34.776225490196076</c:v>
                </c:pt>
                <c:pt idx="129">
                  <c:v>34.793776844070962</c:v>
                </c:pt>
                <c:pt idx="130">
                  <c:v>34.811328197945848</c:v>
                </c:pt>
                <c:pt idx="131">
                  <c:v>34.828879551820727</c:v>
                </c:pt>
                <c:pt idx="132">
                  <c:v>34.846430905695613</c:v>
                </c:pt>
                <c:pt idx="133">
                  <c:v>34.863982259570498</c:v>
                </c:pt>
                <c:pt idx="134">
                  <c:v>34.881533613445377</c:v>
                </c:pt>
                <c:pt idx="135">
                  <c:v>34.899084967320263</c:v>
                </c:pt>
                <c:pt idx="136">
                  <c:v>34.916636321195142</c:v>
                </c:pt>
                <c:pt idx="137">
                  <c:v>34.934187675070028</c:v>
                </c:pt>
                <c:pt idx="138">
                  <c:v>34.951739028944914</c:v>
                </c:pt>
                <c:pt idx="139">
                  <c:v>34.969290382819793</c:v>
                </c:pt>
                <c:pt idx="140">
                  <c:v>34.986841736694679</c:v>
                </c:pt>
                <c:pt idx="141">
                  <c:v>35.004393090569565</c:v>
                </c:pt>
                <c:pt idx="142">
                  <c:v>35.021944444444443</c:v>
                </c:pt>
              </c:numCache>
            </c:numRef>
          </c:xVal>
          <c:yVal>
            <c:numRef>
              <c:f>'AFL2415'!$M$9:$M$261</c:f>
              <c:numCache>
                <c:formatCode>General</c:formatCode>
                <c:ptCount val="253"/>
                <c:pt idx="0">
                  <c:v>55.898825178389401</c:v>
                </c:pt>
                <c:pt idx="1">
                  <c:v>55.896702344546384</c:v>
                </c:pt>
                <c:pt idx="2">
                  <c:v>55.894579510703366</c:v>
                </c:pt>
                <c:pt idx="3">
                  <c:v>55.892456676860348</c:v>
                </c:pt>
                <c:pt idx="4">
                  <c:v>55.890333843017331</c:v>
                </c:pt>
                <c:pt idx="5">
                  <c:v>55.888211009174313</c:v>
                </c:pt>
                <c:pt idx="6">
                  <c:v>55.886088175331295</c:v>
                </c:pt>
                <c:pt idx="7">
                  <c:v>55.883965341488278</c:v>
                </c:pt>
                <c:pt idx="8">
                  <c:v>55.88184250764526</c:v>
                </c:pt>
                <c:pt idx="9">
                  <c:v>55.879719673802242</c:v>
                </c:pt>
                <c:pt idx="10">
                  <c:v>55.877596839959224</c:v>
                </c:pt>
                <c:pt idx="11">
                  <c:v>55.875474006116214</c:v>
                </c:pt>
                <c:pt idx="12">
                  <c:v>55.873351172273196</c:v>
                </c:pt>
                <c:pt idx="13">
                  <c:v>55.871228338430178</c:v>
                </c:pt>
                <c:pt idx="14">
                  <c:v>55.869105504587161</c:v>
                </c:pt>
                <c:pt idx="15">
                  <c:v>55.866982670744143</c:v>
                </c:pt>
                <c:pt idx="16">
                  <c:v>55.864859836901125</c:v>
                </c:pt>
                <c:pt idx="17">
                  <c:v>55.862737003058108</c:v>
                </c:pt>
                <c:pt idx="18">
                  <c:v>55.86061416921509</c:v>
                </c:pt>
                <c:pt idx="19">
                  <c:v>55.858491335372072</c:v>
                </c:pt>
                <c:pt idx="20">
                  <c:v>55.856368501529055</c:v>
                </c:pt>
                <c:pt idx="21">
                  <c:v>55.854245667686037</c:v>
                </c:pt>
                <c:pt idx="22">
                  <c:v>55.852078605907195</c:v>
                </c:pt>
                <c:pt idx="23">
                  <c:v>55.849823088256713</c:v>
                </c:pt>
                <c:pt idx="24">
                  <c:v>55.847479114734583</c:v>
                </c:pt>
                <c:pt idx="25">
                  <c:v>55.845046685340805</c:v>
                </c:pt>
                <c:pt idx="26">
                  <c:v>55.842570028011203</c:v>
                </c:pt>
                <c:pt idx="27">
                  <c:v>55.840093370681608</c:v>
                </c:pt>
                <c:pt idx="28">
                  <c:v>55.837616713352006</c:v>
                </c:pt>
                <c:pt idx="29">
                  <c:v>55.835140056022411</c:v>
                </c:pt>
                <c:pt idx="30">
                  <c:v>55.832663398692809</c:v>
                </c:pt>
                <c:pt idx="31">
                  <c:v>55.830186741363214</c:v>
                </c:pt>
                <c:pt idx="32">
                  <c:v>55.827710084033612</c:v>
                </c:pt>
                <c:pt idx="33">
                  <c:v>55.825233426704017</c:v>
                </c:pt>
                <c:pt idx="34">
                  <c:v>55.822756769374415</c:v>
                </c:pt>
                <c:pt idx="35">
                  <c:v>55.82028011204482</c:v>
                </c:pt>
                <c:pt idx="36">
                  <c:v>55.817803454715218</c:v>
                </c:pt>
                <c:pt idx="37">
                  <c:v>55.815326797385623</c:v>
                </c:pt>
                <c:pt idx="38">
                  <c:v>55.812850140056021</c:v>
                </c:pt>
                <c:pt idx="39">
                  <c:v>55.810373482726426</c:v>
                </c:pt>
                <c:pt idx="40">
                  <c:v>55.807896825396824</c:v>
                </c:pt>
                <c:pt idx="41">
                  <c:v>55.805420168067229</c:v>
                </c:pt>
                <c:pt idx="42">
                  <c:v>55.802943510737627</c:v>
                </c:pt>
                <c:pt idx="43">
                  <c:v>55.800466853408032</c:v>
                </c:pt>
                <c:pt idx="44">
                  <c:v>55.79799019607843</c:v>
                </c:pt>
                <c:pt idx="45">
                  <c:v>55.795513538748835</c:v>
                </c:pt>
                <c:pt idx="46">
                  <c:v>55.793036881419233</c:v>
                </c:pt>
                <c:pt idx="47">
                  <c:v>55.790560224089639</c:v>
                </c:pt>
                <c:pt idx="48">
                  <c:v>55.788083566760037</c:v>
                </c:pt>
                <c:pt idx="49">
                  <c:v>55.785606909430442</c:v>
                </c:pt>
                <c:pt idx="50">
                  <c:v>55.78313025210084</c:v>
                </c:pt>
                <c:pt idx="51">
                  <c:v>55.780653594771245</c:v>
                </c:pt>
                <c:pt idx="52">
                  <c:v>55.778176937441643</c:v>
                </c:pt>
                <c:pt idx="53">
                  <c:v>55.775700280112048</c:v>
                </c:pt>
                <c:pt idx="54">
                  <c:v>55.773223622782446</c:v>
                </c:pt>
                <c:pt idx="55">
                  <c:v>55.770746965452851</c:v>
                </c:pt>
                <c:pt idx="56">
                  <c:v>55.768270308123249</c:v>
                </c:pt>
                <c:pt idx="57">
                  <c:v>55.765793650793654</c:v>
                </c:pt>
                <c:pt idx="58">
                  <c:v>55.763316993464052</c:v>
                </c:pt>
                <c:pt idx="59">
                  <c:v>55.760840336134457</c:v>
                </c:pt>
                <c:pt idx="60">
                  <c:v>55.758363678804855</c:v>
                </c:pt>
                <c:pt idx="61">
                  <c:v>55.75588702147526</c:v>
                </c:pt>
                <c:pt idx="62">
                  <c:v>55.753410364145658</c:v>
                </c:pt>
                <c:pt idx="63">
                  <c:v>55.750933706816056</c:v>
                </c:pt>
                <c:pt idx="64">
                  <c:v>55.748457049486461</c:v>
                </c:pt>
                <c:pt idx="65">
                  <c:v>55.745980392156859</c:v>
                </c:pt>
                <c:pt idx="66">
                  <c:v>55.743503734827257</c:v>
                </c:pt>
                <c:pt idx="67">
                  <c:v>55.741027077497662</c:v>
                </c:pt>
                <c:pt idx="68">
                  <c:v>55.738550420168067</c:v>
                </c:pt>
                <c:pt idx="69">
                  <c:v>55.736073762838465</c:v>
                </c:pt>
                <c:pt idx="70">
                  <c:v>55.733597105508863</c:v>
                </c:pt>
                <c:pt idx="71">
                  <c:v>55.731120448179269</c:v>
                </c:pt>
                <c:pt idx="72">
                  <c:v>55.728643790849667</c:v>
                </c:pt>
                <c:pt idx="73">
                  <c:v>55.726167133520072</c:v>
                </c:pt>
                <c:pt idx="74">
                  <c:v>55.72369047619047</c:v>
                </c:pt>
                <c:pt idx="75">
                  <c:v>55.721213818860875</c:v>
                </c:pt>
                <c:pt idx="76">
                  <c:v>55.718737161531273</c:v>
                </c:pt>
                <c:pt idx="77">
                  <c:v>55.716260504201678</c:v>
                </c:pt>
                <c:pt idx="78">
                  <c:v>55.713783846872076</c:v>
                </c:pt>
                <c:pt idx="79">
                  <c:v>55.711307189542481</c:v>
                </c:pt>
                <c:pt idx="80">
                  <c:v>55.708830532212879</c:v>
                </c:pt>
                <c:pt idx="81">
                  <c:v>55.706353874883284</c:v>
                </c:pt>
                <c:pt idx="82">
                  <c:v>55.703877217553682</c:v>
                </c:pt>
                <c:pt idx="83">
                  <c:v>55.701400560224087</c:v>
                </c:pt>
                <c:pt idx="84">
                  <c:v>55.698923902894485</c:v>
                </c:pt>
                <c:pt idx="85">
                  <c:v>55.69644724556489</c:v>
                </c:pt>
                <c:pt idx="86">
                  <c:v>55.693970588235288</c:v>
                </c:pt>
                <c:pt idx="87">
                  <c:v>55.691493930905693</c:v>
                </c:pt>
                <c:pt idx="88">
                  <c:v>55.689017273576091</c:v>
                </c:pt>
                <c:pt idx="89">
                  <c:v>55.686540616246496</c:v>
                </c:pt>
                <c:pt idx="90">
                  <c:v>55.684063958916894</c:v>
                </c:pt>
                <c:pt idx="91">
                  <c:v>55.6815873015873</c:v>
                </c:pt>
                <c:pt idx="92">
                  <c:v>55.679110644257698</c:v>
                </c:pt>
                <c:pt idx="93">
                  <c:v>55.676633986928103</c:v>
                </c:pt>
                <c:pt idx="94">
                  <c:v>55.674157329598501</c:v>
                </c:pt>
                <c:pt idx="95">
                  <c:v>55.671680672268906</c:v>
                </c:pt>
                <c:pt idx="96">
                  <c:v>55.669204014939304</c:v>
                </c:pt>
                <c:pt idx="97">
                  <c:v>55.666727357609709</c:v>
                </c:pt>
                <c:pt idx="98">
                  <c:v>55.664250700280107</c:v>
                </c:pt>
                <c:pt idx="99">
                  <c:v>55.661774042950512</c:v>
                </c:pt>
                <c:pt idx="100">
                  <c:v>55.65929738562091</c:v>
                </c:pt>
                <c:pt idx="101">
                  <c:v>55.656820728291315</c:v>
                </c:pt>
                <c:pt idx="102">
                  <c:v>55.654344070961713</c:v>
                </c:pt>
                <c:pt idx="103">
                  <c:v>55.651867413632118</c:v>
                </c:pt>
                <c:pt idx="104">
                  <c:v>55.649390756302516</c:v>
                </c:pt>
                <c:pt idx="105">
                  <c:v>55.646914098972921</c:v>
                </c:pt>
                <c:pt idx="106">
                  <c:v>55.644437441643319</c:v>
                </c:pt>
                <c:pt idx="107">
                  <c:v>55.641960784313717</c:v>
                </c:pt>
                <c:pt idx="108">
                  <c:v>55.639484126984122</c:v>
                </c:pt>
                <c:pt idx="109">
                  <c:v>55.63700746965452</c:v>
                </c:pt>
                <c:pt idx="110">
                  <c:v>55.634530812324925</c:v>
                </c:pt>
                <c:pt idx="111">
                  <c:v>55.632054154995323</c:v>
                </c:pt>
                <c:pt idx="112">
                  <c:v>55.629577497665728</c:v>
                </c:pt>
                <c:pt idx="113">
                  <c:v>55.627100840336126</c:v>
                </c:pt>
                <c:pt idx="114">
                  <c:v>55.624624183006532</c:v>
                </c:pt>
                <c:pt idx="115">
                  <c:v>55.62214752567693</c:v>
                </c:pt>
                <c:pt idx="116">
                  <c:v>55.619670868347335</c:v>
                </c:pt>
                <c:pt idx="117">
                  <c:v>55.617194211017733</c:v>
                </c:pt>
                <c:pt idx="118">
                  <c:v>55.614717553688138</c:v>
                </c:pt>
                <c:pt idx="119">
                  <c:v>55.612240896358536</c:v>
                </c:pt>
                <c:pt idx="120">
                  <c:v>55.609764239028941</c:v>
                </c:pt>
                <c:pt idx="121">
                  <c:v>55.607287581699339</c:v>
                </c:pt>
                <c:pt idx="122">
                  <c:v>55.604810924369744</c:v>
                </c:pt>
                <c:pt idx="123">
                  <c:v>55.602334267040142</c:v>
                </c:pt>
                <c:pt idx="124">
                  <c:v>55.599857609710547</c:v>
                </c:pt>
                <c:pt idx="125">
                  <c:v>55.597380952380945</c:v>
                </c:pt>
                <c:pt idx="126">
                  <c:v>55.59490429505135</c:v>
                </c:pt>
                <c:pt idx="127">
                  <c:v>55.592427637721748</c:v>
                </c:pt>
                <c:pt idx="128">
                  <c:v>55.589950980392153</c:v>
                </c:pt>
                <c:pt idx="129">
                  <c:v>55.587474323062551</c:v>
                </c:pt>
                <c:pt idx="130">
                  <c:v>55.584997665732956</c:v>
                </c:pt>
                <c:pt idx="131">
                  <c:v>55.582521008403354</c:v>
                </c:pt>
                <c:pt idx="132">
                  <c:v>55.580044351073759</c:v>
                </c:pt>
                <c:pt idx="133">
                  <c:v>55.577567693744157</c:v>
                </c:pt>
                <c:pt idx="134">
                  <c:v>55.575091036414562</c:v>
                </c:pt>
                <c:pt idx="135">
                  <c:v>55.57261437908496</c:v>
                </c:pt>
                <c:pt idx="136">
                  <c:v>55.570137721755366</c:v>
                </c:pt>
                <c:pt idx="137">
                  <c:v>55.567661064425764</c:v>
                </c:pt>
                <c:pt idx="138">
                  <c:v>55.565184407096169</c:v>
                </c:pt>
                <c:pt idx="139">
                  <c:v>55.562707749766567</c:v>
                </c:pt>
                <c:pt idx="140">
                  <c:v>55.560231092436972</c:v>
                </c:pt>
                <c:pt idx="141">
                  <c:v>55.55775443510737</c:v>
                </c:pt>
                <c:pt idx="142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3-4148-B86B-1158D497273F}"/>
            </c:ext>
          </c:extLst>
        </c:ser>
        <c:ser>
          <c:idx val="1"/>
          <c:order val="1"/>
          <c:tx>
            <c:strRef>
              <c:f>'AFL2415'!$N$1</c:f>
              <c:strCache>
                <c:ptCount val="1"/>
                <c:pt idx="0">
                  <c:v>Long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'AFL2415'!$N$2:$N$6</c:f>
              <c:numCache>
                <c:formatCode>General</c:formatCode>
                <c:ptCount val="5"/>
                <c:pt idx="0">
                  <c:v>31.001111111111111</c:v>
                </c:pt>
                <c:pt idx="1">
                  <c:v>32.52561671763506</c:v>
                </c:pt>
                <c:pt idx="2">
                  <c:v>32.93333333333333</c:v>
                </c:pt>
                <c:pt idx="3">
                  <c:v>33.705592903828197</c:v>
                </c:pt>
                <c:pt idx="4">
                  <c:v>35.021944444444443</c:v>
                </c:pt>
              </c:numCache>
            </c:numRef>
          </c:xVal>
          <c:yVal>
            <c:numRef>
              <c:f>'AFL2415'!$M$2:$M$6</c:f>
              <c:numCache>
                <c:formatCode>General</c:formatCode>
                <c:ptCount val="5"/>
                <c:pt idx="0">
                  <c:v>56.081388888888895</c:v>
                </c:pt>
                <c:pt idx="1">
                  <c:v>55.898825178389401</c:v>
                </c:pt>
                <c:pt idx="2">
                  <c:v>55.85</c:v>
                </c:pt>
                <c:pt idx="3">
                  <c:v>55.741027077497662</c:v>
                </c:pt>
                <c:pt idx="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9-4C24-AA10-C699E0F30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'AFL2429'!$E$9:$E$155</c:f>
              <c:numCache>
                <c:formatCode>General</c:formatCode>
                <c:ptCount val="147"/>
                <c:pt idx="0">
                  <c:v>-30468.236934130851</c:v>
                </c:pt>
                <c:pt idx="1">
                  <c:v>-29339.773645807487</c:v>
                </c:pt>
                <c:pt idx="2">
                  <c:v>-28211.310357484123</c:v>
                </c:pt>
                <c:pt idx="3">
                  <c:v>-27082.847069160758</c:v>
                </c:pt>
                <c:pt idx="4">
                  <c:v>-25954.383780837394</c:v>
                </c:pt>
                <c:pt idx="5">
                  <c:v>-24825.920492514029</c:v>
                </c:pt>
                <c:pt idx="6">
                  <c:v>-23697.457204190665</c:v>
                </c:pt>
                <c:pt idx="7">
                  <c:v>-22568.993915867301</c:v>
                </c:pt>
                <c:pt idx="8">
                  <c:v>-21440.530627543936</c:v>
                </c:pt>
                <c:pt idx="9">
                  <c:v>-20312.067339220572</c:v>
                </c:pt>
                <c:pt idx="10">
                  <c:v>-19183.604050897207</c:v>
                </c:pt>
                <c:pt idx="11">
                  <c:v>-18055.140762573843</c:v>
                </c:pt>
                <c:pt idx="12">
                  <c:v>-16926.677474250479</c:v>
                </c:pt>
                <c:pt idx="13">
                  <c:v>-15798.214185927114</c:v>
                </c:pt>
                <c:pt idx="14">
                  <c:v>-14669.75089760375</c:v>
                </c:pt>
                <c:pt idx="15">
                  <c:v>-13541.287609280385</c:v>
                </c:pt>
                <c:pt idx="16">
                  <c:v>-12412.824320957021</c:v>
                </c:pt>
                <c:pt idx="17">
                  <c:v>-11284.361032633657</c:v>
                </c:pt>
                <c:pt idx="18">
                  <c:v>-10155.897744310292</c:v>
                </c:pt>
                <c:pt idx="19">
                  <c:v>-9027.4344559869278</c:v>
                </c:pt>
                <c:pt idx="20">
                  <c:v>-7898.9711676635634</c:v>
                </c:pt>
                <c:pt idx="21">
                  <c:v>-6770.507879340199</c:v>
                </c:pt>
                <c:pt idx="22">
                  <c:v>-5642.0445910168346</c:v>
                </c:pt>
                <c:pt idx="23">
                  <c:v>-4513.5813026934702</c:v>
                </c:pt>
                <c:pt idx="24">
                  <c:v>-3385.1180143701058</c:v>
                </c:pt>
                <c:pt idx="25">
                  <c:v>-2256.6547260467414</c:v>
                </c:pt>
                <c:pt idx="26">
                  <c:v>-1132.1507897833299</c:v>
                </c:pt>
                <c:pt idx="27">
                  <c:v>-15.56555763983647</c:v>
                </c:pt>
                <c:pt idx="28">
                  <c:v>1093.1009703837385</c:v>
                </c:pt>
                <c:pt idx="29">
                  <c:v>2193.8487942873953</c:v>
                </c:pt>
                <c:pt idx="30">
                  <c:v>3290.6372661310929</c:v>
                </c:pt>
                <c:pt idx="31">
                  <c:v>4387.4257379747905</c:v>
                </c:pt>
                <c:pt idx="32">
                  <c:v>5484.2142098184877</c:v>
                </c:pt>
                <c:pt idx="33">
                  <c:v>6581.0026816621858</c:v>
                </c:pt>
                <c:pt idx="34">
                  <c:v>7677.7911535058829</c:v>
                </c:pt>
                <c:pt idx="35">
                  <c:v>8774.579625349581</c:v>
                </c:pt>
                <c:pt idx="36">
                  <c:v>9871.368097193279</c:v>
                </c:pt>
                <c:pt idx="37">
                  <c:v>10968.156569036975</c:v>
                </c:pt>
                <c:pt idx="38">
                  <c:v>12064.945040880673</c:v>
                </c:pt>
                <c:pt idx="39">
                  <c:v>13161.733512724371</c:v>
                </c:pt>
                <c:pt idx="40">
                  <c:v>14258.521984568069</c:v>
                </c:pt>
                <c:pt idx="41">
                  <c:v>15355.310456411766</c:v>
                </c:pt>
                <c:pt idx="42">
                  <c:v>16452.098928255462</c:v>
                </c:pt>
                <c:pt idx="43">
                  <c:v>17548.88740009916</c:v>
                </c:pt>
                <c:pt idx="44">
                  <c:v>18645.675871942858</c:v>
                </c:pt>
                <c:pt idx="45">
                  <c:v>19742.464343786556</c:v>
                </c:pt>
                <c:pt idx="46">
                  <c:v>20839.252815630251</c:v>
                </c:pt>
                <c:pt idx="47">
                  <c:v>21936.041287473949</c:v>
                </c:pt>
                <c:pt idx="48">
                  <c:v>23032.829759317647</c:v>
                </c:pt>
                <c:pt idx="49">
                  <c:v>24129.618231161345</c:v>
                </c:pt>
                <c:pt idx="50">
                  <c:v>25226.406703005043</c:v>
                </c:pt>
                <c:pt idx="51">
                  <c:v>26323.195174848741</c:v>
                </c:pt>
                <c:pt idx="52">
                  <c:v>27419.983646692439</c:v>
                </c:pt>
                <c:pt idx="53">
                  <c:v>28516.772118536137</c:v>
                </c:pt>
                <c:pt idx="54">
                  <c:v>29613.560590379831</c:v>
                </c:pt>
                <c:pt idx="55">
                  <c:v>30710.349062223529</c:v>
                </c:pt>
                <c:pt idx="56">
                  <c:v>31807.137534067228</c:v>
                </c:pt>
                <c:pt idx="57">
                  <c:v>32903.926005910929</c:v>
                </c:pt>
                <c:pt idx="58">
                  <c:v>34000.714477754627</c:v>
                </c:pt>
                <c:pt idx="59">
                  <c:v>35097.502949598325</c:v>
                </c:pt>
                <c:pt idx="60">
                  <c:v>36194.291421442023</c:v>
                </c:pt>
                <c:pt idx="61">
                  <c:v>37291.079893285721</c:v>
                </c:pt>
                <c:pt idx="62">
                  <c:v>38387.86836512942</c:v>
                </c:pt>
                <c:pt idx="63">
                  <c:v>39484.656836973118</c:v>
                </c:pt>
                <c:pt idx="64">
                  <c:v>40581.445308816816</c:v>
                </c:pt>
                <c:pt idx="65">
                  <c:v>41678.233780660506</c:v>
                </c:pt>
                <c:pt idx="66">
                  <c:v>42775.022252504205</c:v>
                </c:pt>
                <c:pt idx="67">
                  <c:v>43871.810724347903</c:v>
                </c:pt>
                <c:pt idx="68">
                  <c:v>44968.599196191601</c:v>
                </c:pt>
                <c:pt idx="69">
                  <c:v>46065.387668035299</c:v>
                </c:pt>
                <c:pt idx="70">
                  <c:v>47162.176139878997</c:v>
                </c:pt>
                <c:pt idx="71">
                  <c:v>48258.964611722695</c:v>
                </c:pt>
                <c:pt idx="72">
                  <c:v>49355.753083566393</c:v>
                </c:pt>
                <c:pt idx="73">
                  <c:v>50452.541555410091</c:v>
                </c:pt>
                <c:pt idx="74">
                  <c:v>51549.330027253789</c:v>
                </c:pt>
                <c:pt idx="75">
                  <c:v>52646.118499097487</c:v>
                </c:pt>
                <c:pt idx="76">
                  <c:v>53742.906970941185</c:v>
                </c:pt>
                <c:pt idx="77">
                  <c:v>54839.695442784883</c:v>
                </c:pt>
                <c:pt idx="78">
                  <c:v>55936.483914628581</c:v>
                </c:pt>
                <c:pt idx="79">
                  <c:v>57033.272386472279</c:v>
                </c:pt>
                <c:pt idx="80">
                  <c:v>58130.060858315977</c:v>
                </c:pt>
                <c:pt idx="81">
                  <c:v>59226.849330159675</c:v>
                </c:pt>
                <c:pt idx="82">
                  <c:v>60323.637802003366</c:v>
                </c:pt>
                <c:pt idx="83">
                  <c:v>61420.426273847064</c:v>
                </c:pt>
                <c:pt idx="84">
                  <c:v>62517.214745690762</c:v>
                </c:pt>
                <c:pt idx="85">
                  <c:v>63614.00321753446</c:v>
                </c:pt>
                <c:pt idx="86">
                  <c:v>64710.791689378158</c:v>
                </c:pt>
                <c:pt idx="87">
                  <c:v>65807.580161221849</c:v>
                </c:pt>
                <c:pt idx="88">
                  <c:v>66904.368633065547</c:v>
                </c:pt>
                <c:pt idx="89">
                  <c:v>68001.157104909245</c:v>
                </c:pt>
                <c:pt idx="90">
                  <c:v>69097.945576752943</c:v>
                </c:pt>
                <c:pt idx="91">
                  <c:v>70194.734048596642</c:v>
                </c:pt>
                <c:pt idx="92">
                  <c:v>71291.52252044034</c:v>
                </c:pt>
                <c:pt idx="93">
                  <c:v>72388.310992284038</c:v>
                </c:pt>
                <c:pt idx="94">
                  <c:v>73485.099464127736</c:v>
                </c:pt>
                <c:pt idx="95">
                  <c:v>74581.887935971434</c:v>
                </c:pt>
                <c:pt idx="96">
                  <c:v>75678.676407815132</c:v>
                </c:pt>
                <c:pt idx="97">
                  <c:v>76775.46487965883</c:v>
                </c:pt>
                <c:pt idx="98">
                  <c:v>77872.253351502528</c:v>
                </c:pt>
                <c:pt idx="99">
                  <c:v>78969.041823346226</c:v>
                </c:pt>
                <c:pt idx="100">
                  <c:v>80065.830295189924</c:v>
                </c:pt>
                <c:pt idx="101">
                  <c:v>81162.618767033622</c:v>
                </c:pt>
                <c:pt idx="102">
                  <c:v>82259.40723887732</c:v>
                </c:pt>
                <c:pt idx="103">
                  <c:v>83356.195710721018</c:v>
                </c:pt>
                <c:pt idx="104">
                  <c:v>84452.984182564716</c:v>
                </c:pt>
                <c:pt idx="105">
                  <c:v>85549.772654408414</c:v>
                </c:pt>
                <c:pt idx="106">
                  <c:v>86646.561126252112</c:v>
                </c:pt>
                <c:pt idx="107">
                  <c:v>87743.349598095811</c:v>
                </c:pt>
                <c:pt idx="108">
                  <c:v>88840.138069939509</c:v>
                </c:pt>
                <c:pt idx="109">
                  <c:v>89936.926541783207</c:v>
                </c:pt>
                <c:pt idx="110">
                  <c:v>91033.715013626905</c:v>
                </c:pt>
                <c:pt idx="111">
                  <c:v>92130.503485470603</c:v>
                </c:pt>
                <c:pt idx="112">
                  <c:v>93227.291957314301</c:v>
                </c:pt>
                <c:pt idx="113">
                  <c:v>94324.080429157999</c:v>
                </c:pt>
                <c:pt idx="114">
                  <c:v>95420.868901001697</c:v>
                </c:pt>
                <c:pt idx="115">
                  <c:v>96517.657372845395</c:v>
                </c:pt>
                <c:pt idx="116">
                  <c:v>97614.445844689093</c:v>
                </c:pt>
                <c:pt idx="117">
                  <c:v>98711.234316532791</c:v>
                </c:pt>
                <c:pt idx="118">
                  <c:v>99808.022788376489</c:v>
                </c:pt>
                <c:pt idx="119">
                  <c:v>100904.81126022019</c:v>
                </c:pt>
                <c:pt idx="120">
                  <c:v>102001.59973206389</c:v>
                </c:pt>
                <c:pt idx="121">
                  <c:v>103098.38820390758</c:v>
                </c:pt>
                <c:pt idx="122">
                  <c:v>104195.17667575128</c:v>
                </c:pt>
                <c:pt idx="123">
                  <c:v>105291.96514759498</c:v>
                </c:pt>
                <c:pt idx="124">
                  <c:v>106388.75361943868</c:v>
                </c:pt>
                <c:pt idx="125">
                  <c:v>107485.54209128236</c:v>
                </c:pt>
                <c:pt idx="126">
                  <c:v>108582.33056312606</c:v>
                </c:pt>
                <c:pt idx="127">
                  <c:v>109679.11903496976</c:v>
                </c:pt>
                <c:pt idx="128">
                  <c:v>110775.90750681346</c:v>
                </c:pt>
                <c:pt idx="129">
                  <c:v>111872.69597865715</c:v>
                </c:pt>
                <c:pt idx="130">
                  <c:v>112969.48445050085</c:v>
                </c:pt>
                <c:pt idx="131">
                  <c:v>114066.27292234455</c:v>
                </c:pt>
                <c:pt idx="132">
                  <c:v>115163.06139418825</c:v>
                </c:pt>
                <c:pt idx="133">
                  <c:v>116259.84986603195</c:v>
                </c:pt>
                <c:pt idx="134">
                  <c:v>117356.63833787564</c:v>
                </c:pt>
                <c:pt idx="135">
                  <c:v>118453.42680971934</c:v>
                </c:pt>
                <c:pt idx="136">
                  <c:v>119550.21528156304</c:v>
                </c:pt>
                <c:pt idx="137">
                  <c:v>120647.00375340674</c:v>
                </c:pt>
                <c:pt idx="138">
                  <c:v>121743.79222525044</c:v>
                </c:pt>
                <c:pt idx="139">
                  <c:v>122840.58069709413</c:v>
                </c:pt>
                <c:pt idx="140">
                  <c:v>123937.36916893783</c:v>
                </c:pt>
                <c:pt idx="141">
                  <c:v>125034.15764078153</c:v>
                </c:pt>
                <c:pt idx="142">
                  <c:v>126130.94611262523</c:v>
                </c:pt>
                <c:pt idx="143">
                  <c:v>127227.73458446893</c:v>
                </c:pt>
                <c:pt idx="144">
                  <c:v>128324.52305631262</c:v>
                </c:pt>
                <c:pt idx="145">
                  <c:v>129421.31152815632</c:v>
                </c:pt>
                <c:pt idx="146">
                  <c:v>130518.10000000002</c:v>
                </c:pt>
              </c:numCache>
            </c:numRef>
          </c:xVal>
          <c:yVal>
            <c:numRef>
              <c:f>'AFL2429'!$F$9:$F$155</c:f>
              <c:numCache>
                <c:formatCode>General</c:formatCode>
                <c:ptCount val="147"/>
                <c:pt idx="0">
                  <c:v>6518.7403844485962</c:v>
                </c:pt>
                <c:pt idx="1">
                  <c:v>6277.299264254204</c:v>
                </c:pt>
                <c:pt idx="2">
                  <c:v>6035.8581440598109</c:v>
                </c:pt>
                <c:pt idx="3">
                  <c:v>5794.4170238654187</c:v>
                </c:pt>
                <c:pt idx="4">
                  <c:v>5552.9759036710257</c:v>
                </c:pt>
                <c:pt idx="5">
                  <c:v>5311.5347834766335</c:v>
                </c:pt>
                <c:pt idx="6">
                  <c:v>5070.0936632822413</c:v>
                </c:pt>
                <c:pt idx="7">
                  <c:v>4828.6525430878482</c:v>
                </c:pt>
                <c:pt idx="8">
                  <c:v>4587.2114228934561</c:v>
                </c:pt>
                <c:pt idx="9">
                  <c:v>4345.7703026990639</c:v>
                </c:pt>
                <c:pt idx="10">
                  <c:v>4104.3291825046708</c:v>
                </c:pt>
                <c:pt idx="11">
                  <c:v>3862.8880623102787</c:v>
                </c:pt>
                <c:pt idx="12">
                  <c:v>3621.446942115886</c:v>
                </c:pt>
                <c:pt idx="13">
                  <c:v>3380.0058219214934</c:v>
                </c:pt>
                <c:pt idx="14">
                  <c:v>3138.5647017271008</c:v>
                </c:pt>
                <c:pt idx="15">
                  <c:v>2897.1235815327086</c:v>
                </c:pt>
                <c:pt idx="16">
                  <c:v>2655.682461338316</c:v>
                </c:pt>
                <c:pt idx="17">
                  <c:v>2414.2413411439229</c:v>
                </c:pt>
                <c:pt idx="18">
                  <c:v>2172.8002209495307</c:v>
                </c:pt>
                <c:pt idx="19">
                  <c:v>1931.3591007551386</c:v>
                </c:pt>
                <c:pt idx="20">
                  <c:v>1689.9179805607455</c:v>
                </c:pt>
                <c:pt idx="21">
                  <c:v>1448.4768603663533</c:v>
                </c:pt>
                <c:pt idx="22">
                  <c:v>1207.0357401719612</c:v>
                </c:pt>
                <c:pt idx="23">
                  <c:v>965.59461997756807</c:v>
                </c:pt>
                <c:pt idx="24">
                  <c:v>724.1534997831759</c:v>
                </c:pt>
                <c:pt idx="25">
                  <c:v>482.71237958878282</c:v>
                </c:pt>
                <c:pt idx="26">
                  <c:v>237.11813246574917</c:v>
                </c:pt>
                <c:pt idx="27">
                  <c:v>-16.782368514569001</c:v>
                </c:pt>
                <c:pt idx="28">
                  <c:v>-278.98912335217165</c:v>
                </c:pt>
                <c:pt idx="29">
                  <c:v>-549.50213204705881</c:v>
                </c:pt>
                <c:pt idx="30">
                  <c:v>-824.16826767058819</c:v>
                </c:pt>
                <c:pt idx="31">
                  <c:v>-1098.8344032941175</c:v>
                </c:pt>
                <c:pt idx="32">
                  <c:v>-1373.500538917647</c:v>
                </c:pt>
                <c:pt idx="33">
                  <c:v>-1648.1666745411762</c:v>
                </c:pt>
                <c:pt idx="34">
                  <c:v>-1922.8328101647057</c:v>
                </c:pt>
                <c:pt idx="35">
                  <c:v>-2197.4989457882352</c:v>
                </c:pt>
                <c:pt idx="36">
                  <c:v>-2472.1650814117647</c:v>
                </c:pt>
                <c:pt idx="37">
                  <c:v>-2746.8312170352942</c:v>
                </c:pt>
                <c:pt idx="38">
                  <c:v>-3021.4973526588237</c:v>
                </c:pt>
                <c:pt idx="39">
                  <c:v>-3296.1634882823528</c:v>
                </c:pt>
                <c:pt idx="40">
                  <c:v>-3570.8296239058823</c:v>
                </c:pt>
                <c:pt idx="41">
                  <c:v>-3845.4957595294118</c:v>
                </c:pt>
                <c:pt idx="42">
                  <c:v>-4120.1618951529408</c:v>
                </c:pt>
                <c:pt idx="43">
                  <c:v>-4394.8280307764699</c:v>
                </c:pt>
                <c:pt idx="44">
                  <c:v>-4669.4941663999998</c:v>
                </c:pt>
                <c:pt idx="45">
                  <c:v>-4944.1603020235289</c:v>
                </c:pt>
                <c:pt idx="46">
                  <c:v>-5218.8264376470579</c:v>
                </c:pt>
                <c:pt idx="47">
                  <c:v>-5493.4925732705879</c:v>
                </c:pt>
                <c:pt idx="48">
                  <c:v>-5768.1587088941169</c:v>
                </c:pt>
                <c:pt idx="49">
                  <c:v>-6042.8248445176469</c:v>
                </c:pt>
                <c:pt idx="50">
                  <c:v>-6317.4909801411759</c:v>
                </c:pt>
                <c:pt idx="51">
                  <c:v>-6592.1571157647049</c:v>
                </c:pt>
                <c:pt idx="52">
                  <c:v>-6866.8232513882349</c:v>
                </c:pt>
                <c:pt idx="53">
                  <c:v>-7141.4893870117639</c:v>
                </c:pt>
                <c:pt idx="54">
                  <c:v>-7416.1555226352939</c:v>
                </c:pt>
                <c:pt idx="55">
                  <c:v>-7690.8216582588229</c:v>
                </c:pt>
                <c:pt idx="56">
                  <c:v>-7965.487793882352</c:v>
                </c:pt>
                <c:pt idx="57">
                  <c:v>-8240.1539295058828</c:v>
                </c:pt>
                <c:pt idx="58">
                  <c:v>-8514.8200651294119</c:v>
                </c:pt>
                <c:pt idx="59">
                  <c:v>-8789.4862007529409</c:v>
                </c:pt>
                <c:pt idx="60">
                  <c:v>-9064.15233637647</c:v>
                </c:pt>
                <c:pt idx="61">
                  <c:v>-9338.8184720000008</c:v>
                </c:pt>
                <c:pt idx="62">
                  <c:v>-9613.4846076235299</c:v>
                </c:pt>
                <c:pt idx="63">
                  <c:v>-9888.1507432470589</c:v>
                </c:pt>
                <c:pt idx="64">
                  <c:v>-10162.816878870588</c:v>
                </c:pt>
                <c:pt idx="65">
                  <c:v>-10437.483014494117</c:v>
                </c:pt>
                <c:pt idx="66">
                  <c:v>-10712.149150117648</c:v>
                </c:pt>
                <c:pt idx="67">
                  <c:v>-10986.815285741177</c:v>
                </c:pt>
                <c:pt idx="68">
                  <c:v>-11261.481421364706</c:v>
                </c:pt>
                <c:pt idx="69">
                  <c:v>-11536.147556988235</c:v>
                </c:pt>
                <c:pt idx="70">
                  <c:v>-11810.813692611764</c:v>
                </c:pt>
                <c:pt idx="71">
                  <c:v>-12085.479828235293</c:v>
                </c:pt>
                <c:pt idx="72">
                  <c:v>-12360.145963858824</c:v>
                </c:pt>
                <c:pt idx="73">
                  <c:v>-12634.812099482351</c:v>
                </c:pt>
                <c:pt idx="74">
                  <c:v>-12909.478235105882</c:v>
                </c:pt>
                <c:pt idx="75">
                  <c:v>-13184.144370729413</c:v>
                </c:pt>
                <c:pt idx="76">
                  <c:v>-13458.810506352942</c:v>
                </c:pt>
                <c:pt idx="77">
                  <c:v>-13733.476641976471</c:v>
                </c:pt>
                <c:pt idx="78">
                  <c:v>-14008.1427776</c:v>
                </c:pt>
                <c:pt idx="79">
                  <c:v>-14282.808913223529</c:v>
                </c:pt>
                <c:pt idx="80">
                  <c:v>-14557.47504884706</c:v>
                </c:pt>
                <c:pt idx="81">
                  <c:v>-14832.141184470589</c:v>
                </c:pt>
                <c:pt idx="82">
                  <c:v>-15106.807320094118</c:v>
                </c:pt>
                <c:pt idx="83">
                  <c:v>-15381.473455717647</c:v>
                </c:pt>
                <c:pt idx="84">
                  <c:v>-15656.139591341176</c:v>
                </c:pt>
                <c:pt idx="85">
                  <c:v>-15930.805726964707</c:v>
                </c:pt>
                <c:pt idx="86">
                  <c:v>-16205.471862588236</c:v>
                </c:pt>
                <c:pt idx="87">
                  <c:v>-16480.137998211765</c:v>
                </c:pt>
                <c:pt idx="88">
                  <c:v>-16754.804133835292</c:v>
                </c:pt>
                <c:pt idx="89">
                  <c:v>-17029.470269458823</c:v>
                </c:pt>
                <c:pt idx="90">
                  <c:v>-17304.136405082354</c:v>
                </c:pt>
                <c:pt idx="91">
                  <c:v>-17578.802540705881</c:v>
                </c:pt>
                <c:pt idx="92">
                  <c:v>-17853.468676329412</c:v>
                </c:pt>
                <c:pt idx="93">
                  <c:v>-18128.134811952943</c:v>
                </c:pt>
                <c:pt idx="94">
                  <c:v>-18402.80094757647</c:v>
                </c:pt>
                <c:pt idx="95">
                  <c:v>-18677.467083200001</c:v>
                </c:pt>
                <c:pt idx="96">
                  <c:v>-18952.133218823528</c:v>
                </c:pt>
                <c:pt idx="97">
                  <c:v>-19226.799354447059</c:v>
                </c:pt>
                <c:pt idx="98">
                  <c:v>-19501.465490070586</c:v>
                </c:pt>
                <c:pt idx="99">
                  <c:v>-19776.131625694117</c:v>
                </c:pt>
                <c:pt idx="100">
                  <c:v>-20050.797761317648</c:v>
                </c:pt>
                <c:pt idx="101">
                  <c:v>-20325.463896941175</c:v>
                </c:pt>
                <c:pt idx="102">
                  <c:v>-20600.130032564706</c:v>
                </c:pt>
                <c:pt idx="103">
                  <c:v>-20874.796168188237</c:v>
                </c:pt>
                <c:pt idx="104">
                  <c:v>-21149.462303811764</c:v>
                </c:pt>
                <c:pt idx="105">
                  <c:v>-21424.128439435292</c:v>
                </c:pt>
                <c:pt idx="106">
                  <c:v>-21698.794575058826</c:v>
                </c:pt>
                <c:pt idx="107">
                  <c:v>-21973.460710682353</c:v>
                </c:pt>
                <c:pt idx="108">
                  <c:v>-22248.12684630588</c:v>
                </c:pt>
                <c:pt idx="109">
                  <c:v>-22522.792981929411</c:v>
                </c:pt>
                <c:pt idx="110">
                  <c:v>-22797.459117552942</c:v>
                </c:pt>
                <c:pt idx="111">
                  <c:v>-23072.125253176469</c:v>
                </c:pt>
                <c:pt idx="112">
                  <c:v>-23346.7913888</c:v>
                </c:pt>
                <c:pt idx="113">
                  <c:v>-23621.457524423531</c:v>
                </c:pt>
                <c:pt idx="114">
                  <c:v>-23896.123660047058</c:v>
                </c:pt>
                <c:pt idx="115">
                  <c:v>-24170.789795670586</c:v>
                </c:pt>
                <c:pt idx="116">
                  <c:v>-24445.45593129412</c:v>
                </c:pt>
                <c:pt idx="117">
                  <c:v>-24720.122066917647</c:v>
                </c:pt>
                <c:pt idx="118">
                  <c:v>-24994.788202541175</c:v>
                </c:pt>
                <c:pt idx="119">
                  <c:v>-25269.454338164705</c:v>
                </c:pt>
                <c:pt idx="120">
                  <c:v>-25544.120473788236</c:v>
                </c:pt>
                <c:pt idx="121">
                  <c:v>-25818.786609411763</c:v>
                </c:pt>
                <c:pt idx="122">
                  <c:v>-26093.452745035294</c:v>
                </c:pt>
                <c:pt idx="123">
                  <c:v>-26368.118880658825</c:v>
                </c:pt>
                <c:pt idx="124">
                  <c:v>-26642.785016282352</c:v>
                </c:pt>
                <c:pt idx="125">
                  <c:v>-26917.45115190588</c:v>
                </c:pt>
                <c:pt idx="126">
                  <c:v>-27192.117287529414</c:v>
                </c:pt>
                <c:pt idx="127">
                  <c:v>-27466.783423152941</c:v>
                </c:pt>
                <c:pt idx="128">
                  <c:v>-27741.449558776469</c:v>
                </c:pt>
                <c:pt idx="129">
                  <c:v>-28016.115694399999</c:v>
                </c:pt>
                <c:pt idx="130">
                  <c:v>-28290.78183002353</c:v>
                </c:pt>
                <c:pt idx="131">
                  <c:v>-28565.447965647058</c:v>
                </c:pt>
                <c:pt idx="132">
                  <c:v>-28840.114101270588</c:v>
                </c:pt>
                <c:pt idx="133">
                  <c:v>-29114.780236894116</c:v>
                </c:pt>
                <c:pt idx="134">
                  <c:v>-29389.446372517647</c:v>
                </c:pt>
                <c:pt idx="135">
                  <c:v>-29664.112508141177</c:v>
                </c:pt>
                <c:pt idx="136">
                  <c:v>-29938.778643764705</c:v>
                </c:pt>
                <c:pt idx="137">
                  <c:v>-30213.444779388235</c:v>
                </c:pt>
                <c:pt idx="138">
                  <c:v>-30488.110915011763</c:v>
                </c:pt>
                <c:pt idx="139">
                  <c:v>-30762.777050635294</c:v>
                </c:pt>
                <c:pt idx="140">
                  <c:v>-31037.443186258824</c:v>
                </c:pt>
                <c:pt idx="141">
                  <c:v>-31312.109321882352</c:v>
                </c:pt>
                <c:pt idx="142">
                  <c:v>-31586.775457505883</c:v>
                </c:pt>
                <c:pt idx="143">
                  <c:v>-31861.44159312941</c:v>
                </c:pt>
                <c:pt idx="144">
                  <c:v>-32136.107728752941</c:v>
                </c:pt>
                <c:pt idx="145">
                  <c:v>-32410.773864376471</c:v>
                </c:pt>
                <c:pt idx="146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91-47E0-866B-2DBE7E426699}"/>
            </c:ext>
          </c:extLst>
        </c:ser>
        <c:ser>
          <c:idx val="0"/>
          <c:order val="1"/>
          <c:tx>
            <c:strRef>
              <c:f>'AFL2429'!$F$1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'AFL2429'!$E$2:$E$6</c:f>
              <c:numCache>
                <c:formatCode>General</c:formatCode>
                <c:ptCount val="5"/>
                <c:pt idx="0">
                  <c:v>-120745.3</c:v>
                </c:pt>
                <c:pt idx="1">
                  <c:v>-30468.236934130851</c:v>
                </c:pt>
                <c:pt idx="2">
                  <c:v>0.2718506</c:v>
                </c:pt>
                <c:pt idx="3">
                  <c:v>49355.753083566393</c:v>
                </c:pt>
                <c:pt idx="4">
                  <c:v>130518.1</c:v>
                </c:pt>
              </c:numCache>
            </c:numRef>
          </c:xVal>
          <c:yVal>
            <c:numRef>
              <c:f>'AFL2429'!$F$2:$F$6</c:f>
              <c:numCache>
                <c:formatCode>General</c:formatCode>
                <c:ptCount val="5"/>
                <c:pt idx="0">
                  <c:v>25834.03</c:v>
                </c:pt>
                <c:pt idx="1">
                  <c:v>6518.7403844485962</c:v>
                </c:pt>
                <c:pt idx="2">
                  <c:v>-0.16986080000000001</c:v>
                </c:pt>
                <c:pt idx="3">
                  <c:v>-12360.145963858824</c:v>
                </c:pt>
                <c:pt idx="4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91-47E0-866B-2DBE7E426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'AFL2429'!$M$8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'AFL2429'!$N$9:$N$261</c:f>
              <c:numCache>
                <c:formatCode>General</c:formatCode>
                <c:ptCount val="253"/>
                <c:pt idx="0">
                  <c:v>32.44576323987539</c:v>
                </c:pt>
                <c:pt idx="1">
                  <c:v>32.463821391484942</c:v>
                </c:pt>
                <c:pt idx="2">
                  <c:v>32.4818795430945</c:v>
                </c:pt>
                <c:pt idx="3">
                  <c:v>32.499937694704052</c:v>
                </c:pt>
                <c:pt idx="4">
                  <c:v>32.517995846313603</c:v>
                </c:pt>
                <c:pt idx="5">
                  <c:v>32.536053997923155</c:v>
                </c:pt>
                <c:pt idx="6">
                  <c:v>32.554112149532713</c:v>
                </c:pt>
                <c:pt idx="7">
                  <c:v>32.572170301142265</c:v>
                </c:pt>
                <c:pt idx="8">
                  <c:v>32.590228452751816</c:v>
                </c:pt>
                <c:pt idx="9">
                  <c:v>32.608286604361368</c:v>
                </c:pt>
                <c:pt idx="10">
                  <c:v>32.626344755970926</c:v>
                </c:pt>
                <c:pt idx="11">
                  <c:v>32.644402907580478</c:v>
                </c:pt>
                <c:pt idx="12">
                  <c:v>32.662461059190029</c:v>
                </c:pt>
                <c:pt idx="13">
                  <c:v>32.680519210799588</c:v>
                </c:pt>
                <c:pt idx="14">
                  <c:v>32.698577362409139</c:v>
                </c:pt>
                <c:pt idx="15">
                  <c:v>32.716635514018691</c:v>
                </c:pt>
                <c:pt idx="16">
                  <c:v>32.734693665628242</c:v>
                </c:pt>
                <c:pt idx="17">
                  <c:v>32.752751817237801</c:v>
                </c:pt>
                <c:pt idx="18">
                  <c:v>32.770809968847352</c:v>
                </c:pt>
                <c:pt idx="19">
                  <c:v>32.788868120456904</c:v>
                </c:pt>
                <c:pt idx="20">
                  <c:v>32.806926272066463</c:v>
                </c:pt>
                <c:pt idx="21">
                  <c:v>32.824984423676014</c:v>
                </c:pt>
                <c:pt idx="22">
                  <c:v>32.843042575285565</c:v>
                </c:pt>
                <c:pt idx="23">
                  <c:v>32.861100726895117</c:v>
                </c:pt>
                <c:pt idx="24">
                  <c:v>32.879158878504676</c:v>
                </c:pt>
                <c:pt idx="25">
                  <c:v>32.897217030114227</c:v>
                </c:pt>
                <c:pt idx="26">
                  <c:v>32.915211832006946</c:v>
                </c:pt>
                <c:pt idx="27">
                  <c:v>32.933079934465994</c:v>
                </c:pt>
                <c:pt idx="28">
                  <c:v>32.950821337491377</c:v>
                </c:pt>
                <c:pt idx="29">
                  <c:v>32.968436041083095</c:v>
                </c:pt>
                <c:pt idx="30">
                  <c:v>32.985987394957981</c:v>
                </c:pt>
                <c:pt idx="31">
                  <c:v>33.003538748832867</c:v>
                </c:pt>
                <c:pt idx="32">
                  <c:v>33.021090102707745</c:v>
                </c:pt>
                <c:pt idx="33">
                  <c:v>33.038641456582631</c:v>
                </c:pt>
                <c:pt idx="34">
                  <c:v>33.05619281045751</c:v>
                </c:pt>
                <c:pt idx="35">
                  <c:v>33.073744164332396</c:v>
                </c:pt>
                <c:pt idx="36">
                  <c:v>33.091295518207282</c:v>
                </c:pt>
                <c:pt idx="37">
                  <c:v>33.108846872082161</c:v>
                </c:pt>
                <c:pt idx="38">
                  <c:v>33.126398225957047</c:v>
                </c:pt>
                <c:pt idx="39">
                  <c:v>33.143949579831933</c:v>
                </c:pt>
                <c:pt idx="40">
                  <c:v>33.161500933706812</c:v>
                </c:pt>
                <c:pt idx="41">
                  <c:v>33.179052287581698</c:v>
                </c:pt>
                <c:pt idx="42">
                  <c:v>33.196603641456576</c:v>
                </c:pt>
                <c:pt idx="43">
                  <c:v>33.214154995331462</c:v>
                </c:pt>
                <c:pt idx="44">
                  <c:v>33.231706349206348</c:v>
                </c:pt>
                <c:pt idx="45">
                  <c:v>33.249257703081227</c:v>
                </c:pt>
                <c:pt idx="46">
                  <c:v>33.266809056956113</c:v>
                </c:pt>
                <c:pt idx="47">
                  <c:v>33.284360410830999</c:v>
                </c:pt>
                <c:pt idx="48">
                  <c:v>33.301911764705878</c:v>
                </c:pt>
                <c:pt idx="49">
                  <c:v>33.319463118580764</c:v>
                </c:pt>
                <c:pt idx="50">
                  <c:v>33.337014472455643</c:v>
                </c:pt>
                <c:pt idx="51">
                  <c:v>33.354565826330528</c:v>
                </c:pt>
                <c:pt idx="52">
                  <c:v>33.372117180205414</c:v>
                </c:pt>
                <c:pt idx="53">
                  <c:v>33.389668534080293</c:v>
                </c:pt>
                <c:pt idx="54">
                  <c:v>33.407219887955179</c:v>
                </c:pt>
                <c:pt idx="55">
                  <c:v>33.424771241830065</c:v>
                </c:pt>
                <c:pt idx="56">
                  <c:v>33.442322595704944</c:v>
                </c:pt>
                <c:pt idx="57">
                  <c:v>33.45987394957983</c:v>
                </c:pt>
                <c:pt idx="58">
                  <c:v>33.477425303454716</c:v>
                </c:pt>
                <c:pt idx="59">
                  <c:v>33.494976657329595</c:v>
                </c:pt>
                <c:pt idx="60">
                  <c:v>33.512528011204481</c:v>
                </c:pt>
                <c:pt idx="61">
                  <c:v>33.530079365079359</c:v>
                </c:pt>
                <c:pt idx="62">
                  <c:v>33.547630718954245</c:v>
                </c:pt>
                <c:pt idx="63">
                  <c:v>33.565182072829131</c:v>
                </c:pt>
                <c:pt idx="64">
                  <c:v>33.58273342670401</c:v>
                </c:pt>
                <c:pt idx="65">
                  <c:v>33.600284780578896</c:v>
                </c:pt>
                <c:pt idx="66">
                  <c:v>33.617836134453782</c:v>
                </c:pt>
                <c:pt idx="67">
                  <c:v>33.635387488328661</c:v>
                </c:pt>
                <c:pt idx="68">
                  <c:v>33.652938842203547</c:v>
                </c:pt>
                <c:pt idx="69">
                  <c:v>33.670490196078426</c:v>
                </c:pt>
                <c:pt idx="70">
                  <c:v>33.688041549953311</c:v>
                </c:pt>
                <c:pt idx="71">
                  <c:v>33.705592903828197</c:v>
                </c:pt>
                <c:pt idx="72">
                  <c:v>33.723144257703076</c:v>
                </c:pt>
                <c:pt idx="73">
                  <c:v>33.740695611577962</c:v>
                </c:pt>
                <c:pt idx="74">
                  <c:v>33.758246965452841</c:v>
                </c:pt>
                <c:pt idx="75">
                  <c:v>33.775798319327727</c:v>
                </c:pt>
                <c:pt idx="76">
                  <c:v>33.793349673202613</c:v>
                </c:pt>
                <c:pt idx="77">
                  <c:v>33.810901027077492</c:v>
                </c:pt>
                <c:pt idx="78">
                  <c:v>33.828452380952378</c:v>
                </c:pt>
                <c:pt idx="79">
                  <c:v>33.846003734827256</c:v>
                </c:pt>
                <c:pt idx="80">
                  <c:v>33.863555088702142</c:v>
                </c:pt>
                <c:pt idx="81">
                  <c:v>33.881106442577028</c:v>
                </c:pt>
                <c:pt idx="82">
                  <c:v>33.898657796451907</c:v>
                </c:pt>
                <c:pt idx="83">
                  <c:v>33.916209150326793</c:v>
                </c:pt>
                <c:pt idx="84">
                  <c:v>33.933760504201679</c:v>
                </c:pt>
                <c:pt idx="85">
                  <c:v>33.951311858076558</c:v>
                </c:pt>
                <c:pt idx="86">
                  <c:v>33.968863211951444</c:v>
                </c:pt>
                <c:pt idx="87">
                  <c:v>33.986414565826323</c:v>
                </c:pt>
                <c:pt idx="88">
                  <c:v>34.003965919701209</c:v>
                </c:pt>
                <c:pt idx="89">
                  <c:v>34.021517273576094</c:v>
                </c:pt>
                <c:pt idx="90">
                  <c:v>34.039068627450973</c:v>
                </c:pt>
                <c:pt idx="91">
                  <c:v>34.056619981325859</c:v>
                </c:pt>
                <c:pt idx="92">
                  <c:v>34.074171335200745</c:v>
                </c:pt>
                <c:pt idx="93">
                  <c:v>34.091722689075624</c:v>
                </c:pt>
                <c:pt idx="94">
                  <c:v>34.10927404295051</c:v>
                </c:pt>
                <c:pt idx="95">
                  <c:v>34.126825396825389</c:v>
                </c:pt>
                <c:pt idx="96">
                  <c:v>34.144376750700275</c:v>
                </c:pt>
                <c:pt idx="97">
                  <c:v>34.161928104575161</c:v>
                </c:pt>
                <c:pt idx="98">
                  <c:v>34.179479458450039</c:v>
                </c:pt>
                <c:pt idx="99">
                  <c:v>34.197030812324925</c:v>
                </c:pt>
                <c:pt idx="100">
                  <c:v>34.214582166199811</c:v>
                </c:pt>
                <c:pt idx="101">
                  <c:v>34.23213352007469</c:v>
                </c:pt>
                <c:pt idx="102">
                  <c:v>34.249684873949576</c:v>
                </c:pt>
                <c:pt idx="103">
                  <c:v>34.267236227824462</c:v>
                </c:pt>
                <c:pt idx="104">
                  <c:v>34.284787581699341</c:v>
                </c:pt>
                <c:pt idx="105">
                  <c:v>34.302338935574227</c:v>
                </c:pt>
                <c:pt idx="106">
                  <c:v>34.319890289449106</c:v>
                </c:pt>
                <c:pt idx="107">
                  <c:v>34.337441643323992</c:v>
                </c:pt>
                <c:pt idx="108">
                  <c:v>34.354992997198877</c:v>
                </c:pt>
                <c:pt idx="109">
                  <c:v>34.372544351073756</c:v>
                </c:pt>
                <c:pt idx="110">
                  <c:v>34.390095704948642</c:v>
                </c:pt>
                <c:pt idx="111">
                  <c:v>34.407647058823528</c:v>
                </c:pt>
                <c:pt idx="112">
                  <c:v>34.425198412698407</c:v>
                </c:pt>
                <c:pt idx="113">
                  <c:v>34.442749766573293</c:v>
                </c:pt>
                <c:pt idx="114">
                  <c:v>34.460301120448172</c:v>
                </c:pt>
                <c:pt idx="115">
                  <c:v>34.477852474323058</c:v>
                </c:pt>
                <c:pt idx="116">
                  <c:v>34.495403828197944</c:v>
                </c:pt>
                <c:pt idx="117">
                  <c:v>34.512955182072822</c:v>
                </c:pt>
                <c:pt idx="118">
                  <c:v>34.530506535947708</c:v>
                </c:pt>
                <c:pt idx="119">
                  <c:v>34.548057889822594</c:v>
                </c:pt>
                <c:pt idx="120">
                  <c:v>34.565609243697473</c:v>
                </c:pt>
                <c:pt idx="121">
                  <c:v>34.583160597572359</c:v>
                </c:pt>
                <c:pt idx="122">
                  <c:v>34.600711951447245</c:v>
                </c:pt>
                <c:pt idx="123">
                  <c:v>34.618263305322124</c:v>
                </c:pt>
                <c:pt idx="124">
                  <c:v>34.63581465919701</c:v>
                </c:pt>
                <c:pt idx="125">
                  <c:v>34.653366013071889</c:v>
                </c:pt>
                <c:pt idx="126">
                  <c:v>34.670917366946775</c:v>
                </c:pt>
                <c:pt idx="127">
                  <c:v>34.68846872082166</c:v>
                </c:pt>
                <c:pt idx="128">
                  <c:v>34.706020074696539</c:v>
                </c:pt>
                <c:pt idx="129">
                  <c:v>34.723571428571425</c:v>
                </c:pt>
                <c:pt idx="130">
                  <c:v>34.741122782446311</c:v>
                </c:pt>
                <c:pt idx="131">
                  <c:v>34.75867413632119</c:v>
                </c:pt>
                <c:pt idx="132">
                  <c:v>34.776225490196076</c:v>
                </c:pt>
                <c:pt idx="133">
                  <c:v>34.793776844070955</c:v>
                </c:pt>
                <c:pt idx="134">
                  <c:v>34.811328197945841</c:v>
                </c:pt>
                <c:pt idx="135">
                  <c:v>34.828879551820727</c:v>
                </c:pt>
                <c:pt idx="136">
                  <c:v>34.846430905695605</c:v>
                </c:pt>
                <c:pt idx="137">
                  <c:v>34.863982259570491</c:v>
                </c:pt>
                <c:pt idx="138">
                  <c:v>34.881533613445377</c:v>
                </c:pt>
                <c:pt idx="139">
                  <c:v>34.899084967320256</c:v>
                </c:pt>
                <c:pt idx="140">
                  <c:v>34.916636321195142</c:v>
                </c:pt>
                <c:pt idx="141">
                  <c:v>34.934187675070021</c:v>
                </c:pt>
                <c:pt idx="142">
                  <c:v>34.951739028944907</c:v>
                </c:pt>
                <c:pt idx="143">
                  <c:v>34.969290382819793</c:v>
                </c:pt>
                <c:pt idx="144">
                  <c:v>34.986841736694672</c:v>
                </c:pt>
                <c:pt idx="145">
                  <c:v>35.004393090569558</c:v>
                </c:pt>
                <c:pt idx="146">
                  <c:v>35.021944444444443</c:v>
                </c:pt>
              </c:numCache>
            </c:numRef>
          </c:xVal>
          <c:yVal>
            <c:numRef>
              <c:f>'AFL2429'!$M$9:$M$261</c:f>
              <c:numCache>
                <c:formatCode>General</c:formatCode>
                <c:ptCount val="253"/>
                <c:pt idx="0">
                  <c:v>55.908387850467292</c:v>
                </c:pt>
                <c:pt idx="1">
                  <c:v>55.906225337487022</c:v>
                </c:pt>
                <c:pt idx="2">
                  <c:v>55.904062824506752</c:v>
                </c:pt>
                <c:pt idx="3">
                  <c:v>55.901900311526482</c:v>
                </c:pt>
                <c:pt idx="4">
                  <c:v>55.899737798546212</c:v>
                </c:pt>
                <c:pt idx="5">
                  <c:v>55.897575285565942</c:v>
                </c:pt>
                <c:pt idx="6">
                  <c:v>55.895412772585672</c:v>
                </c:pt>
                <c:pt idx="7">
                  <c:v>55.893250259605402</c:v>
                </c:pt>
                <c:pt idx="8">
                  <c:v>55.891087746625132</c:v>
                </c:pt>
                <c:pt idx="9">
                  <c:v>55.888925233644862</c:v>
                </c:pt>
                <c:pt idx="10">
                  <c:v>55.886762720664592</c:v>
                </c:pt>
                <c:pt idx="11">
                  <c:v>55.884600207684322</c:v>
                </c:pt>
                <c:pt idx="12">
                  <c:v>55.882437694704052</c:v>
                </c:pt>
                <c:pt idx="13">
                  <c:v>55.880275181723782</c:v>
                </c:pt>
                <c:pt idx="14">
                  <c:v>55.878112668743512</c:v>
                </c:pt>
                <c:pt idx="15">
                  <c:v>55.875950155763242</c:v>
                </c:pt>
                <c:pt idx="16">
                  <c:v>55.873787642782972</c:v>
                </c:pt>
                <c:pt idx="17">
                  <c:v>55.871625129802702</c:v>
                </c:pt>
                <c:pt idx="18">
                  <c:v>55.869462616822432</c:v>
                </c:pt>
                <c:pt idx="19">
                  <c:v>55.867300103842162</c:v>
                </c:pt>
                <c:pt idx="20">
                  <c:v>55.865137590861892</c:v>
                </c:pt>
                <c:pt idx="21">
                  <c:v>55.862975077881622</c:v>
                </c:pt>
                <c:pt idx="22">
                  <c:v>55.860812564901352</c:v>
                </c:pt>
                <c:pt idx="23">
                  <c:v>55.858650051921082</c:v>
                </c:pt>
                <c:pt idx="24">
                  <c:v>55.856487538940812</c:v>
                </c:pt>
                <c:pt idx="25">
                  <c:v>55.854325025960541</c:v>
                </c:pt>
                <c:pt idx="26">
                  <c:v>55.852123244936607</c:v>
                </c:pt>
                <c:pt idx="27">
                  <c:v>55.849842927825335</c:v>
                </c:pt>
                <c:pt idx="28">
                  <c:v>55.847484074626735</c:v>
                </c:pt>
                <c:pt idx="29">
                  <c:v>55.845046685340805</c:v>
                </c:pt>
                <c:pt idx="30">
                  <c:v>55.842570028011203</c:v>
                </c:pt>
                <c:pt idx="31">
                  <c:v>55.840093370681608</c:v>
                </c:pt>
                <c:pt idx="32">
                  <c:v>55.837616713352006</c:v>
                </c:pt>
                <c:pt idx="33">
                  <c:v>55.835140056022411</c:v>
                </c:pt>
                <c:pt idx="34">
                  <c:v>55.832663398692809</c:v>
                </c:pt>
                <c:pt idx="35">
                  <c:v>55.830186741363214</c:v>
                </c:pt>
                <c:pt idx="36">
                  <c:v>55.827710084033612</c:v>
                </c:pt>
                <c:pt idx="37">
                  <c:v>55.825233426704017</c:v>
                </c:pt>
                <c:pt idx="38">
                  <c:v>55.822756769374415</c:v>
                </c:pt>
                <c:pt idx="39">
                  <c:v>55.82028011204482</c:v>
                </c:pt>
                <c:pt idx="40">
                  <c:v>55.817803454715218</c:v>
                </c:pt>
                <c:pt idx="41">
                  <c:v>55.815326797385623</c:v>
                </c:pt>
                <c:pt idx="42">
                  <c:v>55.812850140056021</c:v>
                </c:pt>
                <c:pt idx="43">
                  <c:v>55.810373482726426</c:v>
                </c:pt>
                <c:pt idx="44">
                  <c:v>55.807896825396824</c:v>
                </c:pt>
                <c:pt idx="45">
                  <c:v>55.805420168067229</c:v>
                </c:pt>
                <c:pt idx="46">
                  <c:v>55.802943510737627</c:v>
                </c:pt>
                <c:pt idx="47">
                  <c:v>55.800466853408032</c:v>
                </c:pt>
                <c:pt idx="48">
                  <c:v>55.79799019607843</c:v>
                </c:pt>
                <c:pt idx="49">
                  <c:v>55.795513538748835</c:v>
                </c:pt>
                <c:pt idx="50">
                  <c:v>55.793036881419233</c:v>
                </c:pt>
                <c:pt idx="51">
                  <c:v>55.790560224089639</c:v>
                </c:pt>
                <c:pt idx="52">
                  <c:v>55.788083566760037</c:v>
                </c:pt>
                <c:pt idx="53">
                  <c:v>55.785606909430442</c:v>
                </c:pt>
                <c:pt idx="54">
                  <c:v>55.78313025210084</c:v>
                </c:pt>
                <c:pt idx="55">
                  <c:v>55.780653594771245</c:v>
                </c:pt>
                <c:pt idx="56">
                  <c:v>55.778176937441643</c:v>
                </c:pt>
                <c:pt idx="57">
                  <c:v>55.775700280112048</c:v>
                </c:pt>
                <c:pt idx="58">
                  <c:v>55.773223622782446</c:v>
                </c:pt>
                <c:pt idx="59">
                  <c:v>55.770746965452851</c:v>
                </c:pt>
                <c:pt idx="60">
                  <c:v>55.768270308123249</c:v>
                </c:pt>
                <c:pt idx="61">
                  <c:v>55.765793650793654</c:v>
                </c:pt>
                <c:pt idx="62">
                  <c:v>55.763316993464052</c:v>
                </c:pt>
                <c:pt idx="63">
                  <c:v>55.760840336134457</c:v>
                </c:pt>
                <c:pt idx="64">
                  <c:v>55.758363678804855</c:v>
                </c:pt>
                <c:pt idx="65">
                  <c:v>55.75588702147526</c:v>
                </c:pt>
                <c:pt idx="66">
                  <c:v>55.753410364145658</c:v>
                </c:pt>
                <c:pt idx="67">
                  <c:v>55.750933706816056</c:v>
                </c:pt>
                <c:pt idx="68">
                  <c:v>55.748457049486461</c:v>
                </c:pt>
                <c:pt idx="69">
                  <c:v>55.745980392156859</c:v>
                </c:pt>
                <c:pt idx="70">
                  <c:v>55.743503734827264</c:v>
                </c:pt>
                <c:pt idx="71">
                  <c:v>55.741027077497669</c:v>
                </c:pt>
                <c:pt idx="72">
                  <c:v>55.738550420168067</c:v>
                </c:pt>
                <c:pt idx="73">
                  <c:v>55.736073762838473</c:v>
                </c:pt>
                <c:pt idx="74">
                  <c:v>55.733597105508871</c:v>
                </c:pt>
                <c:pt idx="75">
                  <c:v>55.731120448179269</c:v>
                </c:pt>
                <c:pt idx="76">
                  <c:v>55.728643790849674</c:v>
                </c:pt>
                <c:pt idx="77">
                  <c:v>55.726167133520072</c:v>
                </c:pt>
                <c:pt idx="78">
                  <c:v>55.723690476190477</c:v>
                </c:pt>
                <c:pt idx="79">
                  <c:v>55.721213818860875</c:v>
                </c:pt>
                <c:pt idx="80">
                  <c:v>55.71873716153128</c:v>
                </c:pt>
                <c:pt idx="81">
                  <c:v>55.716260504201678</c:v>
                </c:pt>
                <c:pt idx="82">
                  <c:v>55.713783846872083</c:v>
                </c:pt>
                <c:pt idx="83">
                  <c:v>55.711307189542481</c:v>
                </c:pt>
                <c:pt idx="84">
                  <c:v>55.708830532212886</c:v>
                </c:pt>
                <c:pt idx="85">
                  <c:v>55.706353874883284</c:v>
                </c:pt>
                <c:pt idx="86">
                  <c:v>55.703877217553689</c:v>
                </c:pt>
                <c:pt idx="87">
                  <c:v>55.701400560224087</c:v>
                </c:pt>
                <c:pt idx="88">
                  <c:v>55.698923902894492</c:v>
                </c:pt>
                <c:pt idx="89">
                  <c:v>55.69644724556489</c:v>
                </c:pt>
                <c:pt idx="90">
                  <c:v>55.693970588235295</c:v>
                </c:pt>
                <c:pt idx="91">
                  <c:v>55.691493930905693</c:v>
                </c:pt>
                <c:pt idx="92">
                  <c:v>55.689017273576098</c:v>
                </c:pt>
                <c:pt idx="93">
                  <c:v>55.686540616246496</c:v>
                </c:pt>
                <c:pt idx="94">
                  <c:v>55.684063958916902</c:v>
                </c:pt>
                <c:pt idx="95">
                  <c:v>55.6815873015873</c:v>
                </c:pt>
                <c:pt idx="96">
                  <c:v>55.679110644257705</c:v>
                </c:pt>
                <c:pt idx="97">
                  <c:v>55.676633986928103</c:v>
                </c:pt>
                <c:pt idx="98">
                  <c:v>55.674157329598508</c:v>
                </c:pt>
                <c:pt idx="99">
                  <c:v>55.671680672268906</c:v>
                </c:pt>
                <c:pt idx="100">
                  <c:v>55.669204014939311</c:v>
                </c:pt>
                <c:pt idx="101">
                  <c:v>55.666727357609709</c:v>
                </c:pt>
                <c:pt idx="102">
                  <c:v>55.664250700280114</c:v>
                </c:pt>
                <c:pt idx="103">
                  <c:v>55.661774042950512</c:v>
                </c:pt>
                <c:pt idx="104">
                  <c:v>55.659297385620917</c:v>
                </c:pt>
                <c:pt idx="105">
                  <c:v>55.656820728291315</c:v>
                </c:pt>
                <c:pt idx="106">
                  <c:v>55.65434407096172</c:v>
                </c:pt>
                <c:pt idx="107">
                  <c:v>55.651867413632118</c:v>
                </c:pt>
                <c:pt idx="108">
                  <c:v>55.649390756302523</c:v>
                </c:pt>
                <c:pt idx="109">
                  <c:v>55.646914098972921</c:v>
                </c:pt>
                <c:pt idx="110">
                  <c:v>55.644437441643326</c:v>
                </c:pt>
                <c:pt idx="111">
                  <c:v>55.641960784313724</c:v>
                </c:pt>
                <c:pt idx="112">
                  <c:v>55.639484126984122</c:v>
                </c:pt>
                <c:pt idx="113">
                  <c:v>55.637007469654527</c:v>
                </c:pt>
                <c:pt idx="114">
                  <c:v>55.634530812324925</c:v>
                </c:pt>
                <c:pt idx="115">
                  <c:v>55.63205415499533</c:v>
                </c:pt>
                <c:pt idx="116">
                  <c:v>55.629577497665728</c:v>
                </c:pt>
                <c:pt idx="117">
                  <c:v>55.627100840336134</c:v>
                </c:pt>
                <c:pt idx="118">
                  <c:v>55.624624183006532</c:v>
                </c:pt>
                <c:pt idx="119">
                  <c:v>55.622147525676937</c:v>
                </c:pt>
                <c:pt idx="120">
                  <c:v>55.619670868347335</c:v>
                </c:pt>
                <c:pt idx="121">
                  <c:v>55.61719421101774</c:v>
                </c:pt>
                <c:pt idx="122">
                  <c:v>55.614717553688138</c:v>
                </c:pt>
                <c:pt idx="123">
                  <c:v>55.612240896358543</c:v>
                </c:pt>
                <c:pt idx="124">
                  <c:v>55.609764239028941</c:v>
                </c:pt>
                <c:pt idx="125">
                  <c:v>55.607287581699346</c:v>
                </c:pt>
                <c:pt idx="126">
                  <c:v>55.604810924369744</c:v>
                </c:pt>
                <c:pt idx="127">
                  <c:v>55.602334267040149</c:v>
                </c:pt>
                <c:pt idx="128">
                  <c:v>55.599857609710547</c:v>
                </c:pt>
                <c:pt idx="129">
                  <c:v>55.597380952380952</c:v>
                </c:pt>
                <c:pt idx="130">
                  <c:v>55.59490429505135</c:v>
                </c:pt>
                <c:pt idx="131">
                  <c:v>55.592427637721755</c:v>
                </c:pt>
                <c:pt idx="132">
                  <c:v>55.589950980392153</c:v>
                </c:pt>
                <c:pt idx="133">
                  <c:v>55.587474323062558</c:v>
                </c:pt>
                <c:pt idx="134">
                  <c:v>55.584997665732956</c:v>
                </c:pt>
                <c:pt idx="135">
                  <c:v>55.582521008403361</c:v>
                </c:pt>
                <c:pt idx="136">
                  <c:v>55.580044351073759</c:v>
                </c:pt>
                <c:pt idx="137">
                  <c:v>55.577567693744165</c:v>
                </c:pt>
                <c:pt idx="138">
                  <c:v>55.575091036414562</c:v>
                </c:pt>
                <c:pt idx="139">
                  <c:v>55.572614379084968</c:v>
                </c:pt>
                <c:pt idx="140">
                  <c:v>55.570137721755366</c:v>
                </c:pt>
                <c:pt idx="141">
                  <c:v>55.567661064425771</c:v>
                </c:pt>
                <c:pt idx="142">
                  <c:v>55.565184407096169</c:v>
                </c:pt>
                <c:pt idx="143">
                  <c:v>55.562707749766574</c:v>
                </c:pt>
                <c:pt idx="144">
                  <c:v>55.560231092436972</c:v>
                </c:pt>
                <c:pt idx="145">
                  <c:v>55.557754435107377</c:v>
                </c:pt>
                <c:pt idx="146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9-4E87-82EF-BD7149268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'SBI2427'!$F$2:$F$3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2-42F5-A878-A60BD90F78A2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'SBI2427'!$E$6:$E$222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-121776.46960784314</c:v>
                </c:pt>
                <c:pt idx="2">
                  <c:v>-120533.63921568627</c:v>
                </c:pt>
                <c:pt idx="3">
                  <c:v>-119290.80882352941</c:v>
                </c:pt>
                <c:pt idx="4">
                  <c:v>-118047.97843137255</c:v>
                </c:pt>
                <c:pt idx="5">
                  <c:v>-116805.14803921568</c:v>
                </c:pt>
                <c:pt idx="6">
                  <c:v>-115562.31764705882</c:v>
                </c:pt>
                <c:pt idx="7">
                  <c:v>-114319.48725490196</c:v>
                </c:pt>
                <c:pt idx="8">
                  <c:v>-113076.65686274511</c:v>
                </c:pt>
                <c:pt idx="9">
                  <c:v>-111833.82647058823</c:v>
                </c:pt>
                <c:pt idx="10">
                  <c:v>-110590.99607843137</c:v>
                </c:pt>
                <c:pt idx="11">
                  <c:v>-109348.16568627451</c:v>
                </c:pt>
                <c:pt idx="12">
                  <c:v>-108105.33529411766</c:v>
                </c:pt>
                <c:pt idx="13">
                  <c:v>-106862.50490196078</c:v>
                </c:pt>
                <c:pt idx="14">
                  <c:v>-105619.67450980392</c:v>
                </c:pt>
                <c:pt idx="15">
                  <c:v>-104376.84411764707</c:v>
                </c:pt>
                <c:pt idx="16">
                  <c:v>-103134.01372549019</c:v>
                </c:pt>
                <c:pt idx="17">
                  <c:v>-101891.18333333333</c:v>
                </c:pt>
                <c:pt idx="18">
                  <c:v>-100648.35294117648</c:v>
                </c:pt>
                <c:pt idx="19">
                  <c:v>-99405.522549019603</c:v>
                </c:pt>
                <c:pt idx="20">
                  <c:v>-98162.692156862744</c:v>
                </c:pt>
                <c:pt idx="21">
                  <c:v>-96919.861764705885</c:v>
                </c:pt>
                <c:pt idx="22">
                  <c:v>-95677.031372549012</c:v>
                </c:pt>
                <c:pt idx="23">
                  <c:v>-94434.200980392154</c:v>
                </c:pt>
                <c:pt idx="24">
                  <c:v>-93191.370588235295</c:v>
                </c:pt>
                <c:pt idx="25">
                  <c:v>-91948.540196078437</c:v>
                </c:pt>
                <c:pt idx="26">
                  <c:v>-90705.709803921563</c:v>
                </c:pt>
                <c:pt idx="27">
                  <c:v>-89462.879411764705</c:v>
                </c:pt>
                <c:pt idx="28">
                  <c:v>-88220.049019607832</c:v>
                </c:pt>
                <c:pt idx="29">
                  <c:v>-86977.218627450988</c:v>
                </c:pt>
                <c:pt idx="30">
                  <c:v>-85734.388235294115</c:v>
                </c:pt>
                <c:pt idx="31">
                  <c:v>-84491.557843137256</c:v>
                </c:pt>
                <c:pt idx="32">
                  <c:v>-83248.727450980397</c:v>
                </c:pt>
                <c:pt idx="33">
                  <c:v>-82005.897058823524</c:v>
                </c:pt>
                <c:pt idx="34">
                  <c:v>-80763.066666666666</c:v>
                </c:pt>
                <c:pt idx="35">
                  <c:v>-79520.236274509807</c:v>
                </c:pt>
                <c:pt idx="36">
                  <c:v>-78277.405882352934</c:v>
                </c:pt>
                <c:pt idx="37">
                  <c:v>-77034.575490196075</c:v>
                </c:pt>
                <c:pt idx="38">
                  <c:v>-75791.745098039217</c:v>
                </c:pt>
                <c:pt idx="39">
                  <c:v>-74548.914705882344</c:v>
                </c:pt>
                <c:pt idx="40">
                  <c:v>-73306.084313725485</c:v>
                </c:pt>
                <c:pt idx="41">
                  <c:v>-72063.253921568627</c:v>
                </c:pt>
                <c:pt idx="42">
                  <c:v>-70820.423529411753</c:v>
                </c:pt>
                <c:pt idx="43">
                  <c:v>-69577.593137254909</c:v>
                </c:pt>
                <c:pt idx="44">
                  <c:v>-68334.762745098036</c:v>
                </c:pt>
                <c:pt idx="45">
                  <c:v>-67091.932352941163</c:v>
                </c:pt>
                <c:pt idx="46">
                  <c:v>-65849.101960784319</c:v>
                </c:pt>
                <c:pt idx="47">
                  <c:v>-64606.271568627446</c:v>
                </c:pt>
                <c:pt idx="48">
                  <c:v>-63363.441176470587</c:v>
                </c:pt>
                <c:pt idx="49">
                  <c:v>-62120.610784313722</c:v>
                </c:pt>
                <c:pt idx="50">
                  <c:v>-60877.780392156863</c:v>
                </c:pt>
                <c:pt idx="51">
                  <c:v>-59634.95</c:v>
                </c:pt>
                <c:pt idx="52">
                  <c:v>-58392.119607843131</c:v>
                </c:pt>
                <c:pt idx="53">
                  <c:v>-57149.289215686265</c:v>
                </c:pt>
                <c:pt idx="54">
                  <c:v>-55906.458823529407</c:v>
                </c:pt>
                <c:pt idx="55">
                  <c:v>-54663.628431372548</c:v>
                </c:pt>
                <c:pt idx="56">
                  <c:v>-53420.798039215675</c:v>
                </c:pt>
                <c:pt idx="57">
                  <c:v>-52177.967647058817</c:v>
                </c:pt>
                <c:pt idx="58">
                  <c:v>-50935.137254901958</c:v>
                </c:pt>
                <c:pt idx="59">
                  <c:v>-49692.306862745099</c:v>
                </c:pt>
                <c:pt idx="60">
                  <c:v>-48449.476470588226</c:v>
                </c:pt>
                <c:pt idx="61">
                  <c:v>-47206.646078431368</c:v>
                </c:pt>
                <c:pt idx="62">
                  <c:v>-45963.815686274509</c:v>
                </c:pt>
                <c:pt idx="63">
                  <c:v>-44720.985294117636</c:v>
                </c:pt>
                <c:pt idx="64">
                  <c:v>-43478.154901960777</c:v>
                </c:pt>
                <c:pt idx="65">
                  <c:v>-42235.324509803919</c:v>
                </c:pt>
                <c:pt idx="66">
                  <c:v>-40992.49411764706</c:v>
                </c:pt>
                <c:pt idx="67">
                  <c:v>-39749.663725490187</c:v>
                </c:pt>
                <c:pt idx="68">
                  <c:v>-38506.833333333328</c:v>
                </c:pt>
                <c:pt idx="69">
                  <c:v>-37264.00294117647</c:v>
                </c:pt>
                <c:pt idx="70">
                  <c:v>-36021.172549019597</c:v>
                </c:pt>
                <c:pt idx="71">
                  <c:v>-34778.342156862738</c:v>
                </c:pt>
                <c:pt idx="72">
                  <c:v>-33535.51176470588</c:v>
                </c:pt>
                <c:pt idx="73">
                  <c:v>-32292.681372549006</c:v>
                </c:pt>
                <c:pt idx="74">
                  <c:v>-31049.850980392148</c:v>
                </c:pt>
                <c:pt idx="75">
                  <c:v>-29807.020588235289</c:v>
                </c:pt>
                <c:pt idx="76">
                  <c:v>-28564.190196078431</c:v>
                </c:pt>
                <c:pt idx="77">
                  <c:v>-27321.359803921558</c:v>
                </c:pt>
                <c:pt idx="78">
                  <c:v>-26078.529411764699</c:v>
                </c:pt>
                <c:pt idx="79">
                  <c:v>-24835.69901960784</c:v>
                </c:pt>
                <c:pt idx="80">
                  <c:v>-23592.868627450967</c:v>
                </c:pt>
                <c:pt idx="81">
                  <c:v>-22350.038235294109</c:v>
                </c:pt>
                <c:pt idx="82">
                  <c:v>-21107.20784313725</c:v>
                </c:pt>
                <c:pt idx="83">
                  <c:v>-19864.377450980392</c:v>
                </c:pt>
                <c:pt idx="84">
                  <c:v>-18621.547058823518</c:v>
                </c:pt>
                <c:pt idx="85">
                  <c:v>-17378.71666666666</c:v>
                </c:pt>
                <c:pt idx="86">
                  <c:v>-16135.886274509801</c:v>
                </c:pt>
                <c:pt idx="87">
                  <c:v>-14893.055882352928</c:v>
                </c:pt>
                <c:pt idx="88">
                  <c:v>-13650.22549019607</c:v>
                </c:pt>
                <c:pt idx="89">
                  <c:v>-12407.395098039211</c:v>
                </c:pt>
                <c:pt idx="90">
                  <c:v>-11164.564705882338</c:v>
                </c:pt>
                <c:pt idx="91">
                  <c:v>-9921.7343137254793</c:v>
                </c:pt>
                <c:pt idx="92">
                  <c:v>-8678.9039215686207</c:v>
                </c:pt>
                <c:pt idx="93">
                  <c:v>-7436.0735294117621</c:v>
                </c:pt>
                <c:pt idx="94">
                  <c:v>-6193.243137254889</c:v>
                </c:pt>
                <c:pt idx="95">
                  <c:v>-4950.4127450980304</c:v>
                </c:pt>
                <c:pt idx="96">
                  <c:v>-3707.5823529411718</c:v>
                </c:pt>
                <c:pt idx="97">
                  <c:v>-2464.7519607842987</c:v>
                </c:pt>
                <c:pt idx="98">
                  <c:v>-1221.9215686274401</c:v>
                </c:pt>
                <c:pt idx="99">
                  <c:v>20.908823529418441</c:v>
                </c:pt>
                <c:pt idx="100">
                  <c:v>1263.739215686277</c:v>
                </c:pt>
                <c:pt idx="101">
                  <c:v>2506.5696078431502</c:v>
                </c:pt>
                <c:pt idx="102">
                  <c:v>3749.4000000000087</c:v>
                </c:pt>
                <c:pt idx="103">
                  <c:v>4992.2303921568673</c:v>
                </c:pt>
                <c:pt idx="104">
                  <c:v>6235.0607843137404</c:v>
                </c:pt>
                <c:pt idx="105">
                  <c:v>7477.891176470599</c:v>
                </c:pt>
                <c:pt idx="106">
                  <c:v>8720.7215686274722</c:v>
                </c:pt>
                <c:pt idx="107">
                  <c:v>9963.5519607843162</c:v>
                </c:pt>
                <c:pt idx="108">
                  <c:v>11206.382352941189</c:v>
                </c:pt>
                <c:pt idx="109">
                  <c:v>12449.212745098062</c:v>
                </c:pt>
                <c:pt idx="110">
                  <c:v>13692.043137254906</c:v>
                </c:pt>
                <c:pt idx="111">
                  <c:v>14934.87352941178</c:v>
                </c:pt>
                <c:pt idx="112">
                  <c:v>16177.703921568653</c:v>
                </c:pt>
                <c:pt idx="113">
                  <c:v>17420.534313725497</c:v>
                </c:pt>
                <c:pt idx="114">
                  <c:v>18663.36470588237</c:v>
                </c:pt>
                <c:pt idx="115">
                  <c:v>19906.195098039214</c:v>
                </c:pt>
                <c:pt idx="116">
                  <c:v>21149.025490196087</c:v>
                </c:pt>
                <c:pt idx="117">
                  <c:v>22391.85588235296</c:v>
                </c:pt>
                <c:pt idx="118">
                  <c:v>23634.686274509804</c:v>
                </c:pt>
                <c:pt idx="119">
                  <c:v>24877.516666666677</c:v>
                </c:pt>
                <c:pt idx="120">
                  <c:v>26120.34705882355</c:v>
                </c:pt>
                <c:pt idx="121">
                  <c:v>27363.177450980394</c:v>
                </c:pt>
                <c:pt idx="122">
                  <c:v>28606.007843137268</c:v>
                </c:pt>
                <c:pt idx="123">
                  <c:v>29848.838235294141</c:v>
                </c:pt>
                <c:pt idx="124">
                  <c:v>31091.668627450985</c:v>
                </c:pt>
                <c:pt idx="125">
                  <c:v>32334.499019607858</c:v>
                </c:pt>
                <c:pt idx="126">
                  <c:v>33577.329411764731</c:v>
                </c:pt>
                <c:pt idx="127">
                  <c:v>34820.159803921575</c:v>
                </c:pt>
                <c:pt idx="128">
                  <c:v>36062.990196078448</c:v>
                </c:pt>
                <c:pt idx="129">
                  <c:v>37305.820588235321</c:v>
                </c:pt>
                <c:pt idx="130">
                  <c:v>38548.650980392165</c:v>
                </c:pt>
                <c:pt idx="131">
                  <c:v>39791.481372549038</c:v>
                </c:pt>
                <c:pt idx="132">
                  <c:v>41034.311764705883</c:v>
                </c:pt>
                <c:pt idx="133">
                  <c:v>42277.142156862756</c:v>
                </c:pt>
                <c:pt idx="134">
                  <c:v>43519.972549019629</c:v>
                </c:pt>
                <c:pt idx="135">
                  <c:v>44762.802941176473</c:v>
                </c:pt>
                <c:pt idx="136">
                  <c:v>46005.633333333346</c:v>
                </c:pt>
                <c:pt idx="137">
                  <c:v>47248.463725490219</c:v>
                </c:pt>
                <c:pt idx="138">
                  <c:v>48491.294117647063</c:v>
                </c:pt>
                <c:pt idx="139">
                  <c:v>49734.124509803936</c:v>
                </c:pt>
                <c:pt idx="140">
                  <c:v>50976.954901960809</c:v>
                </c:pt>
                <c:pt idx="141">
                  <c:v>52219.785294117653</c:v>
                </c:pt>
                <c:pt idx="142">
                  <c:v>53462.615686274527</c:v>
                </c:pt>
                <c:pt idx="143">
                  <c:v>54705.4460784314</c:v>
                </c:pt>
                <c:pt idx="144">
                  <c:v>55948.276470588244</c:v>
                </c:pt>
                <c:pt idx="145">
                  <c:v>57191.106862745117</c:v>
                </c:pt>
                <c:pt idx="146">
                  <c:v>58433.93725490199</c:v>
                </c:pt>
                <c:pt idx="147">
                  <c:v>59676.767647058834</c:v>
                </c:pt>
                <c:pt idx="148">
                  <c:v>60919.598039215707</c:v>
                </c:pt>
                <c:pt idx="149">
                  <c:v>62162.428431372551</c:v>
                </c:pt>
                <c:pt idx="150">
                  <c:v>63405.258823529424</c:v>
                </c:pt>
                <c:pt idx="151">
                  <c:v>64648.089215686297</c:v>
                </c:pt>
                <c:pt idx="152">
                  <c:v>65890.919607843141</c:v>
                </c:pt>
                <c:pt idx="153">
                  <c:v>67133.750000000015</c:v>
                </c:pt>
                <c:pt idx="154">
                  <c:v>68376.580392156888</c:v>
                </c:pt>
                <c:pt idx="155">
                  <c:v>69619.410784313732</c:v>
                </c:pt>
                <c:pt idx="156">
                  <c:v>70862.241176470605</c:v>
                </c:pt>
                <c:pt idx="157">
                  <c:v>72105.071568627478</c:v>
                </c:pt>
                <c:pt idx="158">
                  <c:v>73347.901960784322</c:v>
                </c:pt>
                <c:pt idx="159">
                  <c:v>74590.732352941195</c:v>
                </c:pt>
                <c:pt idx="160">
                  <c:v>75833.562745098068</c:v>
                </c:pt>
                <c:pt idx="161">
                  <c:v>77076.393137254912</c:v>
                </c:pt>
                <c:pt idx="162">
                  <c:v>78319.223529411785</c:v>
                </c:pt>
                <c:pt idx="163">
                  <c:v>79562.053921568659</c:v>
                </c:pt>
                <c:pt idx="164">
                  <c:v>80804.884313725503</c:v>
                </c:pt>
                <c:pt idx="165">
                  <c:v>82047.714705882376</c:v>
                </c:pt>
                <c:pt idx="166">
                  <c:v>83290.54509803922</c:v>
                </c:pt>
                <c:pt idx="167">
                  <c:v>84533.375490196093</c:v>
                </c:pt>
                <c:pt idx="168">
                  <c:v>85776.205882352966</c:v>
                </c:pt>
                <c:pt idx="169">
                  <c:v>87019.03627450981</c:v>
                </c:pt>
                <c:pt idx="170">
                  <c:v>88261.866666666683</c:v>
                </c:pt>
                <c:pt idx="171">
                  <c:v>89504.697058823556</c:v>
                </c:pt>
                <c:pt idx="172">
                  <c:v>90747.5274509804</c:v>
                </c:pt>
                <c:pt idx="173">
                  <c:v>91990.357843137273</c:v>
                </c:pt>
                <c:pt idx="174">
                  <c:v>93233.188235294147</c:v>
                </c:pt>
                <c:pt idx="175">
                  <c:v>94476.018627450991</c:v>
                </c:pt>
                <c:pt idx="176">
                  <c:v>95718.849019607864</c:v>
                </c:pt>
                <c:pt idx="177">
                  <c:v>96961.679411764737</c:v>
                </c:pt>
                <c:pt idx="178">
                  <c:v>98204.509803921581</c:v>
                </c:pt>
                <c:pt idx="179">
                  <c:v>99447.340196078454</c:v>
                </c:pt>
                <c:pt idx="180">
                  <c:v>100690.17058823533</c:v>
                </c:pt>
                <c:pt idx="181">
                  <c:v>101933.00098039217</c:v>
                </c:pt>
                <c:pt idx="182">
                  <c:v>103175.83137254904</c:v>
                </c:pt>
                <c:pt idx="183">
                  <c:v>104418.66176470589</c:v>
                </c:pt>
                <c:pt idx="184">
                  <c:v>105661.49215686276</c:v>
                </c:pt>
                <c:pt idx="185">
                  <c:v>106904.32254901963</c:v>
                </c:pt>
                <c:pt idx="186">
                  <c:v>108147.15294117648</c:v>
                </c:pt>
                <c:pt idx="187">
                  <c:v>109389.98333333335</c:v>
                </c:pt>
                <c:pt idx="188">
                  <c:v>110632.81372549022</c:v>
                </c:pt>
                <c:pt idx="189">
                  <c:v>111875.64411764707</c:v>
                </c:pt>
                <c:pt idx="190">
                  <c:v>113118.47450980394</c:v>
                </c:pt>
                <c:pt idx="191">
                  <c:v>114361.30490196082</c:v>
                </c:pt>
                <c:pt idx="192">
                  <c:v>115604.13529411766</c:v>
                </c:pt>
                <c:pt idx="193">
                  <c:v>116846.96568627453</c:v>
                </c:pt>
                <c:pt idx="194">
                  <c:v>118089.79607843141</c:v>
                </c:pt>
                <c:pt idx="195">
                  <c:v>119332.62647058825</c:v>
                </c:pt>
                <c:pt idx="196">
                  <c:v>120575.45686274512</c:v>
                </c:pt>
                <c:pt idx="197">
                  <c:v>121818.287254902</c:v>
                </c:pt>
                <c:pt idx="198">
                  <c:v>123061.11764705884</c:v>
                </c:pt>
                <c:pt idx="199">
                  <c:v>124303.94803921571</c:v>
                </c:pt>
                <c:pt idx="200">
                  <c:v>125546.77843137256</c:v>
                </c:pt>
                <c:pt idx="201">
                  <c:v>126789.60882352943</c:v>
                </c:pt>
                <c:pt idx="202">
                  <c:v>128032.4392156863</c:v>
                </c:pt>
                <c:pt idx="203">
                  <c:v>129275.26960784315</c:v>
                </c:pt>
                <c:pt idx="204">
                  <c:v>130518.10000000002</c:v>
                </c:pt>
              </c:numCache>
            </c:numRef>
          </c:xVal>
          <c:yVal>
            <c:numRef>
              <c:f>'SBI2427'!$F$6:$F$222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-72477.241274509797</c:v>
                </c:pt>
                <c:pt idx="2">
                  <c:v>-72281.2225490196</c:v>
                </c:pt>
                <c:pt idx="3">
                  <c:v>-72085.203823529402</c:v>
                </c:pt>
                <c:pt idx="4">
                  <c:v>-71889.185098039205</c:v>
                </c:pt>
                <c:pt idx="5">
                  <c:v>-71693.166372549022</c:v>
                </c:pt>
                <c:pt idx="6">
                  <c:v>-71497.147647058824</c:v>
                </c:pt>
                <c:pt idx="7">
                  <c:v>-71301.128921568627</c:v>
                </c:pt>
                <c:pt idx="8">
                  <c:v>-71105.110196078429</c:v>
                </c:pt>
                <c:pt idx="9">
                  <c:v>-70909.091470588231</c:v>
                </c:pt>
                <c:pt idx="10">
                  <c:v>-70713.072745098034</c:v>
                </c:pt>
                <c:pt idx="11">
                  <c:v>-70517.054019607836</c:v>
                </c:pt>
                <c:pt idx="12">
                  <c:v>-70321.035294117639</c:v>
                </c:pt>
                <c:pt idx="13">
                  <c:v>-70125.016568627441</c:v>
                </c:pt>
                <c:pt idx="14">
                  <c:v>-69928.997843137244</c:v>
                </c:pt>
                <c:pt idx="15">
                  <c:v>-69732.979117647061</c:v>
                </c:pt>
                <c:pt idx="16">
                  <c:v>-69536.960392156863</c:v>
                </c:pt>
                <c:pt idx="17">
                  <c:v>-69340.941666666666</c:v>
                </c:pt>
                <c:pt idx="18">
                  <c:v>-69144.922941176468</c:v>
                </c:pt>
                <c:pt idx="19">
                  <c:v>-68948.904215686271</c:v>
                </c:pt>
                <c:pt idx="20">
                  <c:v>-68752.885490196073</c:v>
                </c:pt>
                <c:pt idx="21">
                  <c:v>-68556.866764705876</c:v>
                </c:pt>
                <c:pt idx="22">
                  <c:v>-68360.848039215678</c:v>
                </c:pt>
                <c:pt idx="23">
                  <c:v>-68164.82931372548</c:v>
                </c:pt>
                <c:pt idx="24">
                  <c:v>-67968.810588235297</c:v>
                </c:pt>
                <c:pt idx="25">
                  <c:v>-67772.7918627451</c:v>
                </c:pt>
                <c:pt idx="26">
                  <c:v>-67576.773137254902</c:v>
                </c:pt>
                <c:pt idx="27">
                  <c:v>-67380.754411764705</c:v>
                </c:pt>
                <c:pt idx="28">
                  <c:v>-67184.735686274507</c:v>
                </c:pt>
                <c:pt idx="29">
                  <c:v>-66988.71696078431</c:v>
                </c:pt>
                <c:pt idx="30">
                  <c:v>-66792.698235294112</c:v>
                </c:pt>
                <c:pt idx="31">
                  <c:v>-66596.679509803915</c:v>
                </c:pt>
                <c:pt idx="32">
                  <c:v>-66400.660784313717</c:v>
                </c:pt>
                <c:pt idx="33">
                  <c:v>-66204.64205882352</c:v>
                </c:pt>
                <c:pt idx="34">
                  <c:v>-66008.623333333322</c:v>
                </c:pt>
                <c:pt idx="35">
                  <c:v>-65812.604607843139</c:v>
                </c:pt>
                <c:pt idx="36">
                  <c:v>-65616.585882352942</c:v>
                </c:pt>
                <c:pt idx="37">
                  <c:v>-65420.567156862744</c:v>
                </c:pt>
                <c:pt idx="38">
                  <c:v>-65224.548431372546</c:v>
                </c:pt>
                <c:pt idx="39">
                  <c:v>-65028.529705882349</c:v>
                </c:pt>
                <c:pt idx="40">
                  <c:v>-64832.510980392151</c:v>
                </c:pt>
                <c:pt idx="41">
                  <c:v>-64636.492254901954</c:v>
                </c:pt>
                <c:pt idx="42">
                  <c:v>-64440.473529411764</c:v>
                </c:pt>
                <c:pt idx="43">
                  <c:v>-64244.454803921566</c:v>
                </c:pt>
                <c:pt idx="44">
                  <c:v>-64048.436078431369</c:v>
                </c:pt>
                <c:pt idx="45">
                  <c:v>-63852.417352941171</c:v>
                </c:pt>
                <c:pt idx="46">
                  <c:v>-63656.398627450981</c:v>
                </c:pt>
                <c:pt idx="47">
                  <c:v>-63460.379901960783</c:v>
                </c:pt>
                <c:pt idx="48">
                  <c:v>-63264.361176470586</c:v>
                </c:pt>
                <c:pt idx="49">
                  <c:v>-63068.342450980388</c:v>
                </c:pt>
                <c:pt idx="50">
                  <c:v>-62872.323725490191</c:v>
                </c:pt>
                <c:pt idx="51">
                  <c:v>-62676.304999999993</c:v>
                </c:pt>
                <c:pt idx="52">
                  <c:v>-62480.286274509803</c:v>
                </c:pt>
                <c:pt idx="53">
                  <c:v>-62284.267549019605</c:v>
                </c:pt>
                <c:pt idx="54">
                  <c:v>-62088.248823529408</c:v>
                </c:pt>
                <c:pt idx="55">
                  <c:v>-61892.230098039217</c:v>
                </c:pt>
                <c:pt idx="56">
                  <c:v>-61696.21137254902</c:v>
                </c:pt>
                <c:pt idx="57">
                  <c:v>-61500.192647058822</c:v>
                </c:pt>
                <c:pt idx="58">
                  <c:v>-61304.173921568625</c:v>
                </c:pt>
                <c:pt idx="59">
                  <c:v>-61108.155196078427</c:v>
                </c:pt>
                <c:pt idx="60">
                  <c:v>-60912.13647058823</c:v>
                </c:pt>
                <c:pt idx="61">
                  <c:v>-60716.117745098039</c:v>
                </c:pt>
                <c:pt idx="62">
                  <c:v>-60520.099019607842</c:v>
                </c:pt>
                <c:pt idx="63">
                  <c:v>-60324.080294117644</c:v>
                </c:pt>
                <c:pt idx="64">
                  <c:v>-60128.061568627447</c:v>
                </c:pt>
                <c:pt idx="65">
                  <c:v>-59932.042843137257</c:v>
                </c:pt>
                <c:pt idx="66">
                  <c:v>-59736.024117647059</c:v>
                </c:pt>
                <c:pt idx="67">
                  <c:v>-59540.005392156861</c:v>
                </c:pt>
                <c:pt idx="68">
                  <c:v>-59343.986666666664</c:v>
                </c:pt>
                <c:pt idx="69">
                  <c:v>-59147.967941176466</c:v>
                </c:pt>
                <c:pt idx="70">
                  <c:v>-58951.949215686269</c:v>
                </c:pt>
                <c:pt idx="71">
                  <c:v>-58755.930490196079</c:v>
                </c:pt>
                <c:pt idx="72">
                  <c:v>-58559.911764705881</c:v>
                </c:pt>
                <c:pt idx="73">
                  <c:v>-58363.893039215684</c:v>
                </c:pt>
                <c:pt idx="74">
                  <c:v>-58167.874313725486</c:v>
                </c:pt>
                <c:pt idx="75">
                  <c:v>-57971.855588235296</c:v>
                </c:pt>
                <c:pt idx="76">
                  <c:v>-57775.836862745098</c:v>
                </c:pt>
                <c:pt idx="77">
                  <c:v>-57579.818137254901</c:v>
                </c:pt>
                <c:pt idx="78">
                  <c:v>-57383.799411764703</c:v>
                </c:pt>
                <c:pt idx="79">
                  <c:v>-57187.780686274506</c:v>
                </c:pt>
                <c:pt idx="80">
                  <c:v>-56991.761960784308</c:v>
                </c:pt>
                <c:pt idx="81">
                  <c:v>-56795.743235294118</c:v>
                </c:pt>
                <c:pt idx="82">
                  <c:v>-56599.72450980392</c:v>
                </c:pt>
                <c:pt idx="83">
                  <c:v>-56403.705784313723</c:v>
                </c:pt>
                <c:pt idx="84">
                  <c:v>-56207.687058823532</c:v>
                </c:pt>
                <c:pt idx="85">
                  <c:v>-56011.668333333335</c:v>
                </c:pt>
                <c:pt idx="86">
                  <c:v>-55815.649607843137</c:v>
                </c:pt>
                <c:pt idx="87">
                  <c:v>-55619.63088235294</c:v>
                </c:pt>
                <c:pt idx="88">
                  <c:v>-55423.612156862742</c:v>
                </c:pt>
                <c:pt idx="89">
                  <c:v>-55227.593431372545</c:v>
                </c:pt>
                <c:pt idx="90">
                  <c:v>-55031.574705882347</c:v>
                </c:pt>
                <c:pt idx="91">
                  <c:v>-54835.555980392157</c:v>
                </c:pt>
                <c:pt idx="92">
                  <c:v>-54639.537254901959</c:v>
                </c:pt>
                <c:pt idx="93">
                  <c:v>-54443.518529411769</c:v>
                </c:pt>
                <c:pt idx="94">
                  <c:v>-54247.499803921572</c:v>
                </c:pt>
                <c:pt idx="95">
                  <c:v>-54051.481078431374</c:v>
                </c:pt>
                <c:pt idx="96">
                  <c:v>-53855.462352941177</c:v>
                </c:pt>
                <c:pt idx="97">
                  <c:v>-53659.443627450979</c:v>
                </c:pt>
                <c:pt idx="98">
                  <c:v>-53463.424901960781</c:v>
                </c:pt>
                <c:pt idx="99">
                  <c:v>-53267.406176470584</c:v>
                </c:pt>
                <c:pt idx="100">
                  <c:v>-53071.387450980386</c:v>
                </c:pt>
                <c:pt idx="101">
                  <c:v>-52875.368725490196</c:v>
                </c:pt>
                <c:pt idx="102">
                  <c:v>-52679.35</c:v>
                </c:pt>
                <c:pt idx="103">
                  <c:v>-52483.331274509808</c:v>
                </c:pt>
                <c:pt idx="104">
                  <c:v>-52287.312549019611</c:v>
                </c:pt>
                <c:pt idx="105">
                  <c:v>-52091.293823529413</c:v>
                </c:pt>
                <c:pt idx="106">
                  <c:v>-51895.275098039216</c:v>
                </c:pt>
                <c:pt idx="107">
                  <c:v>-51699.256372549018</c:v>
                </c:pt>
                <c:pt idx="108">
                  <c:v>-51503.237647058821</c:v>
                </c:pt>
                <c:pt idx="109">
                  <c:v>-51307.218921568623</c:v>
                </c:pt>
                <c:pt idx="110">
                  <c:v>-51111.200196078433</c:v>
                </c:pt>
                <c:pt idx="111">
                  <c:v>-50915.181470588235</c:v>
                </c:pt>
                <c:pt idx="112">
                  <c:v>-50719.162745098038</c:v>
                </c:pt>
                <c:pt idx="113">
                  <c:v>-50523.144019607847</c:v>
                </c:pt>
                <c:pt idx="114">
                  <c:v>-50327.12529411765</c:v>
                </c:pt>
                <c:pt idx="115">
                  <c:v>-50131.106568627452</c:v>
                </c:pt>
                <c:pt idx="116">
                  <c:v>-49935.087843137255</c:v>
                </c:pt>
                <c:pt idx="117">
                  <c:v>-49739.069117647057</c:v>
                </c:pt>
                <c:pt idx="118">
                  <c:v>-49543.05039215686</c:v>
                </c:pt>
                <c:pt idx="119">
                  <c:v>-49347.031666666662</c:v>
                </c:pt>
                <c:pt idx="120">
                  <c:v>-49151.012941176472</c:v>
                </c:pt>
                <c:pt idx="121">
                  <c:v>-48954.994215686274</c:v>
                </c:pt>
                <c:pt idx="122">
                  <c:v>-48758.975490196084</c:v>
                </c:pt>
                <c:pt idx="123">
                  <c:v>-48562.956764705887</c:v>
                </c:pt>
                <c:pt idx="124">
                  <c:v>-48366.938039215689</c:v>
                </c:pt>
                <c:pt idx="125">
                  <c:v>-48170.919313725492</c:v>
                </c:pt>
                <c:pt idx="126">
                  <c:v>-47974.900588235294</c:v>
                </c:pt>
                <c:pt idx="127">
                  <c:v>-47778.881862745096</c:v>
                </c:pt>
                <c:pt idx="128">
                  <c:v>-47582.863137254899</c:v>
                </c:pt>
                <c:pt idx="129">
                  <c:v>-47386.844411764701</c:v>
                </c:pt>
                <c:pt idx="130">
                  <c:v>-47190.825686274511</c:v>
                </c:pt>
                <c:pt idx="131">
                  <c:v>-46994.806960784314</c:v>
                </c:pt>
                <c:pt idx="132">
                  <c:v>-46798.788235294123</c:v>
                </c:pt>
                <c:pt idx="133">
                  <c:v>-46602.769509803926</c:v>
                </c:pt>
                <c:pt idx="134">
                  <c:v>-46406.750784313728</c:v>
                </c:pt>
                <c:pt idx="135">
                  <c:v>-46210.732058823531</c:v>
                </c:pt>
                <c:pt idx="136">
                  <c:v>-46014.713333333333</c:v>
                </c:pt>
                <c:pt idx="137">
                  <c:v>-45818.694607843136</c:v>
                </c:pt>
                <c:pt idx="138">
                  <c:v>-45622.675882352938</c:v>
                </c:pt>
                <c:pt idx="139">
                  <c:v>-45426.657156862748</c:v>
                </c:pt>
                <c:pt idx="140">
                  <c:v>-45230.63843137255</c:v>
                </c:pt>
                <c:pt idx="141">
                  <c:v>-45034.619705882353</c:v>
                </c:pt>
                <c:pt idx="142">
                  <c:v>-44838.600980392162</c:v>
                </c:pt>
                <c:pt idx="143">
                  <c:v>-44642.582254901965</c:v>
                </c:pt>
                <c:pt idx="144">
                  <c:v>-44446.563529411767</c:v>
                </c:pt>
                <c:pt idx="145">
                  <c:v>-44250.54480392157</c:v>
                </c:pt>
                <c:pt idx="146">
                  <c:v>-44054.526078431372</c:v>
                </c:pt>
                <c:pt idx="147">
                  <c:v>-43858.507352941175</c:v>
                </c:pt>
                <c:pt idx="148">
                  <c:v>-43662.488627450977</c:v>
                </c:pt>
                <c:pt idx="149">
                  <c:v>-43466.469901960787</c:v>
                </c:pt>
                <c:pt idx="150">
                  <c:v>-43270.451176470589</c:v>
                </c:pt>
                <c:pt idx="151">
                  <c:v>-43074.432450980399</c:v>
                </c:pt>
                <c:pt idx="152">
                  <c:v>-42878.413725490202</c:v>
                </c:pt>
                <c:pt idx="153">
                  <c:v>-42682.395000000004</c:v>
                </c:pt>
                <c:pt idx="154">
                  <c:v>-42486.376274509807</c:v>
                </c:pt>
                <c:pt idx="155">
                  <c:v>-42290.357549019609</c:v>
                </c:pt>
                <c:pt idx="156">
                  <c:v>-42094.338823529411</c:v>
                </c:pt>
                <c:pt idx="157">
                  <c:v>-41898.320098039214</c:v>
                </c:pt>
                <c:pt idx="158">
                  <c:v>-41702.301372549016</c:v>
                </c:pt>
                <c:pt idx="159">
                  <c:v>-41506.282647058826</c:v>
                </c:pt>
                <c:pt idx="160">
                  <c:v>-41310.263921568629</c:v>
                </c:pt>
                <c:pt idx="161">
                  <c:v>-41114.245196078438</c:v>
                </c:pt>
                <c:pt idx="162">
                  <c:v>-40918.226470588241</c:v>
                </c:pt>
                <c:pt idx="163">
                  <c:v>-40722.207745098043</c:v>
                </c:pt>
                <c:pt idx="164">
                  <c:v>-40526.189019607846</c:v>
                </c:pt>
                <c:pt idx="165">
                  <c:v>-40330.170294117648</c:v>
                </c:pt>
                <c:pt idx="166">
                  <c:v>-40134.151568627451</c:v>
                </c:pt>
                <c:pt idx="167">
                  <c:v>-39938.132843137253</c:v>
                </c:pt>
                <c:pt idx="168">
                  <c:v>-39742.114117647063</c:v>
                </c:pt>
                <c:pt idx="169">
                  <c:v>-39546.095392156865</c:v>
                </c:pt>
                <c:pt idx="170">
                  <c:v>-39350.076666666668</c:v>
                </c:pt>
                <c:pt idx="171">
                  <c:v>-39154.05794117647</c:v>
                </c:pt>
                <c:pt idx="172">
                  <c:v>-38958.03921568628</c:v>
                </c:pt>
                <c:pt idx="173">
                  <c:v>-38762.020490196082</c:v>
                </c:pt>
                <c:pt idx="174">
                  <c:v>-38566.001764705885</c:v>
                </c:pt>
                <c:pt idx="175">
                  <c:v>-38369.983039215687</c:v>
                </c:pt>
                <c:pt idx="176">
                  <c:v>-38173.96431372549</c:v>
                </c:pt>
                <c:pt idx="177">
                  <c:v>-37977.9455882353</c:v>
                </c:pt>
                <c:pt idx="178">
                  <c:v>-37781.926862745102</c:v>
                </c:pt>
                <c:pt idx="179">
                  <c:v>-37585.908137254904</c:v>
                </c:pt>
                <c:pt idx="180">
                  <c:v>-37389.889411764707</c:v>
                </c:pt>
                <c:pt idx="181">
                  <c:v>-37193.870686274509</c:v>
                </c:pt>
                <c:pt idx="182">
                  <c:v>-36997.851960784319</c:v>
                </c:pt>
                <c:pt idx="183">
                  <c:v>-36801.833235294122</c:v>
                </c:pt>
                <c:pt idx="184">
                  <c:v>-36605.814509803924</c:v>
                </c:pt>
                <c:pt idx="185">
                  <c:v>-36409.795784313726</c:v>
                </c:pt>
                <c:pt idx="186">
                  <c:v>-36213.777058823536</c:v>
                </c:pt>
                <c:pt idx="187">
                  <c:v>-36017.758333333339</c:v>
                </c:pt>
                <c:pt idx="188">
                  <c:v>-35821.739607843141</c:v>
                </c:pt>
                <c:pt idx="189">
                  <c:v>-35625.720882352944</c:v>
                </c:pt>
                <c:pt idx="190">
                  <c:v>-35429.702156862746</c:v>
                </c:pt>
                <c:pt idx="191">
                  <c:v>-35233.683431372556</c:v>
                </c:pt>
                <c:pt idx="192">
                  <c:v>-35037.664705882358</c:v>
                </c:pt>
                <c:pt idx="193">
                  <c:v>-34841.645980392161</c:v>
                </c:pt>
                <c:pt idx="194">
                  <c:v>-34645.627254901963</c:v>
                </c:pt>
                <c:pt idx="195">
                  <c:v>-34449.608529411766</c:v>
                </c:pt>
                <c:pt idx="196">
                  <c:v>-34253.589803921575</c:v>
                </c:pt>
                <c:pt idx="197">
                  <c:v>-34057.571078431378</c:v>
                </c:pt>
                <c:pt idx="198">
                  <c:v>-33861.55235294118</c:v>
                </c:pt>
                <c:pt idx="199">
                  <c:v>-33665.533627450983</c:v>
                </c:pt>
                <c:pt idx="200">
                  <c:v>-33469.514901960785</c:v>
                </c:pt>
                <c:pt idx="201">
                  <c:v>-33273.496176470595</c:v>
                </c:pt>
                <c:pt idx="202">
                  <c:v>-33077.477450980397</c:v>
                </c:pt>
                <c:pt idx="203">
                  <c:v>-32881.4587254902</c:v>
                </c:pt>
                <c:pt idx="204">
                  <c:v>-32685.440000000002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2-42F5-A878-A60BD90F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'SBI2427'!$M$5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'SBI2427'!$N$6:$N$258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30.984610566448801</c:v>
                </c:pt>
                <c:pt idx="2">
                  <c:v>31.00449891067538</c:v>
                </c:pt>
                <c:pt idx="3">
                  <c:v>31.02438725490196</c:v>
                </c:pt>
                <c:pt idx="4">
                  <c:v>31.04427559912854</c:v>
                </c:pt>
                <c:pt idx="5">
                  <c:v>31.064163943355119</c:v>
                </c:pt>
                <c:pt idx="6">
                  <c:v>31.084052287581699</c:v>
                </c:pt>
                <c:pt idx="7">
                  <c:v>31.103940631808278</c:v>
                </c:pt>
                <c:pt idx="8">
                  <c:v>31.123828976034858</c:v>
                </c:pt>
                <c:pt idx="9">
                  <c:v>31.143717320261437</c:v>
                </c:pt>
                <c:pt idx="10">
                  <c:v>31.163605664488017</c:v>
                </c:pt>
                <c:pt idx="11">
                  <c:v>31.183494008714597</c:v>
                </c:pt>
                <c:pt idx="12">
                  <c:v>31.203382352941176</c:v>
                </c:pt>
                <c:pt idx="13">
                  <c:v>31.223270697167756</c:v>
                </c:pt>
                <c:pt idx="14">
                  <c:v>31.243159041394335</c:v>
                </c:pt>
                <c:pt idx="15">
                  <c:v>31.263047385620915</c:v>
                </c:pt>
                <c:pt idx="16">
                  <c:v>31.282935729847495</c:v>
                </c:pt>
                <c:pt idx="17">
                  <c:v>31.302824074074074</c:v>
                </c:pt>
                <c:pt idx="18">
                  <c:v>31.322712418300654</c:v>
                </c:pt>
                <c:pt idx="19">
                  <c:v>31.342600762527233</c:v>
                </c:pt>
                <c:pt idx="20">
                  <c:v>31.362489106753813</c:v>
                </c:pt>
                <c:pt idx="21">
                  <c:v>31.382377450980393</c:v>
                </c:pt>
                <c:pt idx="22">
                  <c:v>31.402265795206972</c:v>
                </c:pt>
                <c:pt idx="23">
                  <c:v>31.422154139433552</c:v>
                </c:pt>
                <c:pt idx="24">
                  <c:v>31.442042483660131</c:v>
                </c:pt>
                <c:pt idx="25">
                  <c:v>31.461930827886711</c:v>
                </c:pt>
                <c:pt idx="26">
                  <c:v>31.481819172113291</c:v>
                </c:pt>
                <c:pt idx="27">
                  <c:v>31.501707516339867</c:v>
                </c:pt>
                <c:pt idx="28">
                  <c:v>31.521595860566446</c:v>
                </c:pt>
                <c:pt idx="29">
                  <c:v>31.541484204793026</c:v>
                </c:pt>
                <c:pt idx="30">
                  <c:v>31.561372549019605</c:v>
                </c:pt>
                <c:pt idx="31">
                  <c:v>31.581260893246185</c:v>
                </c:pt>
                <c:pt idx="32">
                  <c:v>31.601149237472764</c:v>
                </c:pt>
                <c:pt idx="33">
                  <c:v>31.621037581699344</c:v>
                </c:pt>
                <c:pt idx="34">
                  <c:v>31.640925925925924</c:v>
                </c:pt>
                <c:pt idx="35">
                  <c:v>31.660814270152503</c:v>
                </c:pt>
                <c:pt idx="36">
                  <c:v>31.680702614379083</c:v>
                </c:pt>
                <c:pt idx="37">
                  <c:v>31.700590958605662</c:v>
                </c:pt>
                <c:pt idx="38">
                  <c:v>31.720479302832242</c:v>
                </c:pt>
                <c:pt idx="39">
                  <c:v>31.740367647058822</c:v>
                </c:pt>
                <c:pt idx="40">
                  <c:v>31.760255991285401</c:v>
                </c:pt>
                <c:pt idx="41">
                  <c:v>31.780144335511981</c:v>
                </c:pt>
                <c:pt idx="42">
                  <c:v>31.80003267973856</c:v>
                </c:pt>
                <c:pt idx="43">
                  <c:v>31.81992102396514</c:v>
                </c:pt>
                <c:pt idx="44">
                  <c:v>31.83980936819172</c:v>
                </c:pt>
                <c:pt idx="45">
                  <c:v>31.859697712418299</c:v>
                </c:pt>
                <c:pt idx="46">
                  <c:v>31.879586056644879</c:v>
                </c:pt>
                <c:pt idx="47">
                  <c:v>31.899474400871458</c:v>
                </c:pt>
                <c:pt idx="48">
                  <c:v>31.919362745098038</c:v>
                </c:pt>
                <c:pt idx="49">
                  <c:v>31.939251089324618</c:v>
                </c:pt>
                <c:pt idx="50">
                  <c:v>31.959139433551197</c:v>
                </c:pt>
                <c:pt idx="51">
                  <c:v>31.979027777777777</c:v>
                </c:pt>
                <c:pt idx="52">
                  <c:v>31.998916122004356</c:v>
                </c:pt>
                <c:pt idx="53">
                  <c:v>32.018804466230932</c:v>
                </c:pt>
                <c:pt idx="54">
                  <c:v>32.038692810457512</c:v>
                </c:pt>
                <c:pt idx="55">
                  <c:v>32.058581154684092</c:v>
                </c:pt>
                <c:pt idx="56">
                  <c:v>32.078469498910671</c:v>
                </c:pt>
                <c:pt idx="57">
                  <c:v>32.098357843137251</c:v>
                </c:pt>
                <c:pt idx="58">
                  <c:v>32.11824618736383</c:v>
                </c:pt>
                <c:pt idx="59">
                  <c:v>32.13813453159041</c:v>
                </c:pt>
                <c:pt idx="60">
                  <c:v>32.158022875816989</c:v>
                </c:pt>
                <c:pt idx="61">
                  <c:v>32.177911220043569</c:v>
                </c:pt>
                <c:pt idx="62">
                  <c:v>32.197799564270149</c:v>
                </c:pt>
                <c:pt idx="63">
                  <c:v>32.217687908496728</c:v>
                </c:pt>
                <c:pt idx="64">
                  <c:v>32.237576252723308</c:v>
                </c:pt>
                <c:pt idx="65">
                  <c:v>32.257464596949887</c:v>
                </c:pt>
                <c:pt idx="66">
                  <c:v>32.277352941176467</c:v>
                </c:pt>
                <c:pt idx="67">
                  <c:v>32.297241285403047</c:v>
                </c:pt>
                <c:pt idx="68">
                  <c:v>32.317129629629626</c:v>
                </c:pt>
                <c:pt idx="69">
                  <c:v>32.337017973856206</c:v>
                </c:pt>
                <c:pt idx="70">
                  <c:v>32.356906318082785</c:v>
                </c:pt>
                <c:pt idx="71">
                  <c:v>32.376794662309365</c:v>
                </c:pt>
                <c:pt idx="72">
                  <c:v>32.396683006535945</c:v>
                </c:pt>
                <c:pt idx="73">
                  <c:v>32.416571350762524</c:v>
                </c:pt>
                <c:pt idx="74">
                  <c:v>32.436459694989104</c:v>
                </c:pt>
                <c:pt idx="75">
                  <c:v>32.456348039215683</c:v>
                </c:pt>
                <c:pt idx="76">
                  <c:v>32.476236383442263</c:v>
                </c:pt>
                <c:pt idx="77">
                  <c:v>32.496124727668843</c:v>
                </c:pt>
                <c:pt idx="78">
                  <c:v>32.516013071895422</c:v>
                </c:pt>
                <c:pt idx="79">
                  <c:v>32.535901416122002</c:v>
                </c:pt>
                <c:pt idx="80">
                  <c:v>32.555789760348581</c:v>
                </c:pt>
                <c:pt idx="81">
                  <c:v>32.575678104575161</c:v>
                </c:pt>
                <c:pt idx="82">
                  <c:v>32.59556644880174</c:v>
                </c:pt>
                <c:pt idx="83">
                  <c:v>32.61545479302832</c:v>
                </c:pt>
                <c:pt idx="84">
                  <c:v>32.6353431372549</c:v>
                </c:pt>
                <c:pt idx="85">
                  <c:v>32.655231481481479</c:v>
                </c:pt>
                <c:pt idx="86">
                  <c:v>32.675119825708059</c:v>
                </c:pt>
                <c:pt idx="87">
                  <c:v>32.695008169934638</c:v>
                </c:pt>
                <c:pt idx="88">
                  <c:v>32.714896514161218</c:v>
                </c:pt>
                <c:pt idx="89">
                  <c:v>32.734784858387798</c:v>
                </c:pt>
                <c:pt idx="90">
                  <c:v>32.754673202614377</c:v>
                </c:pt>
                <c:pt idx="91">
                  <c:v>32.774561546840957</c:v>
                </c:pt>
                <c:pt idx="92">
                  <c:v>32.794449891067536</c:v>
                </c:pt>
                <c:pt idx="93">
                  <c:v>32.814338235294116</c:v>
                </c:pt>
                <c:pt idx="94">
                  <c:v>32.834226579520696</c:v>
                </c:pt>
                <c:pt idx="95">
                  <c:v>32.854114923747275</c:v>
                </c:pt>
                <c:pt idx="96">
                  <c:v>32.874003267973855</c:v>
                </c:pt>
                <c:pt idx="97">
                  <c:v>32.893891612200434</c:v>
                </c:pt>
                <c:pt idx="98">
                  <c:v>32.913779956427014</c:v>
                </c:pt>
                <c:pt idx="99">
                  <c:v>32.933668300653594</c:v>
                </c:pt>
                <c:pt idx="100">
                  <c:v>32.953556644880173</c:v>
                </c:pt>
                <c:pt idx="101">
                  <c:v>32.973444989106753</c:v>
                </c:pt>
                <c:pt idx="102">
                  <c:v>32.993333333333332</c:v>
                </c:pt>
                <c:pt idx="103">
                  <c:v>33.013221677559912</c:v>
                </c:pt>
                <c:pt idx="104">
                  <c:v>33.033110021786491</c:v>
                </c:pt>
                <c:pt idx="105">
                  <c:v>33.052998366013071</c:v>
                </c:pt>
                <c:pt idx="106">
                  <c:v>33.072886710239651</c:v>
                </c:pt>
                <c:pt idx="107">
                  <c:v>33.09277505446623</c:v>
                </c:pt>
                <c:pt idx="108">
                  <c:v>33.11266339869281</c:v>
                </c:pt>
                <c:pt idx="109">
                  <c:v>33.132551742919389</c:v>
                </c:pt>
                <c:pt idx="110">
                  <c:v>33.152440087145969</c:v>
                </c:pt>
                <c:pt idx="111">
                  <c:v>33.172328431372549</c:v>
                </c:pt>
                <c:pt idx="112">
                  <c:v>33.192216775599128</c:v>
                </c:pt>
                <c:pt idx="113">
                  <c:v>33.212105119825708</c:v>
                </c:pt>
                <c:pt idx="114">
                  <c:v>33.231993464052287</c:v>
                </c:pt>
                <c:pt idx="115">
                  <c:v>33.251881808278867</c:v>
                </c:pt>
                <c:pt idx="116">
                  <c:v>33.271770152505447</c:v>
                </c:pt>
                <c:pt idx="117">
                  <c:v>33.291658496732026</c:v>
                </c:pt>
                <c:pt idx="118">
                  <c:v>33.311546840958606</c:v>
                </c:pt>
                <c:pt idx="119">
                  <c:v>33.331435185185185</c:v>
                </c:pt>
                <c:pt idx="120">
                  <c:v>33.351323529411765</c:v>
                </c:pt>
                <c:pt idx="121">
                  <c:v>33.371211873638345</c:v>
                </c:pt>
                <c:pt idx="122">
                  <c:v>33.391100217864924</c:v>
                </c:pt>
                <c:pt idx="123">
                  <c:v>33.410988562091504</c:v>
                </c:pt>
                <c:pt idx="124">
                  <c:v>33.430876906318083</c:v>
                </c:pt>
                <c:pt idx="125">
                  <c:v>33.450765250544663</c:v>
                </c:pt>
                <c:pt idx="126">
                  <c:v>33.470653594771242</c:v>
                </c:pt>
                <c:pt idx="127">
                  <c:v>33.490541938997822</c:v>
                </c:pt>
                <c:pt idx="128">
                  <c:v>33.510430283224402</c:v>
                </c:pt>
                <c:pt idx="129">
                  <c:v>33.530318627450981</c:v>
                </c:pt>
                <c:pt idx="130">
                  <c:v>33.550206971677561</c:v>
                </c:pt>
                <c:pt idx="131">
                  <c:v>33.57009531590414</c:v>
                </c:pt>
                <c:pt idx="132">
                  <c:v>33.58998366013072</c:v>
                </c:pt>
                <c:pt idx="133">
                  <c:v>33.6098720043573</c:v>
                </c:pt>
                <c:pt idx="134">
                  <c:v>33.629760348583879</c:v>
                </c:pt>
                <c:pt idx="135">
                  <c:v>33.649648692810459</c:v>
                </c:pt>
                <c:pt idx="136">
                  <c:v>33.669537037037038</c:v>
                </c:pt>
                <c:pt idx="137">
                  <c:v>33.689425381263618</c:v>
                </c:pt>
                <c:pt idx="138">
                  <c:v>33.709313725490198</c:v>
                </c:pt>
                <c:pt idx="139">
                  <c:v>33.729202069716777</c:v>
                </c:pt>
                <c:pt idx="140">
                  <c:v>33.749090413943357</c:v>
                </c:pt>
                <c:pt idx="141">
                  <c:v>33.768978758169936</c:v>
                </c:pt>
                <c:pt idx="142">
                  <c:v>33.788867102396516</c:v>
                </c:pt>
                <c:pt idx="143">
                  <c:v>33.808755446623096</c:v>
                </c:pt>
                <c:pt idx="144">
                  <c:v>33.828643790849675</c:v>
                </c:pt>
                <c:pt idx="145">
                  <c:v>33.848532135076255</c:v>
                </c:pt>
                <c:pt idx="146">
                  <c:v>33.868420479302834</c:v>
                </c:pt>
                <c:pt idx="147">
                  <c:v>33.888308823529414</c:v>
                </c:pt>
                <c:pt idx="148">
                  <c:v>33.908197167755993</c:v>
                </c:pt>
                <c:pt idx="149">
                  <c:v>33.928085511982573</c:v>
                </c:pt>
                <c:pt idx="150">
                  <c:v>33.947973856209153</c:v>
                </c:pt>
                <c:pt idx="151">
                  <c:v>33.967862200435732</c:v>
                </c:pt>
                <c:pt idx="152">
                  <c:v>33.987750544662305</c:v>
                </c:pt>
                <c:pt idx="153">
                  <c:v>34.007638888888891</c:v>
                </c:pt>
                <c:pt idx="154">
                  <c:v>34.027527233115464</c:v>
                </c:pt>
                <c:pt idx="155">
                  <c:v>34.047415577342051</c:v>
                </c:pt>
                <c:pt idx="156">
                  <c:v>34.067303921568623</c:v>
                </c:pt>
                <c:pt idx="157">
                  <c:v>34.087192265795203</c:v>
                </c:pt>
                <c:pt idx="158">
                  <c:v>34.107080610021782</c:v>
                </c:pt>
                <c:pt idx="159">
                  <c:v>34.126968954248362</c:v>
                </c:pt>
                <c:pt idx="160">
                  <c:v>34.146857298474941</c:v>
                </c:pt>
                <c:pt idx="161">
                  <c:v>34.166745642701521</c:v>
                </c:pt>
                <c:pt idx="162">
                  <c:v>34.186633986928101</c:v>
                </c:pt>
                <c:pt idx="163">
                  <c:v>34.20652233115468</c:v>
                </c:pt>
                <c:pt idx="164">
                  <c:v>34.22641067538126</c:v>
                </c:pt>
                <c:pt idx="165">
                  <c:v>34.246299019607839</c:v>
                </c:pt>
                <c:pt idx="166">
                  <c:v>34.266187363834419</c:v>
                </c:pt>
                <c:pt idx="167">
                  <c:v>34.286075708060999</c:v>
                </c:pt>
                <c:pt idx="168">
                  <c:v>34.305964052287578</c:v>
                </c:pt>
                <c:pt idx="169">
                  <c:v>34.325852396514158</c:v>
                </c:pt>
                <c:pt idx="170">
                  <c:v>34.345740740740737</c:v>
                </c:pt>
                <c:pt idx="171">
                  <c:v>34.365629084967317</c:v>
                </c:pt>
                <c:pt idx="172">
                  <c:v>34.385517429193897</c:v>
                </c:pt>
                <c:pt idx="173">
                  <c:v>34.405405773420476</c:v>
                </c:pt>
                <c:pt idx="174">
                  <c:v>34.425294117647056</c:v>
                </c:pt>
                <c:pt idx="175">
                  <c:v>34.445182461873635</c:v>
                </c:pt>
                <c:pt idx="176">
                  <c:v>34.465070806100215</c:v>
                </c:pt>
                <c:pt idx="177">
                  <c:v>34.484959150326794</c:v>
                </c:pt>
                <c:pt idx="178">
                  <c:v>34.504847494553374</c:v>
                </c:pt>
                <c:pt idx="179">
                  <c:v>34.524735838779954</c:v>
                </c:pt>
                <c:pt idx="180">
                  <c:v>34.544624183006533</c:v>
                </c:pt>
                <c:pt idx="181">
                  <c:v>34.564512527233113</c:v>
                </c:pt>
                <c:pt idx="182">
                  <c:v>34.584400871459692</c:v>
                </c:pt>
                <c:pt idx="183">
                  <c:v>34.604289215686272</c:v>
                </c:pt>
                <c:pt idx="184">
                  <c:v>34.624177559912852</c:v>
                </c:pt>
                <c:pt idx="185">
                  <c:v>34.644065904139431</c:v>
                </c:pt>
                <c:pt idx="186">
                  <c:v>34.663954248366011</c:v>
                </c:pt>
                <c:pt idx="187">
                  <c:v>34.68384259259259</c:v>
                </c:pt>
                <c:pt idx="188">
                  <c:v>34.70373093681917</c:v>
                </c:pt>
                <c:pt idx="189">
                  <c:v>34.72361928104575</c:v>
                </c:pt>
                <c:pt idx="190">
                  <c:v>34.743507625272329</c:v>
                </c:pt>
                <c:pt idx="191">
                  <c:v>34.763395969498909</c:v>
                </c:pt>
                <c:pt idx="192">
                  <c:v>34.783284313725488</c:v>
                </c:pt>
                <c:pt idx="193">
                  <c:v>34.803172657952068</c:v>
                </c:pt>
                <c:pt idx="194">
                  <c:v>34.823061002178648</c:v>
                </c:pt>
                <c:pt idx="195">
                  <c:v>34.842949346405227</c:v>
                </c:pt>
                <c:pt idx="196">
                  <c:v>34.862837690631807</c:v>
                </c:pt>
                <c:pt idx="197">
                  <c:v>34.882726034858386</c:v>
                </c:pt>
                <c:pt idx="198">
                  <c:v>34.902614379084966</c:v>
                </c:pt>
                <c:pt idx="199">
                  <c:v>34.922502723311545</c:v>
                </c:pt>
                <c:pt idx="200">
                  <c:v>34.942391067538125</c:v>
                </c:pt>
                <c:pt idx="201">
                  <c:v>34.962279411764705</c:v>
                </c:pt>
                <c:pt idx="202">
                  <c:v>34.982167755991284</c:v>
                </c:pt>
                <c:pt idx="203">
                  <c:v>35.002056100217864</c:v>
                </c:pt>
                <c:pt idx="204">
                  <c:v>35.021944444444443</c:v>
                </c:pt>
              </c:numCache>
            </c:numRef>
          </c:xVal>
          <c:yVal>
            <c:numRef>
              <c:f>'SBI2427'!$M$6:$M$258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55.193449074074067</c:v>
                </c:pt>
                <c:pt idx="2">
                  <c:v>55.195231481481478</c:v>
                </c:pt>
                <c:pt idx="3">
                  <c:v>55.197013888888883</c:v>
                </c:pt>
                <c:pt idx="4">
                  <c:v>55.198796296296294</c:v>
                </c:pt>
                <c:pt idx="5">
                  <c:v>55.200578703703698</c:v>
                </c:pt>
                <c:pt idx="6">
                  <c:v>55.202361111111109</c:v>
                </c:pt>
                <c:pt idx="7">
                  <c:v>55.204143518518514</c:v>
                </c:pt>
                <c:pt idx="8">
                  <c:v>55.205925925925925</c:v>
                </c:pt>
                <c:pt idx="9">
                  <c:v>55.207708333333329</c:v>
                </c:pt>
                <c:pt idx="10">
                  <c:v>55.20949074074074</c:v>
                </c:pt>
                <c:pt idx="11">
                  <c:v>55.211273148148145</c:v>
                </c:pt>
                <c:pt idx="12">
                  <c:v>55.213055555555549</c:v>
                </c:pt>
                <c:pt idx="13">
                  <c:v>55.21483796296296</c:v>
                </c:pt>
                <c:pt idx="14">
                  <c:v>55.216620370370364</c:v>
                </c:pt>
                <c:pt idx="15">
                  <c:v>55.218402777777776</c:v>
                </c:pt>
                <c:pt idx="16">
                  <c:v>55.22018518518518</c:v>
                </c:pt>
                <c:pt idx="17">
                  <c:v>55.221967592592591</c:v>
                </c:pt>
                <c:pt idx="18">
                  <c:v>55.223749999999995</c:v>
                </c:pt>
                <c:pt idx="19">
                  <c:v>55.225532407407407</c:v>
                </c:pt>
                <c:pt idx="20">
                  <c:v>55.227314814814811</c:v>
                </c:pt>
                <c:pt idx="21">
                  <c:v>55.229097222222215</c:v>
                </c:pt>
                <c:pt idx="22">
                  <c:v>55.230879629629626</c:v>
                </c:pt>
                <c:pt idx="23">
                  <c:v>55.232662037037031</c:v>
                </c:pt>
                <c:pt idx="24">
                  <c:v>55.234444444444442</c:v>
                </c:pt>
                <c:pt idx="25">
                  <c:v>55.236226851851846</c:v>
                </c:pt>
                <c:pt idx="26">
                  <c:v>55.238009259259258</c:v>
                </c:pt>
                <c:pt idx="27">
                  <c:v>55.239791666666662</c:v>
                </c:pt>
                <c:pt idx="28">
                  <c:v>55.241574074074073</c:v>
                </c:pt>
                <c:pt idx="29">
                  <c:v>55.243356481481477</c:v>
                </c:pt>
                <c:pt idx="30">
                  <c:v>55.245138888888889</c:v>
                </c:pt>
                <c:pt idx="31">
                  <c:v>55.246921296296293</c:v>
                </c:pt>
                <c:pt idx="32">
                  <c:v>55.248703703703697</c:v>
                </c:pt>
                <c:pt idx="33">
                  <c:v>55.250486111111108</c:v>
                </c:pt>
                <c:pt idx="34">
                  <c:v>55.252268518518513</c:v>
                </c:pt>
                <c:pt idx="35">
                  <c:v>55.254050925925924</c:v>
                </c:pt>
                <c:pt idx="36">
                  <c:v>55.255833333333328</c:v>
                </c:pt>
                <c:pt idx="37">
                  <c:v>55.257615740740739</c:v>
                </c:pt>
                <c:pt idx="38">
                  <c:v>55.259398148148144</c:v>
                </c:pt>
                <c:pt idx="39">
                  <c:v>55.261180555555555</c:v>
                </c:pt>
                <c:pt idx="40">
                  <c:v>55.262962962962959</c:v>
                </c:pt>
                <c:pt idx="41">
                  <c:v>55.264745370370363</c:v>
                </c:pt>
                <c:pt idx="42">
                  <c:v>55.266527777777775</c:v>
                </c:pt>
                <c:pt idx="43">
                  <c:v>55.268310185185179</c:v>
                </c:pt>
                <c:pt idx="44">
                  <c:v>55.27009259259259</c:v>
                </c:pt>
                <c:pt idx="45">
                  <c:v>55.271874999999994</c:v>
                </c:pt>
                <c:pt idx="46">
                  <c:v>55.273657407407406</c:v>
                </c:pt>
                <c:pt idx="47">
                  <c:v>55.27543981481481</c:v>
                </c:pt>
                <c:pt idx="48">
                  <c:v>55.277222222222221</c:v>
                </c:pt>
                <c:pt idx="49">
                  <c:v>55.279004629629625</c:v>
                </c:pt>
                <c:pt idx="50">
                  <c:v>55.280787037037037</c:v>
                </c:pt>
                <c:pt idx="51">
                  <c:v>55.282569444444441</c:v>
                </c:pt>
                <c:pt idx="52">
                  <c:v>55.284351851851845</c:v>
                </c:pt>
                <c:pt idx="53">
                  <c:v>55.286134259259256</c:v>
                </c:pt>
                <c:pt idx="54">
                  <c:v>55.287916666666661</c:v>
                </c:pt>
                <c:pt idx="55">
                  <c:v>55.289699074074072</c:v>
                </c:pt>
                <c:pt idx="56">
                  <c:v>55.291481481481476</c:v>
                </c:pt>
                <c:pt idx="57">
                  <c:v>55.293263888888887</c:v>
                </c:pt>
                <c:pt idx="58">
                  <c:v>55.295046296296292</c:v>
                </c:pt>
                <c:pt idx="59">
                  <c:v>55.296828703703703</c:v>
                </c:pt>
                <c:pt idx="60">
                  <c:v>55.298611111111107</c:v>
                </c:pt>
                <c:pt idx="61">
                  <c:v>55.300393518518518</c:v>
                </c:pt>
                <c:pt idx="62">
                  <c:v>55.302175925925923</c:v>
                </c:pt>
                <c:pt idx="63">
                  <c:v>55.303958333333327</c:v>
                </c:pt>
                <c:pt idx="64">
                  <c:v>55.305740740740738</c:v>
                </c:pt>
                <c:pt idx="65">
                  <c:v>55.307523148148142</c:v>
                </c:pt>
                <c:pt idx="66">
                  <c:v>55.309305555555554</c:v>
                </c:pt>
                <c:pt idx="67">
                  <c:v>55.311087962962958</c:v>
                </c:pt>
                <c:pt idx="68">
                  <c:v>55.312870370370369</c:v>
                </c:pt>
                <c:pt idx="69">
                  <c:v>55.314652777777773</c:v>
                </c:pt>
                <c:pt idx="70">
                  <c:v>55.316435185185185</c:v>
                </c:pt>
                <c:pt idx="71">
                  <c:v>55.318217592592589</c:v>
                </c:pt>
                <c:pt idx="72">
                  <c:v>55.319999999999993</c:v>
                </c:pt>
                <c:pt idx="73">
                  <c:v>55.321782407407404</c:v>
                </c:pt>
                <c:pt idx="74">
                  <c:v>55.323564814814809</c:v>
                </c:pt>
                <c:pt idx="75">
                  <c:v>55.32534722222222</c:v>
                </c:pt>
                <c:pt idx="76">
                  <c:v>55.327129629629624</c:v>
                </c:pt>
                <c:pt idx="77">
                  <c:v>55.328912037037036</c:v>
                </c:pt>
                <c:pt idx="78">
                  <c:v>55.33069444444444</c:v>
                </c:pt>
                <c:pt idx="79">
                  <c:v>55.332476851851851</c:v>
                </c:pt>
                <c:pt idx="80">
                  <c:v>55.334259259259255</c:v>
                </c:pt>
                <c:pt idx="81">
                  <c:v>55.336041666666667</c:v>
                </c:pt>
                <c:pt idx="82">
                  <c:v>55.337824074074071</c:v>
                </c:pt>
                <c:pt idx="83">
                  <c:v>55.339606481481475</c:v>
                </c:pt>
                <c:pt idx="84">
                  <c:v>55.341388888888886</c:v>
                </c:pt>
                <c:pt idx="85">
                  <c:v>55.343171296296291</c:v>
                </c:pt>
                <c:pt idx="86">
                  <c:v>55.344953703703702</c:v>
                </c:pt>
                <c:pt idx="87">
                  <c:v>55.346736111111106</c:v>
                </c:pt>
                <c:pt idx="88">
                  <c:v>55.348518518518517</c:v>
                </c:pt>
                <c:pt idx="89">
                  <c:v>55.350300925925922</c:v>
                </c:pt>
                <c:pt idx="90">
                  <c:v>55.352083333333333</c:v>
                </c:pt>
                <c:pt idx="91">
                  <c:v>55.353865740740737</c:v>
                </c:pt>
                <c:pt idx="92">
                  <c:v>55.355648148148141</c:v>
                </c:pt>
                <c:pt idx="93">
                  <c:v>55.357430555555553</c:v>
                </c:pt>
                <c:pt idx="94">
                  <c:v>55.359212962962957</c:v>
                </c:pt>
                <c:pt idx="95">
                  <c:v>55.360995370370368</c:v>
                </c:pt>
                <c:pt idx="96">
                  <c:v>55.362777777777772</c:v>
                </c:pt>
                <c:pt idx="97">
                  <c:v>55.364560185185184</c:v>
                </c:pt>
                <c:pt idx="98">
                  <c:v>55.366342592592588</c:v>
                </c:pt>
                <c:pt idx="99">
                  <c:v>55.368124999999999</c:v>
                </c:pt>
                <c:pt idx="100">
                  <c:v>55.369907407407403</c:v>
                </c:pt>
                <c:pt idx="101">
                  <c:v>55.371689814814815</c:v>
                </c:pt>
                <c:pt idx="102">
                  <c:v>55.373472222222219</c:v>
                </c:pt>
                <c:pt idx="103">
                  <c:v>55.375254629629623</c:v>
                </c:pt>
                <c:pt idx="104">
                  <c:v>55.377037037037034</c:v>
                </c:pt>
                <c:pt idx="105">
                  <c:v>55.378819444444439</c:v>
                </c:pt>
                <c:pt idx="106">
                  <c:v>55.38060185185185</c:v>
                </c:pt>
                <c:pt idx="107">
                  <c:v>55.382384259259254</c:v>
                </c:pt>
                <c:pt idx="108">
                  <c:v>55.384166666666665</c:v>
                </c:pt>
                <c:pt idx="109">
                  <c:v>55.38594907407407</c:v>
                </c:pt>
                <c:pt idx="110">
                  <c:v>55.387731481481481</c:v>
                </c:pt>
                <c:pt idx="111">
                  <c:v>55.389513888888885</c:v>
                </c:pt>
                <c:pt idx="112">
                  <c:v>55.391296296296296</c:v>
                </c:pt>
                <c:pt idx="113">
                  <c:v>55.393078703703701</c:v>
                </c:pt>
                <c:pt idx="114">
                  <c:v>55.394861111111105</c:v>
                </c:pt>
                <c:pt idx="115">
                  <c:v>55.396643518518516</c:v>
                </c:pt>
                <c:pt idx="116">
                  <c:v>55.39842592592592</c:v>
                </c:pt>
                <c:pt idx="117">
                  <c:v>55.400208333333332</c:v>
                </c:pt>
                <c:pt idx="118">
                  <c:v>55.401990740740736</c:v>
                </c:pt>
                <c:pt idx="119">
                  <c:v>55.403773148148147</c:v>
                </c:pt>
                <c:pt idx="120">
                  <c:v>55.405555555555551</c:v>
                </c:pt>
                <c:pt idx="121">
                  <c:v>55.407337962962963</c:v>
                </c:pt>
                <c:pt idx="122">
                  <c:v>55.409120370370367</c:v>
                </c:pt>
                <c:pt idx="123">
                  <c:v>55.410902777777771</c:v>
                </c:pt>
                <c:pt idx="124">
                  <c:v>55.412685185185182</c:v>
                </c:pt>
                <c:pt idx="125">
                  <c:v>55.414467592592587</c:v>
                </c:pt>
                <c:pt idx="126">
                  <c:v>55.416249999999998</c:v>
                </c:pt>
                <c:pt idx="127">
                  <c:v>55.418032407407402</c:v>
                </c:pt>
                <c:pt idx="128">
                  <c:v>55.419814814814814</c:v>
                </c:pt>
                <c:pt idx="129">
                  <c:v>55.421597222222218</c:v>
                </c:pt>
                <c:pt idx="130">
                  <c:v>55.423379629629629</c:v>
                </c:pt>
                <c:pt idx="131">
                  <c:v>55.425162037037033</c:v>
                </c:pt>
                <c:pt idx="132">
                  <c:v>55.426944444444445</c:v>
                </c:pt>
                <c:pt idx="133">
                  <c:v>55.428726851851849</c:v>
                </c:pt>
                <c:pt idx="134">
                  <c:v>55.430509259259253</c:v>
                </c:pt>
                <c:pt idx="135">
                  <c:v>55.432291666666664</c:v>
                </c:pt>
                <c:pt idx="136">
                  <c:v>55.434074074074069</c:v>
                </c:pt>
                <c:pt idx="137">
                  <c:v>55.43585648148148</c:v>
                </c:pt>
                <c:pt idx="138">
                  <c:v>55.437638888888884</c:v>
                </c:pt>
                <c:pt idx="139">
                  <c:v>55.439421296296295</c:v>
                </c:pt>
                <c:pt idx="140">
                  <c:v>55.4412037037037</c:v>
                </c:pt>
                <c:pt idx="141">
                  <c:v>55.442986111111111</c:v>
                </c:pt>
                <c:pt idx="142">
                  <c:v>55.444768518518515</c:v>
                </c:pt>
                <c:pt idx="143">
                  <c:v>55.446550925925919</c:v>
                </c:pt>
                <c:pt idx="144">
                  <c:v>55.448333333333331</c:v>
                </c:pt>
                <c:pt idx="145">
                  <c:v>55.450115740740735</c:v>
                </c:pt>
                <c:pt idx="146">
                  <c:v>55.451898148148146</c:v>
                </c:pt>
                <c:pt idx="147">
                  <c:v>55.45368055555555</c:v>
                </c:pt>
                <c:pt idx="148">
                  <c:v>55.455462962962962</c:v>
                </c:pt>
                <c:pt idx="149">
                  <c:v>55.457245370370366</c:v>
                </c:pt>
                <c:pt idx="150">
                  <c:v>55.459027777777777</c:v>
                </c:pt>
                <c:pt idx="151">
                  <c:v>55.460810185185181</c:v>
                </c:pt>
                <c:pt idx="152">
                  <c:v>55.462592592592593</c:v>
                </c:pt>
                <c:pt idx="153">
                  <c:v>55.464374999999997</c:v>
                </c:pt>
                <c:pt idx="154">
                  <c:v>55.466157407407401</c:v>
                </c:pt>
                <c:pt idx="155">
                  <c:v>55.467939814814812</c:v>
                </c:pt>
                <c:pt idx="156">
                  <c:v>55.469722222222217</c:v>
                </c:pt>
                <c:pt idx="157">
                  <c:v>55.471504629629628</c:v>
                </c:pt>
                <c:pt idx="158">
                  <c:v>55.473287037037032</c:v>
                </c:pt>
                <c:pt idx="159">
                  <c:v>55.475069444444443</c:v>
                </c:pt>
                <c:pt idx="160">
                  <c:v>55.476851851851848</c:v>
                </c:pt>
                <c:pt idx="161">
                  <c:v>55.478634259259259</c:v>
                </c:pt>
                <c:pt idx="162">
                  <c:v>55.480416666666663</c:v>
                </c:pt>
                <c:pt idx="163">
                  <c:v>55.482199074074074</c:v>
                </c:pt>
                <c:pt idx="164">
                  <c:v>55.483981481481479</c:v>
                </c:pt>
                <c:pt idx="165">
                  <c:v>55.485763888888883</c:v>
                </c:pt>
                <c:pt idx="166">
                  <c:v>55.487546296296294</c:v>
                </c:pt>
                <c:pt idx="167">
                  <c:v>55.489328703703698</c:v>
                </c:pt>
                <c:pt idx="168">
                  <c:v>55.49111111111111</c:v>
                </c:pt>
                <c:pt idx="169">
                  <c:v>55.492893518518514</c:v>
                </c:pt>
                <c:pt idx="170">
                  <c:v>55.494675925925925</c:v>
                </c:pt>
                <c:pt idx="171">
                  <c:v>55.496458333333329</c:v>
                </c:pt>
                <c:pt idx="172">
                  <c:v>55.498240740740741</c:v>
                </c:pt>
                <c:pt idx="173">
                  <c:v>55.500023148148145</c:v>
                </c:pt>
                <c:pt idx="174">
                  <c:v>55.501805555555549</c:v>
                </c:pt>
                <c:pt idx="175">
                  <c:v>55.50358796296296</c:v>
                </c:pt>
                <c:pt idx="176">
                  <c:v>55.505370370370365</c:v>
                </c:pt>
                <c:pt idx="177">
                  <c:v>55.507152777777776</c:v>
                </c:pt>
                <c:pt idx="178">
                  <c:v>55.50893518518518</c:v>
                </c:pt>
                <c:pt idx="179">
                  <c:v>55.510717592592592</c:v>
                </c:pt>
                <c:pt idx="180">
                  <c:v>55.512499999999996</c:v>
                </c:pt>
                <c:pt idx="181">
                  <c:v>55.514282407407407</c:v>
                </c:pt>
                <c:pt idx="182">
                  <c:v>55.516064814814811</c:v>
                </c:pt>
                <c:pt idx="183">
                  <c:v>55.517847222222223</c:v>
                </c:pt>
                <c:pt idx="184">
                  <c:v>55.519629629629627</c:v>
                </c:pt>
                <c:pt idx="185">
                  <c:v>55.521412037037031</c:v>
                </c:pt>
                <c:pt idx="186">
                  <c:v>55.523194444444442</c:v>
                </c:pt>
                <c:pt idx="187">
                  <c:v>55.524976851851847</c:v>
                </c:pt>
                <c:pt idx="188">
                  <c:v>55.526759259259258</c:v>
                </c:pt>
                <c:pt idx="189">
                  <c:v>55.528541666666662</c:v>
                </c:pt>
                <c:pt idx="190">
                  <c:v>55.530324074074073</c:v>
                </c:pt>
                <c:pt idx="191">
                  <c:v>55.532106481481478</c:v>
                </c:pt>
                <c:pt idx="192">
                  <c:v>55.533888888888889</c:v>
                </c:pt>
                <c:pt idx="193">
                  <c:v>55.535671296296293</c:v>
                </c:pt>
                <c:pt idx="194">
                  <c:v>55.537453703703697</c:v>
                </c:pt>
                <c:pt idx="195">
                  <c:v>55.539236111111109</c:v>
                </c:pt>
                <c:pt idx="196">
                  <c:v>55.541018518518513</c:v>
                </c:pt>
                <c:pt idx="197">
                  <c:v>55.542800925925924</c:v>
                </c:pt>
                <c:pt idx="198">
                  <c:v>55.544583333333328</c:v>
                </c:pt>
                <c:pt idx="199">
                  <c:v>55.54636574074074</c:v>
                </c:pt>
                <c:pt idx="200">
                  <c:v>55.548148148148144</c:v>
                </c:pt>
                <c:pt idx="201">
                  <c:v>55.549930555555555</c:v>
                </c:pt>
                <c:pt idx="202">
                  <c:v>55.551712962962959</c:v>
                </c:pt>
                <c:pt idx="203">
                  <c:v>55.553495370370371</c:v>
                </c:pt>
                <c:pt idx="204">
                  <c:v>55.555277777777775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B6-478F-B0A0-7A6983CA8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'AFL2455'!$E$2:$E$5</c:f>
              <c:numCache>
                <c:formatCode>General</c:formatCode>
                <c:ptCount val="4"/>
                <c:pt idx="0">
                  <c:v>-124061.1</c:v>
                </c:pt>
                <c:pt idx="1">
                  <c:v>0.2718506</c:v>
                </c:pt>
                <c:pt idx="2">
                  <c:v>48944.457406625006</c:v>
                </c:pt>
                <c:pt idx="3">
                  <c:v>130518.1</c:v>
                </c:pt>
              </c:numCache>
            </c:numRef>
          </c:xVal>
          <c:yVal>
            <c:numRef>
              <c:f>'AFL2455'!$F$2:$F$5</c:f>
              <c:numCache>
                <c:formatCode>General</c:formatCode>
                <c:ptCount val="4"/>
                <c:pt idx="0">
                  <c:v>-29584.49</c:v>
                </c:pt>
                <c:pt idx="1">
                  <c:v>-0.16986080000000001</c:v>
                </c:pt>
                <c:pt idx="2">
                  <c:v>-12257.146162999999</c:v>
                </c:pt>
                <c:pt idx="3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64-4708-9B1E-B667A9571A50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'AFL2455'!$E$7:$E$247</c:f>
              <c:numCache>
                <c:formatCode>General</c:formatCode>
                <c:ptCount val="241"/>
                <c:pt idx="0">
                  <c:v>-124061.1</c:v>
                </c:pt>
                <c:pt idx="1">
                  <c:v>-122912.38359397593</c:v>
                </c:pt>
                <c:pt idx="2">
                  <c:v>-121763.66718795185</c:v>
                </c:pt>
                <c:pt idx="3">
                  <c:v>-120614.95078192778</c:v>
                </c:pt>
                <c:pt idx="4">
                  <c:v>-119466.2343759037</c:v>
                </c:pt>
                <c:pt idx="5">
                  <c:v>-118317.51796987964</c:v>
                </c:pt>
                <c:pt idx="6">
                  <c:v>-117168.80156385557</c:v>
                </c:pt>
                <c:pt idx="7">
                  <c:v>-116020.08515783149</c:v>
                </c:pt>
                <c:pt idx="8">
                  <c:v>-114871.36875180741</c:v>
                </c:pt>
                <c:pt idx="9">
                  <c:v>-113722.65234578334</c:v>
                </c:pt>
                <c:pt idx="10">
                  <c:v>-112573.93593975926</c:v>
                </c:pt>
                <c:pt idx="11">
                  <c:v>-111425.21953373519</c:v>
                </c:pt>
                <c:pt idx="12">
                  <c:v>-110276.50312771111</c:v>
                </c:pt>
                <c:pt idx="13">
                  <c:v>-109127.78672168704</c:v>
                </c:pt>
                <c:pt idx="14">
                  <c:v>-107979.07031566298</c:v>
                </c:pt>
                <c:pt idx="15">
                  <c:v>-106830.3539096389</c:v>
                </c:pt>
                <c:pt idx="16">
                  <c:v>-105681.63750361482</c:v>
                </c:pt>
                <c:pt idx="17">
                  <c:v>-104532.92109759075</c:v>
                </c:pt>
                <c:pt idx="18">
                  <c:v>-103384.20469156667</c:v>
                </c:pt>
                <c:pt idx="19">
                  <c:v>-102235.4882855426</c:v>
                </c:pt>
                <c:pt idx="20">
                  <c:v>-101086.77187951852</c:v>
                </c:pt>
                <c:pt idx="21">
                  <c:v>-99938.055473494445</c:v>
                </c:pt>
                <c:pt idx="22">
                  <c:v>-98789.33906747037</c:v>
                </c:pt>
                <c:pt idx="23">
                  <c:v>-97640.622661446308</c:v>
                </c:pt>
                <c:pt idx="24">
                  <c:v>-96491.906255422218</c:v>
                </c:pt>
                <c:pt idx="25">
                  <c:v>-95343.189849398157</c:v>
                </c:pt>
                <c:pt idx="26">
                  <c:v>-94194.473443374081</c:v>
                </c:pt>
                <c:pt idx="27">
                  <c:v>-93045.757037350006</c:v>
                </c:pt>
                <c:pt idx="28">
                  <c:v>-91897.04063132593</c:v>
                </c:pt>
                <c:pt idx="29">
                  <c:v>-90748.324225301854</c:v>
                </c:pt>
                <c:pt idx="30">
                  <c:v>-89599.607819277793</c:v>
                </c:pt>
                <c:pt idx="31">
                  <c:v>-88450.891413253703</c:v>
                </c:pt>
                <c:pt idx="32">
                  <c:v>-87302.175007229642</c:v>
                </c:pt>
                <c:pt idx="33">
                  <c:v>-86153.458601205552</c:v>
                </c:pt>
                <c:pt idx="34">
                  <c:v>-85004.74219518149</c:v>
                </c:pt>
                <c:pt idx="35">
                  <c:v>-83856.025789157415</c:v>
                </c:pt>
                <c:pt idx="36">
                  <c:v>-82707.309383133339</c:v>
                </c:pt>
                <c:pt idx="37">
                  <c:v>-81558.592977109263</c:v>
                </c:pt>
                <c:pt idx="38">
                  <c:v>-80409.876571085188</c:v>
                </c:pt>
                <c:pt idx="39">
                  <c:v>-79261.160165061126</c:v>
                </c:pt>
                <c:pt idx="40">
                  <c:v>-78112.443759037036</c:v>
                </c:pt>
                <c:pt idx="41">
                  <c:v>-76963.727353012975</c:v>
                </c:pt>
                <c:pt idx="42">
                  <c:v>-75815.010946988885</c:v>
                </c:pt>
                <c:pt idx="43">
                  <c:v>-74666.294540964824</c:v>
                </c:pt>
                <c:pt idx="44">
                  <c:v>-73517.578134940748</c:v>
                </c:pt>
                <c:pt idx="45">
                  <c:v>-72368.861728916672</c:v>
                </c:pt>
                <c:pt idx="46">
                  <c:v>-71220.145322892597</c:v>
                </c:pt>
                <c:pt idx="47">
                  <c:v>-70071.428916868521</c:v>
                </c:pt>
                <c:pt idx="48">
                  <c:v>-68922.712510844445</c:v>
                </c:pt>
                <c:pt idx="49">
                  <c:v>-67773.99610482037</c:v>
                </c:pt>
                <c:pt idx="50">
                  <c:v>-66625.279698796308</c:v>
                </c:pt>
                <c:pt idx="51">
                  <c:v>-65476.563292772225</c:v>
                </c:pt>
                <c:pt idx="52">
                  <c:v>-64327.84688674815</c:v>
                </c:pt>
                <c:pt idx="53">
                  <c:v>-63179.130480724081</c:v>
                </c:pt>
                <c:pt idx="54">
                  <c:v>-62030.414074700006</c:v>
                </c:pt>
                <c:pt idx="55">
                  <c:v>-60881.69766867593</c:v>
                </c:pt>
                <c:pt idx="56">
                  <c:v>-59732.981262651854</c:v>
                </c:pt>
                <c:pt idx="57">
                  <c:v>-58584.264856627778</c:v>
                </c:pt>
                <c:pt idx="58">
                  <c:v>-57435.548450603703</c:v>
                </c:pt>
                <c:pt idx="59">
                  <c:v>-56286.832044579627</c:v>
                </c:pt>
                <c:pt idx="60">
                  <c:v>-55138.115638555566</c:v>
                </c:pt>
                <c:pt idx="61">
                  <c:v>-53989.39923253149</c:v>
                </c:pt>
                <c:pt idx="62">
                  <c:v>-52840.682826507415</c:v>
                </c:pt>
                <c:pt idx="63">
                  <c:v>-51691.966420483339</c:v>
                </c:pt>
                <c:pt idx="64">
                  <c:v>-50543.250014459263</c:v>
                </c:pt>
                <c:pt idx="65">
                  <c:v>-49394.533608435187</c:v>
                </c:pt>
                <c:pt idx="66">
                  <c:v>-48245.817202411112</c:v>
                </c:pt>
                <c:pt idx="67">
                  <c:v>-47097.100796387036</c:v>
                </c:pt>
                <c:pt idx="68">
                  <c:v>-45948.38439036296</c:v>
                </c:pt>
                <c:pt idx="69">
                  <c:v>-44799.667984338899</c:v>
                </c:pt>
                <c:pt idx="70">
                  <c:v>-43650.951578314824</c:v>
                </c:pt>
                <c:pt idx="71">
                  <c:v>-42502.235172290748</c:v>
                </c:pt>
                <c:pt idx="72">
                  <c:v>-41353.518766266672</c:v>
                </c:pt>
                <c:pt idx="73">
                  <c:v>-40204.802360242596</c:v>
                </c:pt>
                <c:pt idx="74">
                  <c:v>-39056.085954218521</c:v>
                </c:pt>
                <c:pt idx="75">
                  <c:v>-37907.369548194445</c:v>
                </c:pt>
                <c:pt idx="76">
                  <c:v>-36758.653142170369</c:v>
                </c:pt>
                <c:pt idx="77">
                  <c:v>-35609.936736146294</c:v>
                </c:pt>
                <c:pt idx="78">
                  <c:v>-34461.220330122233</c:v>
                </c:pt>
                <c:pt idx="79">
                  <c:v>-33312.503924098157</c:v>
                </c:pt>
                <c:pt idx="80">
                  <c:v>-32163.787518074081</c:v>
                </c:pt>
                <c:pt idx="81">
                  <c:v>-31015.071112050005</c:v>
                </c:pt>
                <c:pt idx="82">
                  <c:v>-29866.35470602593</c:v>
                </c:pt>
                <c:pt idx="83">
                  <c:v>-28717.638300001854</c:v>
                </c:pt>
                <c:pt idx="84">
                  <c:v>-27568.921893977778</c:v>
                </c:pt>
                <c:pt idx="85">
                  <c:v>-26420.205487953703</c:v>
                </c:pt>
                <c:pt idx="86">
                  <c:v>-25271.489081929627</c:v>
                </c:pt>
                <c:pt idx="87">
                  <c:v>-24122.772675905566</c:v>
                </c:pt>
                <c:pt idx="88">
                  <c:v>-22974.05626988149</c:v>
                </c:pt>
                <c:pt idx="89">
                  <c:v>-21825.339863857414</c:v>
                </c:pt>
                <c:pt idx="90">
                  <c:v>-20676.623457833339</c:v>
                </c:pt>
                <c:pt idx="91">
                  <c:v>-19527.907051809263</c:v>
                </c:pt>
                <c:pt idx="92">
                  <c:v>-18379.190645785187</c:v>
                </c:pt>
                <c:pt idx="93">
                  <c:v>-17230.474239761112</c:v>
                </c:pt>
                <c:pt idx="94">
                  <c:v>-16081.757833737036</c:v>
                </c:pt>
                <c:pt idx="95">
                  <c:v>-14933.04142771296</c:v>
                </c:pt>
                <c:pt idx="96">
                  <c:v>-13784.325021688885</c:v>
                </c:pt>
                <c:pt idx="97">
                  <c:v>-12635.608615664823</c:v>
                </c:pt>
                <c:pt idx="98">
                  <c:v>-11486.892209640748</c:v>
                </c:pt>
                <c:pt idx="99">
                  <c:v>-10338.175803616672</c:v>
                </c:pt>
                <c:pt idx="100">
                  <c:v>-9189.4593975925964</c:v>
                </c:pt>
                <c:pt idx="101">
                  <c:v>-8040.7429915685207</c:v>
                </c:pt>
                <c:pt idx="102">
                  <c:v>-6892.026585544445</c:v>
                </c:pt>
                <c:pt idx="103">
                  <c:v>-5743.3101795203693</c:v>
                </c:pt>
                <c:pt idx="104">
                  <c:v>-4594.5937734962936</c:v>
                </c:pt>
                <c:pt idx="105">
                  <c:v>-3445.8773674722179</c:v>
                </c:pt>
                <c:pt idx="106">
                  <c:v>-2297.1609614481567</c:v>
                </c:pt>
                <c:pt idx="107">
                  <c:v>-1164.5752896249396</c:v>
                </c:pt>
                <c:pt idx="108">
                  <c:v>-64.251086203445311</c:v>
                </c:pt>
                <c:pt idx="109">
                  <c:v>1003.8116488163264</c:v>
                </c:pt>
                <c:pt idx="110">
                  <c:v>2039.6129154343753</c:v>
                </c:pt>
                <c:pt idx="111">
                  <c:v>3059.2834478515629</c:v>
                </c:pt>
                <c:pt idx="112">
                  <c:v>4078.9539802687505</c:v>
                </c:pt>
                <c:pt idx="113">
                  <c:v>5098.6245126859376</c:v>
                </c:pt>
                <c:pt idx="114">
                  <c:v>6118.2950451031256</c:v>
                </c:pt>
                <c:pt idx="115">
                  <c:v>7137.9655775203137</c:v>
                </c:pt>
                <c:pt idx="116">
                  <c:v>8157.6361099375008</c:v>
                </c:pt>
                <c:pt idx="117">
                  <c:v>9177.3066423546879</c:v>
                </c:pt>
                <c:pt idx="118">
                  <c:v>10196.977174771875</c:v>
                </c:pt>
                <c:pt idx="119">
                  <c:v>11216.647707189064</c:v>
                </c:pt>
                <c:pt idx="120">
                  <c:v>12236.318239606251</c:v>
                </c:pt>
                <c:pt idx="121">
                  <c:v>13255.988772023438</c:v>
                </c:pt>
                <c:pt idx="122">
                  <c:v>14275.659304440627</c:v>
                </c:pt>
                <c:pt idx="123">
                  <c:v>15295.329836857814</c:v>
                </c:pt>
                <c:pt idx="124">
                  <c:v>16315.000369275002</c:v>
                </c:pt>
                <c:pt idx="125">
                  <c:v>17334.670901692189</c:v>
                </c:pt>
                <c:pt idx="126">
                  <c:v>18354.341434109374</c:v>
                </c:pt>
                <c:pt idx="127">
                  <c:v>19374.011966526563</c:v>
                </c:pt>
                <c:pt idx="128">
                  <c:v>20393.682498943748</c:v>
                </c:pt>
                <c:pt idx="129">
                  <c:v>21413.353031360937</c:v>
                </c:pt>
                <c:pt idx="130">
                  <c:v>22433.023563778126</c:v>
                </c:pt>
                <c:pt idx="131">
                  <c:v>23452.694096195311</c:v>
                </c:pt>
                <c:pt idx="132">
                  <c:v>24472.3646286125</c:v>
                </c:pt>
                <c:pt idx="133">
                  <c:v>25492.035161029689</c:v>
                </c:pt>
                <c:pt idx="134">
                  <c:v>26511.705693446875</c:v>
                </c:pt>
                <c:pt idx="135">
                  <c:v>27531.376225864064</c:v>
                </c:pt>
                <c:pt idx="136">
                  <c:v>28551.046758281253</c:v>
                </c:pt>
                <c:pt idx="137">
                  <c:v>29570.717290698438</c:v>
                </c:pt>
                <c:pt idx="138">
                  <c:v>30590.387823115627</c:v>
                </c:pt>
                <c:pt idx="139">
                  <c:v>31610.058355532812</c:v>
                </c:pt>
                <c:pt idx="140">
                  <c:v>32629.728887950001</c:v>
                </c:pt>
                <c:pt idx="141">
                  <c:v>33649.39942036719</c:v>
                </c:pt>
                <c:pt idx="142">
                  <c:v>34669.069952784383</c:v>
                </c:pt>
                <c:pt idx="143">
                  <c:v>35688.740485201568</c:v>
                </c:pt>
                <c:pt idx="144">
                  <c:v>36708.411017618753</c:v>
                </c:pt>
                <c:pt idx="145">
                  <c:v>37728.081550035946</c:v>
                </c:pt>
                <c:pt idx="146">
                  <c:v>38747.752082453131</c:v>
                </c:pt>
                <c:pt idx="147">
                  <c:v>39767.422614870316</c:v>
                </c:pt>
                <c:pt idx="148">
                  <c:v>40787.093147287502</c:v>
                </c:pt>
                <c:pt idx="149">
                  <c:v>41806.763679704694</c:v>
                </c:pt>
                <c:pt idx="150">
                  <c:v>42826.43421212188</c:v>
                </c:pt>
                <c:pt idx="151">
                  <c:v>43846.104744539065</c:v>
                </c:pt>
                <c:pt idx="152">
                  <c:v>44865.775276956258</c:v>
                </c:pt>
                <c:pt idx="153">
                  <c:v>45885.445809373443</c:v>
                </c:pt>
                <c:pt idx="154">
                  <c:v>46905.116341790628</c:v>
                </c:pt>
                <c:pt idx="155">
                  <c:v>47924.786874207821</c:v>
                </c:pt>
                <c:pt idx="156">
                  <c:v>48944.457406625006</c:v>
                </c:pt>
                <c:pt idx="157">
                  <c:v>49964.127939042199</c:v>
                </c:pt>
                <c:pt idx="158">
                  <c:v>50983.798471459384</c:v>
                </c:pt>
                <c:pt idx="159">
                  <c:v>52003.469003876569</c:v>
                </c:pt>
                <c:pt idx="160">
                  <c:v>53023.139536293755</c:v>
                </c:pt>
                <c:pt idx="161">
                  <c:v>54042.81006871094</c:v>
                </c:pt>
                <c:pt idx="162">
                  <c:v>55062.480601128133</c:v>
                </c:pt>
                <c:pt idx="163">
                  <c:v>56082.151133545318</c:v>
                </c:pt>
                <c:pt idx="164">
                  <c:v>57101.821665962503</c:v>
                </c:pt>
                <c:pt idx="165">
                  <c:v>58121.492198379696</c:v>
                </c:pt>
                <c:pt idx="166">
                  <c:v>59141.162730796881</c:v>
                </c:pt>
                <c:pt idx="167">
                  <c:v>60160.833263214066</c:v>
                </c:pt>
                <c:pt idx="168">
                  <c:v>61180.503795631259</c:v>
                </c:pt>
                <c:pt idx="169">
                  <c:v>62200.174328048444</c:v>
                </c:pt>
                <c:pt idx="170">
                  <c:v>63219.84486046563</c:v>
                </c:pt>
                <c:pt idx="171">
                  <c:v>64239.515392882822</c:v>
                </c:pt>
                <c:pt idx="172">
                  <c:v>65259.185925300008</c:v>
                </c:pt>
                <c:pt idx="173">
                  <c:v>66278.856457717193</c:v>
                </c:pt>
                <c:pt idx="174">
                  <c:v>67298.526990134385</c:v>
                </c:pt>
                <c:pt idx="175">
                  <c:v>68318.197522551578</c:v>
                </c:pt>
                <c:pt idx="176">
                  <c:v>69337.868054968756</c:v>
                </c:pt>
                <c:pt idx="177">
                  <c:v>70357.538587385949</c:v>
                </c:pt>
                <c:pt idx="178">
                  <c:v>71377.209119803127</c:v>
                </c:pt>
                <c:pt idx="179">
                  <c:v>72396.879652220319</c:v>
                </c:pt>
                <c:pt idx="180">
                  <c:v>73416.550184637512</c:v>
                </c:pt>
                <c:pt idx="181">
                  <c:v>74436.220717054704</c:v>
                </c:pt>
                <c:pt idx="182">
                  <c:v>75455.891249471882</c:v>
                </c:pt>
                <c:pt idx="183">
                  <c:v>76475.561781889075</c:v>
                </c:pt>
                <c:pt idx="184">
                  <c:v>77495.232314306253</c:v>
                </c:pt>
                <c:pt idx="185">
                  <c:v>78514.902846723446</c:v>
                </c:pt>
                <c:pt idx="186">
                  <c:v>79534.573379140638</c:v>
                </c:pt>
                <c:pt idx="187">
                  <c:v>80554.243911557816</c:v>
                </c:pt>
                <c:pt idx="188">
                  <c:v>81573.914443975009</c:v>
                </c:pt>
                <c:pt idx="189">
                  <c:v>82593.584976392187</c:v>
                </c:pt>
                <c:pt idx="190">
                  <c:v>83613.25550880938</c:v>
                </c:pt>
                <c:pt idx="191">
                  <c:v>84632.926041226572</c:v>
                </c:pt>
                <c:pt idx="192">
                  <c:v>85652.596573643765</c:v>
                </c:pt>
                <c:pt idx="193">
                  <c:v>86672.267106060957</c:v>
                </c:pt>
                <c:pt idx="194">
                  <c:v>87691.937638478135</c:v>
                </c:pt>
                <c:pt idx="195">
                  <c:v>88711.608170895313</c:v>
                </c:pt>
                <c:pt idx="196">
                  <c:v>89731.278703312506</c:v>
                </c:pt>
                <c:pt idx="197">
                  <c:v>90750.949235729699</c:v>
                </c:pt>
                <c:pt idx="198">
                  <c:v>91770.619768146891</c:v>
                </c:pt>
                <c:pt idx="199">
                  <c:v>92790.290300564069</c:v>
                </c:pt>
                <c:pt idx="200">
                  <c:v>93809.960832981262</c:v>
                </c:pt>
                <c:pt idx="201">
                  <c:v>94829.63136539844</c:v>
                </c:pt>
                <c:pt idx="202">
                  <c:v>95849.301897815632</c:v>
                </c:pt>
                <c:pt idx="203">
                  <c:v>96868.972430232825</c:v>
                </c:pt>
                <c:pt idx="204">
                  <c:v>97888.642962650018</c:v>
                </c:pt>
                <c:pt idx="205">
                  <c:v>98908.313495067196</c:v>
                </c:pt>
                <c:pt idx="206">
                  <c:v>99927.984027484388</c:v>
                </c:pt>
                <c:pt idx="207">
                  <c:v>100947.65455990157</c:v>
                </c:pt>
                <c:pt idx="208">
                  <c:v>101967.32509231876</c:v>
                </c:pt>
                <c:pt idx="209">
                  <c:v>102986.99562473595</c:v>
                </c:pt>
                <c:pt idx="210">
                  <c:v>104006.66615715314</c:v>
                </c:pt>
                <c:pt idx="211">
                  <c:v>105026.33668957032</c:v>
                </c:pt>
                <c:pt idx="212">
                  <c:v>106046.00722198751</c:v>
                </c:pt>
                <c:pt idx="213">
                  <c:v>107065.67775440469</c:v>
                </c:pt>
                <c:pt idx="214">
                  <c:v>108085.34828682189</c:v>
                </c:pt>
                <c:pt idx="215">
                  <c:v>109105.01881923908</c:v>
                </c:pt>
                <c:pt idx="216">
                  <c:v>110124.68935165627</c:v>
                </c:pt>
                <c:pt idx="217">
                  <c:v>111144.35988407345</c:v>
                </c:pt>
                <c:pt idx="218">
                  <c:v>112164.03041649063</c:v>
                </c:pt>
                <c:pt idx="219">
                  <c:v>113183.70094890782</c:v>
                </c:pt>
                <c:pt idx="220">
                  <c:v>114203.37148132501</c:v>
                </c:pt>
                <c:pt idx="221">
                  <c:v>115223.0420137422</c:v>
                </c:pt>
                <c:pt idx="222">
                  <c:v>116242.71254615938</c:v>
                </c:pt>
                <c:pt idx="223">
                  <c:v>117262.38307857657</c:v>
                </c:pt>
                <c:pt idx="224">
                  <c:v>118282.05361099377</c:v>
                </c:pt>
                <c:pt idx="225">
                  <c:v>119301.72414341095</c:v>
                </c:pt>
                <c:pt idx="226">
                  <c:v>120321.39467582814</c:v>
                </c:pt>
                <c:pt idx="227">
                  <c:v>121341.06520824533</c:v>
                </c:pt>
                <c:pt idx="228">
                  <c:v>122360.73574066251</c:v>
                </c:pt>
                <c:pt idx="229">
                  <c:v>123380.4062730797</c:v>
                </c:pt>
                <c:pt idx="230">
                  <c:v>124400.07680549689</c:v>
                </c:pt>
                <c:pt idx="231">
                  <c:v>125419.74733791407</c:v>
                </c:pt>
                <c:pt idx="232">
                  <c:v>126439.41787033126</c:v>
                </c:pt>
                <c:pt idx="233">
                  <c:v>127459.08840274846</c:v>
                </c:pt>
                <c:pt idx="234">
                  <c:v>128478.75893516564</c:v>
                </c:pt>
                <c:pt idx="235">
                  <c:v>129498.42946758283</c:v>
                </c:pt>
                <c:pt idx="236">
                  <c:v>130518.1</c:v>
                </c:pt>
              </c:numCache>
            </c:numRef>
          </c:xVal>
          <c:yVal>
            <c:numRef>
              <c:f>'AFL2455'!$F$7:$F$247</c:f>
              <c:numCache>
                <c:formatCode>General</c:formatCode>
                <c:ptCount val="241"/>
                <c:pt idx="0">
                  <c:v>-29584.49</c:v>
                </c:pt>
                <c:pt idx="1">
                  <c:v>-29310.561109822225</c:v>
                </c:pt>
                <c:pt idx="2">
                  <c:v>-29036.632219644445</c:v>
                </c:pt>
                <c:pt idx="3">
                  <c:v>-28762.703329466669</c:v>
                </c:pt>
                <c:pt idx="4">
                  <c:v>-28488.774439288889</c:v>
                </c:pt>
                <c:pt idx="5">
                  <c:v>-28214.845549111113</c:v>
                </c:pt>
                <c:pt idx="6">
                  <c:v>-27940.916658933336</c:v>
                </c:pt>
                <c:pt idx="7">
                  <c:v>-27666.987768755556</c:v>
                </c:pt>
                <c:pt idx="8">
                  <c:v>-27393.05887857778</c:v>
                </c:pt>
                <c:pt idx="9">
                  <c:v>-27119.1299884</c:v>
                </c:pt>
                <c:pt idx="10">
                  <c:v>-26845.201098222224</c:v>
                </c:pt>
                <c:pt idx="11">
                  <c:v>-26571.272208044447</c:v>
                </c:pt>
                <c:pt idx="12">
                  <c:v>-26297.343317866667</c:v>
                </c:pt>
                <c:pt idx="13">
                  <c:v>-26023.414427688891</c:v>
                </c:pt>
                <c:pt idx="14">
                  <c:v>-25749.485537511111</c:v>
                </c:pt>
                <c:pt idx="15">
                  <c:v>-25475.556647333335</c:v>
                </c:pt>
                <c:pt idx="16">
                  <c:v>-25201.627757155555</c:v>
                </c:pt>
                <c:pt idx="17">
                  <c:v>-24927.698866977778</c:v>
                </c:pt>
                <c:pt idx="18">
                  <c:v>-24653.769976800002</c:v>
                </c:pt>
                <c:pt idx="19">
                  <c:v>-24379.841086622226</c:v>
                </c:pt>
                <c:pt idx="20">
                  <c:v>-24105.912196444446</c:v>
                </c:pt>
                <c:pt idx="21">
                  <c:v>-23831.983306266666</c:v>
                </c:pt>
                <c:pt idx="22">
                  <c:v>-23558.054416088889</c:v>
                </c:pt>
                <c:pt idx="23">
                  <c:v>-23284.125525911113</c:v>
                </c:pt>
                <c:pt idx="24">
                  <c:v>-23010.196635733337</c:v>
                </c:pt>
                <c:pt idx="25">
                  <c:v>-22736.267745555557</c:v>
                </c:pt>
                <c:pt idx="26">
                  <c:v>-22462.338855377777</c:v>
                </c:pt>
                <c:pt idx="27">
                  <c:v>-22188.4099652</c:v>
                </c:pt>
                <c:pt idx="28">
                  <c:v>-21914.481075022224</c:v>
                </c:pt>
                <c:pt idx="29">
                  <c:v>-21640.552184844448</c:v>
                </c:pt>
                <c:pt idx="30">
                  <c:v>-21366.623294666668</c:v>
                </c:pt>
                <c:pt idx="31">
                  <c:v>-21092.694404488888</c:v>
                </c:pt>
                <c:pt idx="32">
                  <c:v>-20818.765514311111</c:v>
                </c:pt>
                <c:pt idx="33">
                  <c:v>-20544.836624133335</c:v>
                </c:pt>
                <c:pt idx="34">
                  <c:v>-20270.907733955559</c:v>
                </c:pt>
                <c:pt idx="35">
                  <c:v>-19996.978843777779</c:v>
                </c:pt>
                <c:pt idx="36">
                  <c:v>-19723.049953599999</c:v>
                </c:pt>
                <c:pt idx="37">
                  <c:v>-19449.121063422223</c:v>
                </c:pt>
                <c:pt idx="38">
                  <c:v>-19175.192173244446</c:v>
                </c:pt>
                <c:pt idx="39">
                  <c:v>-18901.26328306667</c:v>
                </c:pt>
                <c:pt idx="40">
                  <c:v>-18627.33439288889</c:v>
                </c:pt>
                <c:pt idx="41">
                  <c:v>-18353.40550271111</c:v>
                </c:pt>
                <c:pt idx="42">
                  <c:v>-18079.476612533334</c:v>
                </c:pt>
                <c:pt idx="43">
                  <c:v>-17805.547722355557</c:v>
                </c:pt>
                <c:pt idx="44">
                  <c:v>-17531.618832177781</c:v>
                </c:pt>
                <c:pt idx="45">
                  <c:v>-17257.689942000001</c:v>
                </c:pt>
                <c:pt idx="46">
                  <c:v>-16983.761051822221</c:v>
                </c:pt>
                <c:pt idx="47">
                  <c:v>-16709.832161644445</c:v>
                </c:pt>
                <c:pt idx="48">
                  <c:v>-16435.903271466668</c:v>
                </c:pt>
                <c:pt idx="49">
                  <c:v>-16161.97438128889</c:v>
                </c:pt>
                <c:pt idx="50">
                  <c:v>-15888.045491111112</c:v>
                </c:pt>
                <c:pt idx="51">
                  <c:v>-15614.116600933334</c:v>
                </c:pt>
                <c:pt idx="52">
                  <c:v>-15340.187710755556</c:v>
                </c:pt>
                <c:pt idx="53">
                  <c:v>-15066.258820577779</c:v>
                </c:pt>
                <c:pt idx="54">
                  <c:v>-14792.329930400001</c:v>
                </c:pt>
                <c:pt idx="55">
                  <c:v>-14518.401040222223</c:v>
                </c:pt>
                <c:pt idx="56">
                  <c:v>-14244.472150044445</c:v>
                </c:pt>
                <c:pt idx="57">
                  <c:v>-13970.543259866667</c:v>
                </c:pt>
                <c:pt idx="58">
                  <c:v>-13696.61436968889</c:v>
                </c:pt>
                <c:pt idx="59">
                  <c:v>-13422.685479511112</c:v>
                </c:pt>
                <c:pt idx="60">
                  <c:v>-13148.756589333334</c:v>
                </c:pt>
                <c:pt idx="61">
                  <c:v>-12874.827699155558</c:v>
                </c:pt>
                <c:pt idx="62">
                  <c:v>-12600.898808977778</c:v>
                </c:pt>
                <c:pt idx="63">
                  <c:v>-12326.969918800001</c:v>
                </c:pt>
                <c:pt idx="64">
                  <c:v>-12053.041028622221</c:v>
                </c:pt>
                <c:pt idx="65">
                  <c:v>-11779.112138444445</c:v>
                </c:pt>
                <c:pt idx="66">
                  <c:v>-11505.183248266669</c:v>
                </c:pt>
                <c:pt idx="67">
                  <c:v>-11231.254358088889</c:v>
                </c:pt>
                <c:pt idx="68">
                  <c:v>-10957.325467911112</c:v>
                </c:pt>
                <c:pt idx="69">
                  <c:v>-10683.396577733332</c:v>
                </c:pt>
                <c:pt idx="70">
                  <c:v>-10409.467687555556</c:v>
                </c:pt>
                <c:pt idx="71">
                  <c:v>-10135.53879737778</c:v>
                </c:pt>
                <c:pt idx="72">
                  <c:v>-9861.6099071999997</c:v>
                </c:pt>
                <c:pt idx="73">
                  <c:v>-9587.6810170222234</c:v>
                </c:pt>
                <c:pt idx="74">
                  <c:v>-9313.7521268444434</c:v>
                </c:pt>
                <c:pt idx="75">
                  <c:v>-9039.8232366666671</c:v>
                </c:pt>
                <c:pt idx="76">
                  <c:v>-8765.8943464888907</c:v>
                </c:pt>
                <c:pt idx="77">
                  <c:v>-8491.9654563111108</c:v>
                </c:pt>
                <c:pt idx="78">
                  <c:v>-8218.0365661333344</c:v>
                </c:pt>
                <c:pt idx="79">
                  <c:v>-7944.1076759555544</c:v>
                </c:pt>
                <c:pt idx="80">
                  <c:v>-7670.1787857777781</c:v>
                </c:pt>
                <c:pt idx="81">
                  <c:v>-7396.2498956000018</c:v>
                </c:pt>
                <c:pt idx="82">
                  <c:v>-7122.3210054222218</c:v>
                </c:pt>
                <c:pt idx="83">
                  <c:v>-6848.3921152444454</c:v>
                </c:pt>
                <c:pt idx="84">
                  <c:v>-6574.4632250666655</c:v>
                </c:pt>
                <c:pt idx="85">
                  <c:v>-6300.5343348888891</c:v>
                </c:pt>
                <c:pt idx="86">
                  <c:v>-6026.6054447111128</c:v>
                </c:pt>
                <c:pt idx="87">
                  <c:v>-5752.6765545333328</c:v>
                </c:pt>
                <c:pt idx="88">
                  <c:v>-5478.7476643555565</c:v>
                </c:pt>
                <c:pt idx="89">
                  <c:v>-5204.8187741777765</c:v>
                </c:pt>
                <c:pt idx="90">
                  <c:v>-4930.8898840000002</c:v>
                </c:pt>
                <c:pt idx="91">
                  <c:v>-4656.9609938222238</c:v>
                </c:pt>
                <c:pt idx="92">
                  <c:v>-4383.0321036444439</c:v>
                </c:pt>
                <c:pt idx="93">
                  <c:v>-4109.1032134666675</c:v>
                </c:pt>
                <c:pt idx="94">
                  <c:v>-3835.1743232888875</c:v>
                </c:pt>
                <c:pt idx="95">
                  <c:v>-3561.2454331111112</c:v>
                </c:pt>
                <c:pt idx="96">
                  <c:v>-3287.3165429333349</c:v>
                </c:pt>
                <c:pt idx="97">
                  <c:v>-3013.3876527555549</c:v>
                </c:pt>
                <c:pt idx="98">
                  <c:v>-2739.4587625777785</c:v>
                </c:pt>
                <c:pt idx="99">
                  <c:v>-2465.5298723999986</c:v>
                </c:pt>
                <c:pt idx="100">
                  <c:v>-2191.6009822222222</c:v>
                </c:pt>
                <c:pt idx="101">
                  <c:v>-1917.6720920444459</c:v>
                </c:pt>
                <c:pt idx="102">
                  <c:v>-1643.7432018666659</c:v>
                </c:pt>
                <c:pt idx="103">
                  <c:v>-1369.8143116888896</c:v>
                </c:pt>
                <c:pt idx="104">
                  <c:v>-1095.8854215111096</c:v>
                </c:pt>
                <c:pt idx="105">
                  <c:v>-821.95653133333326</c:v>
                </c:pt>
                <c:pt idx="106">
                  <c:v>-548.02764115555692</c:v>
                </c:pt>
                <c:pt idx="107">
                  <c:v>-340.25907137031328</c:v>
                </c:pt>
                <c:pt idx="108">
                  <c:v>-264.81114237013924</c:v>
                </c:pt>
                <c:pt idx="109">
                  <c:v>-321.68385415503479</c:v>
                </c:pt>
                <c:pt idx="110">
                  <c:v>-510.87720672499995</c:v>
                </c:pt>
                <c:pt idx="111">
                  <c:v>-766.23087968749996</c:v>
                </c:pt>
                <c:pt idx="112">
                  <c:v>-1021.58455265</c:v>
                </c:pt>
                <c:pt idx="113">
                  <c:v>-1276.9382256124998</c:v>
                </c:pt>
                <c:pt idx="114">
                  <c:v>-1532.2918985749998</c:v>
                </c:pt>
                <c:pt idx="115">
                  <c:v>-1787.6455715374998</c:v>
                </c:pt>
                <c:pt idx="116">
                  <c:v>-2042.9992444999998</c:v>
                </c:pt>
                <c:pt idx="117">
                  <c:v>-2298.3529174625</c:v>
                </c:pt>
                <c:pt idx="118">
                  <c:v>-2553.7065904249998</c:v>
                </c:pt>
                <c:pt idx="119">
                  <c:v>-2809.0602633875001</c:v>
                </c:pt>
                <c:pt idx="120">
                  <c:v>-3064.4139363499999</c:v>
                </c:pt>
                <c:pt idx="121">
                  <c:v>-3319.7676093124996</c:v>
                </c:pt>
                <c:pt idx="122">
                  <c:v>-3575.1212822749999</c:v>
                </c:pt>
                <c:pt idx="123">
                  <c:v>-3830.4749552374997</c:v>
                </c:pt>
                <c:pt idx="124">
                  <c:v>-4085.8286281999999</c:v>
                </c:pt>
                <c:pt idx="125">
                  <c:v>-4341.1823011624992</c:v>
                </c:pt>
                <c:pt idx="126">
                  <c:v>-4596.5359741249995</c:v>
                </c:pt>
                <c:pt idx="127">
                  <c:v>-4851.8896470874997</c:v>
                </c:pt>
                <c:pt idx="128">
                  <c:v>-5107.2433200499991</c:v>
                </c:pt>
                <c:pt idx="129">
                  <c:v>-5362.5969930124993</c:v>
                </c:pt>
                <c:pt idx="130">
                  <c:v>-5617.9506659749995</c:v>
                </c:pt>
                <c:pt idx="131">
                  <c:v>-5873.3043389374989</c:v>
                </c:pt>
                <c:pt idx="132">
                  <c:v>-6128.6580118999991</c:v>
                </c:pt>
                <c:pt idx="133">
                  <c:v>-6384.0116848624994</c:v>
                </c:pt>
                <c:pt idx="134">
                  <c:v>-6639.3653578249987</c:v>
                </c:pt>
                <c:pt idx="135">
                  <c:v>-6894.7190307874989</c:v>
                </c:pt>
                <c:pt idx="136">
                  <c:v>-7150.0727037499992</c:v>
                </c:pt>
                <c:pt idx="137">
                  <c:v>-7405.4263767124994</c:v>
                </c:pt>
                <c:pt idx="138">
                  <c:v>-7660.7800496749987</c:v>
                </c:pt>
                <c:pt idx="139">
                  <c:v>-7916.133722637499</c:v>
                </c:pt>
                <c:pt idx="140">
                  <c:v>-8171.4873955999992</c:v>
                </c:pt>
                <c:pt idx="141">
                  <c:v>-8426.8410685625004</c:v>
                </c:pt>
                <c:pt idx="142">
                  <c:v>-8682.1947415249997</c:v>
                </c:pt>
                <c:pt idx="143">
                  <c:v>-8937.548414487499</c:v>
                </c:pt>
                <c:pt idx="144">
                  <c:v>-9192.9020874500002</c:v>
                </c:pt>
                <c:pt idx="145">
                  <c:v>-9448.2557604124995</c:v>
                </c:pt>
                <c:pt idx="146">
                  <c:v>-9703.6094333750007</c:v>
                </c:pt>
                <c:pt idx="147">
                  <c:v>-9958.9631063375</c:v>
                </c:pt>
                <c:pt idx="148">
                  <c:v>-10214.316779299999</c:v>
                </c:pt>
                <c:pt idx="149">
                  <c:v>-10469.6704522625</c:v>
                </c:pt>
                <c:pt idx="150">
                  <c:v>-10725.024125225</c:v>
                </c:pt>
                <c:pt idx="151">
                  <c:v>-10980.377798187499</c:v>
                </c:pt>
                <c:pt idx="152">
                  <c:v>-11235.73147115</c:v>
                </c:pt>
                <c:pt idx="153">
                  <c:v>-11491.0851441125</c:v>
                </c:pt>
                <c:pt idx="154">
                  <c:v>-11746.438817074999</c:v>
                </c:pt>
                <c:pt idx="155">
                  <c:v>-12001.7924900375</c:v>
                </c:pt>
                <c:pt idx="156">
                  <c:v>-12257.146162999999</c:v>
                </c:pt>
                <c:pt idx="157">
                  <c:v>-12512.499835962501</c:v>
                </c:pt>
                <c:pt idx="158">
                  <c:v>-12767.853508925</c:v>
                </c:pt>
                <c:pt idx="159">
                  <c:v>-13023.207181887499</c:v>
                </c:pt>
                <c:pt idx="160">
                  <c:v>-13278.560854849999</c:v>
                </c:pt>
                <c:pt idx="161">
                  <c:v>-13533.9145278125</c:v>
                </c:pt>
                <c:pt idx="162">
                  <c:v>-13789.268200774999</c:v>
                </c:pt>
                <c:pt idx="163">
                  <c:v>-14044.621873737498</c:v>
                </c:pt>
                <c:pt idx="164">
                  <c:v>-14299.9755467</c:v>
                </c:pt>
                <c:pt idx="165">
                  <c:v>-14555.329219662499</c:v>
                </c:pt>
                <c:pt idx="166">
                  <c:v>-14810.682892624998</c:v>
                </c:pt>
                <c:pt idx="167">
                  <c:v>-15066.036565587499</c:v>
                </c:pt>
                <c:pt idx="168">
                  <c:v>-15321.390238549999</c:v>
                </c:pt>
                <c:pt idx="169">
                  <c:v>-15576.743911512498</c:v>
                </c:pt>
                <c:pt idx="170">
                  <c:v>-15832.097584474999</c:v>
                </c:pt>
                <c:pt idx="171">
                  <c:v>-16087.451257437498</c:v>
                </c:pt>
                <c:pt idx="172">
                  <c:v>-16342.8049304</c:v>
                </c:pt>
                <c:pt idx="173">
                  <c:v>-16598.158603362499</c:v>
                </c:pt>
                <c:pt idx="174">
                  <c:v>-16853.512276325</c:v>
                </c:pt>
                <c:pt idx="175">
                  <c:v>-17108.865949287501</c:v>
                </c:pt>
                <c:pt idx="176">
                  <c:v>-17364.219622249999</c:v>
                </c:pt>
                <c:pt idx="177">
                  <c:v>-17619.5732952125</c:v>
                </c:pt>
                <c:pt idx="178">
                  <c:v>-17874.926968175001</c:v>
                </c:pt>
                <c:pt idx="179">
                  <c:v>-18130.280641137499</c:v>
                </c:pt>
                <c:pt idx="180">
                  <c:v>-18385.6343141</c:v>
                </c:pt>
                <c:pt idx="181">
                  <c:v>-18640.987987062501</c:v>
                </c:pt>
                <c:pt idx="182">
                  <c:v>-18896.341660024998</c:v>
                </c:pt>
                <c:pt idx="183">
                  <c:v>-19151.6953329875</c:v>
                </c:pt>
                <c:pt idx="184">
                  <c:v>-19407.049005950001</c:v>
                </c:pt>
                <c:pt idx="185">
                  <c:v>-19662.402678912498</c:v>
                </c:pt>
                <c:pt idx="186">
                  <c:v>-19917.756351874999</c:v>
                </c:pt>
                <c:pt idx="187">
                  <c:v>-20173.110024837501</c:v>
                </c:pt>
                <c:pt idx="188">
                  <c:v>-20428.463697799998</c:v>
                </c:pt>
                <c:pt idx="189">
                  <c:v>-20683.817370762499</c:v>
                </c:pt>
                <c:pt idx="190">
                  <c:v>-20939.171043725</c:v>
                </c:pt>
                <c:pt idx="191">
                  <c:v>-21194.524716687498</c:v>
                </c:pt>
                <c:pt idx="192">
                  <c:v>-21449.878389649999</c:v>
                </c:pt>
                <c:pt idx="193">
                  <c:v>-21705.2320626125</c:v>
                </c:pt>
                <c:pt idx="194">
                  <c:v>-21960.585735574998</c:v>
                </c:pt>
                <c:pt idx="195">
                  <c:v>-22215.939408537499</c:v>
                </c:pt>
                <c:pt idx="196">
                  <c:v>-22471.2930815</c:v>
                </c:pt>
                <c:pt idx="197">
                  <c:v>-22726.646754462497</c:v>
                </c:pt>
                <c:pt idx="198">
                  <c:v>-22982.000427424999</c:v>
                </c:pt>
                <c:pt idx="199">
                  <c:v>-23237.3541003875</c:v>
                </c:pt>
                <c:pt idx="200">
                  <c:v>-23492.707773349997</c:v>
                </c:pt>
                <c:pt idx="201">
                  <c:v>-23748.061446312498</c:v>
                </c:pt>
                <c:pt idx="202">
                  <c:v>-24003.415119275</c:v>
                </c:pt>
                <c:pt idx="203">
                  <c:v>-24258.768792237497</c:v>
                </c:pt>
                <c:pt idx="204">
                  <c:v>-24514.122465199998</c:v>
                </c:pt>
                <c:pt idx="205">
                  <c:v>-24769.476138162499</c:v>
                </c:pt>
                <c:pt idx="206">
                  <c:v>-25024.829811124997</c:v>
                </c:pt>
                <c:pt idx="207">
                  <c:v>-25280.183484087498</c:v>
                </c:pt>
                <c:pt idx="208">
                  <c:v>-25535.537157049999</c:v>
                </c:pt>
                <c:pt idx="209">
                  <c:v>-25790.890830012497</c:v>
                </c:pt>
                <c:pt idx="210">
                  <c:v>-26046.244502974998</c:v>
                </c:pt>
                <c:pt idx="211">
                  <c:v>-26301.598175937499</c:v>
                </c:pt>
                <c:pt idx="212">
                  <c:v>-26556.951848899997</c:v>
                </c:pt>
                <c:pt idx="213">
                  <c:v>-26812.305521862498</c:v>
                </c:pt>
                <c:pt idx="214">
                  <c:v>-27067.659194824999</c:v>
                </c:pt>
                <c:pt idx="215">
                  <c:v>-27323.012867787496</c:v>
                </c:pt>
                <c:pt idx="216">
                  <c:v>-27578.366540749998</c:v>
                </c:pt>
                <c:pt idx="217">
                  <c:v>-27833.720213712499</c:v>
                </c:pt>
                <c:pt idx="218">
                  <c:v>-28089.073886674996</c:v>
                </c:pt>
                <c:pt idx="219">
                  <c:v>-28344.427559637497</c:v>
                </c:pt>
                <c:pt idx="220">
                  <c:v>-28599.781232599998</c:v>
                </c:pt>
                <c:pt idx="221">
                  <c:v>-28855.134905562496</c:v>
                </c:pt>
                <c:pt idx="222">
                  <c:v>-29110.488578525001</c:v>
                </c:pt>
                <c:pt idx="223">
                  <c:v>-29365.842251487498</c:v>
                </c:pt>
                <c:pt idx="224">
                  <c:v>-29621.195924449996</c:v>
                </c:pt>
                <c:pt idx="225">
                  <c:v>-29876.549597412501</c:v>
                </c:pt>
                <c:pt idx="226">
                  <c:v>-30131.903270374998</c:v>
                </c:pt>
                <c:pt idx="227">
                  <c:v>-30387.256943337496</c:v>
                </c:pt>
                <c:pt idx="228">
                  <c:v>-30642.6106163</c:v>
                </c:pt>
                <c:pt idx="229">
                  <c:v>-30897.964289262498</c:v>
                </c:pt>
                <c:pt idx="230">
                  <c:v>-31153.317962224995</c:v>
                </c:pt>
                <c:pt idx="231">
                  <c:v>-31408.6716351875</c:v>
                </c:pt>
                <c:pt idx="232">
                  <c:v>-31664.025308149998</c:v>
                </c:pt>
                <c:pt idx="233">
                  <c:v>-31919.378981112495</c:v>
                </c:pt>
                <c:pt idx="234">
                  <c:v>-32174.732654075</c:v>
                </c:pt>
                <c:pt idx="235">
                  <c:v>-32430.086327037498</c:v>
                </c:pt>
                <c:pt idx="236">
                  <c:v>-32685.439999999995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64-4708-9B1E-B667A9571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'AFL2455'!$M$6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'AFL2455'!$N$7:$N$139</c:f>
              <c:numCache>
                <c:formatCode>General</c:formatCode>
                <c:ptCount val="133"/>
                <c:pt idx="0">
                  <c:v>30.948055555555555</c:v>
                </c:pt>
                <c:pt idx="1">
                  <c:v>30.966437757201646</c:v>
                </c:pt>
                <c:pt idx="2">
                  <c:v>30.984819958847737</c:v>
                </c:pt>
                <c:pt idx="3">
                  <c:v>31.003202160493828</c:v>
                </c:pt>
                <c:pt idx="4">
                  <c:v>31.021584362139919</c:v>
                </c:pt>
                <c:pt idx="5">
                  <c:v>31.03996656378601</c:v>
                </c:pt>
                <c:pt idx="6">
                  <c:v>31.058348765432097</c:v>
                </c:pt>
                <c:pt idx="7">
                  <c:v>31.076730967078188</c:v>
                </c:pt>
                <c:pt idx="8">
                  <c:v>31.095113168724279</c:v>
                </c:pt>
                <c:pt idx="9">
                  <c:v>31.113495370370369</c:v>
                </c:pt>
                <c:pt idx="10">
                  <c:v>31.13187757201646</c:v>
                </c:pt>
                <c:pt idx="11">
                  <c:v>31.150259773662551</c:v>
                </c:pt>
                <c:pt idx="12">
                  <c:v>31.168641975308642</c:v>
                </c:pt>
                <c:pt idx="13">
                  <c:v>31.187024176954733</c:v>
                </c:pt>
                <c:pt idx="14">
                  <c:v>31.205406378600824</c:v>
                </c:pt>
                <c:pt idx="15">
                  <c:v>31.223788580246914</c:v>
                </c:pt>
                <c:pt idx="16">
                  <c:v>31.242170781893005</c:v>
                </c:pt>
                <c:pt idx="17">
                  <c:v>31.260552983539093</c:v>
                </c:pt>
                <c:pt idx="18">
                  <c:v>31.278935185185183</c:v>
                </c:pt>
                <c:pt idx="19">
                  <c:v>31.297317386831274</c:v>
                </c:pt>
                <c:pt idx="20">
                  <c:v>31.315699588477365</c:v>
                </c:pt>
                <c:pt idx="21">
                  <c:v>31.334081790123456</c:v>
                </c:pt>
                <c:pt idx="22">
                  <c:v>31.352463991769547</c:v>
                </c:pt>
                <c:pt idx="23">
                  <c:v>31.370846193415638</c:v>
                </c:pt>
                <c:pt idx="24">
                  <c:v>31.389228395061728</c:v>
                </c:pt>
                <c:pt idx="25">
                  <c:v>31.407610596707819</c:v>
                </c:pt>
                <c:pt idx="26">
                  <c:v>31.42599279835391</c:v>
                </c:pt>
                <c:pt idx="27">
                  <c:v>31.444375000000001</c:v>
                </c:pt>
                <c:pt idx="28">
                  <c:v>31.462757201646088</c:v>
                </c:pt>
                <c:pt idx="29">
                  <c:v>31.481139403292179</c:v>
                </c:pt>
                <c:pt idx="30">
                  <c:v>31.49952160493827</c:v>
                </c:pt>
                <c:pt idx="31">
                  <c:v>31.517903806584361</c:v>
                </c:pt>
                <c:pt idx="32">
                  <c:v>31.536286008230451</c:v>
                </c:pt>
                <c:pt idx="33">
                  <c:v>31.554668209876542</c:v>
                </c:pt>
                <c:pt idx="34">
                  <c:v>31.573050411522633</c:v>
                </c:pt>
                <c:pt idx="35">
                  <c:v>31.591432613168724</c:v>
                </c:pt>
                <c:pt idx="36">
                  <c:v>31.609814814814815</c:v>
                </c:pt>
                <c:pt idx="37">
                  <c:v>31.628197016460906</c:v>
                </c:pt>
                <c:pt idx="38">
                  <c:v>31.646579218106993</c:v>
                </c:pt>
                <c:pt idx="39">
                  <c:v>31.664961419753084</c:v>
                </c:pt>
                <c:pt idx="40">
                  <c:v>31.683343621399175</c:v>
                </c:pt>
                <c:pt idx="41">
                  <c:v>31.701725823045265</c:v>
                </c:pt>
                <c:pt idx="42">
                  <c:v>31.720108024691356</c:v>
                </c:pt>
                <c:pt idx="43">
                  <c:v>31.738490226337447</c:v>
                </c:pt>
                <c:pt idx="44">
                  <c:v>31.756872427983538</c:v>
                </c:pt>
                <c:pt idx="45">
                  <c:v>31.775254629629629</c:v>
                </c:pt>
                <c:pt idx="46">
                  <c:v>31.79363683127572</c:v>
                </c:pt>
                <c:pt idx="47">
                  <c:v>31.81201903292181</c:v>
                </c:pt>
                <c:pt idx="48">
                  <c:v>31.830401234567901</c:v>
                </c:pt>
                <c:pt idx="49">
                  <c:v>31.848783436213989</c:v>
                </c:pt>
                <c:pt idx="50">
                  <c:v>31.867165637860079</c:v>
                </c:pt>
                <c:pt idx="51">
                  <c:v>31.88554783950617</c:v>
                </c:pt>
                <c:pt idx="52">
                  <c:v>31.903930041152261</c:v>
                </c:pt>
                <c:pt idx="53">
                  <c:v>31.922312242798352</c:v>
                </c:pt>
                <c:pt idx="54">
                  <c:v>31.940694444444443</c:v>
                </c:pt>
                <c:pt idx="55">
                  <c:v>31.959076646090534</c:v>
                </c:pt>
                <c:pt idx="56">
                  <c:v>31.977458847736624</c:v>
                </c:pt>
                <c:pt idx="57">
                  <c:v>31.995841049382715</c:v>
                </c:pt>
                <c:pt idx="58">
                  <c:v>32.014223251028803</c:v>
                </c:pt>
                <c:pt idx="59">
                  <c:v>32.032605452674893</c:v>
                </c:pt>
                <c:pt idx="60">
                  <c:v>32.050987654320984</c:v>
                </c:pt>
                <c:pt idx="61">
                  <c:v>32.069369855967075</c:v>
                </c:pt>
                <c:pt idx="62">
                  <c:v>32.087752057613166</c:v>
                </c:pt>
                <c:pt idx="63">
                  <c:v>32.106134259259257</c:v>
                </c:pt>
                <c:pt idx="64">
                  <c:v>32.124516460905348</c:v>
                </c:pt>
                <c:pt idx="65">
                  <c:v>32.142898662551438</c:v>
                </c:pt>
                <c:pt idx="66">
                  <c:v>32.161280864197529</c:v>
                </c:pt>
                <c:pt idx="67">
                  <c:v>32.17966306584362</c:v>
                </c:pt>
                <c:pt idx="68">
                  <c:v>32.198045267489711</c:v>
                </c:pt>
                <c:pt idx="69">
                  <c:v>32.216427469135802</c:v>
                </c:pt>
                <c:pt idx="70">
                  <c:v>32.234809670781893</c:v>
                </c:pt>
                <c:pt idx="71">
                  <c:v>32.253191872427983</c:v>
                </c:pt>
                <c:pt idx="72">
                  <c:v>32.271574074074074</c:v>
                </c:pt>
                <c:pt idx="73">
                  <c:v>32.289956275720165</c:v>
                </c:pt>
                <c:pt idx="74">
                  <c:v>32.308338477366256</c:v>
                </c:pt>
                <c:pt idx="75">
                  <c:v>32.326720679012347</c:v>
                </c:pt>
                <c:pt idx="76">
                  <c:v>32.34510288065843</c:v>
                </c:pt>
                <c:pt idx="77">
                  <c:v>32.363485082304521</c:v>
                </c:pt>
                <c:pt idx="78">
                  <c:v>32.381867283950612</c:v>
                </c:pt>
                <c:pt idx="79">
                  <c:v>32.400249485596703</c:v>
                </c:pt>
                <c:pt idx="80">
                  <c:v>32.418631687242794</c:v>
                </c:pt>
                <c:pt idx="81">
                  <c:v>32.437013888888885</c:v>
                </c:pt>
                <c:pt idx="82">
                  <c:v>32.455396090534975</c:v>
                </c:pt>
                <c:pt idx="83">
                  <c:v>32.473778292181066</c:v>
                </c:pt>
                <c:pt idx="84">
                  <c:v>32.492160493827157</c:v>
                </c:pt>
                <c:pt idx="85">
                  <c:v>32.510542695473248</c:v>
                </c:pt>
                <c:pt idx="86">
                  <c:v>32.528924897119339</c:v>
                </c:pt>
                <c:pt idx="87">
                  <c:v>32.54730709876543</c:v>
                </c:pt>
                <c:pt idx="88">
                  <c:v>32.56568930041152</c:v>
                </c:pt>
                <c:pt idx="89">
                  <c:v>32.584071502057611</c:v>
                </c:pt>
                <c:pt idx="90">
                  <c:v>32.602453703703702</c:v>
                </c:pt>
                <c:pt idx="91">
                  <c:v>32.620835905349793</c:v>
                </c:pt>
                <c:pt idx="92">
                  <c:v>32.639218106995884</c:v>
                </c:pt>
                <c:pt idx="93">
                  <c:v>32.657600308641975</c:v>
                </c:pt>
                <c:pt idx="94">
                  <c:v>32.675982510288065</c:v>
                </c:pt>
                <c:pt idx="95">
                  <c:v>32.694364711934156</c:v>
                </c:pt>
                <c:pt idx="96">
                  <c:v>32.712746913580247</c:v>
                </c:pt>
                <c:pt idx="97">
                  <c:v>32.731129115226338</c:v>
                </c:pt>
                <c:pt idx="98">
                  <c:v>32.749511316872422</c:v>
                </c:pt>
                <c:pt idx="99">
                  <c:v>32.767893518518513</c:v>
                </c:pt>
                <c:pt idx="100">
                  <c:v>32.786275720164603</c:v>
                </c:pt>
                <c:pt idx="101">
                  <c:v>32.804657921810694</c:v>
                </c:pt>
                <c:pt idx="102">
                  <c:v>32.823040123456785</c:v>
                </c:pt>
                <c:pt idx="103">
                  <c:v>32.841422325102876</c:v>
                </c:pt>
                <c:pt idx="104">
                  <c:v>32.859804526748967</c:v>
                </c:pt>
                <c:pt idx="105">
                  <c:v>32.878186728395058</c:v>
                </c:pt>
                <c:pt idx="106">
                  <c:v>32.896568930041148</c:v>
                </c:pt>
                <c:pt idx="107">
                  <c:v>32.914693015769672</c:v>
                </c:pt>
                <c:pt idx="108">
                  <c:v>32.932300869663059</c:v>
                </c:pt>
                <c:pt idx="109">
                  <c:v>32.949392491721319</c:v>
                </c:pt>
                <c:pt idx="110">
                  <c:v>32.965967881944444</c:v>
                </c:pt>
                <c:pt idx="111">
                  <c:v>32.982285156249993</c:v>
                </c:pt>
                <c:pt idx="112">
                  <c:v>32.99860243055555</c:v>
                </c:pt>
                <c:pt idx="113">
                  <c:v>33.014919704861107</c:v>
                </c:pt>
                <c:pt idx="114">
                  <c:v>33.031236979166664</c:v>
                </c:pt>
                <c:pt idx="115">
                  <c:v>33.047554253472221</c:v>
                </c:pt>
                <c:pt idx="116">
                  <c:v>33.063871527777778</c:v>
                </c:pt>
                <c:pt idx="117">
                  <c:v>33.080188802083327</c:v>
                </c:pt>
                <c:pt idx="118">
                  <c:v>33.096506076388884</c:v>
                </c:pt>
                <c:pt idx="119">
                  <c:v>33.112823350694441</c:v>
                </c:pt>
                <c:pt idx="120">
                  <c:v>33.129140624999998</c:v>
                </c:pt>
                <c:pt idx="121">
                  <c:v>33.145457899305555</c:v>
                </c:pt>
                <c:pt idx="122">
                  <c:v>33.161775173611105</c:v>
                </c:pt>
                <c:pt idx="123">
                  <c:v>33.178092447916661</c:v>
                </c:pt>
                <c:pt idx="124">
                  <c:v>33.194409722222218</c:v>
                </c:pt>
                <c:pt idx="125">
                  <c:v>33.210726996527775</c:v>
                </c:pt>
                <c:pt idx="126">
                  <c:v>33.227044270833332</c:v>
                </c:pt>
                <c:pt idx="127">
                  <c:v>33.243361545138889</c:v>
                </c:pt>
                <c:pt idx="128">
                  <c:v>33.259678819444439</c:v>
                </c:pt>
                <c:pt idx="129">
                  <c:v>33.275996093749995</c:v>
                </c:pt>
                <c:pt idx="130">
                  <c:v>33.292313368055552</c:v>
                </c:pt>
                <c:pt idx="131">
                  <c:v>33.308630642361109</c:v>
                </c:pt>
                <c:pt idx="132">
                  <c:v>33.324947916666666</c:v>
                </c:pt>
              </c:numCache>
            </c:numRef>
          </c:xVal>
          <c:yVal>
            <c:numRef>
              <c:f>'AFL2455'!$M$7:$M$139</c:f>
              <c:numCache>
                <c:formatCode>General</c:formatCode>
                <c:ptCount val="133"/>
                <c:pt idx="0">
                  <c:v>55.583333333333336</c:v>
                </c:pt>
                <c:pt idx="1">
                  <c:v>55.585802469135807</c:v>
                </c:pt>
                <c:pt idx="2">
                  <c:v>55.588271604938271</c:v>
                </c:pt>
                <c:pt idx="3">
                  <c:v>55.590740740740742</c:v>
                </c:pt>
                <c:pt idx="4">
                  <c:v>55.593209876543213</c:v>
                </c:pt>
                <c:pt idx="5">
                  <c:v>55.595679012345684</c:v>
                </c:pt>
                <c:pt idx="6">
                  <c:v>55.598148148148148</c:v>
                </c:pt>
                <c:pt idx="7">
                  <c:v>55.600617283950619</c:v>
                </c:pt>
                <c:pt idx="8">
                  <c:v>55.60308641975309</c:v>
                </c:pt>
                <c:pt idx="9">
                  <c:v>55.605555555555554</c:v>
                </c:pt>
                <c:pt idx="10">
                  <c:v>55.608024691358025</c:v>
                </c:pt>
                <c:pt idx="11">
                  <c:v>55.610493827160496</c:v>
                </c:pt>
                <c:pt idx="12">
                  <c:v>55.612962962962968</c:v>
                </c:pt>
                <c:pt idx="13">
                  <c:v>55.615432098765432</c:v>
                </c:pt>
                <c:pt idx="14">
                  <c:v>55.617901234567903</c:v>
                </c:pt>
                <c:pt idx="15">
                  <c:v>55.620370370370374</c:v>
                </c:pt>
                <c:pt idx="16">
                  <c:v>55.622839506172845</c:v>
                </c:pt>
                <c:pt idx="17">
                  <c:v>55.625308641975309</c:v>
                </c:pt>
                <c:pt idx="18">
                  <c:v>55.62777777777778</c:v>
                </c:pt>
                <c:pt idx="19">
                  <c:v>55.630246913580251</c:v>
                </c:pt>
                <c:pt idx="20">
                  <c:v>55.632716049382715</c:v>
                </c:pt>
                <c:pt idx="21">
                  <c:v>55.635185185185186</c:v>
                </c:pt>
                <c:pt idx="22">
                  <c:v>55.637654320987657</c:v>
                </c:pt>
                <c:pt idx="23">
                  <c:v>55.640123456790128</c:v>
                </c:pt>
                <c:pt idx="24">
                  <c:v>55.642592592592592</c:v>
                </c:pt>
                <c:pt idx="25">
                  <c:v>55.645061728395063</c:v>
                </c:pt>
                <c:pt idx="26">
                  <c:v>55.647530864197535</c:v>
                </c:pt>
                <c:pt idx="27">
                  <c:v>55.650000000000006</c:v>
                </c:pt>
                <c:pt idx="28">
                  <c:v>55.65246913580247</c:v>
                </c:pt>
                <c:pt idx="29">
                  <c:v>55.654938271604941</c:v>
                </c:pt>
                <c:pt idx="30">
                  <c:v>55.657407407407412</c:v>
                </c:pt>
                <c:pt idx="31">
                  <c:v>55.659876543209876</c:v>
                </c:pt>
                <c:pt idx="32">
                  <c:v>55.662345679012347</c:v>
                </c:pt>
                <c:pt idx="33">
                  <c:v>55.664814814814818</c:v>
                </c:pt>
                <c:pt idx="34">
                  <c:v>55.667283950617289</c:v>
                </c:pt>
                <c:pt idx="35">
                  <c:v>55.669753086419753</c:v>
                </c:pt>
                <c:pt idx="36">
                  <c:v>55.672222222222224</c:v>
                </c:pt>
                <c:pt idx="37">
                  <c:v>55.674691358024695</c:v>
                </c:pt>
                <c:pt idx="38">
                  <c:v>55.677160493827159</c:v>
                </c:pt>
                <c:pt idx="39">
                  <c:v>55.67962962962963</c:v>
                </c:pt>
                <c:pt idx="40">
                  <c:v>55.682098765432102</c:v>
                </c:pt>
                <c:pt idx="41">
                  <c:v>55.684567901234573</c:v>
                </c:pt>
                <c:pt idx="42">
                  <c:v>55.687037037037037</c:v>
                </c:pt>
                <c:pt idx="43">
                  <c:v>55.689506172839508</c:v>
                </c:pt>
                <c:pt idx="44">
                  <c:v>55.691975308641979</c:v>
                </c:pt>
                <c:pt idx="45">
                  <c:v>55.69444444444445</c:v>
                </c:pt>
                <c:pt idx="46">
                  <c:v>55.696913580246914</c:v>
                </c:pt>
                <c:pt idx="47">
                  <c:v>55.699382716049385</c:v>
                </c:pt>
                <c:pt idx="48">
                  <c:v>55.701851851851856</c:v>
                </c:pt>
                <c:pt idx="49">
                  <c:v>55.70432098765432</c:v>
                </c:pt>
                <c:pt idx="50">
                  <c:v>55.706790123456791</c:v>
                </c:pt>
                <c:pt idx="51">
                  <c:v>55.709259259259262</c:v>
                </c:pt>
                <c:pt idx="52">
                  <c:v>55.711728395061733</c:v>
                </c:pt>
                <c:pt idx="53">
                  <c:v>55.714197530864197</c:v>
                </c:pt>
                <c:pt idx="54">
                  <c:v>55.716666666666669</c:v>
                </c:pt>
                <c:pt idx="55">
                  <c:v>55.71913580246914</c:v>
                </c:pt>
                <c:pt idx="56">
                  <c:v>55.721604938271604</c:v>
                </c:pt>
                <c:pt idx="57">
                  <c:v>55.724074074074075</c:v>
                </c:pt>
                <c:pt idx="58">
                  <c:v>55.726543209876546</c:v>
                </c:pt>
                <c:pt idx="59">
                  <c:v>55.729012345679017</c:v>
                </c:pt>
                <c:pt idx="60">
                  <c:v>55.731481481481481</c:v>
                </c:pt>
                <c:pt idx="61">
                  <c:v>55.733950617283952</c:v>
                </c:pt>
                <c:pt idx="62">
                  <c:v>55.736419753086423</c:v>
                </c:pt>
                <c:pt idx="63">
                  <c:v>55.738888888888894</c:v>
                </c:pt>
                <c:pt idx="64">
                  <c:v>55.741358024691358</c:v>
                </c:pt>
                <c:pt idx="65">
                  <c:v>55.743827160493829</c:v>
                </c:pt>
                <c:pt idx="66">
                  <c:v>55.7462962962963</c:v>
                </c:pt>
                <c:pt idx="67">
                  <c:v>55.748765432098764</c:v>
                </c:pt>
                <c:pt idx="68">
                  <c:v>55.751234567901236</c:v>
                </c:pt>
                <c:pt idx="69">
                  <c:v>55.753703703703707</c:v>
                </c:pt>
                <c:pt idx="70">
                  <c:v>55.756172839506178</c:v>
                </c:pt>
                <c:pt idx="71">
                  <c:v>55.758641975308642</c:v>
                </c:pt>
                <c:pt idx="72">
                  <c:v>55.761111111111113</c:v>
                </c:pt>
                <c:pt idx="73">
                  <c:v>55.763580246913584</c:v>
                </c:pt>
                <c:pt idx="74">
                  <c:v>55.766049382716048</c:v>
                </c:pt>
                <c:pt idx="75">
                  <c:v>55.768518518518519</c:v>
                </c:pt>
                <c:pt idx="76">
                  <c:v>55.77098765432099</c:v>
                </c:pt>
                <c:pt idx="77">
                  <c:v>55.773456790123461</c:v>
                </c:pt>
                <c:pt idx="78">
                  <c:v>55.775925925925925</c:v>
                </c:pt>
                <c:pt idx="79">
                  <c:v>55.778395061728396</c:v>
                </c:pt>
                <c:pt idx="80">
                  <c:v>55.780864197530867</c:v>
                </c:pt>
                <c:pt idx="81">
                  <c:v>55.783333333333331</c:v>
                </c:pt>
                <c:pt idx="82">
                  <c:v>55.785802469135803</c:v>
                </c:pt>
                <c:pt idx="83">
                  <c:v>55.788271604938274</c:v>
                </c:pt>
                <c:pt idx="84">
                  <c:v>55.790740740740745</c:v>
                </c:pt>
                <c:pt idx="85">
                  <c:v>55.793209876543209</c:v>
                </c:pt>
                <c:pt idx="86">
                  <c:v>55.79567901234568</c:v>
                </c:pt>
                <c:pt idx="87">
                  <c:v>55.798148148148151</c:v>
                </c:pt>
                <c:pt idx="88">
                  <c:v>55.800617283950622</c:v>
                </c:pt>
                <c:pt idx="89">
                  <c:v>55.803086419753086</c:v>
                </c:pt>
                <c:pt idx="90">
                  <c:v>55.805555555555557</c:v>
                </c:pt>
                <c:pt idx="91">
                  <c:v>55.808024691358028</c:v>
                </c:pt>
                <c:pt idx="92">
                  <c:v>55.810493827160492</c:v>
                </c:pt>
                <c:pt idx="93">
                  <c:v>55.812962962962963</c:v>
                </c:pt>
                <c:pt idx="94">
                  <c:v>55.815432098765434</c:v>
                </c:pt>
                <c:pt idx="95">
                  <c:v>55.817901234567906</c:v>
                </c:pt>
                <c:pt idx="96">
                  <c:v>55.82037037037037</c:v>
                </c:pt>
                <c:pt idx="97">
                  <c:v>55.822839506172841</c:v>
                </c:pt>
                <c:pt idx="98">
                  <c:v>55.825308641975312</c:v>
                </c:pt>
                <c:pt idx="99">
                  <c:v>55.827777777777783</c:v>
                </c:pt>
                <c:pt idx="100">
                  <c:v>55.830246913580247</c:v>
                </c:pt>
                <c:pt idx="101">
                  <c:v>55.832716049382718</c:v>
                </c:pt>
                <c:pt idx="102">
                  <c:v>55.835185185185189</c:v>
                </c:pt>
                <c:pt idx="103">
                  <c:v>55.837654320987653</c:v>
                </c:pt>
                <c:pt idx="104">
                  <c:v>55.840123456790124</c:v>
                </c:pt>
                <c:pt idx="105">
                  <c:v>55.842592592592595</c:v>
                </c:pt>
                <c:pt idx="106">
                  <c:v>55.845061728395066</c:v>
                </c:pt>
                <c:pt idx="107">
                  <c:v>55.846934407552091</c:v>
                </c:pt>
                <c:pt idx="108">
                  <c:v>55.847614173418208</c:v>
                </c:pt>
                <c:pt idx="109">
                  <c:v>55.847101025993439</c:v>
                </c:pt>
                <c:pt idx="110">
                  <c:v>55.845394965277777</c:v>
                </c:pt>
                <c:pt idx="111">
                  <c:v>55.843092447916668</c:v>
                </c:pt>
                <c:pt idx="112">
                  <c:v>55.840789930555559</c:v>
                </c:pt>
                <c:pt idx="113">
                  <c:v>55.838487413194443</c:v>
                </c:pt>
                <c:pt idx="114">
                  <c:v>55.836184895833334</c:v>
                </c:pt>
                <c:pt idx="115">
                  <c:v>55.833882378472225</c:v>
                </c:pt>
                <c:pt idx="116">
                  <c:v>55.831579861111109</c:v>
                </c:pt>
                <c:pt idx="117">
                  <c:v>55.82927734375</c:v>
                </c:pt>
                <c:pt idx="118">
                  <c:v>55.826974826388891</c:v>
                </c:pt>
                <c:pt idx="119">
                  <c:v>55.824672309027775</c:v>
                </c:pt>
                <c:pt idx="120">
                  <c:v>55.822369791666667</c:v>
                </c:pt>
                <c:pt idx="121">
                  <c:v>55.820067274305558</c:v>
                </c:pt>
                <c:pt idx="122">
                  <c:v>55.817764756944449</c:v>
                </c:pt>
                <c:pt idx="123">
                  <c:v>55.815462239583333</c:v>
                </c:pt>
                <c:pt idx="124">
                  <c:v>55.813159722222224</c:v>
                </c:pt>
                <c:pt idx="125">
                  <c:v>55.810857204861115</c:v>
                </c:pt>
                <c:pt idx="126">
                  <c:v>55.808554687499999</c:v>
                </c:pt>
                <c:pt idx="127">
                  <c:v>55.80625217013889</c:v>
                </c:pt>
                <c:pt idx="128">
                  <c:v>55.803949652777781</c:v>
                </c:pt>
                <c:pt idx="129">
                  <c:v>55.801647135416665</c:v>
                </c:pt>
                <c:pt idx="130">
                  <c:v>55.799344618055557</c:v>
                </c:pt>
                <c:pt idx="131">
                  <c:v>55.797042100694448</c:v>
                </c:pt>
                <c:pt idx="132">
                  <c:v>55.794739583333332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F-48F1-851A-0B0D5A3B7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'AFL2455'!$E$109:$E$121</c:f>
              <c:numCache>
                <c:formatCode>General</c:formatCode>
                <c:ptCount val="13"/>
                <c:pt idx="0">
                  <c:v>-6892.026585544445</c:v>
                </c:pt>
                <c:pt idx="1">
                  <c:v>-5743.3101795203693</c:v>
                </c:pt>
                <c:pt idx="2">
                  <c:v>-4594.5937734962936</c:v>
                </c:pt>
                <c:pt idx="3">
                  <c:v>-3445.8773674722179</c:v>
                </c:pt>
                <c:pt idx="4">
                  <c:v>-2297.1609614481567</c:v>
                </c:pt>
                <c:pt idx="5">
                  <c:v>-1164.5752896249396</c:v>
                </c:pt>
                <c:pt idx="6">
                  <c:v>-64.251086203445311</c:v>
                </c:pt>
                <c:pt idx="7">
                  <c:v>1003.8116488163264</c:v>
                </c:pt>
                <c:pt idx="8">
                  <c:v>2039.6129154343753</c:v>
                </c:pt>
                <c:pt idx="9">
                  <c:v>3059.2834478515629</c:v>
                </c:pt>
                <c:pt idx="10">
                  <c:v>4078.9539802687505</c:v>
                </c:pt>
                <c:pt idx="11">
                  <c:v>5098.6245126859376</c:v>
                </c:pt>
                <c:pt idx="12">
                  <c:v>6118.2950451031256</c:v>
                </c:pt>
              </c:numCache>
            </c:numRef>
          </c:xVal>
          <c:yVal>
            <c:numRef>
              <c:f>'AFL2455'!$F$109:$F$121</c:f>
              <c:numCache>
                <c:formatCode>General</c:formatCode>
                <c:ptCount val="13"/>
                <c:pt idx="0">
                  <c:v>-1643.7432018666659</c:v>
                </c:pt>
                <c:pt idx="1">
                  <c:v>-1369.8143116888896</c:v>
                </c:pt>
                <c:pt idx="2">
                  <c:v>-1095.8854215111096</c:v>
                </c:pt>
                <c:pt idx="3">
                  <c:v>-821.95653133333326</c:v>
                </c:pt>
                <c:pt idx="4">
                  <c:v>-548.02764115555692</c:v>
                </c:pt>
                <c:pt idx="5">
                  <c:v>-340.25907137031328</c:v>
                </c:pt>
                <c:pt idx="6">
                  <c:v>-264.81114237013924</c:v>
                </c:pt>
                <c:pt idx="7">
                  <c:v>-321.68385415503479</c:v>
                </c:pt>
                <c:pt idx="8">
                  <c:v>-510.87720672499995</c:v>
                </c:pt>
                <c:pt idx="9">
                  <c:v>-766.23087968749996</c:v>
                </c:pt>
                <c:pt idx="10">
                  <c:v>-1021.58455265</c:v>
                </c:pt>
                <c:pt idx="11">
                  <c:v>-1276.9382256124998</c:v>
                </c:pt>
                <c:pt idx="12">
                  <c:v>-1532.2918985749998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B-4B0F-A2F0-096F012D4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976112"/>
        <c:axId val="434970536"/>
      </c:scatterChart>
      <c:valAx>
        <c:axId val="434976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0536"/>
        <c:crosses val="autoZero"/>
        <c:crossBetween val="midCat"/>
      </c:valAx>
      <c:valAx>
        <c:axId val="434970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497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'UTA427'!$E$2:$E$3</c:f>
              <c:numCache>
                <c:formatCode>General</c:formatCode>
                <c:ptCount val="2"/>
                <c:pt idx="0">
                  <c:v>-123019.3</c:v>
                </c:pt>
                <c:pt idx="1">
                  <c:v>130518.1</c:v>
                </c:pt>
              </c:numCache>
            </c:numRef>
          </c:xVal>
          <c:yVal>
            <c:numRef>
              <c:f>'UTA427'!$F$2:$F$3</c:f>
              <c:numCache>
                <c:formatCode>General</c:formatCode>
                <c:ptCount val="2"/>
                <c:pt idx="0">
                  <c:v>-72673.259999999995</c:v>
                </c:pt>
                <c:pt idx="1">
                  <c:v>-32685.439999999999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0F-4546-ABAD-93B34FAD47F4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'UTA427'!$E$6:$E$222</c:f>
              <c:numCache>
                <c:formatCode>General</c:formatCode>
                <c:ptCount val="217"/>
                <c:pt idx="0">
                  <c:v>-123019.3</c:v>
                </c:pt>
                <c:pt idx="1">
                  <c:v>-121944.98898305085</c:v>
                </c:pt>
                <c:pt idx="2">
                  <c:v>-120870.67796610169</c:v>
                </c:pt>
                <c:pt idx="3">
                  <c:v>-119796.36694915255</c:v>
                </c:pt>
                <c:pt idx="4">
                  <c:v>-118722.0559322034</c:v>
                </c:pt>
                <c:pt idx="5">
                  <c:v>-117647.74491525424</c:v>
                </c:pt>
                <c:pt idx="6">
                  <c:v>-116573.43389830508</c:v>
                </c:pt>
                <c:pt idx="7">
                  <c:v>-115499.12288135593</c:v>
                </c:pt>
                <c:pt idx="8">
                  <c:v>-114424.81186440679</c:v>
                </c:pt>
                <c:pt idx="9">
                  <c:v>-113350.50084745763</c:v>
                </c:pt>
                <c:pt idx="10">
                  <c:v>-112276.18983050848</c:v>
                </c:pt>
                <c:pt idx="11">
                  <c:v>-111201.87881355932</c:v>
                </c:pt>
                <c:pt idx="12">
                  <c:v>-110127.56779661016</c:v>
                </c:pt>
                <c:pt idx="13">
                  <c:v>-109053.25677966102</c:v>
                </c:pt>
                <c:pt idx="14">
                  <c:v>-107978.94576271187</c:v>
                </c:pt>
                <c:pt idx="15">
                  <c:v>-106904.63474576271</c:v>
                </c:pt>
                <c:pt idx="16">
                  <c:v>-105830.32372881356</c:v>
                </c:pt>
                <c:pt idx="17">
                  <c:v>-104756.0127118644</c:v>
                </c:pt>
                <c:pt idx="18">
                  <c:v>-103681.70169491525</c:v>
                </c:pt>
                <c:pt idx="19">
                  <c:v>-102607.3906779661</c:v>
                </c:pt>
                <c:pt idx="20">
                  <c:v>-101533.07966101695</c:v>
                </c:pt>
                <c:pt idx="21">
                  <c:v>-100458.76864406779</c:v>
                </c:pt>
                <c:pt idx="22">
                  <c:v>-99384.457627118652</c:v>
                </c:pt>
                <c:pt idx="23">
                  <c:v>-98310.146610169497</c:v>
                </c:pt>
                <c:pt idx="24">
                  <c:v>-97235.835593220341</c:v>
                </c:pt>
                <c:pt idx="25">
                  <c:v>-96161.524576271186</c:v>
                </c:pt>
                <c:pt idx="26">
                  <c:v>-95087.21355932203</c:v>
                </c:pt>
                <c:pt idx="27">
                  <c:v>-94012.902542372874</c:v>
                </c:pt>
                <c:pt idx="28">
                  <c:v>-92938.591525423719</c:v>
                </c:pt>
                <c:pt idx="29">
                  <c:v>-91864.280508474578</c:v>
                </c:pt>
                <c:pt idx="30">
                  <c:v>-90789.969491525422</c:v>
                </c:pt>
                <c:pt idx="31">
                  <c:v>-89715.658474576267</c:v>
                </c:pt>
                <c:pt idx="32">
                  <c:v>-88641.347457627126</c:v>
                </c:pt>
                <c:pt idx="33">
                  <c:v>-87567.03644067797</c:v>
                </c:pt>
                <c:pt idx="34">
                  <c:v>-86492.725423728814</c:v>
                </c:pt>
                <c:pt idx="35">
                  <c:v>-85418.414406779659</c:v>
                </c:pt>
                <c:pt idx="36">
                  <c:v>-84344.103389830503</c:v>
                </c:pt>
                <c:pt idx="37">
                  <c:v>-83269.792372881348</c:v>
                </c:pt>
                <c:pt idx="38">
                  <c:v>-82195.481355932192</c:v>
                </c:pt>
                <c:pt idx="39">
                  <c:v>-81121.170338983051</c:v>
                </c:pt>
                <c:pt idx="40">
                  <c:v>-80046.859322033895</c:v>
                </c:pt>
                <c:pt idx="41">
                  <c:v>-78972.54830508474</c:v>
                </c:pt>
                <c:pt idx="42">
                  <c:v>-77898.237288135599</c:v>
                </c:pt>
                <c:pt idx="43">
                  <c:v>-76823.926271186443</c:v>
                </c:pt>
                <c:pt idx="44">
                  <c:v>-75749.615254237287</c:v>
                </c:pt>
                <c:pt idx="45">
                  <c:v>-74675.304237288132</c:v>
                </c:pt>
                <c:pt idx="46">
                  <c:v>-73600.993220338976</c:v>
                </c:pt>
                <c:pt idx="47">
                  <c:v>-72526.682203389821</c:v>
                </c:pt>
                <c:pt idx="48">
                  <c:v>-71452.371186440665</c:v>
                </c:pt>
                <c:pt idx="49">
                  <c:v>-70378.060169491524</c:v>
                </c:pt>
                <c:pt idx="50">
                  <c:v>-69303.749152542368</c:v>
                </c:pt>
                <c:pt idx="51">
                  <c:v>-68229.438135593213</c:v>
                </c:pt>
                <c:pt idx="52">
                  <c:v>-67155.127118644072</c:v>
                </c:pt>
                <c:pt idx="53">
                  <c:v>-66080.816101694916</c:v>
                </c:pt>
                <c:pt idx="54">
                  <c:v>-65006.505084745761</c:v>
                </c:pt>
                <c:pt idx="55">
                  <c:v>-63932.194067796605</c:v>
                </c:pt>
                <c:pt idx="56">
                  <c:v>-62857.883050847449</c:v>
                </c:pt>
                <c:pt idx="57">
                  <c:v>-61783.572033898301</c:v>
                </c:pt>
                <c:pt idx="58">
                  <c:v>-60709.261016949145</c:v>
                </c:pt>
                <c:pt idx="59">
                  <c:v>-59634.95</c:v>
                </c:pt>
                <c:pt idx="60">
                  <c:v>-58560.638983050841</c:v>
                </c:pt>
                <c:pt idx="61">
                  <c:v>-57486.327966101686</c:v>
                </c:pt>
                <c:pt idx="62">
                  <c:v>-56412.01694915253</c:v>
                </c:pt>
                <c:pt idx="63">
                  <c:v>-55337.705932203389</c:v>
                </c:pt>
                <c:pt idx="64">
                  <c:v>-54263.394915254234</c:v>
                </c:pt>
                <c:pt idx="65">
                  <c:v>-53189.083898305078</c:v>
                </c:pt>
                <c:pt idx="66">
                  <c:v>-52114.772881355922</c:v>
                </c:pt>
                <c:pt idx="67">
                  <c:v>-51040.461864406767</c:v>
                </c:pt>
                <c:pt idx="68">
                  <c:v>-49966.150847457626</c:v>
                </c:pt>
                <c:pt idx="69">
                  <c:v>-48891.83983050847</c:v>
                </c:pt>
                <c:pt idx="70">
                  <c:v>-47817.528813559315</c:v>
                </c:pt>
                <c:pt idx="71">
                  <c:v>-46743.217796610159</c:v>
                </c:pt>
                <c:pt idx="72">
                  <c:v>-45668.906779661003</c:v>
                </c:pt>
                <c:pt idx="73">
                  <c:v>-44594.595762711862</c:v>
                </c:pt>
                <c:pt idx="74">
                  <c:v>-43520.284745762707</c:v>
                </c:pt>
                <c:pt idx="75">
                  <c:v>-42445.973728813551</c:v>
                </c:pt>
                <c:pt idx="76">
                  <c:v>-41371.662711864396</c:v>
                </c:pt>
                <c:pt idx="77">
                  <c:v>-40297.35169491524</c:v>
                </c:pt>
                <c:pt idx="78">
                  <c:v>-39223.040677966099</c:v>
                </c:pt>
                <c:pt idx="79">
                  <c:v>-38148.729661016943</c:v>
                </c:pt>
                <c:pt idx="80">
                  <c:v>-37074.418644067788</c:v>
                </c:pt>
                <c:pt idx="81">
                  <c:v>-36000.107627118632</c:v>
                </c:pt>
                <c:pt idx="82">
                  <c:v>-34925.796610169476</c:v>
                </c:pt>
                <c:pt idx="83">
                  <c:v>-33851.485593220335</c:v>
                </c:pt>
                <c:pt idx="84">
                  <c:v>-32777.17457627118</c:v>
                </c:pt>
                <c:pt idx="85">
                  <c:v>-31702.863559322024</c:v>
                </c:pt>
                <c:pt idx="86">
                  <c:v>-30628.552542372869</c:v>
                </c:pt>
                <c:pt idx="87">
                  <c:v>-29554.241525423713</c:v>
                </c:pt>
                <c:pt idx="88">
                  <c:v>-28479.930508474572</c:v>
                </c:pt>
                <c:pt idx="89">
                  <c:v>-27405.619491525416</c:v>
                </c:pt>
                <c:pt idx="90">
                  <c:v>-26331.308474576261</c:v>
                </c:pt>
                <c:pt idx="91">
                  <c:v>-25256.997457627105</c:v>
                </c:pt>
                <c:pt idx="92">
                  <c:v>-24182.68644067795</c:v>
                </c:pt>
                <c:pt idx="93">
                  <c:v>-23108.375423728809</c:v>
                </c:pt>
                <c:pt idx="94">
                  <c:v>-22034.064406779653</c:v>
                </c:pt>
                <c:pt idx="95">
                  <c:v>-20959.753389830497</c:v>
                </c:pt>
                <c:pt idx="96">
                  <c:v>-19885.442372881342</c:v>
                </c:pt>
                <c:pt idx="97">
                  <c:v>-18811.131355932186</c:v>
                </c:pt>
                <c:pt idx="98">
                  <c:v>-17736.820338983045</c:v>
                </c:pt>
                <c:pt idx="99">
                  <c:v>-16662.509322033889</c:v>
                </c:pt>
                <c:pt idx="100">
                  <c:v>-15588.198305084734</c:v>
                </c:pt>
                <c:pt idx="101">
                  <c:v>-14513.887288135578</c:v>
                </c:pt>
                <c:pt idx="102">
                  <c:v>-13439.576271186423</c:v>
                </c:pt>
                <c:pt idx="103">
                  <c:v>-12365.265254237282</c:v>
                </c:pt>
                <c:pt idx="104">
                  <c:v>-11290.954237288126</c:v>
                </c:pt>
                <c:pt idx="105">
                  <c:v>-10216.64322033897</c:v>
                </c:pt>
                <c:pt idx="106">
                  <c:v>-9142.3322033898148</c:v>
                </c:pt>
                <c:pt idx="107">
                  <c:v>-8068.0211864406592</c:v>
                </c:pt>
                <c:pt idx="108">
                  <c:v>-6993.7101694915182</c:v>
                </c:pt>
                <c:pt idx="109">
                  <c:v>-5919.3991525423626</c:v>
                </c:pt>
                <c:pt idx="110">
                  <c:v>-4845.088135593207</c:v>
                </c:pt>
                <c:pt idx="111">
                  <c:v>-3770.7771186440514</c:v>
                </c:pt>
                <c:pt idx="112">
                  <c:v>-2696.4661016948958</c:v>
                </c:pt>
                <c:pt idx="113">
                  <c:v>-1622.1550847457547</c:v>
                </c:pt>
                <c:pt idx="114">
                  <c:v>-547.84406779659912</c:v>
                </c:pt>
                <c:pt idx="115">
                  <c:v>526.46694915255648</c:v>
                </c:pt>
                <c:pt idx="116">
                  <c:v>1600.7779661017121</c:v>
                </c:pt>
                <c:pt idx="117">
                  <c:v>2675.0889830508677</c:v>
                </c:pt>
                <c:pt idx="118">
                  <c:v>3749.4000000000087</c:v>
                </c:pt>
                <c:pt idx="119">
                  <c:v>4823.7110169491643</c:v>
                </c:pt>
                <c:pt idx="120">
                  <c:v>5898.0220338983199</c:v>
                </c:pt>
                <c:pt idx="121">
                  <c:v>6972.3330508474755</c:v>
                </c:pt>
                <c:pt idx="122">
                  <c:v>8046.6440677966311</c:v>
                </c:pt>
                <c:pt idx="123">
                  <c:v>9120.9550847457867</c:v>
                </c:pt>
                <c:pt idx="124">
                  <c:v>10195.266101694942</c:v>
                </c:pt>
                <c:pt idx="125">
                  <c:v>11269.577118644098</c:v>
                </c:pt>
                <c:pt idx="126">
                  <c:v>12343.888135593224</c:v>
                </c:pt>
                <c:pt idx="127">
                  <c:v>13418.19915254238</c:v>
                </c:pt>
                <c:pt idx="128">
                  <c:v>14492.510169491536</c:v>
                </c:pt>
                <c:pt idx="129">
                  <c:v>15566.821186440691</c:v>
                </c:pt>
                <c:pt idx="130">
                  <c:v>16641.132203389847</c:v>
                </c:pt>
                <c:pt idx="131">
                  <c:v>17715.443220339002</c:v>
                </c:pt>
                <c:pt idx="132">
                  <c:v>18789.754237288158</c:v>
                </c:pt>
                <c:pt idx="133">
                  <c:v>19864.065254237314</c:v>
                </c:pt>
                <c:pt idx="134">
                  <c:v>20938.376271186469</c:v>
                </c:pt>
                <c:pt idx="135">
                  <c:v>22012.687288135625</c:v>
                </c:pt>
                <c:pt idx="136">
                  <c:v>23086.998305084751</c:v>
                </c:pt>
                <c:pt idx="137">
                  <c:v>24161.309322033907</c:v>
                </c:pt>
                <c:pt idx="138">
                  <c:v>25235.620338983063</c:v>
                </c:pt>
                <c:pt idx="139">
                  <c:v>26309.931355932218</c:v>
                </c:pt>
                <c:pt idx="140">
                  <c:v>27384.242372881374</c:v>
                </c:pt>
                <c:pt idx="141">
                  <c:v>28458.553389830529</c:v>
                </c:pt>
                <c:pt idx="142">
                  <c:v>29532.864406779685</c:v>
                </c:pt>
                <c:pt idx="143">
                  <c:v>30607.175423728841</c:v>
                </c:pt>
                <c:pt idx="144">
                  <c:v>31681.486440677996</c:v>
                </c:pt>
                <c:pt idx="145">
                  <c:v>32755.797457627152</c:v>
                </c:pt>
                <c:pt idx="146">
                  <c:v>33830.108474576278</c:v>
                </c:pt>
                <c:pt idx="147">
                  <c:v>34904.419491525434</c:v>
                </c:pt>
                <c:pt idx="148">
                  <c:v>35978.730508474589</c:v>
                </c:pt>
                <c:pt idx="149">
                  <c:v>37053.041525423745</c:v>
                </c:pt>
                <c:pt idx="150">
                  <c:v>38127.352542372901</c:v>
                </c:pt>
                <c:pt idx="151">
                  <c:v>39201.663559322056</c:v>
                </c:pt>
                <c:pt idx="152">
                  <c:v>40275.974576271212</c:v>
                </c:pt>
                <c:pt idx="153">
                  <c:v>41350.285593220367</c:v>
                </c:pt>
                <c:pt idx="154">
                  <c:v>42424.596610169523</c:v>
                </c:pt>
                <c:pt idx="155">
                  <c:v>43498.907627118679</c:v>
                </c:pt>
                <c:pt idx="156">
                  <c:v>44573.218644067805</c:v>
                </c:pt>
                <c:pt idx="157">
                  <c:v>45647.529661016961</c:v>
                </c:pt>
                <c:pt idx="158">
                  <c:v>46721.840677966116</c:v>
                </c:pt>
                <c:pt idx="159">
                  <c:v>47796.151694915272</c:v>
                </c:pt>
                <c:pt idx="160">
                  <c:v>48870.462711864428</c:v>
                </c:pt>
                <c:pt idx="161">
                  <c:v>49944.773728813583</c:v>
                </c:pt>
                <c:pt idx="162">
                  <c:v>51019.084745762739</c:v>
                </c:pt>
                <c:pt idx="163">
                  <c:v>52093.395762711894</c:v>
                </c:pt>
                <c:pt idx="164">
                  <c:v>53167.70677966105</c:v>
                </c:pt>
                <c:pt idx="165">
                  <c:v>54242.017796610206</c:v>
                </c:pt>
                <c:pt idx="166">
                  <c:v>55316.328813559332</c:v>
                </c:pt>
                <c:pt idx="167">
                  <c:v>56390.639830508488</c:v>
                </c:pt>
                <c:pt idx="168">
                  <c:v>57464.950847457643</c:v>
                </c:pt>
                <c:pt idx="169">
                  <c:v>58539.261864406799</c:v>
                </c:pt>
                <c:pt idx="170">
                  <c:v>59613.572881355954</c:v>
                </c:pt>
                <c:pt idx="171">
                  <c:v>60687.88389830511</c:v>
                </c:pt>
                <c:pt idx="172">
                  <c:v>61762.194915254266</c:v>
                </c:pt>
                <c:pt idx="173">
                  <c:v>62836.505932203421</c:v>
                </c:pt>
                <c:pt idx="174">
                  <c:v>63910.816949152577</c:v>
                </c:pt>
                <c:pt idx="175">
                  <c:v>64985.127966101732</c:v>
                </c:pt>
                <c:pt idx="176">
                  <c:v>66059.438983050859</c:v>
                </c:pt>
                <c:pt idx="177">
                  <c:v>67133.750000000015</c:v>
                </c:pt>
                <c:pt idx="178">
                  <c:v>68208.06101694917</c:v>
                </c:pt>
                <c:pt idx="179">
                  <c:v>69282.372033898326</c:v>
                </c:pt>
                <c:pt idx="180">
                  <c:v>70356.683050847481</c:v>
                </c:pt>
                <c:pt idx="181">
                  <c:v>71430.994067796637</c:v>
                </c:pt>
                <c:pt idx="182">
                  <c:v>72505.305084745793</c:v>
                </c:pt>
                <c:pt idx="183">
                  <c:v>73579.616101694948</c:v>
                </c:pt>
                <c:pt idx="184">
                  <c:v>74653.927118644104</c:v>
                </c:pt>
                <c:pt idx="185">
                  <c:v>75728.238135593259</c:v>
                </c:pt>
                <c:pt idx="186">
                  <c:v>76802.549152542386</c:v>
                </c:pt>
                <c:pt idx="187">
                  <c:v>77876.860169491541</c:v>
                </c:pt>
                <c:pt idx="188">
                  <c:v>78951.171186440697</c:v>
                </c:pt>
                <c:pt idx="189">
                  <c:v>80025.482203389853</c:v>
                </c:pt>
                <c:pt idx="190">
                  <c:v>81099.793220339008</c:v>
                </c:pt>
                <c:pt idx="191">
                  <c:v>82174.104237288164</c:v>
                </c:pt>
                <c:pt idx="192">
                  <c:v>83248.415254237319</c:v>
                </c:pt>
                <c:pt idx="193">
                  <c:v>84322.726271186475</c:v>
                </c:pt>
                <c:pt idx="194">
                  <c:v>85397.037288135631</c:v>
                </c:pt>
                <c:pt idx="195">
                  <c:v>86471.348305084786</c:v>
                </c:pt>
                <c:pt idx="196">
                  <c:v>87545.659322033913</c:v>
                </c:pt>
                <c:pt idx="197">
                  <c:v>88619.970338983068</c:v>
                </c:pt>
                <c:pt idx="198">
                  <c:v>89694.281355932224</c:v>
                </c:pt>
                <c:pt idx="199">
                  <c:v>90768.59237288138</c:v>
                </c:pt>
                <c:pt idx="200">
                  <c:v>91842.903389830535</c:v>
                </c:pt>
                <c:pt idx="201">
                  <c:v>92917.214406779691</c:v>
                </c:pt>
                <c:pt idx="202">
                  <c:v>93991.525423728846</c:v>
                </c:pt>
                <c:pt idx="203">
                  <c:v>95065.836440678002</c:v>
                </c:pt>
                <c:pt idx="204">
                  <c:v>96140.147457627158</c:v>
                </c:pt>
              </c:numCache>
            </c:numRef>
          </c:xVal>
          <c:yVal>
            <c:numRef>
              <c:f>'UTA427'!$F$6:$F$222</c:f>
              <c:numCache>
                <c:formatCode>General</c:formatCode>
                <c:ptCount val="217"/>
                <c:pt idx="0">
                  <c:v>-72673.259999999995</c:v>
                </c:pt>
                <c:pt idx="1">
                  <c:v>-72503.820084745763</c:v>
                </c:pt>
                <c:pt idx="2">
                  <c:v>-72334.380169491516</c:v>
                </c:pt>
                <c:pt idx="3">
                  <c:v>-72164.940254237285</c:v>
                </c:pt>
                <c:pt idx="4">
                  <c:v>-71995.500338983053</c:v>
                </c:pt>
                <c:pt idx="5">
                  <c:v>-71826.060423728806</c:v>
                </c:pt>
                <c:pt idx="6">
                  <c:v>-71656.620508474574</c:v>
                </c:pt>
                <c:pt idx="7">
                  <c:v>-71487.180593220328</c:v>
                </c:pt>
                <c:pt idx="8">
                  <c:v>-71317.740677966096</c:v>
                </c:pt>
                <c:pt idx="9">
                  <c:v>-71148.300762711864</c:v>
                </c:pt>
                <c:pt idx="10">
                  <c:v>-70978.860847457618</c:v>
                </c:pt>
                <c:pt idx="11">
                  <c:v>-70809.420932203386</c:v>
                </c:pt>
                <c:pt idx="12">
                  <c:v>-70639.981016949154</c:v>
                </c:pt>
                <c:pt idx="13">
                  <c:v>-70470.541101694907</c:v>
                </c:pt>
                <c:pt idx="14">
                  <c:v>-70301.101186440676</c:v>
                </c:pt>
                <c:pt idx="15">
                  <c:v>-70131.661271186429</c:v>
                </c:pt>
                <c:pt idx="16">
                  <c:v>-69962.221355932197</c:v>
                </c:pt>
                <c:pt idx="17">
                  <c:v>-69792.781440677965</c:v>
                </c:pt>
                <c:pt idx="18">
                  <c:v>-69623.341525423719</c:v>
                </c:pt>
                <c:pt idx="19">
                  <c:v>-69453.901610169487</c:v>
                </c:pt>
                <c:pt idx="20">
                  <c:v>-69284.461694915255</c:v>
                </c:pt>
                <c:pt idx="21">
                  <c:v>-69115.021779661009</c:v>
                </c:pt>
                <c:pt idx="22">
                  <c:v>-68945.581864406777</c:v>
                </c:pt>
                <c:pt idx="23">
                  <c:v>-68776.141949152545</c:v>
                </c:pt>
                <c:pt idx="24">
                  <c:v>-68606.702033898298</c:v>
                </c:pt>
                <c:pt idx="25">
                  <c:v>-68437.262118644067</c:v>
                </c:pt>
                <c:pt idx="26">
                  <c:v>-68267.82220338982</c:v>
                </c:pt>
                <c:pt idx="27">
                  <c:v>-68098.382288135588</c:v>
                </c:pt>
                <c:pt idx="28">
                  <c:v>-67928.942372881356</c:v>
                </c:pt>
                <c:pt idx="29">
                  <c:v>-67759.50245762711</c:v>
                </c:pt>
                <c:pt idx="30">
                  <c:v>-67590.062542372878</c:v>
                </c:pt>
                <c:pt idx="31">
                  <c:v>-67420.622627118646</c:v>
                </c:pt>
                <c:pt idx="32">
                  <c:v>-67251.1827118644</c:v>
                </c:pt>
                <c:pt idx="33">
                  <c:v>-67081.742796610168</c:v>
                </c:pt>
                <c:pt idx="34">
                  <c:v>-66912.302881355921</c:v>
                </c:pt>
                <c:pt idx="35">
                  <c:v>-66742.862966101689</c:v>
                </c:pt>
                <c:pt idx="36">
                  <c:v>-66573.423050847457</c:v>
                </c:pt>
                <c:pt idx="37">
                  <c:v>-66403.983135593211</c:v>
                </c:pt>
                <c:pt idx="38">
                  <c:v>-66234.543220338979</c:v>
                </c:pt>
                <c:pt idx="39">
                  <c:v>-66065.103305084747</c:v>
                </c:pt>
                <c:pt idx="40">
                  <c:v>-65895.663389830501</c:v>
                </c:pt>
                <c:pt idx="41">
                  <c:v>-65726.223474576269</c:v>
                </c:pt>
                <c:pt idx="42">
                  <c:v>-65556.783559322037</c:v>
                </c:pt>
                <c:pt idx="43">
                  <c:v>-65387.343644067791</c:v>
                </c:pt>
                <c:pt idx="44">
                  <c:v>-65217.903728813559</c:v>
                </c:pt>
                <c:pt idx="45">
                  <c:v>-65048.46381355932</c:v>
                </c:pt>
                <c:pt idx="46">
                  <c:v>-64879.02389830508</c:v>
                </c:pt>
                <c:pt idx="47">
                  <c:v>-64709.583983050841</c:v>
                </c:pt>
                <c:pt idx="48">
                  <c:v>-64540.144067796602</c:v>
                </c:pt>
                <c:pt idx="49">
                  <c:v>-64370.70415254237</c:v>
                </c:pt>
                <c:pt idx="50">
                  <c:v>-64201.264237288131</c:v>
                </c:pt>
                <c:pt idx="51">
                  <c:v>-64031.824322033892</c:v>
                </c:pt>
                <c:pt idx="52">
                  <c:v>-63862.38440677966</c:v>
                </c:pt>
                <c:pt idx="53">
                  <c:v>-63692.944491525421</c:v>
                </c:pt>
                <c:pt idx="54">
                  <c:v>-63523.504576271182</c:v>
                </c:pt>
                <c:pt idx="55">
                  <c:v>-63354.06466101695</c:v>
                </c:pt>
                <c:pt idx="56">
                  <c:v>-63184.624745762711</c:v>
                </c:pt>
                <c:pt idx="57">
                  <c:v>-63015.184830508471</c:v>
                </c:pt>
                <c:pt idx="58">
                  <c:v>-62845.744915254232</c:v>
                </c:pt>
                <c:pt idx="59">
                  <c:v>-62676.304999999993</c:v>
                </c:pt>
                <c:pt idx="60">
                  <c:v>-62506.865084745761</c:v>
                </c:pt>
                <c:pt idx="61">
                  <c:v>-62337.425169491522</c:v>
                </c:pt>
                <c:pt idx="62">
                  <c:v>-62167.985254237283</c:v>
                </c:pt>
                <c:pt idx="63">
                  <c:v>-61998.545338983051</c:v>
                </c:pt>
                <c:pt idx="64">
                  <c:v>-61829.105423728812</c:v>
                </c:pt>
                <c:pt idx="65">
                  <c:v>-61659.665508474573</c:v>
                </c:pt>
                <c:pt idx="66">
                  <c:v>-61490.225593220333</c:v>
                </c:pt>
                <c:pt idx="67">
                  <c:v>-61320.785677966094</c:v>
                </c:pt>
                <c:pt idx="68">
                  <c:v>-61151.345762711862</c:v>
                </c:pt>
                <c:pt idx="69">
                  <c:v>-60981.905847457623</c:v>
                </c:pt>
                <c:pt idx="70">
                  <c:v>-60812.465932203384</c:v>
                </c:pt>
                <c:pt idx="71">
                  <c:v>-60643.026016949152</c:v>
                </c:pt>
                <c:pt idx="72">
                  <c:v>-60473.586101694913</c:v>
                </c:pt>
                <c:pt idx="73">
                  <c:v>-60304.146186440674</c:v>
                </c:pt>
                <c:pt idx="74">
                  <c:v>-60134.706271186435</c:v>
                </c:pt>
                <c:pt idx="75">
                  <c:v>-59965.266355932203</c:v>
                </c:pt>
                <c:pt idx="76">
                  <c:v>-59795.826440677964</c:v>
                </c:pt>
                <c:pt idx="77">
                  <c:v>-59626.386525423724</c:v>
                </c:pt>
                <c:pt idx="78">
                  <c:v>-59456.946610169485</c:v>
                </c:pt>
                <c:pt idx="79">
                  <c:v>-59287.506694915253</c:v>
                </c:pt>
                <c:pt idx="80">
                  <c:v>-59118.066779661014</c:v>
                </c:pt>
                <c:pt idx="81">
                  <c:v>-58948.626864406775</c:v>
                </c:pt>
                <c:pt idx="82">
                  <c:v>-58779.186949152543</c:v>
                </c:pt>
                <c:pt idx="83">
                  <c:v>-58609.747033898304</c:v>
                </c:pt>
                <c:pt idx="84">
                  <c:v>-58440.307118644065</c:v>
                </c:pt>
                <c:pt idx="85">
                  <c:v>-58270.867203389826</c:v>
                </c:pt>
                <c:pt idx="86">
                  <c:v>-58101.427288135586</c:v>
                </c:pt>
                <c:pt idx="87">
                  <c:v>-57931.987372881355</c:v>
                </c:pt>
                <c:pt idx="88">
                  <c:v>-57762.547457627115</c:v>
                </c:pt>
                <c:pt idx="89">
                  <c:v>-57593.107542372876</c:v>
                </c:pt>
                <c:pt idx="90">
                  <c:v>-57423.667627118644</c:v>
                </c:pt>
                <c:pt idx="91">
                  <c:v>-57254.227711864405</c:v>
                </c:pt>
                <c:pt idx="92">
                  <c:v>-57084.787796610166</c:v>
                </c:pt>
                <c:pt idx="93">
                  <c:v>-56915.347881355927</c:v>
                </c:pt>
                <c:pt idx="94">
                  <c:v>-56745.907966101688</c:v>
                </c:pt>
                <c:pt idx="95">
                  <c:v>-56576.468050847456</c:v>
                </c:pt>
                <c:pt idx="96">
                  <c:v>-56407.028135593217</c:v>
                </c:pt>
                <c:pt idx="97">
                  <c:v>-56237.588220338977</c:v>
                </c:pt>
                <c:pt idx="98">
                  <c:v>-56068.148305084746</c:v>
                </c:pt>
                <c:pt idx="99">
                  <c:v>-55898.708389830506</c:v>
                </c:pt>
                <c:pt idx="100">
                  <c:v>-55729.268474576267</c:v>
                </c:pt>
                <c:pt idx="101">
                  <c:v>-55559.828559322035</c:v>
                </c:pt>
                <c:pt idx="102">
                  <c:v>-55390.388644067789</c:v>
                </c:pt>
                <c:pt idx="103">
                  <c:v>-55220.948728813557</c:v>
                </c:pt>
                <c:pt idx="104">
                  <c:v>-55051.508813559318</c:v>
                </c:pt>
                <c:pt idx="105">
                  <c:v>-54882.068898305079</c:v>
                </c:pt>
                <c:pt idx="106">
                  <c:v>-54712.628983050847</c:v>
                </c:pt>
                <c:pt idx="107">
                  <c:v>-54543.189067796608</c:v>
                </c:pt>
                <c:pt idx="108">
                  <c:v>-54373.749152542368</c:v>
                </c:pt>
                <c:pt idx="109">
                  <c:v>-54204.309237288137</c:v>
                </c:pt>
                <c:pt idx="110">
                  <c:v>-54034.869322033897</c:v>
                </c:pt>
                <c:pt idx="111">
                  <c:v>-53865.429406779658</c:v>
                </c:pt>
                <c:pt idx="112">
                  <c:v>-53695.989491525426</c:v>
                </c:pt>
                <c:pt idx="113">
                  <c:v>-53526.54957627118</c:v>
                </c:pt>
                <c:pt idx="114">
                  <c:v>-53357.109661016948</c:v>
                </c:pt>
                <c:pt idx="115">
                  <c:v>-53187.669745762709</c:v>
                </c:pt>
                <c:pt idx="116">
                  <c:v>-53018.22983050847</c:v>
                </c:pt>
                <c:pt idx="117">
                  <c:v>-52848.789915254238</c:v>
                </c:pt>
                <c:pt idx="118">
                  <c:v>-52679.35</c:v>
                </c:pt>
                <c:pt idx="119">
                  <c:v>-52509.910084745759</c:v>
                </c:pt>
                <c:pt idx="120">
                  <c:v>-52340.470169491527</c:v>
                </c:pt>
                <c:pt idx="121">
                  <c:v>-52171.030254237281</c:v>
                </c:pt>
                <c:pt idx="122">
                  <c:v>-52001.590338983049</c:v>
                </c:pt>
                <c:pt idx="123">
                  <c:v>-51832.15042372881</c:v>
                </c:pt>
                <c:pt idx="124">
                  <c:v>-51662.710508474571</c:v>
                </c:pt>
                <c:pt idx="125">
                  <c:v>-51493.270593220339</c:v>
                </c:pt>
                <c:pt idx="126">
                  <c:v>-51323.8306779661</c:v>
                </c:pt>
                <c:pt idx="127">
                  <c:v>-51154.390762711861</c:v>
                </c:pt>
                <c:pt idx="128">
                  <c:v>-50984.950847457629</c:v>
                </c:pt>
                <c:pt idx="129">
                  <c:v>-50815.51093220339</c:v>
                </c:pt>
                <c:pt idx="130">
                  <c:v>-50646.07101694915</c:v>
                </c:pt>
                <c:pt idx="131">
                  <c:v>-50476.631101694918</c:v>
                </c:pt>
                <c:pt idx="132">
                  <c:v>-50307.191186440672</c:v>
                </c:pt>
                <c:pt idx="133">
                  <c:v>-50137.75127118644</c:v>
                </c:pt>
                <c:pt idx="134">
                  <c:v>-49968.311355932201</c:v>
                </c:pt>
                <c:pt idx="135">
                  <c:v>-49798.871440677962</c:v>
                </c:pt>
                <c:pt idx="136">
                  <c:v>-49629.43152542373</c:v>
                </c:pt>
                <c:pt idx="137">
                  <c:v>-49459.991610169491</c:v>
                </c:pt>
                <c:pt idx="138">
                  <c:v>-49290.551694915252</c:v>
                </c:pt>
                <c:pt idx="139">
                  <c:v>-49121.11177966102</c:v>
                </c:pt>
                <c:pt idx="140">
                  <c:v>-48951.671864406773</c:v>
                </c:pt>
                <c:pt idx="141">
                  <c:v>-48782.231949152541</c:v>
                </c:pt>
                <c:pt idx="142">
                  <c:v>-48612.792033898302</c:v>
                </c:pt>
                <c:pt idx="143">
                  <c:v>-48443.352118644063</c:v>
                </c:pt>
                <c:pt idx="144">
                  <c:v>-48273.912203389831</c:v>
                </c:pt>
                <c:pt idx="145">
                  <c:v>-48104.472288135592</c:v>
                </c:pt>
                <c:pt idx="146">
                  <c:v>-47935.032372881353</c:v>
                </c:pt>
                <c:pt idx="147">
                  <c:v>-47765.592457627121</c:v>
                </c:pt>
                <c:pt idx="148">
                  <c:v>-47596.152542372874</c:v>
                </c:pt>
                <c:pt idx="149">
                  <c:v>-47426.712627118643</c:v>
                </c:pt>
                <c:pt idx="150">
                  <c:v>-47257.272711864411</c:v>
                </c:pt>
                <c:pt idx="151">
                  <c:v>-47087.832796610164</c:v>
                </c:pt>
                <c:pt idx="152">
                  <c:v>-46918.392881355932</c:v>
                </c:pt>
                <c:pt idx="153">
                  <c:v>-46748.952966101693</c:v>
                </c:pt>
                <c:pt idx="154">
                  <c:v>-46579.513050847454</c:v>
                </c:pt>
                <c:pt idx="155">
                  <c:v>-46410.073135593222</c:v>
                </c:pt>
                <c:pt idx="156">
                  <c:v>-46240.633220338983</c:v>
                </c:pt>
                <c:pt idx="157">
                  <c:v>-46071.193305084744</c:v>
                </c:pt>
                <c:pt idx="158">
                  <c:v>-45901.753389830512</c:v>
                </c:pt>
                <c:pt idx="159">
                  <c:v>-45732.313474576265</c:v>
                </c:pt>
                <c:pt idx="160">
                  <c:v>-45562.873559322034</c:v>
                </c:pt>
                <c:pt idx="161">
                  <c:v>-45393.433644067794</c:v>
                </c:pt>
                <c:pt idx="162">
                  <c:v>-45223.993728813555</c:v>
                </c:pt>
                <c:pt idx="163">
                  <c:v>-45054.553813559323</c:v>
                </c:pt>
                <c:pt idx="164">
                  <c:v>-44885.113898305084</c:v>
                </c:pt>
                <c:pt idx="165">
                  <c:v>-44715.673983050845</c:v>
                </c:pt>
                <c:pt idx="166">
                  <c:v>-44546.234067796613</c:v>
                </c:pt>
                <c:pt idx="167">
                  <c:v>-44376.794152542367</c:v>
                </c:pt>
                <c:pt idx="168">
                  <c:v>-44207.354237288135</c:v>
                </c:pt>
                <c:pt idx="169">
                  <c:v>-44037.914322033896</c:v>
                </c:pt>
                <c:pt idx="170">
                  <c:v>-43868.474406779656</c:v>
                </c:pt>
                <c:pt idx="171">
                  <c:v>-43699.034491525425</c:v>
                </c:pt>
                <c:pt idx="172">
                  <c:v>-43529.594576271185</c:v>
                </c:pt>
                <c:pt idx="173">
                  <c:v>-43360.154661016946</c:v>
                </c:pt>
                <c:pt idx="174">
                  <c:v>-43190.714745762714</c:v>
                </c:pt>
                <c:pt idx="175">
                  <c:v>-43021.274830508475</c:v>
                </c:pt>
                <c:pt idx="176">
                  <c:v>-42851.834915254236</c:v>
                </c:pt>
                <c:pt idx="177">
                  <c:v>-42682.395000000004</c:v>
                </c:pt>
                <c:pt idx="178">
                  <c:v>-42512.955084745758</c:v>
                </c:pt>
                <c:pt idx="179">
                  <c:v>-42343.515169491526</c:v>
                </c:pt>
                <c:pt idx="180">
                  <c:v>-42174.075254237287</c:v>
                </c:pt>
                <c:pt idx="181">
                  <c:v>-42004.635338983047</c:v>
                </c:pt>
                <c:pt idx="182">
                  <c:v>-41835.195423728816</c:v>
                </c:pt>
                <c:pt idx="183">
                  <c:v>-41665.755508474576</c:v>
                </c:pt>
                <c:pt idx="184">
                  <c:v>-41496.315593220337</c:v>
                </c:pt>
                <c:pt idx="185">
                  <c:v>-41326.875677966105</c:v>
                </c:pt>
                <c:pt idx="186">
                  <c:v>-41157.435762711859</c:v>
                </c:pt>
                <c:pt idx="187">
                  <c:v>-40987.995847457627</c:v>
                </c:pt>
                <c:pt idx="188">
                  <c:v>-40818.555932203388</c:v>
                </c:pt>
                <c:pt idx="189">
                  <c:v>-40649.116016949149</c:v>
                </c:pt>
                <c:pt idx="190">
                  <c:v>-40479.676101694917</c:v>
                </c:pt>
                <c:pt idx="191">
                  <c:v>-40310.236186440678</c:v>
                </c:pt>
                <c:pt idx="192">
                  <c:v>-40140.796271186438</c:v>
                </c:pt>
                <c:pt idx="193">
                  <c:v>-39971.356355932206</c:v>
                </c:pt>
                <c:pt idx="194">
                  <c:v>-39801.916440677967</c:v>
                </c:pt>
                <c:pt idx="195">
                  <c:v>-39632.476525423728</c:v>
                </c:pt>
                <c:pt idx="196">
                  <c:v>-39463.036610169489</c:v>
                </c:pt>
                <c:pt idx="197">
                  <c:v>-39293.596694915257</c:v>
                </c:pt>
                <c:pt idx="198">
                  <c:v>-39124.156779661018</c:v>
                </c:pt>
                <c:pt idx="199">
                  <c:v>-38954.716864406779</c:v>
                </c:pt>
                <c:pt idx="200">
                  <c:v>-38785.27694915254</c:v>
                </c:pt>
                <c:pt idx="201">
                  <c:v>-38615.837033898308</c:v>
                </c:pt>
                <c:pt idx="202">
                  <c:v>-38446.397118644069</c:v>
                </c:pt>
                <c:pt idx="203">
                  <c:v>-38276.957203389829</c:v>
                </c:pt>
                <c:pt idx="204">
                  <c:v>-38107.51728813559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0F-4546-ABAD-93B34FAD4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'UTA427'!$M$5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'UTA427'!$N$6:$N$258</c:f>
              <c:numCache>
                <c:formatCode>General</c:formatCode>
                <c:ptCount val="253"/>
                <c:pt idx="0">
                  <c:v>30.964722222222221</c:v>
                </c:pt>
                <c:pt idx="1">
                  <c:v>30.981913841807909</c:v>
                </c:pt>
                <c:pt idx="2">
                  <c:v>30.999105461393597</c:v>
                </c:pt>
                <c:pt idx="3">
                  <c:v>31.016297080979282</c:v>
                </c:pt>
                <c:pt idx="4">
                  <c:v>31.03348870056497</c:v>
                </c:pt>
                <c:pt idx="5">
                  <c:v>31.050680320150658</c:v>
                </c:pt>
                <c:pt idx="6">
                  <c:v>31.067871939736346</c:v>
                </c:pt>
                <c:pt idx="7">
                  <c:v>31.085063559322034</c:v>
                </c:pt>
                <c:pt idx="8">
                  <c:v>31.102255178907722</c:v>
                </c:pt>
                <c:pt idx="9">
                  <c:v>31.119446798493406</c:v>
                </c:pt>
                <c:pt idx="10">
                  <c:v>31.136638418079094</c:v>
                </c:pt>
                <c:pt idx="11">
                  <c:v>31.153830037664783</c:v>
                </c:pt>
                <c:pt idx="12">
                  <c:v>31.171021657250471</c:v>
                </c:pt>
                <c:pt idx="13">
                  <c:v>31.188213276836159</c:v>
                </c:pt>
                <c:pt idx="14">
                  <c:v>31.205404896421843</c:v>
                </c:pt>
                <c:pt idx="15">
                  <c:v>31.222596516007531</c:v>
                </c:pt>
                <c:pt idx="16">
                  <c:v>31.239788135593219</c:v>
                </c:pt>
                <c:pt idx="17">
                  <c:v>31.256979755178907</c:v>
                </c:pt>
                <c:pt idx="18">
                  <c:v>31.274171374764595</c:v>
                </c:pt>
                <c:pt idx="19">
                  <c:v>31.29136299435028</c:v>
                </c:pt>
                <c:pt idx="20">
                  <c:v>31.308554613935968</c:v>
                </c:pt>
                <c:pt idx="21">
                  <c:v>31.325746233521656</c:v>
                </c:pt>
                <c:pt idx="22">
                  <c:v>31.342937853107344</c:v>
                </c:pt>
                <c:pt idx="23">
                  <c:v>31.360129472693032</c:v>
                </c:pt>
                <c:pt idx="24">
                  <c:v>31.37732109227872</c:v>
                </c:pt>
                <c:pt idx="25">
                  <c:v>31.394512711864405</c:v>
                </c:pt>
                <c:pt idx="26">
                  <c:v>31.411704331450093</c:v>
                </c:pt>
                <c:pt idx="27">
                  <c:v>31.428895951035781</c:v>
                </c:pt>
                <c:pt idx="28">
                  <c:v>31.446087570621469</c:v>
                </c:pt>
                <c:pt idx="29">
                  <c:v>31.463279190207157</c:v>
                </c:pt>
                <c:pt idx="30">
                  <c:v>31.480470809792841</c:v>
                </c:pt>
                <c:pt idx="31">
                  <c:v>31.497662429378529</c:v>
                </c:pt>
                <c:pt idx="32">
                  <c:v>31.514854048964217</c:v>
                </c:pt>
                <c:pt idx="33">
                  <c:v>31.532045668549905</c:v>
                </c:pt>
                <c:pt idx="34">
                  <c:v>31.549237288135593</c:v>
                </c:pt>
                <c:pt idx="35">
                  <c:v>31.566428907721281</c:v>
                </c:pt>
                <c:pt idx="36">
                  <c:v>31.583620527306966</c:v>
                </c:pt>
                <c:pt idx="37">
                  <c:v>31.600812146892654</c:v>
                </c:pt>
                <c:pt idx="38">
                  <c:v>31.618003766478342</c:v>
                </c:pt>
                <c:pt idx="39">
                  <c:v>31.63519538606403</c:v>
                </c:pt>
                <c:pt idx="40">
                  <c:v>31.652387005649718</c:v>
                </c:pt>
                <c:pt idx="41">
                  <c:v>31.669578625235403</c:v>
                </c:pt>
                <c:pt idx="42">
                  <c:v>31.686770244821091</c:v>
                </c:pt>
                <c:pt idx="43">
                  <c:v>31.703961864406779</c:v>
                </c:pt>
                <c:pt idx="44">
                  <c:v>31.721153483992467</c:v>
                </c:pt>
                <c:pt idx="45">
                  <c:v>31.738345103578155</c:v>
                </c:pt>
                <c:pt idx="46">
                  <c:v>31.755536723163839</c:v>
                </c:pt>
                <c:pt idx="47">
                  <c:v>31.772728342749527</c:v>
                </c:pt>
                <c:pt idx="48">
                  <c:v>31.789919962335215</c:v>
                </c:pt>
                <c:pt idx="49">
                  <c:v>31.807111581920903</c:v>
                </c:pt>
                <c:pt idx="50">
                  <c:v>31.824303201506591</c:v>
                </c:pt>
                <c:pt idx="51">
                  <c:v>31.841494821092276</c:v>
                </c:pt>
                <c:pt idx="52">
                  <c:v>31.858686440677964</c:v>
                </c:pt>
                <c:pt idx="53">
                  <c:v>31.875878060263652</c:v>
                </c:pt>
                <c:pt idx="54">
                  <c:v>31.89306967984934</c:v>
                </c:pt>
                <c:pt idx="55">
                  <c:v>31.910261299435028</c:v>
                </c:pt>
                <c:pt idx="56">
                  <c:v>31.927452919020716</c:v>
                </c:pt>
                <c:pt idx="57">
                  <c:v>31.944644538606401</c:v>
                </c:pt>
                <c:pt idx="58">
                  <c:v>31.961836158192089</c:v>
                </c:pt>
                <c:pt idx="59">
                  <c:v>31.979027777777777</c:v>
                </c:pt>
                <c:pt idx="60">
                  <c:v>31.996219397363465</c:v>
                </c:pt>
                <c:pt idx="61">
                  <c:v>32.013411016949149</c:v>
                </c:pt>
                <c:pt idx="62">
                  <c:v>32.030602636534837</c:v>
                </c:pt>
                <c:pt idx="63">
                  <c:v>32.047794256120525</c:v>
                </c:pt>
                <c:pt idx="64">
                  <c:v>32.064985875706213</c:v>
                </c:pt>
                <c:pt idx="65">
                  <c:v>32.082177495291901</c:v>
                </c:pt>
                <c:pt idx="66">
                  <c:v>32.099369114877589</c:v>
                </c:pt>
                <c:pt idx="67">
                  <c:v>32.116560734463278</c:v>
                </c:pt>
                <c:pt idx="68">
                  <c:v>32.133752354048966</c:v>
                </c:pt>
                <c:pt idx="69">
                  <c:v>32.150943973634654</c:v>
                </c:pt>
                <c:pt idx="70">
                  <c:v>32.168135593220342</c:v>
                </c:pt>
                <c:pt idx="71">
                  <c:v>32.185327212806023</c:v>
                </c:pt>
                <c:pt idx="72">
                  <c:v>32.202518832391711</c:v>
                </c:pt>
                <c:pt idx="73">
                  <c:v>32.219710451977399</c:v>
                </c:pt>
                <c:pt idx="74">
                  <c:v>32.236902071563087</c:v>
                </c:pt>
                <c:pt idx="75">
                  <c:v>32.254093691148775</c:v>
                </c:pt>
                <c:pt idx="76">
                  <c:v>32.271285310734463</c:v>
                </c:pt>
                <c:pt idx="77">
                  <c:v>32.288476930320151</c:v>
                </c:pt>
                <c:pt idx="78">
                  <c:v>32.305668549905839</c:v>
                </c:pt>
                <c:pt idx="79">
                  <c:v>32.322860169491527</c:v>
                </c:pt>
                <c:pt idx="80">
                  <c:v>32.340051789077215</c:v>
                </c:pt>
                <c:pt idx="81">
                  <c:v>32.357243408662896</c:v>
                </c:pt>
                <c:pt idx="82">
                  <c:v>32.374435028248584</c:v>
                </c:pt>
                <c:pt idx="83">
                  <c:v>32.391626647834272</c:v>
                </c:pt>
                <c:pt idx="84">
                  <c:v>32.40881826741996</c:v>
                </c:pt>
                <c:pt idx="85">
                  <c:v>32.426009887005648</c:v>
                </c:pt>
                <c:pt idx="86">
                  <c:v>32.443201506591336</c:v>
                </c:pt>
                <c:pt idx="87">
                  <c:v>32.460393126177024</c:v>
                </c:pt>
                <c:pt idx="88">
                  <c:v>32.477584745762712</c:v>
                </c:pt>
                <c:pt idx="89">
                  <c:v>32.4947763653484</c:v>
                </c:pt>
                <c:pt idx="90">
                  <c:v>32.511967984934088</c:v>
                </c:pt>
                <c:pt idx="91">
                  <c:v>32.529159604519776</c:v>
                </c:pt>
                <c:pt idx="92">
                  <c:v>32.546351224105457</c:v>
                </c:pt>
                <c:pt idx="93">
                  <c:v>32.563542843691145</c:v>
                </c:pt>
                <c:pt idx="94">
                  <c:v>32.580734463276833</c:v>
                </c:pt>
                <c:pt idx="95">
                  <c:v>32.597926082862521</c:v>
                </c:pt>
                <c:pt idx="96">
                  <c:v>32.61511770244821</c:v>
                </c:pt>
                <c:pt idx="97">
                  <c:v>32.632309322033898</c:v>
                </c:pt>
                <c:pt idx="98">
                  <c:v>32.649500941619586</c:v>
                </c:pt>
                <c:pt idx="99">
                  <c:v>32.666692561205274</c:v>
                </c:pt>
                <c:pt idx="100">
                  <c:v>32.683884180790962</c:v>
                </c:pt>
                <c:pt idx="101">
                  <c:v>32.70107580037665</c:v>
                </c:pt>
                <c:pt idx="102">
                  <c:v>32.718267419962331</c:v>
                </c:pt>
                <c:pt idx="103">
                  <c:v>32.735459039548019</c:v>
                </c:pt>
                <c:pt idx="104">
                  <c:v>32.752650659133707</c:v>
                </c:pt>
                <c:pt idx="105">
                  <c:v>32.769842278719395</c:v>
                </c:pt>
                <c:pt idx="106">
                  <c:v>32.787033898305083</c:v>
                </c:pt>
                <c:pt idx="107">
                  <c:v>32.804225517890771</c:v>
                </c:pt>
                <c:pt idx="108">
                  <c:v>32.821417137476459</c:v>
                </c:pt>
                <c:pt idx="109">
                  <c:v>32.838608757062147</c:v>
                </c:pt>
                <c:pt idx="110">
                  <c:v>32.855800376647835</c:v>
                </c:pt>
                <c:pt idx="111">
                  <c:v>32.872991996233523</c:v>
                </c:pt>
                <c:pt idx="112">
                  <c:v>32.890183615819211</c:v>
                </c:pt>
                <c:pt idx="113">
                  <c:v>32.907375235404892</c:v>
                </c:pt>
                <c:pt idx="114">
                  <c:v>32.92456685499058</c:v>
                </c:pt>
                <c:pt idx="115">
                  <c:v>32.941758474576268</c:v>
                </c:pt>
                <c:pt idx="116">
                  <c:v>32.958950094161956</c:v>
                </c:pt>
                <c:pt idx="117">
                  <c:v>32.976141713747644</c:v>
                </c:pt>
                <c:pt idx="118">
                  <c:v>32.993333333333332</c:v>
                </c:pt>
                <c:pt idx="119">
                  <c:v>33.01052495291902</c:v>
                </c:pt>
                <c:pt idx="120">
                  <c:v>33.027716572504708</c:v>
                </c:pt>
                <c:pt idx="121">
                  <c:v>33.044908192090396</c:v>
                </c:pt>
                <c:pt idx="122">
                  <c:v>33.062099811676084</c:v>
                </c:pt>
                <c:pt idx="123">
                  <c:v>33.079291431261773</c:v>
                </c:pt>
                <c:pt idx="124">
                  <c:v>33.096483050847453</c:v>
                </c:pt>
                <c:pt idx="125">
                  <c:v>33.113674670433142</c:v>
                </c:pt>
                <c:pt idx="126">
                  <c:v>33.13086629001883</c:v>
                </c:pt>
                <c:pt idx="127">
                  <c:v>33.148057909604518</c:v>
                </c:pt>
                <c:pt idx="128">
                  <c:v>33.165249529190206</c:v>
                </c:pt>
                <c:pt idx="129">
                  <c:v>33.182441148775894</c:v>
                </c:pt>
                <c:pt idx="130">
                  <c:v>33.199632768361582</c:v>
                </c:pt>
                <c:pt idx="131">
                  <c:v>33.21682438794727</c:v>
                </c:pt>
                <c:pt idx="132">
                  <c:v>33.234016007532958</c:v>
                </c:pt>
                <c:pt idx="133">
                  <c:v>33.251207627118646</c:v>
                </c:pt>
                <c:pt idx="134">
                  <c:v>33.268399246704334</c:v>
                </c:pt>
                <c:pt idx="135">
                  <c:v>33.285590866290015</c:v>
                </c:pt>
                <c:pt idx="136">
                  <c:v>33.302782485875703</c:v>
                </c:pt>
                <c:pt idx="137">
                  <c:v>33.319974105461391</c:v>
                </c:pt>
                <c:pt idx="138">
                  <c:v>33.337165725047079</c:v>
                </c:pt>
                <c:pt idx="139">
                  <c:v>33.354357344632767</c:v>
                </c:pt>
                <c:pt idx="140">
                  <c:v>33.371548964218455</c:v>
                </c:pt>
                <c:pt idx="141">
                  <c:v>33.388740583804143</c:v>
                </c:pt>
                <c:pt idx="142">
                  <c:v>33.405932203389831</c:v>
                </c:pt>
                <c:pt idx="143">
                  <c:v>33.423123822975519</c:v>
                </c:pt>
                <c:pt idx="144">
                  <c:v>33.440315442561207</c:v>
                </c:pt>
                <c:pt idx="145">
                  <c:v>33.457507062146888</c:v>
                </c:pt>
                <c:pt idx="146">
                  <c:v>33.474698681732576</c:v>
                </c:pt>
                <c:pt idx="147">
                  <c:v>33.491890301318264</c:v>
                </c:pt>
                <c:pt idx="148">
                  <c:v>33.509081920903952</c:v>
                </c:pt>
                <c:pt idx="149">
                  <c:v>33.52627354048964</c:v>
                </c:pt>
                <c:pt idx="150">
                  <c:v>33.543465160075328</c:v>
                </c:pt>
                <c:pt idx="151">
                  <c:v>33.560656779661016</c:v>
                </c:pt>
                <c:pt idx="152">
                  <c:v>33.577848399246705</c:v>
                </c:pt>
                <c:pt idx="153">
                  <c:v>33.595040018832393</c:v>
                </c:pt>
                <c:pt idx="154">
                  <c:v>33.612231638418081</c:v>
                </c:pt>
                <c:pt idx="155">
                  <c:v>33.629423258003769</c:v>
                </c:pt>
                <c:pt idx="156">
                  <c:v>33.646614877589457</c:v>
                </c:pt>
                <c:pt idx="157">
                  <c:v>33.663806497175138</c:v>
                </c:pt>
                <c:pt idx="158">
                  <c:v>33.680998116760826</c:v>
                </c:pt>
                <c:pt idx="159">
                  <c:v>33.698189736346514</c:v>
                </c:pt>
                <c:pt idx="160">
                  <c:v>33.715381355932202</c:v>
                </c:pt>
                <c:pt idx="161">
                  <c:v>33.73257297551789</c:v>
                </c:pt>
                <c:pt idx="162">
                  <c:v>33.749764595103578</c:v>
                </c:pt>
                <c:pt idx="163">
                  <c:v>33.766956214689266</c:v>
                </c:pt>
                <c:pt idx="164">
                  <c:v>33.784147834274954</c:v>
                </c:pt>
                <c:pt idx="165">
                  <c:v>33.801339453860642</c:v>
                </c:pt>
                <c:pt idx="166">
                  <c:v>33.81853107344633</c:v>
                </c:pt>
                <c:pt idx="167">
                  <c:v>33.835722693032011</c:v>
                </c:pt>
                <c:pt idx="168">
                  <c:v>33.852914312617699</c:v>
                </c:pt>
                <c:pt idx="169">
                  <c:v>33.870105932203387</c:v>
                </c:pt>
                <c:pt idx="170">
                  <c:v>33.887297551789075</c:v>
                </c:pt>
                <c:pt idx="171">
                  <c:v>33.904489171374763</c:v>
                </c:pt>
                <c:pt idx="172">
                  <c:v>33.921680790960451</c:v>
                </c:pt>
                <c:pt idx="173">
                  <c:v>33.938872410546139</c:v>
                </c:pt>
                <c:pt idx="174">
                  <c:v>33.956064030131827</c:v>
                </c:pt>
                <c:pt idx="175">
                  <c:v>33.973255649717515</c:v>
                </c:pt>
                <c:pt idx="176">
                  <c:v>33.990447269303203</c:v>
                </c:pt>
                <c:pt idx="177">
                  <c:v>34.007638888888891</c:v>
                </c:pt>
                <c:pt idx="178">
                  <c:v>34.024830508474572</c:v>
                </c:pt>
                <c:pt idx="179">
                  <c:v>34.04202212806026</c:v>
                </c:pt>
                <c:pt idx="180">
                  <c:v>34.059213747645948</c:v>
                </c:pt>
                <c:pt idx="181">
                  <c:v>34.076405367231636</c:v>
                </c:pt>
                <c:pt idx="182">
                  <c:v>34.093596986817325</c:v>
                </c:pt>
                <c:pt idx="183">
                  <c:v>34.110788606403013</c:v>
                </c:pt>
                <c:pt idx="184">
                  <c:v>34.127980225988701</c:v>
                </c:pt>
                <c:pt idx="185">
                  <c:v>34.145171845574389</c:v>
                </c:pt>
                <c:pt idx="186">
                  <c:v>34.162363465160077</c:v>
                </c:pt>
                <c:pt idx="187">
                  <c:v>34.179555084745765</c:v>
                </c:pt>
                <c:pt idx="188">
                  <c:v>34.196746704331446</c:v>
                </c:pt>
                <c:pt idx="189">
                  <c:v>34.213938323917134</c:v>
                </c:pt>
                <c:pt idx="190">
                  <c:v>34.231129943502822</c:v>
                </c:pt>
                <c:pt idx="191">
                  <c:v>34.24832156308851</c:v>
                </c:pt>
                <c:pt idx="192">
                  <c:v>34.265513182674198</c:v>
                </c:pt>
                <c:pt idx="193">
                  <c:v>34.282704802259886</c:v>
                </c:pt>
                <c:pt idx="194">
                  <c:v>34.299896421845574</c:v>
                </c:pt>
                <c:pt idx="195">
                  <c:v>34.317088041431262</c:v>
                </c:pt>
                <c:pt idx="196">
                  <c:v>34.33427966101695</c:v>
                </c:pt>
                <c:pt idx="197">
                  <c:v>34.351471280602638</c:v>
                </c:pt>
                <c:pt idx="198">
                  <c:v>34.368662900188326</c:v>
                </c:pt>
                <c:pt idx="199">
                  <c:v>34.385854519774014</c:v>
                </c:pt>
                <c:pt idx="200">
                  <c:v>34.403046139359695</c:v>
                </c:pt>
                <c:pt idx="201">
                  <c:v>34.420237758945383</c:v>
                </c:pt>
                <c:pt idx="202">
                  <c:v>34.437429378531071</c:v>
                </c:pt>
                <c:pt idx="203">
                  <c:v>34.454620998116759</c:v>
                </c:pt>
                <c:pt idx="204">
                  <c:v>34.471812617702447</c:v>
                </c:pt>
              </c:numCache>
            </c:numRef>
          </c:xVal>
          <c:yVal>
            <c:numRef>
              <c:f>'UTA427'!$M$6:$M$258</c:f>
              <c:numCache>
                <c:formatCode>General</c:formatCode>
                <c:ptCount val="253"/>
                <c:pt idx="0">
                  <c:v>55.191666666666663</c:v>
                </c:pt>
                <c:pt idx="1">
                  <c:v>55.193207391713742</c:v>
                </c:pt>
                <c:pt idx="2">
                  <c:v>55.194748116760827</c:v>
                </c:pt>
                <c:pt idx="3">
                  <c:v>55.196288841807906</c:v>
                </c:pt>
                <c:pt idx="4">
                  <c:v>55.197829566854985</c:v>
                </c:pt>
                <c:pt idx="5">
                  <c:v>55.199370291902071</c:v>
                </c:pt>
                <c:pt idx="6">
                  <c:v>55.200911016949149</c:v>
                </c:pt>
                <c:pt idx="7">
                  <c:v>55.202451741996228</c:v>
                </c:pt>
                <c:pt idx="8">
                  <c:v>55.203992467043314</c:v>
                </c:pt>
                <c:pt idx="9">
                  <c:v>55.205533192090392</c:v>
                </c:pt>
                <c:pt idx="10">
                  <c:v>55.207073917137471</c:v>
                </c:pt>
                <c:pt idx="11">
                  <c:v>55.208614642184557</c:v>
                </c:pt>
                <c:pt idx="12">
                  <c:v>55.210155367231636</c:v>
                </c:pt>
                <c:pt idx="13">
                  <c:v>55.211696092278714</c:v>
                </c:pt>
                <c:pt idx="14">
                  <c:v>55.2132368173258</c:v>
                </c:pt>
                <c:pt idx="15">
                  <c:v>55.214777542372879</c:v>
                </c:pt>
                <c:pt idx="16">
                  <c:v>55.216318267419958</c:v>
                </c:pt>
                <c:pt idx="17">
                  <c:v>55.217858992467036</c:v>
                </c:pt>
                <c:pt idx="18">
                  <c:v>55.219399717514122</c:v>
                </c:pt>
                <c:pt idx="19">
                  <c:v>55.220940442561201</c:v>
                </c:pt>
                <c:pt idx="20">
                  <c:v>55.222481167608279</c:v>
                </c:pt>
                <c:pt idx="21">
                  <c:v>55.224021892655365</c:v>
                </c:pt>
                <c:pt idx="22">
                  <c:v>55.225562617702444</c:v>
                </c:pt>
                <c:pt idx="23">
                  <c:v>55.227103342749523</c:v>
                </c:pt>
                <c:pt idx="24">
                  <c:v>55.228644067796608</c:v>
                </c:pt>
                <c:pt idx="25">
                  <c:v>55.230184792843687</c:v>
                </c:pt>
                <c:pt idx="26">
                  <c:v>55.231725517890766</c:v>
                </c:pt>
                <c:pt idx="27">
                  <c:v>55.233266242937852</c:v>
                </c:pt>
                <c:pt idx="28">
                  <c:v>55.23480696798493</c:v>
                </c:pt>
                <c:pt idx="29">
                  <c:v>55.236347693032009</c:v>
                </c:pt>
                <c:pt idx="30">
                  <c:v>55.237888418079095</c:v>
                </c:pt>
                <c:pt idx="31">
                  <c:v>55.239429143126173</c:v>
                </c:pt>
                <c:pt idx="32">
                  <c:v>55.240969868173252</c:v>
                </c:pt>
                <c:pt idx="33">
                  <c:v>55.242510593220338</c:v>
                </c:pt>
                <c:pt idx="34">
                  <c:v>55.244051318267417</c:v>
                </c:pt>
                <c:pt idx="35">
                  <c:v>55.245592043314495</c:v>
                </c:pt>
                <c:pt idx="36">
                  <c:v>55.247132768361581</c:v>
                </c:pt>
                <c:pt idx="37">
                  <c:v>55.24867349340866</c:v>
                </c:pt>
                <c:pt idx="38">
                  <c:v>55.250214218455739</c:v>
                </c:pt>
                <c:pt idx="39">
                  <c:v>55.251754943502824</c:v>
                </c:pt>
                <c:pt idx="40">
                  <c:v>55.253295668549903</c:v>
                </c:pt>
                <c:pt idx="41">
                  <c:v>55.254836393596982</c:v>
                </c:pt>
                <c:pt idx="42">
                  <c:v>55.256377118644068</c:v>
                </c:pt>
                <c:pt idx="43">
                  <c:v>55.257917843691146</c:v>
                </c:pt>
                <c:pt idx="44">
                  <c:v>55.259458568738225</c:v>
                </c:pt>
                <c:pt idx="45">
                  <c:v>55.260999293785304</c:v>
                </c:pt>
                <c:pt idx="46">
                  <c:v>55.262540018832389</c:v>
                </c:pt>
                <c:pt idx="47">
                  <c:v>55.264080743879468</c:v>
                </c:pt>
                <c:pt idx="48">
                  <c:v>55.265621468926547</c:v>
                </c:pt>
                <c:pt idx="49">
                  <c:v>55.267162193973633</c:v>
                </c:pt>
                <c:pt idx="50">
                  <c:v>55.268702919020711</c:v>
                </c:pt>
                <c:pt idx="51">
                  <c:v>55.27024364406779</c:v>
                </c:pt>
                <c:pt idx="52">
                  <c:v>55.271784369114876</c:v>
                </c:pt>
                <c:pt idx="53">
                  <c:v>55.273325094161954</c:v>
                </c:pt>
                <c:pt idx="54">
                  <c:v>55.274865819209033</c:v>
                </c:pt>
                <c:pt idx="55">
                  <c:v>55.276406544256119</c:v>
                </c:pt>
                <c:pt idx="56">
                  <c:v>55.277947269303198</c:v>
                </c:pt>
                <c:pt idx="57">
                  <c:v>55.279487994350276</c:v>
                </c:pt>
                <c:pt idx="58">
                  <c:v>55.281028719397362</c:v>
                </c:pt>
                <c:pt idx="59">
                  <c:v>55.282569444444441</c:v>
                </c:pt>
                <c:pt idx="60">
                  <c:v>55.28411016949152</c:v>
                </c:pt>
                <c:pt idx="61">
                  <c:v>55.285650894538605</c:v>
                </c:pt>
                <c:pt idx="62">
                  <c:v>55.287191619585684</c:v>
                </c:pt>
                <c:pt idx="63">
                  <c:v>55.288732344632763</c:v>
                </c:pt>
                <c:pt idx="64">
                  <c:v>55.290273069679849</c:v>
                </c:pt>
                <c:pt idx="65">
                  <c:v>55.291813794726927</c:v>
                </c:pt>
                <c:pt idx="66">
                  <c:v>55.293354519774006</c:v>
                </c:pt>
                <c:pt idx="67">
                  <c:v>55.294895244821092</c:v>
                </c:pt>
                <c:pt idx="68">
                  <c:v>55.29643596986817</c:v>
                </c:pt>
                <c:pt idx="69">
                  <c:v>55.297976694915249</c:v>
                </c:pt>
                <c:pt idx="70">
                  <c:v>55.299517419962335</c:v>
                </c:pt>
                <c:pt idx="71">
                  <c:v>55.301058145009414</c:v>
                </c:pt>
                <c:pt idx="72">
                  <c:v>55.302598870056492</c:v>
                </c:pt>
                <c:pt idx="73">
                  <c:v>55.304139595103578</c:v>
                </c:pt>
                <c:pt idx="74">
                  <c:v>55.305680320150657</c:v>
                </c:pt>
                <c:pt idx="75">
                  <c:v>55.307221045197736</c:v>
                </c:pt>
                <c:pt idx="76">
                  <c:v>55.308761770244814</c:v>
                </c:pt>
                <c:pt idx="77">
                  <c:v>55.3103024952919</c:v>
                </c:pt>
                <c:pt idx="78">
                  <c:v>55.311843220338979</c:v>
                </c:pt>
                <c:pt idx="79">
                  <c:v>55.313383945386057</c:v>
                </c:pt>
                <c:pt idx="80">
                  <c:v>55.314924670433143</c:v>
                </c:pt>
                <c:pt idx="81">
                  <c:v>55.316465395480222</c:v>
                </c:pt>
                <c:pt idx="82">
                  <c:v>55.318006120527301</c:v>
                </c:pt>
                <c:pt idx="83">
                  <c:v>55.319546845574386</c:v>
                </c:pt>
                <c:pt idx="84">
                  <c:v>55.321087570621465</c:v>
                </c:pt>
                <c:pt idx="85">
                  <c:v>55.322628295668544</c:v>
                </c:pt>
                <c:pt idx="86">
                  <c:v>55.32416902071563</c:v>
                </c:pt>
                <c:pt idx="87">
                  <c:v>55.325709745762708</c:v>
                </c:pt>
                <c:pt idx="88">
                  <c:v>55.327250470809787</c:v>
                </c:pt>
                <c:pt idx="89">
                  <c:v>55.328791195856873</c:v>
                </c:pt>
                <c:pt idx="90">
                  <c:v>55.330331920903951</c:v>
                </c:pt>
                <c:pt idx="91">
                  <c:v>55.33187264595103</c:v>
                </c:pt>
                <c:pt idx="92">
                  <c:v>55.333413370998116</c:v>
                </c:pt>
                <c:pt idx="93">
                  <c:v>55.334954096045195</c:v>
                </c:pt>
                <c:pt idx="94">
                  <c:v>55.336494821092273</c:v>
                </c:pt>
                <c:pt idx="95">
                  <c:v>55.338035546139359</c:v>
                </c:pt>
                <c:pt idx="96">
                  <c:v>55.339576271186438</c:v>
                </c:pt>
                <c:pt idx="97">
                  <c:v>55.341116996233517</c:v>
                </c:pt>
                <c:pt idx="98">
                  <c:v>55.342657721280602</c:v>
                </c:pt>
                <c:pt idx="99">
                  <c:v>55.344198446327681</c:v>
                </c:pt>
                <c:pt idx="100">
                  <c:v>55.34573917137476</c:v>
                </c:pt>
                <c:pt idx="101">
                  <c:v>55.347279896421846</c:v>
                </c:pt>
                <c:pt idx="102">
                  <c:v>55.348820621468924</c:v>
                </c:pt>
                <c:pt idx="103">
                  <c:v>55.350361346516003</c:v>
                </c:pt>
                <c:pt idx="104">
                  <c:v>55.351902071563082</c:v>
                </c:pt>
                <c:pt idx="105">
                  <c:v>55.353442796610167</c:v>
                </c:pt>
                <c:pt idx="106">
                  <c:v>55.354983521657246</c:v>
                </c:pt>
                <c:pt idx="107">
                  <c:v>55.356524246704325</c:v>
                </c:pt>
                <c:pt idx="108">
                  <c:v>55.358064971751411</c:v>
                </c:pt>
                <c:pt idx="109">
                  <c:v>55.359605696798489</c:v>
                </c:pt>
                <c:pt idx="110">
                  <c:v>55.361146421845568</c:v>
                </c:pt>
                <c:pt idx="111">
                  <c:v>55.362687146892654</c:v>
                </c:pt>
                <c:pt idx="112">
                  <c:v>55.364227871939732</c:v>
                </c:pt>
                <c:pt idx="113">
                  <c:v>55.365768596986811</c:v>
                </c:pt>
                <c:pt idx="114">
                  <c:v>55.367309322033897</c:v>
                </c:pt>
                <c:pt idx="115">
                  <c:v>55.368850047080976</c:v>
                </c:pt>
                <c:pt idx="116">
                  <c:v>55.370390772128054</c:v>
                </c:pt>
                <c:pt idx="117">
                  <c:v>55.37193149717514</c:v>
                </c:pt>
                <c:pt idx="118">
                  <c:v>55.373472222222219</c:v>
                </c:pt>
                <c:pt idx="119">
                  <c:v>55.375012947269298</c:v>
                </c:pt>
                <c:pt idx="120">
                  <c:v>55.376553672316383</c:v>
                </c:pt>
                <c:pt idx="121">
                  <c:v>55.378094397363462</c:v>
                </c:pt>
                <c:pt idx="122">
                  <c:v>55.379635122410541</c:v>
                </c:pt>
                <c:pt idx="123">
                  <c:v>55.381175847457627</c:v>
                </c:pt>
                <c:pt idx="124">
                  <c:v>55.382716572504705</c:v>
                </c:pt>
                <c:pt idx="125">
                  <c:v>55.384257297551784</c:v>
                </c:pt>
                <c:pt idx="126">
                  <c:v>55.38579802259887</c:v>
                </c:pt>
                <c:pt idx="127">
                  <c:v>55.387338747645948</c:v>
                </c:pt>
                <c:pt idx="128">
                  <c:v>55.388879472693027</c:v>
                </c:pt>
                <c:pt idx="129">
                  <c:v>55.390420197740113</c:v>
                </c:pt>
                <c:pt idx="130">
                  <c:v>55.391960922787192</c:v>
                </c:pt>
                <c:pt idx="131">
                  <c:v>55.39350164783427</c:v>
                </c:pt>
                <c:pt idx="132">
                  <c:v>55.395042372881356</c:v>
                </c:pt>
                <c:pt idx="133">
                  <c:v>55.396583097928435</c:v>
                </c:pt>
                <c:pt idx="134">
                  <c:v>55.398123822975514</c:v>
                </c:pt>
                <c:pt idx="135">
                  <c:v>55.399664548022592</c:v>
                </c:pt>
                <c:pt idx="136">
                  <c:v>55.401205273069678</c:v>
                </c:pt>
                <c:pt idx="137">
                  <c:v>55.402745998116757</c:v>
                </c:pt>
                <c:pt idx="138">
                  <c:v>55.404286723163835</c:v>
                </c:pt>
                <c:pt idx="139">
                  <c:v>55.405827448210921</c:v>
                </c:pt>
                <c:pt idx="140">
                  <c:v>55.407368173258</c:v>
                </c:pt>
                <c:pt idx="141">
                  <c:v>55.408908898305079</c:v>
                </c:pt>
                <c:pt idx="142">
                  <c:v>55.410449623352164</c:v>
                </c:pt>
                <c:pt idx="143">
                  <c:v>55.411990348399243</c:v>
                </c:pt>
                <c:pt idx="144">
                  <c:v>55.413531073446322</c:v>
                </c:pt>
                <c:pt idx="145">
                  <c:v>55.415071798493408</c:v>
                </c:pt>
                <c:pt idx="146">
                  <c:v>55.416612523540486</c:v>
                </c:pt>
                <c:pt idx="147">
                  <c:v>55.418153248587565</c:v>
                </c:pt>
                <c:pt idx="148">
                  <c:v>55.419693973634651</c:v>
                </c:pt>
                <c:pt idx="149">
                  <c:v>55.421234698681729</c:v>
                </c:pt>
                <c:pt idx="150">
                  <c:v>55.422775423728808</c:v>
                </c:pt>
                <c:pt idx="151">
                  <c:v>55.424316148775894</c:v>
                </c:pt>
                <c:pt idx="152">
                  <c:v>55.425856873822973</c:v>
                </c:pt>
                <c:pt idx="153">
                  <c:v>55.427397598870051</c:v>
                </c:pt>
                <c:pt idx="154">
                  <c:v>55.428938323917137</c:v>
                </c:pt>
                <c:pt idx="155">
                  <c:v>55.430479048964216</c:v>
                </c:pt>
                <c:pt idx="156">
                  <c:v>55.432019774011295</c:v>
                </c:pt>
                <c:pt idx="157">
                  <c:v>55.43356049905838</c:v>
                </c:pt>
                <c:pt idx="158">
                  <c:v>55.435101224105459</c:v>
                </c:pt>
                <c:pt idx="159">
                  <c:v>55.436641949152538</c:v>
                </c:pt>
                <c:pt idx="160">
                  <c:v>55.438182674199624</c:v>
                </c:pt>
                <c:pt idx="161">
                  <c:v>55.439723399246702</c:v>
                </c:pt>
                <c:pt idx="162">
                  <c:v>55.441264124293781</c:v>
                </c:pt>
                <c:pt idx="163">
                  <c:v>55.44280484934086</c:v>
                </c:pt>
                <c:pt idx="164">
                  <c:v>55.444345574387945</c:v>
                </c:pt>
                <c:pt idx="165">
                  <c:v>55.445886299435024</c:v>
                </c:pt>
                <c:pt idx="166">
                  <c:v>55.447427024482103</c:v>
                </c:pt>
                <c:pt idx="167">
                  <c:v>55.448967749529189</c:v>
                </c:pt>
                <c:pt idx="168">
                  <c:v>55.450508474576267</c:v>
                </c:pt>
                <c:pt idx="169">
                  <c:v>55.452049199623346</c:v>
                </c:pt>
                <c:pt idx="170">
                  <c:v>55.453589924670432</c:v>
                </c:pt>
                <c:pt idx="171">
                  <c:v>55.45513064971751</c:v>
                </c:pt>
                <c:pt idx="172">
                  <c:v>55.456671374764589</c:v>
                </c:pt>
                <c:pt idx="173">
                  <c:v>55.458212099811675</c:v>
                </c:pt>
                <c:pt idx="174">
                  <c:v>55.459752824858754</c:v>
                </c:pt>
                <c:pt idx="175">
                  <c:v>55.461293549905832</c:v>
                </c:pt>
                <c:pt idx="176">
                  <c:v>55.462834274952918</c:v>
                </c:pt>
                <c:pt idx="177">
                  <c:v>55.464374999999997</c:v>
                </c:pt>
                <c:pt idx="178">
                  <c:v>55.465915725047076</c:v>
                </c:pt>
                <c:pt idx="179">
                  <c:v>55.467456450094161</c:v>
                </c:pt>
                <c:pt idx="180">
                  <c:v>55.46899717514124</c:v>
                </c:pt>
                <c:pt idx="181">
                  <c:v>55.470537900188319</c:v>
                </c:pt>
                <c:pt idx="182">
                  <c:v>55.472078625235405</c:v>
                </c:pt>
                <c:pt idx="183">
                  <c:v>55.473619350282483</c:v>
                </c:pt>
                <c:pt idx="184">
                  <c:v>55.475160075329562</c:v>
                </c:pt>
                <c:pt idx="185">
                  <c:v>55.476700800376648</c:v>
                </c:pt>
                <c:pt idx="186">
                  <c:v>55.478241525423726</c:v>
                </c:pt>
                <c:pt idx="187">
                  <c:v>55.479782250470805</c:v>
                </c:pt>
                <c:pt idx="188">
                  <c:v>55.481322975517891</c:v>
                </c:pt>
                <c:pt idx="189">
                  <c:v>55.48286370056497</c:v>
                </c:pt>
                <c:pt idx="190">
                  <c:v>55.484404425612048</c:v>
                </c:pt>
                <c:pt idx="191">
                  <c:v>55.485945150659134</c:v>
                </c:pt>
                <c:pt idx="192">
                  <c:v>55.487485875706213</c:v>
                </c:pt>
                <c:pt idx="193">
                  <c:v>55.489026600753292</c:v>
                </c:pt>
                <c:pt idx="194">
                  <c:v>55.49056732580037</c:v>
                </c:pt>
                <c:pt idx="195">
                  <c:v>55.492108050847456</c:v>
                </c:pt>
                <c:pt idx="196">
                  <c:v>55.493648775894535</c:v>
                </c:pt>
                <c:pt idx="197">
                  <c:v>55.495189500941613</c:v>
                </c:pt>
                <c:pt idx="198">
                  <c:v>55.496730225988699</c:v>
                </c:pt>
                <c:pt idx="199">
                  <c:v>55.498270951035778</c:v>
                </c:pt>
                <c:pt idx="200">
                  <c:v>55.499811676082857</c:v>
                </c:pt>
                <c:pt idx="201">
                  <c:v>55.501352401129942</c:v>
                </c:pt>
                <c:pt idx="202">
                  <c:v>55.502893126177021</c:v>
                </c:pt>
                <c:pt idx="203">
                  <c:v>55.5044338512241</c:v>
                </c:pt>
                <c:pt idx="204">
                  <c:v>55.505974576271186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5-46AD-BAB3-EEA891856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'AFL2422'!$F$2:$F$5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F-488B-BEBE-21B81DD2935B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'AFL2422'!$E$8:$E$224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119248.48024999999</c:v>
                </c:pt>
                <c:pt idx="2">
                  <c:v>118116.06049999999</c:v>
                </c:pt>
                <c:pt idx="3">
                  <c:v>116983.64074999999</c:v>
                </c:pt>
                <c:pt idx="4">
                  <c:v>115851.22099999999</c:v>
                </c:pt>
                <c:pt idx="5">
                  <c:v>114718.80124999999</c:v>
                </c:pt>
                <c:pt idx="6">
                  <c:v>113586.38149999999</c:v>
                </c:pt>
                <c:pt idx="7">
                  <c:v>112453.96175</c:v>
                </c:pt>
                <c:pt idx="8">
                  <c:v>111321.542</c:v>
                </c:pt>
                <c:pt idx="9">
                  <c:v>110189.12225</c:v>
                </c:pt>
                <c:pt idx="10">
                  <c:v>109056.7025</c:v>
                </c:pt>
                <c:pt idx="11">
                  <c:v>107924.28275</c:v>
                </c:pt>
                <c:pt idx="12">
                  <c:v>106791.863</c:v>
                </c:pt>
                <c:pt idx="13">
                  <c:v>105659.44325</c:v>
                </c:pt>
                <c:pt idx="14">
                  <c:v>104527.0235</c:v>
                </c:pt>
                <c:pt idx="15">
                  <c:v>103394.60374999999</c:v>
                </c:pt>
                <c:pt idx="16">
                  <c:v>102262.18399999999</c:v>
                </c:pt>
                <c:pt idx="17">
                  <c:v>101129.76424999999</c:v>
                </c:pt>
                <c:pt idx="18">
                  <c:v>99997.344499999992</c:v>
                </c:pt>
                <c:pt idx="19">
                  <c:v>98864.924750000006</c:v>
                </c:pt>
                <c:pt idx="20">
                  <c:v>97732.505000000005</c:v>
                </c:pt>
                <c:pt idx="21">
                  <c:v>96600.085250000004</c:v>
                </c:pt>
                <c:pt idx="22">
                  <c:v>95467.665500000003</c:v>
                </c:pt>
                <c:pt idx="23">
                  <c:v>94335.245750000002</c:v>
                </c:pt>
                <c:pt idx="24">
                  <c:v>93202.826000000001</c:v>
                </c:pt>
                <c:pt idx="25">
                  <c:v>92070.40625</c:v>
                </c:pt>
                <c:pt idx="26">
                  <c:v>90937.986499999999</c:v>
                </c:pt>
                <c:pt idx="27">
                  <c:v>89805.566749999998</c:v>
                </c:pt>
                <c:pt idx="28">
                  <c:v>88673.146999999997</c:v>
                </c:pt>
                <c:pt idx="29">
                  <c:v>87540.727249999996</c:v>
                </c:pt>
                <c:pt idx="30">
                  <c:v>86408.307499999995</c:v>
                </c:pt>
                <c:pt idx="31">
                  <c:v>85275.887749999994</c:v>
                </c:pt>
                <c:pt idx="32">
                  <c:v>84143.467999999993</c:v>
                </c:pt>
                <c:pt idx="33">
                  <c:v>83011.048249999993</c:v>
                </c:pt>
                <c:pt idx="34">
                  <c:v>81878.628499999992</c:v>
                </c:pt>
                <c:pt idx="35">
                  <c:v>80746.208749999991</c:v>
                </c:pt>
                <c:pt idx="36">
                  <c:v>79613.78899999999</c:v>
                </c:pt>
                <c:pt idx="37">
                  <c:v>78481.369250000003</c:v>
                </c:pt>
                <c:pt idx="38">
                  <c:v>77348.949500000002</c:v>
                </c:pt>
                <c:pt idx="39">
                  <c:v>76216.529750000002</c:v>
                </c:pt>
                <c:pt idx="40">
                  <c:v>75084.11</c:v>
                </c:pt>
                <c:pt idx="41">
                  <c:v>73951.69025</c:v>
                </c:pt>
                <c:pt idx="42">
                  <c:v>72819.270499999999</c:v>
                </c:pt>
                <c:pt idx="43">
                  <c:v>71686.850750000012</c:v>
                </c:pt>
                <c:pt idx="44">
                  <c:v>70554.431000000011</c:v>
                </c:pt>
                <c:pt idx="45">
                  <c:v>69422.01125000001</c:v>
                </c:pt>
                <c:pt idx="46">
                  <c:v>68289.59150000001</c:v>
                </c:pt>
                <c:pt idx="47">
                  <c:v>67157.171750000009</c:v>
                </c:pt>
                <c:pt idx="48">
                  <c:v>66024.752000000008</c:v>
                </c:pt>
                <c:pt idx="49">
                  <c:v>64892.332249999999</c:v>
                </c:pt>
                <c:pt idx="50">
                  <c:v>63759.912500000006</c:v>
                </c:pt>
                <c:pt idx="51">
                  <c:v>62627.492750000005</c:v>
                </c:pt>
                <c:pt idx="52">
                  <c:v>61495.073000000004</c:v>
                </c:pt>
                <c:pt idx="53">
                  <c:v>60362.653250000003</c:v>
                </c:pt>
                <c:pt idx="54">
                  <c:v>59230.233500000002</c:v>
                </c:pt>
                <c:pt idx="55">
                  <c:v>58097.813750000001</c:v>
                </c:pt>
                <c:pt idx="56">
                  <c:v>56965.394000000008</c:v>
                </c:pt>
                <c:pt idx="57">
                  <c:v>55832.974250000007</c:v>
                </c:pt>
                <c:pt idx="58">
                  <c:v>54700.554499999998</c:v>
                </c:pt>
                <c:pt idx="59">
                  <c:v>53568.134749999997</c:v>
                </c:pt>
                <c:pt idx="60">
                  <c:v>52435.715000000011</c:v>
                </c:pt>
                <c:pt idx="61">
                  <c:v>51303.29525000001</c:v>
                </c:pt>
                <c:pt idx="62">
                  <c:v>50170.875500000009</c:v>
                </c:pt>
                <c:pt idx="63">
                  <c:v>49038.455750000008</c:v>
                </c:pt>
                <c:pt idx="64">
                  <c:v>47906.036000000007</c:v>
                </c:pt>
                <c:pt idx="65">
                  <c:v>46773.616250000006</c:v>
                </c:pt>
                <c:pt idx="66">
                  <c:v>45641.196500000005</c:v>
                </c:pt>
                <c:pt idx="67">
                  <c:v>44508.776750000005</c:v>
                </c:pt>
                <c:pt idx="68">
                  <c:v>43376.357000000004</c:v>
                </c:pt>
                <c:pt idx="69">
                  <c:v>42243.937250000003</c:v>
                </c:pt>
                <c:pt idx="70">
                  <c:v>41111.517500000002</c:v>
                </c:pt>
                <c:pt idx="71">
                  <c:v>39979.097750000001</c:v>
                </c:pt>
                <c:pt idx="72">
                  <c:v>38846.678</c:v>
                </c:pt>
                <c:pt idx="73">
                  <c:v>37714.258250000014</c:v>
                </c:pt>
                <c:pt idx="74">
                  <c:v>36581.838500000013</c:v>
                </c:pt>
                <c:pt idx="75">
                  <c:v>35449.418750000012</c:v>
                </c:pt>
                <c:pt idx="76">
                  <c:v>34316.999000000011</c:v>
                </c:pt>
                <c:pt idx="77">
                  <c:v>33184.57925000001</c:v>
                </c:pt>
                <c:pt idx="78">
                  <c:v>32052.159500000009</c:v>
                </c:pt>
                <c:pt idx="79">
                  <c:v>30915.444022321433</c:v>
                </c:pt>
                <c:pt idx="80">
                  <c:v>29770.137089285716</c:v>
                </c:pt>
                <c:pt idx="81">
                  <c:v>28616.238700892856</c:v>
                </c:pt>
                <c:pt idx="82">
                  <c:v>27453.748857142858</c:v>
                </c:pt>
                <c:pt idx="83">
                  <c:v>26286.963285714286</c:v>
                </c:pt>
                <c:pt idx="84">
                  <c:v>25120.177714285714</c:v>
                </c:pt>
                <c:pt idx="85">
                  <c:v>23953.392142857141</c:v>
                </c:pt>
                <c:pt idx="86">
                  <c:v>22786.606571428572</c:v>
                </c:pt>
                <c:pt idx="87">
                  <c:v>21619.821</c:v>
                </c:pt>
                <c:pt idx="88">
                  <c:v>20453.035428571427</c:v>
                </c:pt>
                <c:pt idx="89">
                  <c:v>19286.249857142859</c:v>
                </c:pt>
                <c:pt idx="90">
                  <c:v>18119.464285714286</c:v>
                </c:pt>
                <c:pt idx="91">
                  <c:v>16952.678714285714</c:v>
                </c:pt>
                <c:pt idx="92">
                  <c:v>15785.893142857145</c:v>
                </c:pt>
                <c:pt idx="93">
                  <c:v>14619.107571428573</c:v>
                </c:pt>
                <c:pt idx="94">
                  <c:v>13452.322000000002</c:v>
                </c:pt>
                <c:pt idx="95">
                  <c:v>12285.536428571431</c:v>
                </c:pt>
                <c:pt idx="96">
                  <c:v>11118.750857142859</c:v>
                </c:pt>
                <c:pt idx="97">
                  <c:v>9951.9652857142864</c:v>
                </c:pt>
                <c:pt idx="98">
                  <c:v>8785.1797142857176</c:v>
                </c:pt>
                <c:pt idx="99">
                  <c:v>7618.3941428571452</c:v>
                </c:pt>
                <c:pt idx="100">
                  <c:v>6451.6085714285728</c:v>
                </c:pt>
                <c:pt idx="101">
                  <c:v>5284.823000000004</c:v>
                </c:pt>
                <c:pt idx="102">
                  <c:v>4118.0374285714315</c:v>
                </c:pt>
                <c:pt idx="103">
                  <c:v>2951.2518571428591</c:v>
                </c:pt>
                <c:pt idx="104">
                  <c:v>1784.4662857142903</c:v>
                </c:pt>
                <c:pt idx="105">
                  <c:v>617.68071428571784</c:v>
                </c:pt>
                <c:pt idx="106">
                  <c:v>-549.1048571428546</c:v>
                </c:pt>
                <c:pt idx="107">
                  <c:v>-1715.890428571427</c:v>
                </c:pt>
                <c:pt idx="108">
                  <c:v>-2882.6759999999958</c:v>
                </c:pt>
                <c:pt idx="109">
                  <c:v>-4049.4615714285683</c:v>
                </c:pt>
                <c:pt idx="110">
                  <c:v>-5216.2471428571371</c:v>
                </c:pt>
                <c:pt idx="111">
                  <c:v>-6383.0327142857132</c:v>
                </c:pt>
                <c:pt idx="112">
                  <c:v>-7549.818285714282</c:v>
                </c:pt>
                <c:pt idx="113">
                  <c:v>-8716.6038571428508</c:v>
                </c:pt>
                <c:pt idx="114">
                  <c:v>-9883.3894285714268</c:v>
                </c:pt>
                <c:pt idx="115">
                  <c:v>-11050.174999999996</c:v>
                </c:pt>
                <c:pt idx="116">
                  <c:v>-12216.960571428564</c:v>
                </c:pt>
                <c:pt idx="117">
                  <c:v>-13383.746142857141</c:v>
                </c:pt>
                <c:pt idx="118">
                  <c:v>-14550.531714285709</c:v>
                </c:pt>
                <c:pt idx="119">
                  <c:v>-15717.317285714278</c:v>
                </c:pt>
                <c:pt idx="120">
                  <c:v>-16884.102857142854</c:v>
                </c:pt>
                <c:pt idx="121">
                  <c:v>-18050.888428571423</c:v>
                </c:pt>
                <c:pt idx="122">
                  <c:v>-19217.673999999992</c:v>
                </c:pt>
                <c:pt idx="123">
                  <c:v>-20384.459571428568</c:v>
                </c:pt>
                <c:pt idx="124">
                  <c:v>-21551.245142857137</c:v>
                </c:pt>
                <c:pt idx="125">
                  <c:v>-22718.030714285705</c:v>
                </c:pt>
                <c:pt idx="126">
                  <c:v>-23884.816285714282</c:v>
                </c:pt>
                <c:pt idx="127">
                  <c:v>-25051.60185714285</c:v>
                </c:pt>
                <c:pt idx="128">
                  <c:v>-26218.387428571419</c:v>
                </c:pt>
                <c:pt idx="129">
                  <c:v>-27385.172999999995</c:v>
                </c:pt>
                <c:pt idx="130">
                  <c:v>-28551.958571428564</c:v>
                </c:pt>
                <c:pt idx="131">
                  <c:v>-29718.74414285714</c:v>
                </c:pt>
                <c:pt idx="132">
                  <c:v>-30885.529714285709</c:v>
                </c:pt>
                <c:pt idx="133">
                  <c:v>-32052.315285714278</c:v>
                </c:pt>
                <c:pt idx="134">
                  <c:v>-33219.100857142854</c:v>
                </c:pt>
                <c:pt idx="135">
                  <c:v>-34385.886428571423</c:v>
                </c:pt>
                <c:pt idx="136">
                  <c:v>-35552.671999999991</c:v>
                </c:pt>
                <c:pt idx="137">
                  <c:v>-36719.457571428567</c:v>
                </c:pt>
                <c:pt idx="138">
                  <c:v>-37886.243142857136</c:v>
                </c:pt>
                <c:pt idx="139">
                  <c:v>-39053.028714285705</c:v>
                </c:pt>
                <c:pt idx="140">
                  <c:v>-40219.814285714274</c:v>
                </c:pt>
                <c:pt idx="141">
                  <c:v>-41386.599857142843</c:v>
                </c:pt>
                <c:pt idx="142">
                  <c:v>-42553.385428571426</c:v>
                </c:pt>
                <c:pt idx="143">
                  <c:v>-43720.170999999995</c:v>
                </c:pt>
                <c:pt idx="144">
                  <c:v>-44886.956571428564</c:v>
                </c:pt>
                <c:pt idx="145">
                  <c:v>-46053.742142857132</c:v>
                </c:pt>
                <c:pt idx="146">
                  <c:v>-47220.527714285701</c:v>
                </c:pt>
                <c:pt idx="147">
                  <c:v>-48387.313285714285</c:v>
                </c:pt>
                <c:pt idx="148">
                  <c:v>-49554.098857142853</c:v>
                </c:pt>
                <c:pt idx="149">
                  <c:v>-50709.931407924108</c:v>
                </c:pt>
                <c:pt idx="150">
                  <c:v>-51843.857917410714</c:v>
                </c:pt>
                <c:pt idx="151">
                  <c:v>-52955.878385602678</c:v>
                </c:pt>
                <c:pt idx="152">
                  <c:v>-54045.992812500001</c:v>
                </c:pt>
                <c:pt idx="153">
                  <c:v>-55125.154218750002</c:v>
                </c:pt>
                <c:pt idx="154">
                  <c:v>-56204.315624999996</c:v>
                </c:pt>
                <c:pt idx="155">
                  <c:v>-57283.477031249997</c:v>
                </c:pt>
                <c:pt idx="156">
                  <c:v>-58362.638437499998</c:v>
                </c:pt>
                <c:pt idx="157">
                  <c:v>-59441.799843749999</c:v>
                </c:pt>
                <c:pt idx="158">
                  <c:v>-60520.96125</c:v>
                </c:pt>
                <c:pt idx="159">
                  <c:v>-61600.122656249994</c:v>
                </c:pt>
                <c:pt idx="160">
                  <c:v>-62679.284062499995</c:v>
                </c:pt>
                <c:pt idx="161">
                  <c:v>-63758.445468749997</c:v>
                </c:pt>
                <c:pt idx="162">
                  <c:v>-64837.606874999998</c:v>
                </c:pt>
                <c:pt idx="163">
                  <c:v>-65916.768281249999</c:v>
                </c:pt>
                <c:pt idx="164">
                  <c:v>-66995.9296875</c:v>
                </c:pt>
                <c:pt idx="165">
                  <c:v>-68075.091093750001</c:v>
                </c:pt>
                <c:pt idx="166">
                  <c:v>-69154.252500000002</c:v>
                </c:pt>
                <c:pt idx="167">
                  <c:v>-70233.413906250003</c:v>
                </c:pt>
                <c:pt idx="168">
                  <c:v>-71312.575312500005</c:v>
                </c:pt>
                <c:pt idx="169">
                  <c:v>-72391.736718750006</c:v>
                </c:pt>
                <c:pt idx="170">
                  <c:v>-73470.898124999992</c:v>
                </c:pt>
                <c:pt idx="171">
                  <c:v>-74550.059531249994</c:v>
                </c:pt>
                <c:pt idx="172">
                  <c:v>-75629.220937499995</c:v>
                </c:pt>
                <c:pt idx="173">
                  <c:v>-76708.382343749996</c:v>
                </c:pt>
                <c:pt idx="174">
                  <c:v>-77787.543749999997</c:v>
                </c:pt>
                <c:pt idx="175">
                  <c:v>-78866.705156249998</c:v>
                </c:pt>
                <c:pt idx="176">
                  <c:v>-79945.866562499999</c:v>
                </c:pt>
                <c:pt idx="177">
                  <c:v>-81025.027968750001</c:v>
                </c:pt>
                <c:pt idx="178">
                  <c:v>-82104.189375000002</c:v>
                </c:pt>
                <c:pt idx="179">
                  <c:v>-83183.350781249988</c:v>
                </c:pt>
                <c:pt idx="180">
                  <c:v>-84262.51218749999</c:v>
                </c:pt>
                <c:pt idx="181">
                  <c:v>-85341.673593749991</c:v>
                </c:pt>
                <c:pt idx="182">
                  <c:v>-86420.834999999992</c:v>
                </c:pt>
                <c:pt idx="183">
                  <c:v>-87499.996406249993</c:v>
                </c:pt>
                <c:pt idx="184">
                  <c:v>-88579.157812499994</c:v>
                </c:pt>
                <c:pt idx="185">
                  <c:v>-89658.319218749995</c:v>
                </c:pt>
                <c:pt idx="186">
                  <c:v>-90737.480624999997</c:v>
                </c:pt>
                <c:pt idx="187">
                  <c:v>-91816.642031249998</c:v>
                </c:pt>
                <c:pt idx="188">
                  <c:v>-92895.803437499999</c:v>
                </c:pt>
                <c:pt idx="189">
                  <c:v>-93974.96484375</c:v>
                </c:pt>
                <c:pt idx="190">
                  <c:v>-95054.126250000001</c:v>
                </c:pt>
                <c:pt idx="191">
                  <c:v>-96133.287656250002</c:v>
                </c:pt>
                <c:pt idx="192">
                  <c:v>-97212.449062500003</c:v>
                </c:pt>
                <c:pt idx="193">
                  <c:v>-98291.610468750005</c:v>
                </c:pt>
                <c:pt idx="194">
                  <c:v>-99370.771875000006</c:v>
                </c:pt>
                <c:pt idx="195">
                  <c:v>-100449.93328125001</c:v>
                </c:pt>
                <c:pt idx="196">
                  <c:v>-101529.09468749999</c:v>
                </c:pt>
                <c:pt idx="197">
                  <c:v>-102608.25609374999</c:v>
                </c:pt>
                <c:pt idx="198">
                  <c:v>-103687.4175</c:v>
                </c:pt>
                <c:pt idx="199">
                  <c:v>-104766.57890625</c:v>
                </c:pt>
                <c:pt idx="200">
                  <c:v>-105845.7403125</c:v>
                </c:pt>
                <c:pt idx="201">
                  <c:v>-106924.90171875</c:v>
                </c:pt>
                <c:pt idx="202">
                  <c:v>-108004.06312499999</c:v>
                </c:pt>
                <c:pt idx="203">
                  <c:v>-109083.22453124999</c:v>
                </c:pt>
                <c:pt idx="204">
                  <c:v>-110162.38593749999</c:v>
                </c:pt>
                <c:pt idx="205">
                  <c:v>-111241.54734374999</c:v>
                </c:pt>
                <c:pt idx="206">
                  <c:v>-112320.70874999999</c:v>
                </c:pt>
                <c:pt idx="207">
                  <c:v>-113399.87015624999</c:v>
                </c:pt>
                <c:pt idx="208">
                  <c:v>-114479.03156249999</c:v>
                </c:pt>
                <c:pt idx="209">
                  <c:v>-115558.19296874999</c:v>
                </c:pt>
                <c:pt idx="210">
                  <c:v>-116637.354375</c:v>
                </c:pt>
              </c:numCache>
            </c:numRef>
          </c:xVal>
          <c:yVal>
            <c:numRef>
              <c:f>'AFL2422'!$F$8:$F$224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-1609.2028375</c:v>
                </c:pt>
                <c:pt idx="2">
                  <c:v>-1362.912675</c:v>
                </c:pt>
                <c:pt idx="3">
                  <c:v>-1116.6225125000001</c:v>
                </c:pt>
                <c:pt idx="4">
                  <c:v>-870.33234999999991</c:v>
                </c:pt>
                <c:pt idx="5">
                  <c:v>-624.04218749999995</c:v>
                </c:pt>
                <c:pt idx="6">
                  <c:v>-377.752025</c:v>
                </c:pt>
                <c:pt idx="7">
                  <c:v>-131.46186250000005</c:v>
                </c:pt>
                <c:pt idx="8">
                  <c:v>114.82830000000013</c:v>
                </c:pt>
                <c:pt idx="9">
                  <c:v>361.11846250000008</c:v>
                </c:pt>
                <c:pt idx="10">
                  <c:v>607.40862500000003</c:v>
                </c:pt>
                <c:pt idx="11">
                  <c:v>853.69878749999998</c:v>
                </c:pt>
                <c:pt idx="12">
                  <c:v>1099.9889499999999</c:v>
                </c:pt>
                <c:pt idx="13">
                  <c:v>1346.2791124999999</c:v>
                </c:pt>
                <c:pt idx="14">
                  <c:v>1592.5692749999998</c:v>
                </c:pt>
                <c:pt idx="15">
                  <c:v>1838.8594374999998</c:v>
                </c:pt>
                <c:pt idx="16">
                  <c:v>2085.1496000000002</c:v>
                </c:pt>
                <c:pt idx="17">
                  <c:v>2331.4397624999997</c:v>
                </c:pt>
                <c:pt idx="18">
                  <c:v>2577.7299250000001</c:v>
                </c:pt>
                <c:pt idx="19">
                  <c:v>2824.0200874999996</c:v>
                </c:pt>
                <c:pt idx="20">
                  <c:v>3070.31025</c:v>
                </c:pt>
                <c:pt idx="21">
                  <c:v>3316.6004124999995</c:v>
                </c:pt>
                <c:pt idx="22">
                  <c:v>3562.8905749999999</c:v>
                </c:pt>
                <c:pt idx="23">
                  <c:v>3809.1807375000003</c:v>
                </c:pt>
                <c:pt idx="24">
                  <c:v>4055.4708999999998</c:v>
                </c:pt>
                <c:pt idx="25">
                  <c:v>4301.7610624999998</c:v>
                </c:pt>
                <c:pt idx="26">
                  <c:v>4548.0512249999992</c:v>
                </c:pt>
                <c:pt idx="27">
                  <c:v>4794.3413875000006</c:v>
                </c:pt>
                <c:pt idx="28">
                  <c:v>5040.6315500000001</c:v>
                </c:pt>
                <c:pt idx="29">
                  <c:v>5286.9217124999996</c:v>
                </c:pt>
                <c:pt idx="30">
                  <c:v>5533.2118749999991</c:v>
                </c:pt>
                <c:pt idx="31">
                  <c:v>5779.5020375000004</c:v>
                </c:pt>
                <c:pt idx="32">
                  <c:v>6025.7921999999999</c:v>
                </c:pt>
                <c:pt idx="33">
                  <c:v>6272.0823624999994</c:v>
                </c:pt>
                <c:pt idx="34">
                  <c:v>6518.3725249999989</c:v>
                </c:pt>
                <c:pt idx="35">
                  <c:v>6764.6626875000002</c:v>
                </c:pt>
                <c:pt idx="36">
                  <c:v>7010.9528499999997</c:v>
                </c:pt>
                <c:pt idx="37">
                  <c:v>7257.2430124999992</c:v>
                </c:pt>
                <c:pt idx="38">
                  <c:v>7503.5331749999987</c:v>
                </c:pt>
                <c:pt idx="39">
                  <c:v>7749.8233375</c:v>
                </c:pt>
                <c:pt idx="40">
                  <c:v>7996.1134999999995</c:v>
                </c:pt>
                <c:pt idx="41">
                  <c:v>8242.403662499999</c:v>
                </c:pt>
                <c:pt idx="42">
                  <c:v>8488.6938249999985</c:v>
                </c:pt>
                <c:pt idx="43">
                  <c:v>8734.9839874999998</c:v>
                </c:pt>
                <c:pt idx="44">
                  <c:v>8981.2741499999993</c:v>
                </c:pt>
                <c:pt idx="45">
                  <c:v>9227.5643124999988</c:v>
                </c:pt>
                <c:pt idx="46">
                  <c:v>9473.8544750000001</c:v>
                </c:pt>
                <c:pt idx="47">
                  <c:v>9720.1446374999996</c:v>
                </c:pt>
                <c:pt idx="48">
                  <c:v>9966.4347999999991</c:v>
                </c:pt>
                <c:pt idx="49">
                  <c:v>10212.724962499999</c:v>
                </c:pt>
                <c:pt idx="50">
                  <c:v>10459.015125</c:v>
                </c:pt>
                <c:pt idx="51">
                  <c:v>10705.305287499999</c:v>
                </c:pt>
                <c:pt idx="52">
                  <c:v>10951.595449999999</c:v>
                </c:pt>
                <c:pt idx="53">
                  <c:v>11197.885612499998</c:v>
                </c:pt>
                <c:pt idx="54">
                  <c:v>11444.175775</c:v>
                </c:pt>
                <c:pt idx="55">
                  <c:v>11690.465937499999</c:v>
                </c:pt>
                <c:pt idx="56">
                  <c:v>11936.756099999999</c:v>
                </c:pt>
                <c:pt idx="57">
                  <c:v>12183.0462625</c:v>
                </c:pt>
                <c:pt idx="58">
                  <c:v>12429.336425</c:v>
                </c:pt>
                <c:pt idx="59">
                  <c:v>12675.626587499999</c:v>
                </c:pt>
                <c:pt idx="60">
                  <c:v>12921.916749999999</c:v>
                </c:pt>
                <c:pt idx="61">
                  <c:v>13168.2069125</c:v>
                </c:pt>
                <c:pt idx="62">
                  <c:v>13414.497074999999</c:v>
                </c:pt>
                <c:pt idx="63">
                  <c:v>13660.787237499999</c:v>
                </c:pt>
                <c:pt idx="64">
                  <c:v>13907.0774</c:v>
                </c:pt>
                <c:pt idx="65">
                  <c:v>14153.3675625</c:v>
                </c:pt>
                <c:pt idx="66">
                  <c:v>14399.657724999999</c:v>
                </c:pt>
                <c:pt idx="67">
                  <c:v>14645.9478875</c:v>
                </c:pt>
                <c:pt idx="68">
                  <c:v>14892.238049999998</c:v>
                </c:pt>
                <c:pt idx="69">
                  <c:v>15138.528212499999</c:v>
                </c:pt>
                <c:pt idx="70">
                  <c:v>15384.818375000001</c:v>
                </c:pt>
                <c:pt idx="71">
                  <c:v>15631.108537499998</c:v>
                </c:pt>
                <c:pt idx="72">
                  <c:v>15877.3987</c:v>
                </c:pt>
                <c:pt idx="73">
                  <c:v>16123.688862499997</c:v>
                </c:pt>
                <c:pt idx="74">
                  <c:v>16369.979024999999</c:v>
                </c:pt>
                <c:pt idx="75">
                  <c:v>16616.269187500002</c:v>
                </c:pt>
                <c:pt idx="76">
                  <c:v>16862.55935</c:v>
                </c:pt>
                <c:pt idx="77">
                  <c:v>17108.849512500001</c:v>
                </c:pt>
                <c:pt idx="78">
                  <c:v>17355.139675000002</c:v>
                </c:pt>
                <c:pt idx="79">
                  <c:v>17602.04610290179</c:v>
                </c:pt>
                <c:pt idx="80">
                  <c:v>17850.185061607142</c:v>
                </c:pt>
                <c:pt idx="81">
                  <c:v>18099.556551116071</c:v>
                </c:pt>
                <c:pt idx="82">
                  <c:v>18350.160571428572</c:v>
                </c:pt>
                <c:pt idx="83">
                  <c:v>18601.38085714286</c:v>
                </c:pt>
                <c:pt idx="84">
                  <c:v>18852.601142857144</c:v>
                </c:pt>
                <c:pt idx="85">
                  <c:v>19103.821428571431</c:v>
                </c:pt>
                <c:pt idx="86">
                  <c:v>19355.041714285715</c:v>
                </c:pt>
                <c:pt idx="87">
                  <c:v>19606.262000000002</c:v>
                </c:pt>
                <c:pt idx="88">
                  <c:v>19857.482285714286</c:v>
                </c:pt>
                <c:pt idx="89">
                  <c:v>20108.702571428574</c:v>
                </c:pt>
                <c:pt idx="90">
                  <c:v>20359.922857142858</c:v>
                </c:pt>
                <c:pt idx="91">
                  <c:v>20611.143142857145</c:v>
                </c:pt>
                <c:pt idx="92">
                  <c:v>20862.363428571429</c:v>
                </c:pt>
                <c:pt idx="93">
                  <c:v>21113.583714285716</c:v>
                </c:pt>
                <c:pt idx="94">
                  <c:v>21364.804</c:v>
                </c:pt>
                <c:pt idx="95">
                  <c:v>21616.024285714288</c:v>
                </c:pt>
                <c:pt idx="96">
                  <c:v>21867.244571428571</c:v>
                </c:pt>
                <c:pt idx="97">
                  <c:v>22118.464857142859</c:v>
                </c:pt>
                <c:pt idx="98">
                  <c:v>22369.685142857143</c:v>
                </c:pt>
                <c:pt idx="99">
                  <c:v>22620.90542857143</c:v>
                </c:pt>
                <c:pt idx="100">
                  <c:v>22872.125714285714</c:v>
                </c:pt>
                <c:pt idx="101">
                  <c:v>23123.346000000001</c:v>
                </c:pt>
                <c:pt idx="102">
                  <c:v>23374.566285714285</c:v>
                </c:pt>
                <c:pt idx="103">
                  <c:v>23625.786571428573</c:v>
                </c:pt>
                <c:pt idx="104">
                  <c:v>23877.006857142856</c:v>
                </c:pt>
                <c:pt idx="105">
                  <c:v>24128.227142857144</c:v>
                </c:pt>
                <c:pt idx="106">
                  <c:v>24379.447428571428</c:v>
                </c:pt>
                <c:pt idx="107">
                  <c:v>24630.667714285715</c:v>
                </c:pt>
                <c:pt idx="108">
                  <c:v>24881.887999999999</c:v>
                </c:pt>
                <c:pt idx="109">
                  <c:v>25133.108285714286</c:v>
                </c:pt>
                <c:pt idx="110">
                  <c:v>25384.328571428574</c:v>
                </c:pt>
                <c:pt idx="111">
                  <c:v>25635.548857142858</c:v>
                </c:pt>
                <c:pt idx="112">
                  <c:v>25886.769142857142</c:v>
                </c:pt>
                <c:pt idx="113">
                  <c:v>26137.989428571429</c:v>
                </c:pt>
                <c:pt idx="114">
                  <c:v>26389.209714285716</c:v>
                </c:pt>
                <c:pt idx="115">
                  <c:v>26640.43</c:v>
                </c:pt>
                <c:pt idx="116">
                  <c:v>26891.650285714284</c:v>
                </c:pt>
                <c:pt idx="117">
                  <c:v>27142.870571428572</c:v>
                </c:pt>
                <c:pt idx="118">
                  <c:v>27394.090857142859</c:v>
                </c:pt>
                <c:pt idx="119">
                  <c:v>27645.311142857143</c:v>
                </c:pt>
                <c:pt idx="120">
                  <c:v>27896.531428571427</c:v>
                </c:pt>
                <c:pt idx="121">
                  <c:v>28147.751714285714</c:v>
                </c:pt>
                <c:pt idx="122">
                  <c:v>28398.972000000002</c:v>
                </c:pt>
                <c:pt idx="123">
                  <c:v>28650.192285714285</c:v>
                </c:pt>
                <c:pt idx="124">
                  <c:v>28901.412571428569</c:v>
                </c:pt>
                <c:pt idx="125">
                  <c:v>29152.632857142857</c:v>
                </c:pt>
                <c:pt idx="126">
                  <c:v>29403.853142857144</c:v>
                </c:pt>
                <c:pt idx="127">
                  <c:v>29655.073428571428</c:v>
                </c:pt>
                <c:pt idx="128">
                  <c:v>29906.293714285712</c:v>
                </c:pt>
                <c:pt idx="129">
                  <c:v>30157.513999999999</c:v>
                </c:pt>
                <c:pt idx="130">
                  <c:v>30408.734285714287</c:v>
                </c:pt>
                <c:pt idx="131">
                  <c:v>30659.95457142857</c:v>
                </c:pt>
                <c:pt idx="132">
                  <c:v>30911.174857142854</c:v>
                </c:pt>
                <c:pt idx="133">
                  <c:v>31162.395142857142</c:v>
                </c:pt>
                <c:pt idx="134">
                  <c:v>31413.615428571429</c:v>
                </c:pt>
                <c:pt idx="135">
                  <c:v>31664.835714285713</c:v>
                </c:pt>
                <c:pt idx="136">
                  <c:v>31916.056</c:v>
                </c:pt>
                <c:pt idx="137">
                  <c:v>32167.276285714288</c:v>
                </c:pt>
                <c:pt idx="138">
                  <c:v>32418.496571428572</c:v>
                </c:pt>
                <c:pt idx="139">
                  <c:v>32669.716857142856</c:v>
                </c:pt>
                <c:pt idx="140">
                  <c:v>32920.937142857147</c:v>
                </c:pt>
                <c:pt idx="141">
                  <c:v>33172.157428571431</c:v>
                </c:pt>
                <c:pt idx="142">
                  <c:v>33423.377714285714</c:v>
                </c:pt>
                <c:pt idx="143">
                  <c:v>33674.597999999998</c:v>
                </c:pt>
                <c:pt idx="144">
                  <c:v>33925.818285714282</c:v>
                </c:pt>
                <c:pt idx="145">
                  <c:v>34177.038571428573</c:v>
                </c:pt>
                <c:pt idx="146">
                  <c:v>34428.258857142857</c:v>
                </c:pt>
                <c:pt idx="147">
                  <c:v>34679.479142857141</c:v>
                </c:pt>
                <c:pt idx="148">
                  <c:v>34930.699428571432</c:v>
                </c:pt>
                <c:pt idx="149">
                  <c:v>35179.661651227681</c:v>
                </c:pt>
                <c:pt idx="150">
                  <c:v>35424.107747767855</c:v>
                </c:pt>
                <c:pt idx="151">
                  <c:v>35664.037718191961</c:v>
                </c:pt>
                <c:pt idx="152">
                  <c:v>35899.451562499999</c:v>
                </c:pt>
                <c:pt idx="153">
                  <c:v>36132.607343750002</c:v>
                </c:pt>
                <c:pt idx="154">
                  <c:v>36365.763124999998</c:v>
                </c:pt>
                <c:pt idx="155">
                  <c:v>36598.918906250001</c:v>
                </c:pt>
                <c:pt idx="156">
                  <c:v>36832.074687499997</c:v>
                </c:pt>
                <c:pt idx="157">
                  <c:v>37065.23046875</c:v>
                </c:pt>
                <c:pt idx="158">
                  <c:v>37298.386249999996</c:v>
                </c:pt>
                <c:pt idx="159">
                  <c:v>37531.542031249999</c:v>
                </c:pt>
                <c:pt idx="160">
                  <c:v>37764.697812500002</c:v>
                </c:pt>
                <c:pt idx="161">
                  <c:v>37997.853593749998</c:v>
                </c:pt>
                <c:pt idx="162">
                  <c:v>38231.009375000001</c:v>
                </c:pt>
                <c:pt idx="163">
                  <c:v>38464.165156249997</c:v>
                </c:pt>
                <c:pt idx="164">
                  <c:v>38697.320937500001</c:v>
                </c:pt>
                <c:pt idx="165">
                  <c:v>38930.476718749997</c:v>
                </c:pt>
                <c:pt idx="166">
                  <c:v>39163.6325</c:v>
                </c:pt>
                <c:pt idx="167">
                  <c:v>39396.788281250003</c:v>
                </c:pt>
                <c:pt idx="168">
                  <c:v>39629.944062499999</c:v>
                </c:pt>
                <c:pt idx="169">
                  <c:v>39863.099843750002</c:v>
                </c:pt>
                <c:pt idx="170">
                  <c:v>40096.255624999998</c:v>
                </c:pt>
                <c:pt idx="171">
                  <c:v>40329.411406250001</c:v>
                </c:pt>
                <c:pt idx="172">
                  <c:v>40562.567187499997</c:v>
                </c:pt>
                <c:pt idx="173">
                  <c:v>40795.72296875</c:v>
                </c:pt>
                <c:pt idx="174">
                  <c:v>41028.878750000003</c:v>
                </c:pt>
                <c:pt idx="175">
                  <c:v>41262.034531249999</c:v>
                </c:pt>
                <c:pt idx="176">
                  <c:v>41495.190312500003</c:v>
                </c:pt>
                <c:pt idx="177">
                  <c:v>41728.346093749999</c:v>
                </c:pt>
                <c:pt idx="178">
                  <c:v>41961.501875000002</c:v>
                </c:pt>
                <c:pt idx="179">
                  <c:v>42194.657656249998</c:v>
                </c:pt>
                <c:pt idx="180">
                  <c:v>42427.813437500001</c:v>
                </c:pt>
                <c:pt idx="181">
                  <c:v>42660.969218750004</c:v>
                </c:pt>
                <c:pt idx="182">
                  <c:v>42894.125</c:v>
                </c:pt>
                <c:pt idx="183">
                  <c:v>43127.280781249996</c:v>
                </c:pt>
                <c:pt idx="184">
                  <c:v>43360.436562499999</c:v>
                </c:pt>
                <c:pt idx="185">
                  <c:v>43593.592343750002</c:v>
                </c:pt>
                <c:pt idx="186">
                  <c:v>43826.748124999998</c:v>
                </c:pt>
                <c:pt idx="187">
                  <c:v>44059.903906250001</c:v>
                </c:pt>
                <c:pt idx="188">
                  <c:v>44293.059687500005</c:v>
                </c:pt>
                <c:pt idx="189">
                  <c:v>44526.215468750001</c:v>
                </c:pt>
                <c:pt idx="190">
                  <c:v>44759.371249999997</c:v>
                </c:pt>
                <c:pt idx="191">
                  <c:v>44992.52703125</c:v>
                </c:pt>
                <c:pt idx="192">
                  <c:v>45225.682812500003</c:v>
                </c:pt>
                <c:pt idx="193">
                  <c:v>45458.838593749999</c:v>
                </c:pt>
                <c:pt idx="194">
                  <c:v>45691.994375000002</c:v>
                </c:pt>
                <c:pt idx="195">
                  <c:v>45925.150156249998</c:v>
                </c:pt>
                <c:pt idx="196">
                  <c:v>46158.305937500001</c:v>
                </c:pt>
                <c:pt idx="197">
                  <c:v>46391.461718749997</c:v>
                </c:pt>
                <c:pt idx="198">
                  <c:v>46624.6175</c:v>
                </c:pt>
                <c:pt idx="199">
                  <c:v>46857.773281250003</c:v>
                </c:pt>
                <c:pt idx="200">
                  <c:v>47090.929062499999</c:v>
                </c:pt>
                <c:pt idx="201">
                  <c:v>47324.084843750003</c:v>
                </c:pt>
                <c:pt idx="202">
                  <c:v>47557.240624999999</c:v>
                </c:pt>
                <c:pt idx="203">
                  <c:v>47790.396406250002</c:v>
                </c:pt>
                <c:pt idx="204">
                  <c:v>48023.552187499998</c:v>
                </c:pt>
                <c:pt idx="205">
                  <c:v>48256.707968750001</c:v>
                </c:pt>
                <c:pt idx="206">
                  <c:v>48489.863750000004</c:v>
                </c:pt>
                <c:pt idx="207">
                  <c:v>48723.01953125</c:v>
                </c:pt>
                <c:pt idx="208">
                  <c:v>48956.175312499996</c:v>
                </c:pt>
                <c:pt idx="209">
                  <c:v>49189.331093749999</c:v>
                </c:pt>
                <c:pt idx="210">
                  <c:v>49422.486875000002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F-488B-BEBE-21B81DD29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'AFL2422'!$M$7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'AFL2422'!$N$8:$N$224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34.841600694444445</c:v>
                </c:pt>
                <c:pt idx="2">
                  <c:v>34.823479166666665</c:v>
                </c:pt>
                <c:pt idx="3">
                  <c:v>34.805357638888893</c:v>
                </c:pt>
                <c:pt idx="4">
                  <c:v>34.787236111111113</c:v>
                </c:pt>
                <c:pt idx="5">
                  <c:v>34.769114583333334</c:v>
                </c:pt>
                <c:pt idx="6">
                  <c:v>34.750993055555554</c:v>
                </c:pt>
                <c:pt idx="7">
                  <c:v>34.732871527777782</c:v>
                </c:pt>
                <c:pt idx="8">
                  <c:v>34.714750000000002</c:v>
                </c:pt>
                <c:pt idx="9">
                  <c:v>34.696628472222223</c:v>
                </c:pt>
                <c:pt idx="10">
                  <c:v>34.678506944444443</c:v>
                </c:pt>
                <c:pt idx="11">
                  <c:v>34.660385416666671</c:v>
                </c:pt>
                <c:pt idx="12">
                  <c:v>34.642263888888891</c:v>
                </c:pt>
                <c:pt idx="13">
                  <c:v>34.624142361111112</c:v>
                </c:pt>
                <c:pt idx="14">
                  <c:v>34.606020833333332</c:v>
                </c:pt>
                <c:pt idx="15">
                  <c:v>34.58789930555556</c:v>
                </c:pt>
                <c:pt idx="16">
                  <c:v>34.56977777777778</c:v>
                </c:pt>
                <c:pt idx="17">
                  <c:v>34.551656250000001</c:v>
                </c:pt>
                <c:pt idx="18">
                  <c:v>34.533534722222221</c:v>
                </c:pt>
                <c:pt idx="19">
                  <c:v>34.515413194444449</c:v>
                </c:pt>
                <c:pt idx="20">
                  <c:v>34.497291666666669</c:v>
                </c:pt>
                <c:pt idx="21">
                  <c:v>34.47917013888889</c:v>
                </c:pt>
                <c:pt idx="22">
                  <c:v>34.46104861111111</c:v>
                </c:pt>
                <c:pt idx="23">
                  <c:v>34.442927083333331</c:v>
                </c:pt>
                <c:pt idx="24">
                  <c:v>34.424805555555558</c:v>
                </c:pt>
                <c:pt idx="25">
                  <c:v>34.406684027777779</c:v>
                </c:pt>
                <c:pt idx="26">
                  <c:v>34.388562499999999</c:v>
                </c:pt>
                <c:pt idx="27">
                  <c:v>34.37044097222222</c:v>
                </c:pt>
                <c:pt idx="28">
                  <c:v>34.352319444444447</c:v>
                </c:pt>
                <c:pt idx="29">
                  <c:v>34.334197916666668</c:v>
                </c:pt>
                <c:pt idx="30">
                  <c:v>34.316076388888888</c:v>
                </c:pt>
                <c:pt idx="31">
                  <c:v>34.297954861111108</c:v>
                </c:pt>
                <c:pt idx="32">
                  <c:v>34.279833333333336</c:v>
                </c:pt>
                <c:pt idx="33">
                  <c:v>34.261711805555557</c:v>
                </c:pt>
                <c:pt idx="34">
                  <c:v>34.243590277777777</c:v>
                </c:pt>
                <c:pt idx="35">
                  <c:v>34.225468749999997</c:v>
                </c:pt>
                <c:pt idx="36">
                  <c:v>34.207347222222225</c:v>
                </c:pt>
                <c:pt idx="37">
                  <c:v>34.189225694444445</c:v>
                </c:pt>
                <c:pt idx="38">
                  <c:v>34.171104166666666</c:v>
                </c:pt>
                <c:pt idx="39">
                  <c:v>34.152982638888886</c:v>
                </c:pt>
                <c:pt idx="40">
                  <c:v>34.134861111111107</c:v>
                </c:pt>
                <c:pt idx="41">
                  <c:v>34.116739583333334</c:v>
                </c:pt>
                <c:pt idx="42">
                  <c:v>34.098618055555555</c:v>
                </c:pt>
                <c:pt idx="43">
                  <c:v>34.080496527777775</c:v>
                </c:pt>
                <c:pt idx="44">
                  <c:v>34.062374999999996</c:v>
                </c:pt>
                <c:pt idx="45">
                  <c:v>34.044253472222223</c:v>
                </c:pt>
                <c:pt idx="46">
                  <c:v>34.026131944444444</c:v>
                </c:pt>
                <c:pt idx="47">
                  <c:v>34.008010416666664</c:v>
                </c:pt>
                <c:pt idx="48">
                  <c:v>33.989888888888885</c:v>
                </c:pt>
                <c:pt idx="49">
                  <c:v>33.971767361111112</c:v>
                </c:pt>
                <c:pt idx="50">
                  <c:v>33.953645833333333</c:v>
                </c:pt>
                <c:pt idx="51">
                  <c:v>33.935524305555553</c:v>
                </c:pt>
                <c:pt idx="52">
                  <c:v>33.917402777777774</c:v>
                </c:pt>
                <c:pt idx="53">
                  <c:v>33.899281250000001</c:v>
                </c:pt>
                <c:pt idx="54">
                  <c:v>33.881159722222222</c:v>
                </c:pt>
                <c:pt idx="55">
                  <c:v>33.863038194444442</c:v>
                </c:pt>
                <c:pt idx="56">
                  <c:v>33.844916666666663</c:v>
                </c:pt>
                <c:pt idx="57">
                  <c:v>33.82679513888889</c:v>
                </c:pt>
                <c:pt idx="58">
                  <c:v>33.808673611111111</c:v>
                </c:pt>
                <c:pt idx="59">
                  <c:v>33.790552083333331</c:v>
                </c:pt>
                <c:pt idx="60">
                  <c:v>33.772430555555552</c:v>
                </c:pt>
                <c:pt idx="61">
                  <c:v>33.754309027777772</c:v>
                </c:pt>
                <c:pt idx="62">
                  <c:v>33.7361875</c:v>
                </c:pt>
                <c:pt idx="63">
                  <c:v>33.71806597222222</c:v>
                </c:pt>
                <c:pt idx="64">
                  <c:v>33.699944444444441</c:v>
                </c:pt>
                <c:pt idx="65">
                  <c:v>33.681822916666661</c:v>
                </c:pt>
                <c:pt idx="66">
                  <c:v>33.663701388888889</c:v>
                </c:pt>
                <c:pt idx="67">
                  <c:v>33.645579861111109</c:v>
                </c:pt>
                <c:pt idx="68">
                  <c:v>33.62745833333333</c:v>
                </c:pt>
                <c:pt idx="69">
                  <c:v>33.60933680555555</c:v>
                </c:pt>
                <c:pt idx="70">
                  <c:v>33.591215277777778</c:v>
                </c:pt>
                <c:pt idx="71">
                  <c:v>33.573093749999998</c:v>
                </c:pt>
                <c:pt idx="72">
                  <c:v>33.554972222222219</c:v>
                </c:pt>
                <c:pt idx="73">
                  <c:v>33.536850694444439</c:v>
                </c:pt>
                <c:pt idx="74">
                  <c:v>33.518729166666667</c:v>
                </c:pt>
                <c:pt idx="75">
                  <c:v>33.500607638888887</c:v>
                </c:pt>
                <c:pt idx="76">
                  <c:v>33.482486111111108</c:v>
                </c:pt>
                <c:pt idx="77">
                  <c:v>33.464364583333328</c:v>
                </c:pt>
                <c:pt idx="78">
                  <c:v>33.446243055555556</c:v>
                </c:pt>
                <c:pt idx="79">
                  <c:v>33.428052889384922</c:v>
                </c:pt>
                <c:pt idx="80">
                  <c:v>33.409725446428567</c:v>
                </c:pt>
                <c:pt idx="81">
                  <c:v>33.391260726686504</c:v>
                </c:pt>
                <c:pt idx="82">
                  <c:v>33.372658730158726</c:v>
                </c:pt>
                <c:pt idx="83">
                  <c:v>33.353988095238094</c:v>
                </c:pt>
                <c:pt idx="84">
                  <c:v>33.335317460317455</c:v>
                </c:pt>
                <c:pt idx="85">
                  <c:v>33.316646825396823</c:v>
                </c:pt>
                <c:pt idx="86">
                  <c:v>33.297976190476184</c:v>
                </c:pt>
                <c:pt idx="87">
                  <c:v>33.279305555555553</c:v>
                </c:pt>
                <c:pt idx="88">
                  <c:v>33.260634920634921</c:v>
                </c:pt>
                <c:pt idx="89">
                  <c:v>33.241964285714282</c:v>
                </c:pt>
                <c:pt idx="90">
                  <c:v>33.22329365079365</c:v>
                </c:pt>
                <c:pt idx="91">
                  <c:v>33.204623015873011</c:v>
                </c:pt>
                <c:pt idx="92">
                  <c:v>33.185952380952379</c:v>
                </c:pt>
                <c:pt idx="93">
                  <c:v>33.16728174603174</c:v>
                </c:pt>
                <c:pt idx="94">
                  <c:v>33.148611111111109</c:v>
                </c:pt>
                <c:pt idx="95">
                  <c:v>33.129940476190477</c:v>
                </c:pt>
                <c:pt idx="96">
                  <c:v>33.111269841269838</c:v>
                </c:pt>
                <c:pt idx="97">
                  <c:v>33.092599206349206</c:v>
                </c:pt>
                <c:pt idx="98">
                  <c:v>33.073928571428567</c:v>
                </c:pt>
                <c:pt idx="99">
                  <c:v>33.055257936507935</c:v>
                </c:pt>
                <c:pt idx="100">
                  <c:v>33.036587301587296</c:v>
                </c:pt>
                <c:pt idx="101">
                  <c:v>33.017916666666665</c:v>
                </c:pt>
                <c:pt idx="102">
                  <c:v>32.999246031746033</c:v>
                </c:pt>
                <c:pt idx="103">
                  <c:v>32.980575396825394</c:v>
                </c:pt>
                <c:pt idx="104">
                  <c:v>32.961904761904762</c:v>
                </c:pt>
                <c:pt idx="105">
                  <c:v>32.943234126984123</c:v>
                </c:pt>
                <c:pt idx="106">
                  <c:v>32.924563492063491</c:v>
                </c:pt>
                <c:pt idx="107">
                  <c:v>32.905892857142852</c:v>
                </c:pt>
                <c:pt idx="108">
                  <c:v>32.887222222222221</c:v>
                </c:pt>
                <c:pt idx="109">
                  <c:v>32.868551587301589</c:v>
                </c:pt>
                <c:pt idx="110">
                  <c:v>32.84988095238095</c:v>
                </c:pt>
                <c:pt idx="111">
                  <c:v>32.831210317460318</c:v>
                </c:pt>
                <c:pt idx="112">
                  <c:v>32.812539682539679</c:v>
                </c:pt>
                <c:pt idx="113">
                  <c:v>32.793869047619047</c:v>
                </c:pt>
                <c:pt idx="114">
                  <c:v>32.775198412698408</c:v>
                </c:pt>
                <c:pt idx="115">
                  <c:v>32.756527777777777</c:v>
                </c:pt>
                <c:pt idx="116">
                  <c:v>32.737857142857145</c:v>
                </c:pt>
                <c:pt idx="117">
                  <c:v>32.719186507936506</c:v>
                </c:pt>
                <c:pt idx="118">
                  <c:v>32.700515873015874</c:v>
                </c:pt>
                <c:pt idx="119">
                  <c:v>32.681845238095235</c:v>
                </c:pt>
                <c:pt idx="120">
                  <c:v>32.663174603174603</c:v>
                </c:pt>
                <c:pt idx="121">
                  <c:v>32.644503968253964</c:v>
                </c:pt>
                <c:pt idx="122">
                  <c:v>32.625833333333333</c:v>
                </c:pt>
                <c:pt idx="123">
                  <c:v>32.607162698412701</c:v>
                </c:pt>
                <c:pt idx="124">
                  <c:v>32.588492063492062</c:v>
                </c:pt>
                <c:pt idx="125">
                  <c:v>32.56982142857143</c:v>
                </c:pt>
                <c:pt idx="126">
                  <c:v>32.551150793650791</c:v>
                </c:pt>
                <c:pt idx="127">
                  <c:v>32.532480158730159</c:v>
                </c:pt>
                <c:pt idx="128">
                  <c:v>32.51380952380952</c:v>
                </c:pt>
                <c:pt idx="129">
                  <c:v>32.495138888888889</c:v>
                </c:pt>
                <c:pt idx="130">
                  <c:v>32.476468253968257</c:v>
                </c:pt>
                <c:pt idx="131">
                  <c:v>32.457797619047618</c:v>
                </c:pt>
                <c:pt idx="132">
                  <c:v>32.439126984126986</c:v>
                </c:pt>
                <c:pt idx="133">
                  <c:v>32.420456349206347</c:v>
                </c:pt>
                <c:pt idx="134">
                  <c:v>32.401785714285715</c:v>
                </c:pt>
                <c:pt idx="135">
                  <c:v>32.383115079365076</c:v>
                </c:pt>
                <c:pt idx="136">
                  <c:v>32.364444444444445</c:v>
                </c:pt>
                <c:pt idx="137">
                  <c:v>32.345773809523813</c:v>
                </c:pt>
                <c:pt idx="138">
                  <c:v>32.327103174603174</c:v>
                </c:pt>
                <c:pt idx="139">
                  <c:v>32.308432539682542</c:v>
                </c:pt>
                <c:pt idx="140">
                  <c:v>32.289761904761903</c:v>
                </c:pt>
                <c:pt idx="141">
                  <c:v>32.271091269841271</c:v>
                </c:pt>
                <c:pt idx="142">
                  <c:v>32.252420634920632</c:v>
                </c:pt>
                <c:pt idx="143">
                  <c:v>32.233750000000001</c:v>
                </c:pt>
                <c:pt idx="144">
                  <c:v>32.215079365079369</c:v>
                </c:pt>
                <c:pt idx="145">
                  <c:v>32.19640873015873</c:v>
                </c:pt>
                <c:pt idx="146">
                  <c:v>32.177738095238098</c:v>
                </c:pt>
                <c:pt idx="147">
                  <c:v>32.159067460317459</c:v>
                </c:pt>
                <c:pt idx="148">
                  <c:v>32.140396825396827</c:v>
                </c:pt>
                <c:pt idx="149">
                  <c:v>32.121901274181546</c:v>
                </c:pt>
                <c:pt idx="150">
                  <c:v>32.103755890376988</c:v>
                </c:pt>
                <c:pt idx="151">
                  <c:v>32.085960673983138</c:v>
                </c:pt>
                <c:pt idx="152">
                  <c:v>32.068515625000003</c:v>
                </c:pt>
                <c:pt idx="153">
                  <c:v>32.05124565972222</c:v>
                </c:pt>
                <c:pt idx="154">
                  <c:v>32.033975694444443</c:v>
                </c:pt>
                <c:pt idx="155">
                  <c:v>32.016705729166667</c:v>
                </c:pt>
                <c:pt idx="156">
                  <c:v>31.99943576388889</c:v>
                </c:pt>
                <c:pt idx="157">
                  <c:v>31.982165798611113</c:v>
                </c:pt>
                <c:pt idx="158">
                  <c:v>31.964895833333333</c:v>
                </c:pt>
                <c:pt idx="159">
                  <c:v>31.947625868055557</c:v>
                </c:pt>
                <c:pt idx="160">
                  <c:v>31.93035590277778</c:v>
                </c:pt>
                <c:pt idx="161">
                  <c:v>31.9130859375</c:v>
                </c:pt>
                <c:pt idx="162">
                  <c:v>31.895815972222223</c:v>
                </c:pt>
                <c:pt idx="163">
                  <c:v>31.878546006944447</c:v>
                </c:pt>
                <c:pt idx="164">
                  <c:v>31.861276041666667</c:v>
                </c:pt>
                <c:pt idx="165">
                  <c:v>31.84400607638889</c:v>
                </c:pt>
                <c:pt idx="166">
                  <c:v>31.82673611111111</c:v>
                </c:pt>
                <c:pt idx="167">
                  <c:v>31.809466145833333</c:v>
                </c:pt>
                <c:pt idx="168">
                  <c:v>31.792196180555557</c:v>
                </c:pt>
                <c:pt idx="169">
                  <c:v>31.774926215277777</c:v>
                </c:pt>
                <c:pt idx="170">
                  <c:v>31.75765625</c:v>
                </c:pt>
                <c:pt idx="171">
                  <c:v>31.740386284722224</c:v>
                </c:pt>
                <c:pt idx="172">
                  <c:v>31.723116319444443</c:v>
                </c:pt>
                <c:pt idx="173">
                  <c:v>31.705846354166667</c:v>
                </c:pt>
                <c:pt idx="174">
                  <c:v>31.68857638888889</c:v>
                </c:pt>
                <c:pt idx="175">
                  <c:v>31.67130642361111</c:v>
                </c:pt>
                <c:pt idx="176">
                  <c:v>31.654036458333334</c:v>
                </c:pt>
                <c:pt idx="177">
                  <c:v>31.636766493055557</c:v>
                </c:pt>
                <c:pt idx="178">
                  <c:v>31.619496527777777</c:v>
                </c:pt>
                <c:pt idx="179">
                  <c:v>31.6022265625</c:v>
                </c:pt>
                <c:pt idx="180">
                  <c:v>31.584956597222224</c:v>
                </c:pt>
                <c:pt idx="181">
                  <c:v>31.567686631944444</c:v>
                </c:pt>
                <c:pt idx="182">
                  <c:v>31.550416666666667</c:v>
                </c:pt>
                <c:pt idx="183">
                  <c:v>31.53314670138889</c:v>
                </c:pt>
                <c:pt idx="184">
                  <c:v>31.51587673611111</c:v>
                </c:pt>
                <c:pt idx="185">
                  <c:v>31.498606770833334</c:v>
                </c:pt>
                <c:pt idx="186">
                  <c:v>31.481336805555557</c:v>
                </c:pt>
                <c:pt idx="187">
                  <c:v>31.464066840277777</c:v>
                </c:pt>
                <c:pt idx="188">
                  <c:v>31.446796875</c:v>
                </c:pt>
                <c:pt idx="189">
                  <c:v>31.429526909722224</c:v>
                </c:pt>
                <c:pt idx="190">
                  <c:v>31.412256944444444</c:v>
                </c:pt>
                <c:pt idx="191">
                  <c:v>31.394986979166667</c:v>
                </c:pt>
                <c:pt idx="192">
                  <c:v>31.377717013888891</c:v>
                </c:pt>
                <c:pt idx="193">
                  <c:v>31.36044704861111</c:v>
                </c:pt>
                <c:pt idx="194">
                  <c:v>31.343177083333334</c:v>
                </c:pt>
                <c:pt idx="195">
                  <c:v>31.325907118055557</c:v>
                </c:pt>
                <c:pt idx="196">
                  <c:v>31.308637152777777</c:v>
                </c:pt>
                <c:pt idx="197">
                  <c:v>31.291367187500001</c:v>
                </c:pt>
                <c:pt idx="198">
                  <c:v>31.274097222222224</c:v>
                </c:pt>
                <c:pt idx="199">
                  <c:v>31.256827256944444</c:v>
                </c:pt>
                <c:pt idx="200">
                  <c:v>31.239557291666667</c:v>
                </c:pt>
                <c:pt idx="201">
                  <c:v>31.222287326388887</c:v>
                </c:pt>
                <c:pt idx="202">
                  <c:v>31.205017361111111</c:v>
                </c:pt>
                <c:pt idx="203">
                  <c:v>31.187747395833334</c:v>
                </c:pt>
                <c:pt idx="204">
                  <c:v>31.170477430555554</c:v>
                </c:pt>
                <c:pt idx="205">
                  <c:v>31.153207465277777</c:v>
                </c:pt>
                <c:pt idx="206">
                  <c:v>31.135937500000001</c:v>
                </c:pt>
                <c:pt idx="207">
                  <c:v>31.118667534722221</c:v>
                </c:pt>
                <c:pt idx="208">
                  <c:v>31.101397569444444</c:v>
                </c:pt>
                <c:pt idx="209">
                  <c:v>31.084127604166667</c:v>
                </c:pt>
                <c:pt idx="210">
                  <c:v>31.066857638888887</c:v>
                </c:pt>
              </c:numCache>
            </c:numRef>
          </c:xVal>
          <c:yVal>
            <c:numRef>
              <c:f>'AFL2422'!$M$8:$M$224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55.835541666666671</c:v>
                </c:pt>
                <c:pt idx="2">
                  <c:v>55.83775</c:v>
                </c:pt>
                <c:pt idx="3">
                  <c:v>55.839958333333335</c:v>
                </c:pt>
                <c:pt idx="4">
                  <c:v>55.842166666666671</c:v>
                </c:pt>
                <c:pt idx="5">
                  <c:v>55.844374999999999</c:v>
                </c:pt>
                <c:pt idx="6">
                  <c:v>55.846583333333335</c:v>
                </c:pt>
                <c:pt idx="7">
                  <c:v>55.848791666666671</c:v>
                </c:pt>
                <c:pt idx="8">
                  <c:v>55.850999999999999</c:v>
                </c:pt>
                <c:pt idx="9">
                  <c:v>55.853208333333335</c:v>
                </c:pt>
                <c:pt idx="10">
                  <c:v>55.85541666666667</c:v>
                </c:pt>
                <c:pt idx="11">
                  <c:v>55.857624999999999</c:v>
                </c:pt>
                <c:pt idx="12">
                  <c:v>55.859833333333334</c:v>
                </c:pt>
                <c:pt idx="13">
                  <c:v>55.86204166666667</c:v>
                </c:pt>
                <c:pt idx="14">
                  <c:v>55.864249999999998</c:v>
                </c:pt>
                <c:pt idx="15">
                  <c:v>55.866458333333334</c:v>
                </c:pt>
                <c:pt idx="16">
                  <c:v>55.86866666666667</c:v>
                </c:pt>
                <c:pt idx="17">
                  <c:v>55.870874999999998</c:v>
                </c:pt>
                <c:pt idx="18">
                  <c:v>55.873083333333334</c:v>
                </c:pt>
                <c:pt idx="19">
                  <c:v>55.875291666666669</c:v>
                </c:pt>
                <c:pt idx="20">
                  <c:v>55.877499999999998</c:v>
                </c:pt>
                <c:pt idx="21">
                  <c:v>55.879708333333333</c:v>
                </c:pt>
                <c:pt idx="22">
                  <c:v>55.881916666666669</c:v>
                </c:pt>
                <c:pt idx="23">
                  <c:v>55.884125000000004</c:v>
                </c:pt>
                <c:pt idx="24">
                  <c:v>55.886333333333333</c:v>
                </c:pt>
                <c:pt idx="25">
                  <c:v>55.888541666666669</c:v>
                </c:pt>
                <c:pt idx="26">
                  <c:v>55.890750000000004</c:v>
                </c:pt>
                <c:pt idx="27">
                  <c:v>55.892958333333333</c:v>
                </c:pt>
                <c:pt idx="28">
                  <c:v>55.895166666666668</c:v>
                </c:pt>
                <c:pt idx="29">
                  <c:v>55.897375000000004</c:v>
                </c:pt>
                <c:pt idx="30">
                  <c:v>55.899583333333332</c:v>
                </c:pt>
                <c:pt idx="31">
                  <c:v>55.901791666666668</c:v>
                </c:pt>
                <c:pt idx="32">
                  <c:v>55.904000000000003</c:v>
                </c:pt>
                <c:pt idx="33">
                  <c:v>55.906208333333332</c:v>
                </c:pt>
                <c:pt idx="34">
                  <c:v>55.908416666666668</c:v>
                </c:pt>
                <c:pt idx="35">
                  <c:v>55.910625000000003</c:v>
                </c:pt>
                <c:pt idx="36">
                  <c:v>55.912833333333332</c:v>
                </c:pt>
                <c:pt idx="37">
                  <c:v>55.915041666666667</c:v>
                </c:pt>
                <c:pt idx="38">
                  <c:v>55.917250000000003</c:v>
                </c:pt>
                <c:pt idx="39">
                  <c:v>55.919458333333331</c:v>
                </c:pt>
                <c:pt idx="40">
                  <c:v>55.921666666666667</c:v>
                </c:pt>
                <c:pt idx="41">
                  <c:v>55.923875000000002</c:v>
                </c:pt>
                <c:pt idx="42">
                  <c:v>55.926083333333331</c:v>
                </c:pt>
                <c:pt idx="43">
                  <c:v>55.928291666666667</c:v>
                </c:pt>
                <c:pt idx="44">
                  <c:v>55.930500000000002</c:v>
                </c:pt>
                <c:pt idx="45">
                  <c:v>55.932708333333331</c:v>
                </c:pt>
                <c:pt idx="46">
                  <c:v>55.934916666666666</c:v>
                </c:pt>
                <c:pt idx="47">
                  <c:v>55.937125000000002</c:v>
                </c:pt>
                <c:pt idx="48">
                  <c:v>55.93933333333333</c:v>
                </c:pt>
                <c:pt idx="49">
                  <c:v>55.941541666666666</c:v>
                </c:pt>
                <c:pt idx="50">
                  <c:v>55.943750000000001</c:v>
                </c:pt>
                <c:pt idx="51">
                  <c:v>55.94595833333333</c:v>
                </c:pt>
                <c:pt idx="52">
                  <c:v>55.948166666666665</c:v>
                </c:pt>
                <c:pt idx="53">
                  <c:v>55.950375000000001</c:v>
                </c:pt>
                <c:pt idx="54">
                  <c:v>55.95258333333333</c:v>
                </c:pt>
                <c:pt idx="55">
                  <c:v>55.954791666666665</c:v>
                </c:pt>
                <c:pt idx="56">
                  <c:v>55.957000000000001</c:v>
                </c:pt>
                <c:pt idx="57">
                  <c:v>55.959208333333329</c:v>
                </c:pt>
                <c:pt idx="58">
                  <c:v>55.961416666666665</c:v>
                </c:pt>
                <c:pt idx="59">
                  <c:v>55.963625</c:v>
                </c:pt>
                <c:pt idx="60">
                  <c:v>55.965833333333336</c:v>
                </c:pt>
                <c:pt idx="61">
                  <c:v>55.968041666666664</c:v>
                </c:pt>
                <c:pt idx="62">
                  <c:v>55.97025</c:v>
                </c:pt>
                <c:pt idx="63">
                  <c:v>55.972458333333336</c:v>
                </c:pt>
                <c:pt idx="64">
                  <c:v>55.974666666666664</c:v>
                </c:pt>
                <c:pt idx="65">
                  <c:v>55.976875</c:v>
                </c:pt>
                <c:pt idx="66">
                  <c:v>55.979083333333335</c:v>
                </c:pt>
                <c:pt idx="67">
                  <c:v>55.981291666666664</c:v>
                </c:pt>
                <c:pt idx="68">
                  <c:v>55.983499999999999</c:v>
                </c:pt>
                <c:pt idx="69">
                  <c:v>55.985708333333335</c:v>
                </c:pt>
                <c:pt idx="70">
                  <c:v>55.987916666666663</c:v>
                </c:pt>
                <c:pt idx="71">
                  <c:v>55.990124999999999</c:v>
                </c:pt>
                <c:pt idx="72">
                  <c:v>55.992333333333335</c:v>
                </c:pt>
                <c:pt idx="73">
                  <c:v>55.994541666666663</c:v>
                </c:pt>
                <c:pt idx="74">
                  <c:v>55.996749999999999</c:v>
                </c:pt>
                <c:pt idx="75">
                  <c:v>55.998958333333334</c:v>
                </c:pt>
                <c:pt idx="76">
                  <c:v>56.001166666666663</c:v>
                </c:pt>
                <c:pt idx="77">
                  <c:v>56.003374999999998</c:v>
                </c:pt>
                <c:pt idx="78">
                  <c:v>56.005583333333334</c:v>
                </c:pt>
                <c:pt idx="79">
                  <c:v>56.007795882936506</c:v>
                </c:pt>
                <c:pt idx="80">
                  <c:v>56.010016865079358</c:v>
                </c:pt>
                <c:pt idx="81">
                  <c:v>56.012246279761904</c:v>
                </c:pt>
                <c:pt idx="82">
                  <c:v>56.014484126984122</c:v>
                </c:pt>
                <c:pt idx="83">
                  <c:v>56.016726190476192</c:v>
                </c:pt>
                <c:pt idx="84">
                  <c:v>56.018968253968254</c:v>
                </c:pt>
                <c:pt idx="85">
                  <c:v>56.021210317460316</c:v>
                </c:pt>
                <c:pt idx="86">
                  <c:v>56.023452380952378</c:v>
                </c:pt>
                <c:pt idx="87">
                  <c:v>56.02569444444444</c:v>
                </c:pt>
                <c:pt idx="88">
                  <c:v>56.027936507936502</c:v>
                </c:pt>
                <c:pt idx="89">
                  <c:v>56.030178571428571</c:v>
                </c:pt>
                <c:pt idx="90">
                  <c:v>56.032420634920634</c:v>
                </c:pt>
                <c:pt idx="91">
                  <c:v>56.034662698412696</c:v>
                </c:pt>
                <c:pt idx="92">
                  <c:v>56.036904761904758</c:v>
                </c:pt>
                <c:pt idx="93">
                  <c:v>56.03914682539682</c:v>
                </c:pt>
                <c:pt idx="94">
                  <c:v>56.041388888888889</c:v>
                </c:pt>
                <c:pt idx="95">
                  <c:v>56.043630952380951</c:v>
                </c:pt>
                <c:pt idx="96">
                  <c:v>56.045873015873013</c:v>
                </c:pt>
                <c:pt idx="97">
                  <c:v>56.048115079365076</c:v>
                </c:pt>
                <c:pt idx="98">
                  <c:v>56.050357142857138</c:v>
                </c:pt>
                <c:pt idx="99">
                  <c:v>56.052599206349207</c:v>
                </c:pt>
                <c:pt idx="100">
                  <c:v>56.054841269841269</c:v>
                </c:pt>
                <c:pt idx="101">
                  <c:v>56.057083333333331</c:v>
                </c:pt>
                <c:pt idx="102">
                  <c:v>56.059325396825393</c:v>
                </c:pt>
                <c:pt idx="103">
                  <c:v>56.061567460317455</c:v>
                </c:pt>
                <c:pt idx="104">
                  <c:v>56.063809523809518</c:v>
                </c:pt>
                <c:pt idx="105">
                  <c:v>56.066051587301587</c:v>
                </c:pt>
                <c:pt idx="106">
                  <c:v>56.068293650793649</c:v>
                </c:pt>
                <c:pt idx="107">
                  <c:v>56.070535714285711</c:v>
                </c:pt>
                <c:pt idx="108">
                  <c:v>56.072777777777773</c:v>
                </c:pt>
                <c:pt idx="109">
                  <c:v>56.075019841269835</c:v>
                </c:pt>
                <c:pt idx="110">
                  <c:v>56.077261904761905</c:v>
                </c:pt>
                <c:pt idx="111">
                  <c:v>56.079503968253967</c:v>
                </c:pt>
                <c:pt idx="112">
                  <c:v>56.081746031746029</c:v>
                </c:pt>
                <c:pt idx="113">
                  <c:v>56.083988095238091</c:v>
                </c:pt>
                <c:pt idx="114">
                  <c:v>56.086230158730153</c:v>
                </c:pt>
                <c:pt idx="115">
                  <c:v>56.088472222222222</c:v>
                </c:pt>
                <c:pt idx="116">
                  <c:v>56.090714285714284</c:v>
                </c:pt>
                <c:pt idx="117">
                  <c:v>56.092956349206347</c:v>
                </c:pt>
                <c:pt idx="118">
                  <c:v>56.095198412698409</c:v>
                </c:pt>
                <c:pt idx="119">
                  <c:v>56.097440476190471</c:v>
                </c:pt>
                <c:pt idx="120">
                  <c:v>56.099682539682533</c:v>
                </c:pt>
                <c:pt idx="121">
                  <c:v>56.101924603174602</c:v>
                </c:pt>
                <c:pt idx="122">
                  <c:v>56.104166666666664</c:v>
                </c:pt>
                <c:pt idx="123">
                  <c:v>56.106408730158726</c:v>
                </c:pt>
                <c:pt idx="124">
                  <c:v>56.108650793650789</c:v>
                </c:pt>
                <c:pt idx="125">
                  <c:v>56.110892857142851</c:v>
                </c:pt>
                <c:pt idx="126">
                  <c:v>56.11313492063492</c:v>
                </c:pt>
                <c:pt idx="127">
                  <c:v>56.115376984126982</c:v>
                </c:pt>
                <c:pt idx="128">
                  <c:v>56.117619047619044</c:v>
                </c:pt>
                <c:pt idx="129">
                  <c:v>56.119861111111106</c:v>
                </c:pt>
                <c:pt idx="130">
                  <c:v>56.122103174603168</c:v>
                </c:pt>
                <c:pt idx="131">
                  <c:v>56.124345238095231</c:v>
                </c:pt>
                <c:pt idx="132">
                  <c:v>56.1265873015873</c:v>
                </c:pt>
                <c:pt idx="133">
                  <c:v>56.128829365079362</c:v>
                </c:pt>
                <c:pt idx="134">
                  <c:v>56.131071428571424</c:v>
                </c:pt>
                <c:pt idx="135">
                  <c:v>56.133313492063486</c:v>
                </c:pt>
                <c:pt idx="136">
                  <c:v>56.135555555555548</c:v>
                </c:pt>
                <c:pt idx="137">
                  <c:v>56.137797619047618</c:v>
                </c:pt>
                <c:pt idx="138">
                  <c:v>56.14003968253968</c:v>
                </c:pt>
                <c:pt idx="139">
                  <c:v>56.142281746031742</c:v>
                </c:pt>
                <c:pt idx="140">
                  <c:v>56.144523809523804</c:v>
                </c:pt>
                <c:pt idx="141">
                  <c:v>56.146765873015866</c:v>
                </c:pt>
                <c:pt idx="142">
                  <c:v>56.149007936507935</c:v>
                </c:pt>
                <c:pt idx="143">
                  <c:v>56.151249999999997</c:v>
                </c:pt>
                <c:pt idx="144">
                  <c:v>56.15349206349206</c:v>
                </c:pt>
                <c:pt idx="145">
                  <c:v>56.155734126984122</c:v>
                </c:pt>
                <c:pt idx="146">
                  <c:v>56.157976190476184</c:v>
                </c:pt>
                <c:pt idx="147">
                  <c:v>56.160218253968246</c:v>
                </c:pt>
                <c:pt idx="148">
                  <c:v>56.162460317460315</c:v>
                </c:pt>
                <c:pt idx="149">
                  <c:v>56.164681454613088</c:v>
                </c:pt>
                <c:pt idx="150">
                  <c:v>56.166860739087298</c:v>
                </c:pt>
                <c:pt idx="151">
                  <c:v>56.168998170882936</c:v>
                </c:pt>
                <c:pt idx="152">
                  <c:v>56.171093749999997</c:v>
                </c:pt>
                <c:pt idx="153">
                  <c:v>56.173168402777776</c:v>
                </c:pt>
                <c:pt idx="154">
                  <c:v>56.175243055555548</c:v>
                </c:pt>
                <c:pt idx="155">
                  <c:v>56.177317708333327</c:v>
                </c:pt>
                <c:pt idx="156">
                  <c:v>56.179392361111105</c:v>
                </c:pt>
                <c:pt idx="157">
                  <c:v>56.181467013888884</c:v>
                </c:pt>
                <c:pt idx="158">
                  <c:v>56.183541666666663</c:v>
                </c:pt>
                <c:pt idx="159">
                  <c:v>56.185616319444442</c:v>
                </c:pt>
                <c:pt idx="160">
                  <c:v>56.187690972222221</c:v>
                </c:pt>
                <c:pt idx="161">
                  <c:v>56.189765624999993</c:v>
                </c:pt>
                <c:pt idx="162">
                  <c:v>56.191840277777771</c:v>
                </c:pt>
                <c:pt idx="163">
                  <c:v>56.19391493055555</c:v>
                </c:pt>
                <c:pt idx="164">
                  <c:v>56.195989583333329</c:v>
                </c:pt>
                <c:pt idx="165">
                  <c:v>56.198064236111108</c:v>
                </c:pt>
                <c:pt idx="166">
                  <c:v>56.200138888888887</c:v>
                </c:pt>
                <c:pt idx="167">
                  <c:v>56.202213541666666</c:v>
                </c:pt>
                <c:pt idx="168">
                  <c:v>56.204288194444437</c:v>
                </c:pt>
                <c:pt idx="169">
                  <c:v>56.206362847222216</c:v>
                </c:pt>
                <c:pt idx="170">
                  <c:v>56.208437499999995</c:v>
                </c:pt>
                <c:pt idx="171">
                  <c:v>56.210512152777774</c:v>
                </c:pt>
                <c:pt idx="172">
                  <c:v>56.212586805555553</c:v>
                </c:pt>
                <c:pt idx="173">
                  <c:v>56.214661458333332</c:v>
                </c:pt>
                <c:pt idx="174">
                  <c:v>56.216736111111111</c:v>
                </c:pt>
                <c:pt idx="175">
                  <c:v>56.218810763888882</c:v>
                </c:pt>
                <c:pt idx="176">
                  <c:v>56.220885416666661</c:v>
                </c:pt>
                <c:pt idx="177">
                  <c:v>56.22296006944444</c:v>
                </c:pt>
                <c:pt idx="178">
                  <c:v>56.225034722222219</c:v>
                </c:pt>
                <c:pt idx="179">
                  <c:v>56.227109374999998</c:v>
                </c:pt>
                <c:pt idx="180">
                  <c:v>56.229184027777777</c:v>
                </c:pt>
                <c:pt idx="181">
                  <c:v>56.231258680555555</c:v>
                </c:pt>
                <c:pt idx="182">
                  <c:v>56.233333333333334</c:v>
                </c:pt>
                <c:pt idx="183">
                  <c:v>56.235407986111106</c:v>
                </c:pt>
                <c:pt idx="184">
                  <c:v>56.237482638888885</c:v>
                </c:pt>
                <c:pt idx="185">
                  <c:v>56.239557291666664</c:v>
                </c:pt>
                <c:pt idx="186">
                  <c:v>56.241631944444443</c:v>
                </c:pt>
                <c:pt idx="187">
                  <c:v>56.243706597222221</c:v>
                </c:pt>
                <c:pt idx="188">
                  <c:v>56.24578125</c:v>
                </c:pt>
                <c:pt idx="189">
                  <c:v>56.247855902777779</c:v>
                </c:pt>
                <c:pt idx="190">
                  <c:v>56.249930555555551</c:v>
                </c:pt>
                <c:pt idx="191">
                  <c:v>56.25200520833333</c:v>
                </c:pt>
                <c:pt idx="192">
                  <c:v>56.254079861111109</c:v>
                </c:pt>
                <c:pt idx="193">
                  <c:v>56.256154513888887</c:v>
                </c:pt>
                <c:pt idx="194">
                  <c:v>56.258229166666666</c:v>
                </c:pt>
                <c:pt idx="195">
                  <c:v>56.260303819444445</c:v>
                </c:pt>
                <c:pt idx="196">
                  <c:v>56.262378472222224</c:v>
                </c:pt>
                <c:pt idx="197">
                  <c:v>56.264453124999996</c:v>
                </c:pt>
                <c:pt idx="198">
                  <c:v>56.266527777777775</c:v>
                </c:pt>
                <c:pt idx="199">
                  <c:v>56.268602430555553</c:v>
                </c:pt>
                <c:pt idx="200">
                  <c:v>56.270677083333332</c:v>
                </c:pt>
                <c:pt idx="201">
                  <c:v>56.272751736111111</c:v>
                </c:pt>
                <c:pt idx="202">
                  <c:v>56.27482638888889</c:v>
                </c:pt>
                <c:pt idx="203">
                  <c:v>56.276901041666669</c:v>
                </c:pt>
                <c:pt idx="204">
                  <c:v>56.278975694444441</c:v>
                </c:pt>
                <c:pt idx="205">
                  <c:v>56.281050347222219</c:v>
                </c:pt>
                <c:pt idx="206">
                  <c:v>56.283124999999998</c:v>
                </c:pt>
                <c:pt idx="207">
                  <c:v>56.285199652777777</c:v>
                </c:pt>
                <c:pt idx="208">
                  <c:v>56.287274305555556</c:v>
                </c:pt>
                <c:pt idx="209">
                  <c:v>56.289348958333335</c:v>
                </c:pt>
                <c:pt idx="210">
                  <c:v>56.291423611111114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9-4082-9CFE-E3C81306D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'AFL2444'!$F$1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'AFL2444'!$E$2:$E$5</c:f>
              <c:numCache>
                <c:formatCode>General</c:formatCode>
                <c:ptCount val="4"/>
                <c:pt idx="0">
                  <c:v>120380.9</c:v>
                </c:pt>
                <c:pt idx="1">
                  <c:v>29787.32</c:v>
                </c:pt>
                <c:pt idx="2">
                  <c:v>-51887.67</c:v>
                </c:pt>
                <c:pt idx="3">
                  <c:v>-120954</c:v>
                </c:pt>
              </c:numCache>
            </c:numRef>
          </c:xVal>
          <c:yVal>
            <c:numRef>
              <c:f>'AFL2444'!$F$2:$F$5</c:f>
              <c:numCache>
                <c:formatCode>General</c:formatCode>
                <c:ptCount val="4"/>
                <c:pt idx="0">
                  <c:v>-1855.4929999999999</c:v>
                </c:pt>
                <c:pt idx="1">
                  <c:v>17847.72</c:v>
                </c:pt>
                <c:pt idx="2">
                  <c:v>35433.14</c:v>
                </c:pt>
                <c:pt idx="3">
                  <c:v>50355.11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99-4CC0-901D-3F29674ACB2E}"/>
            </c:ext>
          </c:extLst>
        </c:ser>
        <c:ser>
          <c:idx val="1"/>
          <c:order val="1"/>
          <c:tx>
            <c:v>Z1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'AFL2444'!$E$8:$E$224</c:f>
              <c:numCache>
                <c:formatCode>General</c:formatCode>
                <c:ptCount val="217"/>
                <c:pt idx="0">
                  <c:v>120380.9</c:v>
                </c:pt>
                <c:pt idx="1">
                  <c:v>119219.44384615384</c:v>
                </c:pt>
                <c:pt idx="2">
                  <c:v>118057.98769230768</c:v>
                </c:pt>
                <c:pt idx="3">
                  <c:v>116896.53153846154</c:v>
                </c:pt>
                <c:pt idx="4">
                  <c:v>115735.07538461538</c:v>
                </c:pt>
                <c:pt idx="5">
                  <c:v>114573.61923076923</c:v>
                </c:pt>
                <c:pt idx="6">
                  <c:v>113412.16307692307</c:v>
                </c:pt>
                <c:pt idx="7">
                  <c:v>112250.70692307691</c:v>
                </c:pt>
                <c:pt idx="8">
                  <c:v>111089.25076923077</c:v>
                </c:pt>
                <c:pt idx="9">
                  <c:v>109927.79461538461</c:v>
                </c:pt>
                <c:pt idx="10">
                  <c:v>108766.33846153846</c:v>
                </c:pt>
                <c:pt idx="11">
                  <c:v>107604.8823076923</c:v>
                </c:pt>
                <c:pt idx="12">
                  <c:v>106443.42615384614</c:v>
                </c:pt>
                <c:pt idx="13">
                  <c:v>105281.97</c:v>
                </c:pt>
                <c:pt idx="14">
                  <c:v>104120.51384615384</c:v>
                </c:pt>
                <c:pt idx="15">
                  <c:v>102959.05769230769</c:v>
                </c:pt>
                <c:pt idx="16">
                  <c:v>101797.60153846153</c:v>
                </c:pt>
                <c:pt idx="17">
                  <c:v>100636.14538461537</c:v>
                </c:pt>
                <c:pt idx="18">
                  <c:v>99474.689230769232</c:v>
                </c:pt>
                <c:pt idx="19">
                  <c:v>98313.233076923076</c:v>
                </c:pt>
                <c:pt idx="20">
                  <c:v>97151.776923076919</c:v>
                </c:pt>
                <c:pt idx="21">
                  <c:v>95990.320769230762</c:v>
                </c:pt>
                <c:pt idx="22">
                  <c:v>94828.864615384606</c:v>
                </c:pt>
                <c:pt idx="23">
                  <c:v>93667.408461538464</c:v>
                </c:pt>
                <c:pt idx="24">
                  <c:v>92505.952307692307</c:v>
                </c:pt>
                <c:pt idx="25">
                  <c:v>91344.49615384615</c:v>
                </c:pt>
                <c:pt idx="26">
                  <c:v>90183.039999999994</c:v>
                </c:pt>
                <c:pt idx="27">
                  <c:v>89021.583846153837</c:v>
                </c:pt>
                <c:pt idx="28">
                  <c:v>87860.127692307695</c:v>
                </c:pt>
                <c:pt idx="29">
                  <c:v>86698.671538461538</c:v>
                </c:pt>
                <c:pt idx="30">
                  <c:v>85537.215384615381</c:v>
                </c:pt>
                <c:pt idx="31">
                  <c:v>84375.759230769239</c:v>
                </c:pt>
                <c:pt idx="32">
                  <c:v>83214.303076923068</c:v>
                </c:pt>
                <c:pt idx="33">
                  <c:v>82052.846923076926</c:v>
                </c:pt>
                <c:pt idx="34">
                  <c:v>80891.390769230769</c:v>
                </c:pt>
                <c:pt idx="35">
                  <c:v>79729.934615384613</c:v>
                </c:pt>
                <c:pt idx="36">
                  <c:v>78568.478461538471</c:v>
                </c:pt>
                <c:pt idx="37">
                  <c:v>77407.022307692299</c:v>
                </c:pt>
                <c:pt idx="38">
                  <c:v>76245.566153846157</c:v>
                </c:pt>
                <c:pt idx="39">
                  <c:v>75084.11</c:v>
                </c:pt>
                <c:pt idx="40">
                  <c:v>73922.653846153844</c:v>
                </c:pt>
                <c:pt idx="41">
                  <c:v>72761.197692307702</c:v>
                </c:pt>
                <c:pt idx="42">
                  <c:v>71599.741538461531</c:v>
                </c:pt>
                <c:pt idx="43">
                  <c:v>70438.285384615388</c:v>
                </c:pt>
                <c:pt idx="44">
                  <c:v>69276.829230769232</c:v>
                </c:pt>
                <c:pt idx="45">
                  <c:v>68115.373076923075</c:v>
                </c:pt>
                <c:pt idx="46">
                  <c:v>66953.916923076933</c:v>
                </c:pt>
                <c:pt idx="47">
                  <c:v>65792.460769230762</c:v>
                </c:pt>
                <c:pt idx="48">
                  <c:v>64631.00461538462</c:v>
                </c:pt>
                <c:pt idx="49">
                  <c:v>63469.548461538463</c:v>
                </c:pt>
                <c:pt idx="50">
                  <c:v>62308.092307692314</c:v>
                </c:pt>
                <c:pt idx="51">
                  <c:v>61146.636153846157</c:v>
                </c:pt>
                <c:pt idx="52">
                  <c:v>59985.18</c:v>
                </c:pt>
                <c:pt idx="53">
                  <c:v>58823.723846153851</c:v>
                </c:pt>
                <c:pt idx="54">
                  <c:v>57662.267692307694</c:v>
                </c:pt>
                <c:pt idx="55">
                  <c:v>56500.811538461545</c:v>
                </c:pt>
                <c:pt idx="56">
                  <c:v>55339.355384615388</c:v>
                </c:pt>
                <c:pt idx="57">
                  <c:v>54177.899230769239</c:v>
                </c:pt>
                <c:pt idx="58">
                  <c:v>53016.443076923082</c:v>
                </c:pt>
                <c:pt idx="59">
                  <c:v>51854.986923076925</c:v>
                </c:pt>
                <c:pt idx="60">
                  <c:v>50693.530769230769</c:v>
                </c:pt>
                <c:pt idx="61">
                  <c:v>49532.074615384627</c:v>
                </c:pt>
                <c:pt idx="62">
                  <c:v>48370.61846153847</c:v>
                </c:pt>
                <c:pt idx="63">
                  <c:v>47209.162307692313</c:v>
                </c:pt>
                <c:pt idx="64">
                  <c:v>46047.706153846157</c:v>
                </c:pt>
                <c:pt idx="65">
                  <c:v>44886.25</c:v>
                </c:pt>
                <c:pt idx="66">
                  <c:v>43724.793846153858</c:v>
                </c:pt>
                <c:pt idx="67">
                  <c:v>42563.337692307701</c:v>
                </c:pt>
                <c:pt idx="68">
                  <c:v>41401.881538461545</c:v>
                </c:pt>
                <c:pt idx="69">
                  <c:v>40240.425384615388</c:v>
                </c:pt>
                <c:pt idx="70">
                  <c:v>39078.969230769231</c:v>
                </c:pt>
                <c:pt idx="71">
                  <c:v>37917.513076923089</c:v>
                </c:pt>
                <c:pt idx="72">
                  <c:v>36756.056923076932</c:v>
                </c:pt>
                <c:pt idx="73">
                  <c:v>35594.600769230776</c:v>
                </c:pt>
                <c:pt idx="74">
                  <c:v>34433.144615384619</c:v>
                </c:pt>
                <c:pt idx="75">
                  <c:v>33271.688461538462</c:v>
                </c:pt>
                <c:pt idx="76">
                  <c:v>32110.23230769232</c:v>
                </c:pt>
                <c:pt idx="77">
                  <c:v>30948.109976648357</c:v>
                </c:pt>
                <c:pt idx="78">
                  <c:v>29784.655291208794</c:v>
                </c:pt>
                <c:pt idx="79">
                  <c:v>28619.868251373628</c:v>
                </c:pt>
                <c:pt idx="80">
                  <c:v>27453.748857142858</c:v>
                </c:pt>
                <c:pt idx="81">
                  <c:v>26286.963285714286</c:v>
                </c:pt>
                <c:pt idx="82">
                  <c:v>25120.177714285714</c:v>
                </c:pt>
                <c:pt idx="83">
                  <c:v>23953.392142857141</c:v>
                </c:pt>
                <c:pt idx="84">
                  <c:v>22786.606571428572</c:v>
                </c:pt>
                <c:pt idx="85">
                  <c:v>21619.821</c:v>
                </c:pt>
                <c:pt idx="86">
                  <c:v>20453.035428571427</c:v>
                </c:pt>
                <c:pt idx="87">
                  <c:v>19286.249857142859</c:v>
                </c:pt>
                <c:pt idx="88">
                  <c:v>18119.464285714286</c:v>
                </c:pt>
                <c:pt idx="89">
                  <c:v>16952.678714285714</c:v>
                </c:pt>
                <c:pt idx="90">
                  <c:v>15785.893142857145</c:v>
                </c:pt>
                <c:pt idx="91">
                  <c:v>14619.107571428573</c:v>
                </c:pt>
                <c:pt idx="92">
                  <c:v>13452.322000000002</c:v>
                </c:pt>
                <c:pt idx="93">
                  <c:v>12285.536428571431</c:v>
                </c:pt>
                <c:pt idx="94">
                  <c:v>11118.750857142859</c:v>
                </c:pt>
                <c:pt idx="95">
                  <c:v>9951.9652857142864</c:v>
                </c:pt>
                <c:pt idx="96">
                  <c:v>8785.1797142857176</c:v>
                </c:pt>
                <c:pt idx="97">
                  <c:v>7618.3941428571452</c:v>
                </c:pt>
                <c:pt idx="98">
                  <c:v>6451.6085714285728</c:v>
                </c:pt>
                <c:pt idx="99">
                  <c:v>5284.823000000004</c:v>
                </c:pt>
                <c:pt idx="100">
                  <c:v>4118.0374285714315</c:v>
                </c:pt>
                <c:pt idx="101">
                  <c:v>2951.2518571428591</c:v>
                </c:pt>
                <c:pt idx="102">
                  <c:v>1784.4662857142903</c:v>
                </c:pt>
                <c:pt idx="103">
                  <c:v>617.68071428571784</c:v>
                </c:pt>
                <c:pt idx="104">
                  <c:v>-549.1048571428546</c:v>
                </c:pt>
                <c:pt idx="105">
                  <c:v>-1715.890428571427</c:v>
                </c:pt>
                <c:pt idx="106">
                  <c:v>-2882.6759999999958</c:v>
                </c:pt>
                <c:pt idx="107">
                  <c:v>-4049.4615714285683</c:v>
                </c:pt>
                <c:pt idx="108">
                  <c:v>-5216.2471428571371</c:v>
                </c:pt>
                <c:pt idx="109">
                  <c:v>-6383.0327142857132</c:v>
                </c:pt>
                <c:pt idx="110">
                  <c:v>-7549.818285714282</c:v>
                </c:pt>
                <c:pt idx="111">
                  <c:v>-8716.6038571428508</c:v>
                </c:pt>
                <c:pt idx="112">
                  <c:v>-9883.3894285714268</c:v>
                </c:pt>
                <c:pt idx="113">
                  <c:v>-11050.174999999996</c:v>
                </c:pt>
                <c:pt idx="114">
                  <c:v>-12216.960571428564</c:v>
                </c:pt>
                <c:pt idx="115">
                  <c:v>-13383.746142857141</c:v>
                </c:pt>
                <c:pt idx="116">
                  <c:v>-14550.531714285709</c:v>
                </c:pt>
                <c:pt idx="117">
                  <c:v>-15717.317285714278</c:v>
                </c:pt>
                <c:pt idx="118">
                  <c:v>-16884.102857142854</c:v>
                </c:pt>
                <c:pt idx="119">
                  <c:v>-18050.888428571423</c:v>
                </c:pt>
                <c:pt idx="120">
                  <c:v>-19217.673999999992</c:v>
                </c:pt>
                <c:pt idx="121">
                  <c:v>-20384.459571428568</c:v>
                </c:pt>
                <c:pt idx="122">
                  <c:v>-21551.245142857137</c:v>
                </c:pt>
                <c:pt idx="123">
                  <c:v>-22718.030714285705</c:v>
                </c:pt>
                <c:pt idx="124">
                  <c:v>-23884.816285714282</c:v>
                </c:pt>
                <c:pt idx="125">
                  <c:v>-25051.60185714285</c:v>
                </c:pt>
                <c:pt idx="126">
                  <c:v>-26218.387428571419</c:v>
                </c:pt>
                <c:pt idx="127">
                  <c:v>-27385.172999999995</c:v>
                </c:pt>
                <c:pt idx="128">
                  <c:v>-28551.958571428564</c:v>
                </c:pt>
                <c:pt idx="129">
                  <c:v>-29718.74414285714</c:v>
                </c:pt>
                <c:pt idx="130">
                  <c:v>-30885.529714285709</c:v>
                </c:pt>
                <c:pt idx="131">
                  <c:v>-32052.315285714278</c:v>
                </c:pt>
                <c:pt idx="132">
                  <c:v>-33219.100857142854</c:v>
                </c:pt>
                <c:pt idx="133">
                  <c:v>-34385.886428571423</c:v>
                </c:pt>
                <c:pt idx="134">
                  <c:v>-35552.671999999991</c:v>
                </c:pt>
                <c:pt idx="135">
                  <c:v>-36719.457571428567</c:v>
                </c:pt>
                <c:pt idx="136">
                  <c:v>-37886.243142857136</c:v>
                </c:pt>
                <c:pt idx="137">
                  <c:v>-39053.028714285705</c:v>
                </c:pt>
                <c:pt idx="138">
                  <c:v>-40219.814285714274</c:v>
                </c:pt>
                <c:pt idx="139">
                  <c:v>-41386.599857142843</c:v>
                </c:pt>
                <c:pt idx="140">
                  <c:v>-42553.385428571426</c:v>
                </c:pt>
                <c:pt idx="141">
                  <c:v>-43720.170999999995</c:v>
                </c:pt>
                <c:pt idx="142">
                  <c:v>-44886.956571428564</c:v>
                </c:pt>
                <c:pt idx="143">
                  <c:v>-46053.742142857132</c:v>
                </c:pt>
                <c:pt idx="144">
                  <c:v>-47220.527714285701</c:v>
                </c:pt>
                <c:pt idx="145">
                  <c:v>-48387.313285714285</c:v>
                </c:pt>
                <c:pt idx="146">
                  <c:v>-49554.098857142853</c:v>
                </c:pt>
                <c:pt idx="147">
                  <c:v>-50712.072601190477</c:v>
                </c:pt>
                <c:pt idx="148">
                  <c:v>-51852.422690476189</c:v>
                </c:pt>
                <c:pt idx="149">
                  <c:v>-52975.149124999996</c:v>
                </c:pt>
                <c:pt idx="150">
                  <c:v>-54080.251904761906</c:v>
                </c:pt>
                <c:pt idx="151">
                  <c:v>-55176.542857142857</c:v>
                </c:pt>
                <c:pt idx="152">
                  <c:v>-56272.833809523807</c:v>
                </c:pt>
                <c:pt idx="153">
                  <c:v>-57369.124761904764</c:v>
                </c:pt>
                <c:pt idx="154">
                  <c:v>-58465.415714285715</c:v>
                </c:pt>
                <c:pt idx="155">
                  <c:v>-59561.706666666665</c:v>
                </c:pt>
                <c:pt idx="156">
                  <c:v>-60657.997619047615</c:v>
                </c:pt>
                <c:pt idx="157">
                  <c:v>-61754.288571428573</c:v>
                </c:pt>
                <c:pt idx="158">
                  <c:v>-62850.579523809523</c:v>
                </c:pt>
                <c:pt idx="159">
                  <c:v>-63946.870476190474</c:v>
                </c:pt>
                <c:pt idx="160">
                  <c:v>-65043.161428571431</c:v>
                </c:pt>
                <c:pt idx="161">
                  <c:v>-66139.452380952382</c:v>
                </c:pt>
                <c:pt idx="162">
                  <c:v>-67235.743333333332</c:v>
                </c:pt>
                <c:pt idx="163">
                  <c:v>-68332.034285714282</c:v>
                </c:pt>
                <c:pt idx="164">
                  <c:v>-69428.325238095233</c:v>
                </c:pt>
                <c:pt idx="165">
                  <c:v>-70524.616190476198</c:v>
                </c:pt>
                <c:pt idx="166">
                  <c:v>-71620.907142857148</c:v>
                </c:pt>
                <c:pt idx="167">
                  <c:v>-72717.198095238098</c:v>
                </c:pt>
                <c:pt idx="168">
                  <c:v>-73813.489047619049</c:v>
                </c:pt>
                <c:pt idx="169">
                  <c:v>-74909.78</c:v>
                </c:pt>
                <c:pt idx="170">
                  <c:v>-76006.070952380949</c:v>
                </c:pt>
                <c:pt idx="171">
                  <c:v>-77102.361904761899</c:v>
                </c:pt>
                <c:pt idx="172">
                  <c:v>-78198.65285714285</c:v>
                </c:pt>
                <c:pt idx="173">
                  <c:v>-79294.943809523815</c:v>
                </c:pt>
                <c:pt idx="174">
                  <c:v>-80391.234761904765</c:v>
                </c:pt>
                <c:pt idx="175">
                  <c:v>-81487.525714285715</c:v>
                </c:pt>
                <c:pt idx="176">
                  <c:v>-82583.816666666666</c:v>
                </c:pt>
                <c:pt idx="177">
                  <c:v>-83680.107619047616</c:v>
                </c:pt>
                <c:pt idx="178">
                  <c:v>-84776.398571428581</c:v>
                </c:pt>
                <c:pt idx="179">
                  <c:v>-85872.689523809531</c:v>
                </c:pt>
                <c:pt idx="180">
                  <c:v>-86968.980476190482</c:v>
                </c:pt>
                <c:pt idx="181">
                  <c:v>-88065.271428571432</c:v>
                </c:pt>
                <c:pt idx="182">
                  <c:v>-89161.562380952382</c:v>
                </c:pt>
                <c:pt idx="183">
                  <c:v>-90257.853333333333</c:v>
                </c:pt>
                <c:pt idx="184">
                  <c:v>-91354.144285714283</c:v>
                </c:pt>
                <c:pt idx="185">
                  <c:v>-92450.435238095233</c:v>
                </c:pt>
                <c:pt idx="186">
                  <c:v>-93546.726190476184</c:v>
                </c:pt>
                <c:pt idx="187">
                  <c:v>-94643.017142857134</c:v>
                </c:pt>
                <c:pt idx="188">
                  <c:v>-95739.308095238099</c:v>
                </c:pt>
                <c:pt idx="189">
                  <c:v>-96835.599047619049</c:v>
                </c:pt>
                <c:pt idx="190">
                  <c:v>-97931.89</c:v>
                </c:pt>
                <c:pt idx="191">
                  <c:v>-99028.180952380964</c:v>
                </c:pt>
                <c:pt idx="192">
                  <c:v>-100124.47190476191</c:v>
                </c:pt>
                <c:pt idx="193">
                  <c:v>-101220.76285714286</c:v>
                </c:pt>
                <c:pt idx="194">
                  <c:v>-102317.05380952382</c:v>
                </c:pt>
                <c:pt idx="195">
                  <c:v>-103413.34476190477</c:v>
                </c:pt>
                <c:pt idx="196">
                  <c:v>-104509.63571428572</c:v>
                </c:pt>
                <c:pt idx="197">
                  <c:v>-105605.92666666667</c:v>
                </c:pt>
                <c:pt idx="198">
                  <c:v>-106702.21761904762</c:v>
                </c:pt>
                <c:pt idx="199">
                  <c:v>-107798.50857142857</c:v>
                </c:pt>
                <c:pt idx="200">
                  <c:v>-108894.79952380952</c:v>
                </c:pt>
                <c:pt idx="201">
                  <c:v>-109991.09047619048</c:v>
                </c:pt>
                <c:pt idx="202">
                  <c:v>-111087.38142857143</c:v>
                </c:pt>
                <c:pt idx="203">
                  <c:v>-112183.67238095238</c:v>
                </c:pt>
                <c:pt idx="204">
                  <c:v>-113279.96333333333</c:v>
                </c:pt>
                <c:pt idx="205">
                  <c:v>-114376.2542857143</c:v>
                </c:pt>
                <c:pt idx="206">
                  <c:v>-115472.54523809525</c:v>
                </c:pt>
                <c:pt idx="207">
                  <c:v>-116568.8361904762</c:v>
                </c:pt>
                <c:pt idx="208">
                  <c:v>-117665.12714285715</c:v>
                </c:pt>
                <c:pt idx="209">
                  <c:v>-118761.4180952381</c:v>
                </c:pt>
                <c:pt idx="210">
                  <c:v>-119857.70904761905</c:v>
                </c:pt>
              </c:numCache>
            </c:numRef>
          </c:xVal>
          <c:yVal>
            <c:numRef>
              <c:f>'AFL2444'!$F$8:$F$224</c:f>
              <c:numCache>
                <c:formatCode>General</c:formatCode>
                <c:ptCount val="217"/>
                <c:pt idx="0">
                  <c:v>-1855.4929999999999</c:v>
                </c:pt>
                <c:pt idx="1">
                  <c:v>-1602.8877051282052</c:v>
                </c:pt>
                <c:pt idx="2">
                  <c:v>-1350.2824102564102</c:v>
                </c:pt>
                <c:pt idx="3">
                  <c:v>-1097.6771153846153</c:v>
                </c:pt>
                <c:pt idx="4">
                  <c:v>-845.07182051282052</c:v>
                </c:pt>
                <c:pt idx="5">
                  <c:v>-592.46652564102556</c:v>
                </c:pt>
                <c:pt idx="6">
                  <c:v>-339.86123076923081</c:v>
                </c:pt>
                <c:pt idx="7">
                  <c:v>-87.255935897435847</c:v>
                </c:pt>
                <c:pt idx="8">
                  <c:v>165.34935897435889</c:v>
                </c:pt>
                <c:pt idx="9">
                  <c:v>417.95465384615363</c:v>
                </c:pt>
                <c:pt idx="10">
                  <c:v>670.55994871794883</c:v>
                </c:pt>
                <c:pt idx="11">
                  <c:v>923.16524358974357</c:v>
                </c:pt>
                <c:pt idx="12">
                  <c:v>1175.7705384615383</c:v>
                </c:pt>
                <c:pt idx="13">
                  <c:v>1428.375833333333</c:v>
                </c:pt>
                <c:pt idx="14">
                  <c:v>1680.9811282051282</c:v>
                </c:pt>
                <c:pt idx="15">
                  <c:v>1933.586423076923</c:v>
                </c:pt>
                <c:pt idx="16">
                  <c:v>2186.1917179487177</c:v>
                </c:pt>
                <c:pt idx="17">
                  <c:v>2438.7970128205129</c:v>
                </c:pt>
                <c:pt idx="18">
                  <c:v>2691.4023076923072</c:v>
                </c:pt>
                <c:pt idx="19">
                  <c:v>2944.0076025641024</c:v>
                </c:pt>
                <c:pt idx="20">
                  <c:v>3196.6128974358976</c:v>
                </c:pt>
                <c:pt idx="21">
                  <c:v>3449.2181923076919</c:v>
                </c:pt>
                <c:pt idx="22">
                  <c:v>3701.8234871794871</c:v>
                </c:pt>
                <c:pt idx="23">
                  <c:v>3954.4287820512823</c:v>
                </c:pt>
                <c:pt idx="24">
                  <c:v>4207.034076923077</c:v>
                </c:pt>
                <c:pt idx="25">
                  <c:v>4459.6393717948722</c:v>
                </c:pt>
                <c:pt idx="26">
                  <c:v>4712.2446666666656</c:v>
                </c:pt>
                <c:pt idx="27">
                  <c:v>4964.8499615384608</c:v>
                </c:pt>
                <c:pt idx="28">
                  <c:v>5217.455256410256</c:v>
                </c:pt>
                <c:pt idx="29">
                  <c:v>5470.0605512820512</c:v>
                </c:pt>
                <c:pt idx="30">
                  <c:v>5722.6658461538464</c:v>
                </c:pt>
                <c:pt idx="31">
                  <c:v>5975.2711410256416</c:v>
                </c:pt>
                <c:pt idx="32">
                  <c:v>6227.8764358974349</c:v>
                </c:pt>
                <c:pt idx="33">
                  <c:v>6480.4817307692301</c:v>
                </c:pt>
                <c:pt idx="34">
                  <c:v>6733.0870256410253</c:v>
                </c:pt>
                <c:pt idx="35">
                  <c:v>6985.6923205128205</c:v>
                </c:pt>
                <c:pt idx="36">
                  <c:v>7238.2976153846139</c:v>
                </c:pt>
                <c:pt idx="37">
                  <c:v>7490.9029102564091</c:v>
                </c:pt>
                <c:pt idx="38">
                  <c:v>7743.5082051282043</c:v>
                </c:pt>
                <c:pt idx="39">
                  <c:v>7996.1134999999995</c:v>
                </c:pt>
                <c:pt idx="40">
                  <c:v>8248.7187948717947</c:v>
                </c:pt>
                <c:pt idx="41">
                  <c:v>8501.324089743588</c:v>
                </c:pt>
                <c:pt idx="42">
                  <c:v>8753.9293846153832</c:v>
                </c:pt>
                <c:pt idx="43">
                  <c:v>9006.5346794871784</c:v>
                </c:pt>
                <c:pt idx="44">
                  <c:v>9259.1399743589736</c:v>
                </c:pt>
                <c:pt idx="45">
                  <c:v>9511.7452692307688</c:v>
                </c:pt>
                <c:pt idx="46">
                  <c:v>9764.350564102564</c:v>
                </c:pt>
                <c:pt idx="47">
                  <c:v>10016.955858974357</c:v>
                </c:pt>
                <c:pt idx="48">
                  <c:v>10269.561153846153</c:v>
                </c:pt>
                <c:pt idx="49">
                  <c:v>10522.166448717948</c:v>
                </c:pt>
                <c:pt idx="50">
                  <c:v>10774.771743589743</c:v>
                </c:pt>
                <c:pt idx="51">
                  <c:v>11027.377038461538</c:v>
                </c:pt>
                <c:pt idx="52">
                  <c:v>11279.982333333332</c:v>
                </c:pt>
                <c:pt idx="53">
                  <c:v>11532.587628205127</c:v>
                </c:pt>
                <c:pt idx="54">
                  <c:v>11785.192923076922</c:v>
                </c:pt>
                <c:pt idx="55">
                  <c:v>12037.798217948717</c:v>
                </c:pt>
                <c:pt idx="56">
                  <c:v>12290.403512820512</c:v>
                </c:pt>
                <c:pt idx="57">
                  <c:v>12543.008807692308</c:v>
                </c:pt>
                <c:pt idx="58">
                  <c:v>12795.614102564101</c:v>
                </c:pt>
                <c:pt idx="59">
                  <c:v>13048.219397435896</c:v>
                </c:pt>
                <c:pt idx="60">
                  <c:v>13300.824692307691</c:v>
                </c:pt>
                <c:pt idx="61">
                  <c:v>13553.429987179486</c:v>
                </c:pt>
                <c:pt idx="62">
                  <c:v>13806.035282051282</c:v>
                </c:pt>
                <c:pt idx="63">
                  <c:v>14058.640576923075</c:v>
                </c:pt>
                <c:pt idx="64">
                  <c:v>14311.24587179487</c:v>
                </c:pt>
                <c:pt idx="65">
                  <c:v>14563.851166666665</c:v>
                </c:pt>
                <c:pt idx="66">
                  <c:v>14816.456461538461</c:v>
                </c:pt>
                <c:pt idx="67">
                  <c:v>15069.061756410256</c:v>
                </c:pt>
                <c:pt idx="68">
                  <c:v>15321.667051282051</c:v>
                </c:pt>
                <c:pt idx="69">
                  <c:v>15574.272346153846</c:v>
                </c:pt>
                <c:pt idx="70">
                  <c:v>15826.877641025641</c:v>
                </c:pt>
                <c:pt idx="71">
                  <c:v>16079.482935897433</c:v>
                </c:pt>
                <c:pt idx="72">
                  <c:v>16332.088230769228</c:v>
                </c:pt>
                <c:pt idx="73">
                  <c:v>16584.693525641025</c:v>
                </c:pt>
                <c:pt idx="74">
                  <c:v>16837.29882051282</c:v>
                </c:pt>
                <c:pt idx="75">
                  <c:v>17089.904115384616</c:v>
                </c:pt>
                <c:pt idx="76">
                  <c:v>17342.509410256411</c:v>
                </c:pt>
                <c:pt idx="77">
                  <c:v>17594.941578983518</c:v>
                </c:pt>
                <c:pt idx="78">
                  <c:v>17847.027495421247</c:v>
                </c:pt>
                <c:pt idx="79">
                  <c:v>18098.767159569597</c:v>
                </c:pt>
                <c:pt idx="80">
                  <c:v>18350.160571428572</c:v>
                </c:pt>
                <c:pt idx="81">
                  <c:v>18601.38085714286</c:v>
                </c:pt>
                <c:pt idx="82">
                  <c:v>18852.601142857144</c:v>
                </c:pt>
                <c:pt idx="83">
                  <c:v>19103.821428571431</c:v>
                </c:pt>
                <c:pt idx="84">
                  <c:v>19355.041714285715</c:v>
                </c:pt>
                <c:pt idx="85">
                  <c:v>19606.262000000002</c:v>
                </c:pt>
                <c:pt idx="86">
                  <c:v>19857.482285714286</c:v>
                </c:pt>
                <c:pt idx="87">
                  <c:v>20108.702571428574</c:v>
                </c:pt>
                <c:pt idx="88">
                  <c:v>20359.922857142858</c:v>
                </c:pt>
                <c:pt idx="89">
                  <c:v>20611.143142857145</c:v>
                </c:pt>
                <c:pt idx="90">
                  <c:v>20862.363428571429</c:v>
                </c:pt>
                <c:pt idx="91">
                  <c:v>21113.583714285716</c:v>
                </c:pt>
                <c:pt idx="92">
                  <c:v>21364.804</c:v>
                </c:pt>
                <c:pt idx="93">
                  <c:v>21616.024285714288</c:v>
                </c:pt>
                <c:pt idx="94">
                  <c:v>21867.244571428571</c:v>
                </c:pt>
                <c:pt idx="95">
                  <c:v>22118.464857142859</c:v>
                </c:pt>
                <c:pt idx="96">
                  <c:v>22369.685142857143</c:v>
                </c:pt>
                <c:pt idx="97">
                  <c:v>22620.90542857143</c:v>
                </c:pt>
                <c:pt idx="98">
                  <c:v>22872.125714285714</c:v>
                </c:pt>
                <c:pt idx="99">
                  <c:v>23123.346000000001</c:v>
                </c:pt>
                <c:pt idx="100">
                  <c:v>23374.566285714285</c:v>
                </c:pt>
                <c:pt idx="101">
                  <c:v>23625.786571428573</c:v>
                </c:pt>
                <c:pt idx="102">
                  <c:v>23877.006857142856</c:v>
                </c:pt>
                <c:pt idx="103">
                  <c:v>24128.227142857144</c:v>
                </c:pt>
                <c:pt idx="104">
                  <c:v>24379.447428571428</c:v>
                </c:pt>
                <c:pt idx="105">
                  <c:v>24630.667714285715</c:v>
                </c:pt>
                <c:pt idx="106">
                  <c:v>24881.887999999999</c:v>
                </c:pt>
                <c:pt idx="107">
                  <c:v>25133.108285714286</c:v>
                </c:pt>
                <c:pt idx="108">
                  <c:v>25384.328571428574</c:v>
                </c:pt>
                <c:pt idx="109">
                  <c:v>25635.548857142858</c:v>
                </c:pt>
                <c:pt idx="110">
                  <c:v>25886.769142857142</c:v>
                </c:pt>
                <c:pt idx="111">
                  <c:v>26137.989428571429</c:v>
                </c:pt>
                <c:pt idx="112">
                  <c:v>26389.209714285716</c:v>
                </c:pt>
                <c:pt idx="113">
                  <c:v>26640.43</c:v>
                </c:pt>
                <c:pt idx="114">
                  <c:v>26891.650285714284</c:v>
                </c:pt>
                <c:pt idx="115">
                  <c:v>27142.870571428572</c:v>
                </c:pt>
                <c:pt idx="116">
                  <c:v>27394.090857142859</c:v>
                </c:pt>
                <c:pt idx="117">
                  <c:v>27645.311142857143</c:v>
                </c:pt>
                <c:pt idx="118">
                  <c:v>27896.531428571427</c:v>
                </c:pt>
                <c:pt idx="119">
                  <c:v>28147.751714285714</c:v>
                </c:pt>
                <c:pt idx="120">
                  <c:v>28398.972000000002</c:v>
                </c:pt>
                <c:pt idx="121">
                  <c:v>28650.192285714285</c:v>
                </c:pt>
                <c:pt idx="122">
                  <c:v>28901.412571428569</c:v>
                </c:pt>
                <c:pt idx="123">
                  <c:v>29152.632857142857</c:v>
                </c:pt>
                <c:pt idx="124">
                  <c:v>29403.853142857144</c:v>
                </c:pt>
                <c:pt idx="125">
                  <c:v>29655.073428571428</c:v>
                </c:pt>
                <c:pt idx="126">
                  <c:v>29906.293714285712</c:v>
                </c:pt>
                <c:pt idx="127">
                  <c:v>30157.513999999999</c:v>
                </c:pt>
                <c:pt idx="128">
                  <c:v>30408.734285714287</c:v>
                </c:pt>
                <c:pt idx="129">
                  <c:v>30659.95457142857</c:v>
                </c:pt>
                <c:pt idx="130">
                  <c:v>30911.174857142854</c:v>
                </c:pt>
                <c:pt idx="131">
                  <c:v>31162.395142857142</c:v>
                </c:pt>
                <c:pt idx="132">
                  <c:v>31413.615428571429</c:v>
                </c:pt>
                <c:pt idx="133">
                  <c:v>31664.835714285713</c:v>
                </c:pt>
                <c:pt idx="134">
                  <c:v>31916.056</c:v>
                </c:pt>
                <c:pt idx="135">
                  <c:v>32167.276285714288</c:v>
                </c:pt>
                <c:pt idx="136">
                  <c:v>32418.496571428572</c:v>
                </c:pt>
                <c:pt idx="137">
                  <c:v>32669.716857142856</c:v>
                </c:pt>
                <c:pt idx="138">
                  <c:v>32920.937142857147</c:v>
                </c:pt>
                <c:pt idx="139">
                  <c:v>33172.157428571431</c:v>
                </c:pt>
                <c:pt idx="140">
                  <c:v>33423.377714285714</c:v>
                </c:pt>
                <c:pt idx="141">
                  <c:v>33674.597999999998</c:v>
                </c:pt>
                <c:pt idx="142">
                  <c:v>33925.818285714282</c:v>
                </c:pt>
                <c:pt idx="143">
                  <c:v>34177.038571428573</c:v>
                </c:pt>
                <c:pt idx="144">
                  <c:v>34428.258857142857</c:v>
                </c:pt>
                <c:pt idx="145">
                  <c:v>34679.479142857141</c:v>
                </c:pt>
                <c:pt idx="146">
                  <c:v>34930.699428571432</c:v>
                </c:pt>
                <c:pt idx="147">
                  <c:v>35180.12426190477</c:v>
                </c:pt>
                <c:pt idx="148">
                  <c:v>35425.958190476187</c:v>
                </c:pt>
                <c:pt idx="149">
                  <c:v>35668.201214285713</c:v>
                </c:pt>
                <c:pt idx="150">
                  <c:v>35906.853333333333</c:v>
                </c:pt>
                <c:pt idx="151">
                  <c:v>36143.71</c:v>
                </c:pt>
                <c:pt idx="152">
                  <c:v>36380.566666666666</c:v>
                </c:pt>
                <c:pt idx="153">
                  <c:v>36617.423333333332</c:v>
                </c:pt>
                <c:pt idx="154">
                  <c:v>36854.28</c:v>
                </c:pt>
                <c:pt idx="155">
                  <c:v>37091.136666666665</c:v>
                </c:pt>
                <c:pt idx="156">
                  <c:v>37327.993333333332</c:v>
                </c:pt>
                <c:pt idx="157">
                  <c:v>37564.85</c:v>
                </c:pt>
                <c:pt idx="158">
                  <c:v>37801.706666666665</c:v>
                </c:pt>
                <c:pt idx="159">
                  <c:v>38038.563333333332</c:v>
                </c:pt>
                <c:pt idx="160">
                  <c:v>38275.42</c:v>
                </c:pt>
                <c:pt idx="161">
                  <c:v>38512.276666666665</c:v>
                </c:pt>
                <c:pt idx="162">
                  <c:v>38749.133333333331</c:v>
                </c:pt>
                <c:pt idx="163">
                  <c:v>38985.99</c:v>
                </c:pt>
                <c:pt idx="164">
                  <c:v>39222.846666666665</c:v>
                </c:pt>
                <c:pt idx="165">
                  <c:v>39459.703333333331</c:v>
                </c:pt>
                <c:pt idx="166">
                  <c:v>39696.559999999998</c:v>
                </c:pt>
                <c:pt idx="167">
                  <c:v>39933.416666666664</c:v>
                </c:pt>
                <c:pt idx="168">
                  <c:v>40170.273333333331</c:v>
                </c:pt>
                <c:pt idx="169">
                  <c:v>40407.129999999997</c:v>
                </c:pt>
                <c:pt idx="170">
                  <c:v>40643.986666666664</c:v>
                </c:pt>
                <c:pt idx="171">
                  <c:v>40880.843333333331</c:v>
                </c:pt>
                <c:pt idx="172">
                  <c:v>41117.699999999997</c:v>
                </c:pt>
                <c:pt idx="173">
                  <c:v>41354.556666666671</c:v>
                </c:pt>
                <c:pt idx="174">
                  <c:v>41591.41333333333</c:v>
                </c:pt>
                <c:pt idx="175">
                  <c:v>41828.270000000004</c:v>
                </c:pt>
                <c:pt idx="176">
                  <c:v>42065.126666666663</c:v>
                </c:pt>
                <c:pt idx="177">
                  <c:v>42301.983333333337</c:v>
                </c:pt>
                <c:pt idx="178">
                  <c:v>42538.84</c:v>
                </c:pt>
                <c:pt idx="179">
                  <c:v>42775.69666666667</c:v>
                </c:pt>
                <c:pt idx="180">
                  <c:v>43012.55333333333</c:v>
                </c:pt>
                <c:pt idx="181">
                  <c:v>43249.41</c:v>
                </c:pt>
                <c:pt idx="182">
                  <c:v>43486.26666666667</c:v>
                </c:pt>
                <c:pt idx="183">
                  <c:v>43723.123333333337</c:v>
                </c:pt>
                <c:pt idx="184">
                  <c:v>43959.98</c:v>
                </c:pt>
                <c:pt idx="185">
                  <c:v>44196.83666666667</c:v>
                </c:pt>
                <c:pt idx="186">
                  <c:v>44433.693333333336</c:v>
                </c:pt>
                <c:pt idx="187">
                  <c:v>44670.55</c:v>
                </c:pt>
                <c:pt idx="188">
                  <c:v>44907.406666666669</c:v>
                </c:pt>
                <c:pt idx="189">
                  <c:v>45144.263333333336</c:v>
                </c:pt>
                <c:pt idx="190">
                  <c:v>45381.120000000003</c:v>
                </c:pt>
                <c:pt idx="191">
                  <c:v>45617.976666666669</c:v>
                </c:pt>
                <c:pt idx="192">
                  <c:v>45854.833333333336</c:v>
                </c:pt>
                <c:pt idx="193">
                  <c:v>46091.69</c:v>
                </c:pt>
                <c:pt idx="194">
                  <c:v>46328.546666666669</c:v>
                </c:pt>
                <c:pt idx="195">
                  <c:v>46565.403333333335</c:v>
                </c:pt>
                <c:pt idx="196">
                  <c:v>46802.26</c:v>
                </c:pt>
                <c:pt idx="197">
                  <c:v>47039.116666666669</c:v>
                </c:pt>
                <c:pt idx="198">
                  <c:v>47275.973333333335</c:v>
                </c:pt>
                <c:pt idx="199">
                  <c:v>47512.83</c:v>
                </c:pt>
                <c:pt idx="200">
                  <c:v>47749.686666666668</c:v>
                </c:pt>
                <c:pt idx="201">
                  <c:v>47986.543333333335</c:v>
                </c:pt>
                <c:pt idx="202">
                  <c:v>48223.4</c:v>
                </c:pt>
                <c:pt idx="203">
                  <c:v>48460.256666666668</c:v>
                </c:pt>
                <c:pt idx="204">
                  <c:v>48697.113333333335</c:v>
                </c:pt>
                <c:pt idx="205">
                  <c:v>48933.97</c:v>
                </c:pt>
                <c:pt idx="206">
                  <c:v>49170.826666666668</c:v>
                </c:pt>
                <c:pt idx="207">
                  <c:v>49407.683333333334</c:v>
                </c:pt>
                <c:pt idx="208">
                  <c:v>49644.54</c:v>
                </c:pt>
                <c:pt idx="209">
                  <c:v>49881.396666666667</c:v>
                </c:pt>
                <c:pt idx="210">
                  <c:v>50118.253333333334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99-4CC0-901D-3F29674AC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90824"/>
        <c:axId val="221589184"/>
      </c:scatterChart>
      <c:valAx>
        <c:axId val="221590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9184"/>
        <c:crosses val="autoZero"/>
        <c:crossBetween val="midCat"/>
      </c:valAx>
      <c:valAx>
        <c:axId val="2215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90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'AFL2444'!$M$7</c:f>
              <c:strCache>
                <c:ptCount val="1"/>
                <c:pt idx="0">
                  <c:v>Lat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'AFL2444'!$N$8:$N$224</c:f>
              <c:numCache>
                <c:formatCode>General</c:formatCode>
                <c:ptCount val="217"/>
                <c:pt idx="0">
                  <c:v>34.859722222222224</c:v>
                </c:pt>
                <c:pt idx="1">
                  <c:v>34.841136039886045</c:v>
                </c:pt>
                <c:pt idx="2">
                  <c:v>34.822549857549859</c:v>
                </c:pt>
                <c:pt idx="3">
                  <c:v>34.80396367521368</c:v>
                </c:pt>
                <c:pt idx="4">
                  <c:v>34.785377492877494</c:v>
                </c:pt>
                <c:pt idx="5">
                  <c:v>34.766791310541315</c:v>
                </c:pt>
                <c:pt idx="6">
                  <c:v>34.748205128205129</c:v>
                </c:pt>
                <c:pt idx="7">
                  <c:v>34.72961894586895</c:v>
                </c:pt>
                <c:pt idx="8">
                  <c:v>34.711032763532764</c:v>
                </c:pt>
                <c:pt idx="9">
                  <c:v>34.692446581196585</c:v>
                </c:pt>
                <c:pt idx="10">
                  <c:v>34.673860398860398</c:v>
                </c:pt>
                <c:pt idx="11">
                  <c:v>34.655274216524219</c:v>
                </c:pt>
                <c:pt idx="12">
                  <c:v>34.636688034188033</c:v>
                </c:pt>
                <c:pt idx="13">
                  <c:v>34.618101851851854</c:v>
                </c:pt>
                <c:pt idx="14">
                  <c:v>34.599515669515668</c:v>
                </c:pt>
                <c:pt idx="15">
                  <c:v>34.580929487179489</c:v>
                </c:pt>
                <c:pt idx="16">
                  <c:v>34.562343304843303</c:v>
                </c:pt>
                <c:pt idx="17">
                  <c:v>34.543757122507124</c:v>
                </c:pt>
                <c:pt idx="18">
                  <c:v>34.525170940170938</c:v>
                </c:pt>
                <c:pt idx="19">
                  <c:v>34.506584757834759</c:v>
                </c:pt>
                <c:pt idx="20">
                  <c:v>34.48799857549858</c:v>
                </c:pt>
                <c:pt idx="21">
                  <c:v>34.469412393162393</c:v>
                </c:pt>
                <c:pt idx="22">
                  <c:v>34.450826210826214</c:v>
                </c:pt>
                <c:pt idx="23">
                  <c:v>34.432240028490028</c:v>
                </c:pt>
                <c:pt idx="24">
                  <c:v>34.413653846153849</c:v>
                </c:pt>
                <c:pt idx="25">
                  <c:v>34.395067663817663</c:v>
                </c:pt>
                <c:pt idx="26">
                  <c:v>34.376481481481484</c:v>
                </c:pt>
                <c:pt idx="27">
                  <c:v>34.357895299145298</c:v>
                </c:pt>
                <c:pt idx="28">
                  <c:v>34.339309116809119</c:v>
                </c:pt>
                <c:pt idx="29">
                  <c:v>34.320722934472933</c:v>
                </c:pt>
                <c:pt idx="30">
                  <c:v>34.302136752136754</c:v>
                </c:pt>
                <c:pt idx="31">
                  <c:v>34.283550569800568</c:v>
                </c:pt>
                <c:pt idx="32">
                  <c:v>34.264964387464389</c:v>
                </c:pt>
                <c:pt idx="33">
                  <c:v>34.246378205128202</c:v>
                </c:pt>
                <c:pt idx="34">
                  <c:v>34.227792022792023</c:v>
                </c:pt>
                <c:pt idx="35">
                  <c:v>34.209205840455837</c:v>
                </c:pt>
                <c:pt idx="36">
                  <c:v>34.190619658119658</c:v>
                </c:pt>
                <c:pt idx="37">
                  <c:v>34.172033475783472</c:v>
                </c:pt>
                <c:pt idx="38">
                  <c:v>34.153447293447293</c:v>
                </c:pt>
                <c:pt idx="39">
                  <c:v>34.134861111111107</c:v>
                </c:pt>
                <c:pt idx="40">
                  <c:v>34.116274928774928</c:v>
                </c:pt>
                <c:pt idx="41">
                  <c:v>34.097688746438749</c:v>
                </c:pt>
                <c:pt idx="42">
                  <c:v>34.079102564102563</c:v>
                </c:pt>
                <c:pt idx="43">
                  <c:v>34.060516381766384</c:v>
                </c:pt>
                <c:pt idx="44">
                  <c:v>34.041930199430197</c:v>
                </c:pt>
                <c:pt idx="45">
                  <c:v>34.023344017094018</c:v>
                </c:pt>
                <c:pt idx="46">
                  <c:v>34.004757834757832</c:v>
                </c:pt>
                <c:pt idx="47">
                  <c:v>33.986171652421653</c:v>
                </c:pt>
                <c:pt idx="48">
                  <c:v>33.967585470085467</c:v>
                </c:pt>
                <c:pt idx="49">
                  <c:v>33.948999287749288</c:v>
                </c:pt>
                <c:pt idx="50">
                  <c:v>33.930413105413102</c:v>
                </c:pt>
                <c:pt idx="51">
                  <c:v>33.911826923076923</c:v>
                </c:pt>
                <c:pt idx="52">
                  <c:v>33.893240740740737</c:v>
                </c:pt>
                <c:pt idx="53">
                  <c:v>33.874654558404558</c:v>
                </c:pt>
                <c:pt idx="54">
                  <c:v>33.856068376068372</c:v>
                </c:pt>
                <c:pt idx="55">
                  <c:v>33.837482193732193</c:v>
                </c:pt>
                <c:pt idx="56">
                  <c:v>33.818896011396006</c:v>
                </c:pt>
                <c:pt idx="57">
                  <c:v>33.800309829059827</c:v>
                </c:pt>
                <c:pt idx="58">
                  <c:v>33.781723646723641</c:v>
                </c:pt>
                <c:pt idx="59">
                  <c:v>33.763137464387462</c:v>
                </c:pt>
                <c:pt idx="60">
                  <c:v>33.744551282051283</c:v>
                </c:pt>
                <c:pt idx="61">
                  <c:v>33.725965099715097</c:v>
                </c:pt>
                <c:pt idx="62">
                  <c:v>33.707378917378918</c:v>
                </c:pt>
                <c:pt idx="63">
                  <c:v>33.688792735042732</c:v>
                </c:pt>
                <c:pt idx="64">
                  <c:v>33.670206552706553</c:v>
                </c:pt>
                <c:pt idx="65">
                  <c:v>33.651620370370367</c:v>
                </c:pt>
                <c:pt idx="66">
                  <c:v>33.633034188034188</c:v>
                </c:pt>
                <c:pt idx="67">
                  <c:v>33.614448005698002</c:v>
                </c:pt>
                <c:pt idx="68">
                  <c:v>33.595861823361822</c:v>
                </c:pt>
                <c:pt idx="69">
                  <c:v>33.577275641025636</c:v>
                </c:pt>
                <c:pt idx="70">
                  <c:v>33.558689458689457</c:v>
                </c:pt>
                <c:pt idx="71">
                  <c:v>33.540103276353271</c:v>
                </c:pt>
                <c:pt idx="72">
                  <c:v>33.521517094017092</c:v>
                </c:pt>
                <c:pt idx="73">
                  <c:v>33.502930911680906</c:v>
                </c:pt>
                <c:pt idx="74">
                  <c:v>33.484344729344727</c:v>
                </c:pt>
                <c:pt idx="75">
                  <c:v>33.465758547008541</c:v>
                </c:pt>
                <c:pt idx="76">
                  <c:v>33.447172364672362</c:v>
                </c:pt>
                <c:pt idx="77">
                  <c:v>33.428575625763123</c:v>
                </c:pt>
                <c:pt idx="78">
                  <c:v>33.409957773707767</c:v>
                </c:pt>
                <c:pt idx="79">
                  <c:v>33.391318808506306</c:v>
                </c:pt>
                <c:pt idx="80">
                  <c:v>33.372658730158726</c:v>
                </c:pt>
                <c:pt idx="81">
                  <c:v>33.353988095238094</c:v>
                </c:pt>
                <c:pt idx="82">
                  <c:v>33.335317460317455</c:v>
                </c:pt>
                <c:pt idx="83">
                  <c:v>33.316646825396823</c:v>
                </c:pt>
                <c:pt idx="84">
                  <c:v>33.297976190476184</c:v>
                </c:pt>
                <c:pt idx="85">
                  <c:v>33.279305555555553</c:v>
                </c:pt>
                <c:pt idx="86">
                  <c:v>33.260634920634921</c:v>
                </c:pt>
                <c:pt idx="87">
                  <c:v>33.241964285714282</c:v>
                </c:pt>
                <c:pt idx="88">
                  <c:v>33.22329365079365</c:v>
                </c:pt>
                <c:pt idx="89">
                  <c:v>33.204623015873011</c:v>
                </c:pt>
                <c:pt idx="90">
                  <c:v>33.185952380952379</c:v>
                </c:pt>
                <c:pt idx="91">
                  <c:v>33.16728174603174</c:v>
                </c:pt>
                <c:pt idx="92">
                  <c:v>33.148611111111109</c:v>
                </c:pt>
                <c:pt idx="93">
                  <c:v>33.129940476190477</c:v>
                </c:pt>
                <c:pt idx="94">
                  <c:v>33.111269841269838</c:v>
                </c:pt>
                <c:pt idx="95">
                  <c:v>33.092599206349206</c:v>
                </c:pt>
                <c:pt idx="96">
                  <c:v>33.073928571428567</c:v>
                </c:pt>
                <c:pt idx="97">
                  <c:v>33.055257936507935</c:v>
                </c:pt>
                <c:pt idx="98">
                  <c:v>33.036587301587296</c:v>
                </c:pt>
                <c:pt idx="99">
                  <c:v>33.017916666666665</c:v>
                </c:pt>
                <c:pt idx="100">
                  <c:v>32.999246031746033</c:v>
                </c:pt>
                <c:pt idx="101">
                  <c:v>32.980575396825394</c:v>
                </c:pt>
                <c:pt idx="102">
                  <c:v>32.961904761904762</c:v>
                </c:pt>
                <c:pt idx="103">
                  <c:v>32.943234126984123</c:v>
                </c:pt>
                <c:pt idx="104">
                  <c:v>32.924563492063491</c:v>
                </c:pt>
                <c:pt idx="105">
                  <c:v>32.905892857142852</c:v>
                </c:pt>
                <c:pt idx="106">
                  <c:v>32.887222222222221</c:v>
                </c:pt>
                <c:pt idx="107">
                  <c:v>32.868551587301589</c:v>
                </c:pt>
                <c:pt idx="108">
                  <c:v>32.84988095238095</c:v>
                </c:pt>
                <c:pt idx="109">
                  <c:v>32.831210317460318</c:v>
                </c:pt>
                <c:pt idx="110">
                  <c:v>32.812539682539679</c:v>
                </c:pt>
                <c:pt idx="111">
                  <c:v>32.793869047619047</c:v>
                </c:pt>
                <c:pt idx="112">
                  <c:v>32.775198412698408</c:v>
                </c:pt>
                <c:pt idx="113">
                  <c:v>32.756527777777777</c:v>
                </c:pt>
                <c:pt idx="114">
                  <c:v>32.737857142857145</c:v>
                </c:pt>
                <c:pt idx="115">
                  <c:v>32.719186507936506</c:v>
                </c:pt>
                <c:pt idx="116">
                  <c:v>32.700515873015874</c:v>
                </c:pt>
                <c:pt idx="117">
                  <c:v>32.681845238095235</c:v>
                </c:pt>
                <c:pt idx="118">
                  <c:v>32.663174603174603</c:v>
                </c:pt>
                <c:pt idx="119">
                  <c:v>32.644503968253964</c:v>
                </c:pt>
                <c:pt idx="120">
                  <c:v>32.625833333333333</c:v>
                </c:pt>
                <c:pt idx="121">
                  <c:v>32.607162698412701</c:v>
                </c:pt>
                <c:pt idx="122">
                  <c:v>32.588492063492062</c:v>
                </c:pt>
                <c:pt idx="123">
                  <c:v>32.56982142857143</c:v>
                </c:pt>
                <c:pt idx="124">
                  <c:v>32.551150793650791</c:v>
                </c:pt>
                <c:pt idx="125">
                  <c:v>32.532480158730159</c:v>
                </c:pt>
                <c:pt idx="126">
                  <c:v>32.51380952380952</c:v>
                </c:pt>
                <c:pt idx="127">
                  <c:v>32.495138888888889</c:v>
                </c:pt>
                <c:pt idx="128">
                  <c:v>32.476468253968257</c:v>
                </c:pt>
                <c:pt idx="129">
                  <c:v>32.457797619047618</c:v>
                </c:pt>
                <c:pt idx="130">
                  <c:v>32.439126984126986</c:v>
                </c:pt>
                <c:pt idx="131">
                  <c:v>32.420456349206347</c:v>
                </c:pt>
                <c:pt idx="132">
                  <c:v>32.401785714285715</c:v>
                </c:pt>
                <c:pt idx="133">
                  <c:v>32.383115079365076</c:v>
                </c:pt>
                <c:pt idx="134">
                  <c:v>32.364444444444445</c:v>
                </c:pt>
                <c:pt idx="135">
                  <c:v>32.345773809523813</c:v>
                </c:pt>
                <c:pt idx="136">
                  <c:v>32.327103174603174</c:v>
                </c:pt>
                <c:pt idx="137">
                  <c:v>32.308432539682542</c:v>
                </c:pt>
                <c:pt idx="138">
                  <c:v>32.289761904761903</c:v>
                </c:pt>
                <c:pt idx="139">
                  <c:v>32.271091269841271</c:v>
                </c:pt>
                <c:pt idx="140">
                  <c:v>32.252420634920632</c:v>
                </c:pt>
                <c:pt idx="141">
                  <c:v>32.233750000000001</c:v>
                </c:pt>
                <c:pt idx="142">
                  <c:v>32.215079365079369</c:v>
                </c:pt>
                <c:pt idx="143">
                  <c:v>32.19640873015873</c:v>
                </c:pt>
                <c:pt idx="144">
                  <c:v>32.177738095238098</c:v>
                </c:pt>
                <c:pt idx="145">
                  <c:v>32.159067460317459</c:v>
                </c:pt>
                <c:pt idx="146">
                  <c:v>32.140396825396827</c:v>
                </c:pt>
                <c:pt idx="147">
                  <c:v>32.121867008377428</c:v>
                </c:pt>
                <c:pt idx="148">
                  <c:v>32.103618827160496</c:v>
                </c:pt>
                <c:pt idx="149">
                  <c:v>32.085652281746036</c:v>
                </c:pt>
                <c:pt idx="150">
                  <c:v>32.067967372134042</c:v>
                </c:pt>
                <c:pt idx="151">
                  <c:v>32.050423280423281</c:v>
                </c:pt>
                <c:pt idx="152">
                  <c:v>32.032879188712521</c:v>
                </c:pt>
                <c:pt idx="153">
                  <c:v>32.015335097001767</c:v>
                </c:pt>
                <c:pt idx="154">
                  <c:v>31.997791005291006</c:v>
                </c:pt>
                <c:pt idx="155">
                  <c:v>31.980246913580249</c:v>
                </c:pt>
                <c:pt idx="156">
                  <c:v>31.962702821869488</c:v>
                </c:pt>
                <c:pt idx="157">
                  <c:v>31.945158730158731</c:v>
                </c:pt>
                <c:pt idx="158">
                  <c:v>31.927614638447974</c:v>
                </c:pt>
                <c:pt idx="159">
                  <c:v>31.910070546737213</c:v>
                </c:pt>
                <c:pt idx="160">
                  <c:v>31.892526455026456</c:v>
                </c:pt>
                <c:pt idx="161">
                  <c:v>31.874982363315699</c:v>
                </c:pt>
                <c:pt idx="162">
                  <c:v>31.857438271604938</c:v>
                </c:pt>
                <c:pt idx="163">
                  <c:v>31.839894179894181</c:v>
                </c:pt>
                <c:pt idx="164">
                  <c:v>31.822350088183423</c:v>
                </c:pt>
                <c:pt idx="165">
                  <c:v>31.804805996472663</c:v>
                </c:pt>
                <c:pt idx="166">
                  <c:v>31.787261904761905</c:v>
                </c:pt>
                <c:pt idx="167">
                  <c:v>31.769717813051148</c:v>
                </c:pt>
                <c:pt idx="168">
                  <c:v>31.752173721340387</c:v>
                </c:pt>
                <c:pt idx="169">
                  <c:v>31.73462962962963</c:v>
                </c:pt>
                <c:pt idx="170">
                  <c:v>31.717085537918873</c:v>
                </c:pt>
                <c:pt idx="171">
                  <c:v>31.699541446208112</c:v>
                </c:pt>
                <c:pt idx="172">
                  <c:v>31.681997354497355</c:v>
                </c:pt>
                <c:pt idx="173">
                  <c:v>31.664453262786598</c:v>
                </c:pt>
                <c:pt idx="174">
                  <c:v>31.646909171075837</c:v>
                </c:pt>
                <c:pt idx="175">
                  <c:v>31.62936507936508</c:v>
                </c:pt>
                <c:pt idx="176">
                  <c:v>31.611820987654323</c:v>
                </c:pt>
                <c:pt idx="177">
                  <c:v>31.594276895943562</c:v>
                </c:pt>
                <c:pt idx="178">
                  <c:v>31.576732804232805</c:v>
                </c:pt>
                <c:pt idx="179">
                  <c:v>31.559188712522047</c:v>
                </c:pt>
                <c:pt idx="180">
                  <c:v>31.541644620811287</c:v>
                </c:pt>
                <c:pt idx="181">
                  <c:v>31.524100529100529</c:v>
                </c:pt>
                <c:pt idx="182">
                  <c:v>31.506556437389772</c:v>
                </c:pt>
                <c:pt idx="183">
                  <c:v>31.489012345679011</c:v>
                </c:pt>
                <c:pt idx="184">
                  <c:v>31.471468253968254</c:v>
                </c:pt>
                <c:pt idx="185">
                  <c:v>31.453924162257497</c:v>
                </c:pt>
                <c:pt idx="186">
                  <c:v>31.436380070546736</c:v>
                </c:pt>
                <c:pt idx="187">
                  <c:v>31.418835978835979</c:v>
                </c:pt>
                <c:pt idx="188">
                  <c:v>31.401291887125222</c:v>
                </c:pt>
                <c:pt idx="189">
                  <c:v>31.383747795414461</c:v>
                </c:pt>
                <c:pt idx="190">
                  <c:v>31.366203703703704</c:v>
                </c:pt>
                <c:pt idx="191">
                  <c:v>31.348659611992947</c:v>
                </c:pt>
                <c:pt idx="192">
                  <c:v>31.331115520282186</c:v>
                </c:pt>
                <c:pt idx="193">
                  <c:v>31.313571428571429</c:v>
                </c:pt>
                <c:pt idx="194">
                  <c:v>31.296027336860671</c:v>
                </c:pt>
                <c:pt idx="195">
                  <c:v>31.278483245149911</c:v>
                </c:pt>
                <c:pt idx="196">
                  <c:v>31.260939153439153</c:v>
                </c:pt>
                <c:pt idx="197">
                  <c:v>31.243395061728396</c:v>
                </c:pt>
                <c:pt idx="198">
                  <c:v>31.225850970017635</c:v>
                </c:pt>
                <c:pt idx="199">
                  <c:v>31.208306878306878</c:v>
                </c:pt>
                <c:pt idx="200">
                  <c:v>31.190762786596121</c:v>
                </c:pt>
                <c:pt idx="201">
                  <c:v>31.17321869488536</c:v>
                </c:pt>
                <c:pt idx="202">
                  <c:v>31.155674603174603</c:v>
                </c:pt>
                <c:pt idx="203">
                  <c:v>31.138130511463846</c:v>
                </c:pt>
                <c:pt idx="204">
                  <c:v>31.120586419753085</c:v>
                </c:pt>
                <c:pt idx="205">
                  <c:v>31.103042328042328</c:v>
                </c:pt>
                <c:pt idx="206">
                  <c:v>31.085498236331571</c:v>
                </c:pt>
                <c:pt idx="207">
                  <c:v>31.06795414462081</c:v>
                </c:pt>
                <c:pt idx="208">
                  <c:v>31.050410052910053</c:v>
                </c:pt>
                <c:pt idx="209">
                  <c:v>31.032865961199295</c:v>
                </c:pt>
                <c:pt idx="210">
                  <c:v>31.015321869488535</c:v>
                </c:pt>
              </c:numCache>
            </c:numRef>
          </c:xVal>
          <c:yVal>
            <c:numRef>
              <c:f>'AFL2444'!$M$8:$M$224</c:f>
              <c:numCache>
                <c:formatCode>General</c:formatCode>
                <c:ptCount val="217"/>
                <c:pt idx="0">
                  <c:v>55.833333333333336</c:v>
                </c:pt>
                <c:pt idx="1">
                  <c:v>55.835598290598291</c:v>
                </c:pt>
                <c:pt idx="2">
                  <c:v>55.837863247863247</c:v>
                </c:pt>
                <c:pt idx="3">
                  <c:v>55.84012820512821</c:v>
                </c:pt>
                <c:pt idx="4">
                  <c:v>55.842393162393165</c:v>
                </c:pt>
                <c:pt idx="5">
                  <c:v>55.844658119658121</c:v>
                </c:pt>
                <c:pt idx="6">
                  <c:v>55.846923076923076</c:v>
                </c:pt>
                <c:pt idx="7">
                  <c:v>55.849188034188039</c:v>
                </c:pt>
                <c:pt idx="8">
                  <c:v>55.851452991452994</c:v>
                </c:pt>
                <c:pt idx="9">
                  <c:v>55.85371794871795</c:v>
                </c:pt>
                <c:pt idx="10">
                  <c:v>55.855982905982906</c:v>
                </c:pt>
                <c:pt idx="11">
                  <c:v>55.858247863247868</c:v>
                </c:pt>
                <c:pt idx="12">
                  <c:v>55.860512820512824</c:v>
                </c:pt>
                <c:pt idx="13">
                  <c:v>55.862777777777779</c:v>
                </c:pt>
                <c:pt idx="14">
                  <c:v>55.865042735042735</c:v>
                </c:pt>
                <c:pt idx="15">
                  <c:v>55.867307692307691</c:v>
                </c:pt>
                <c:pt idx="16">
                  <c:v>55.869572649572653</c:v>
                </c:pt>
                <c:pt idx="17">
                  <c:v>55.871837606837609</c:v>
                </c:pt>
                <c:pt idx="18">
                  <c:v>55.874102564102564</c:v>
                </c:pt>
                <c:pt idx="19">
                  <c:v>55.87636752136752</c:v>
                </c:pt>
                <c:pt idx="20">
                  <c:v>55.878632478632483</c:v>
                </c:pt>
                <c:pt idx="21">
                  <c:v>55.880897435897438</c:v>
                </c:pt>
                <c:pt idx="22">
                  <c:v>55.883162393162394</c:v>
                </c:pt>
                <c:pt idx="23">
                  <c:v>55.885427350427349</c:v>
                </c:pt>
                <c:pt idx="24">
                  <c:v>55.887692307692312</c:v>
                </c:pt>
                <c:pt idx="25">
                  <c:v>55.889957264957268</c:v>
                </c:pt>
                <c:pt idx="26">
                  <c:v>55.892222222222223</c:v>
                </c:pt>
                <c:pt idx="27">
                  <c:v>55.894487179487179</c:v>
                </c:pt>
                <c:pt idx="28">
                  <c:v>55.896752136752134</c:v>
                </c:pt>
                <c:pt idx="29">
                  <c:v>55.899017094017097</c:v>
                </c:pt>
                <c:pt idx="30">
                  <c:v>55.901282051282053</c:v>
                </c:pt>
                <c:pt idx="31">
                  <c:v>55.903547008547008</c:v>
                </c:pt>
                <c:pt idx="32">
                  <c:v>55.905811965811964</c:v>
                </c:pt>
                <c:pt idx="33">
                  <c:v>55.908076923076926</c:v>
                </c:pt>
                <c:pt idx="34">
                  <c:v>55.910341880341882</c:v>
                </c:pt>
                <c:pt idx="35">
                  <c:v>55.912606837606837</c:v>
                </c:pt>
                <c:pt idx="36">
                  <c:v>55.914871794871793</c:v>
                </c:pt>
                <c:pt idx="37">
                  <c:v>55.917136752136756</c:v>
                </c:pt>
                <c:pt idx="38">
                  <c:v>55.919401709401711</c:v>
                </c:pt>
                <c:pt idx="39">
                  <c:v>55.921666666666667</c:v>
                </c:pt>
                <c:pt idx="40">
                  <c:v>55.923931623931622</c:v>
                </c:pt>
                <c:pt idx="41">
                  <c:v>55.926196581196578</c:v>
                </c:pt>
                <c:pt idx="42">
                  <c:v>55.928461538461541</c:v>
                </c:pt>
                <c:pt idx="43">
                  <c:v>55.930726495726496</c:v>
                </c:pt>
                <c:pt idx="44">
                  <c:v>55.932991452991452</c:v>
                </c:pt>
                <c:pt idx="45">
                  <c:v>55.935256410256407</c:v>
                </c:pt>
                <c:pt idx="46">
                  <c:v>55.93752136752137</c:v>
                </c:pt>
                <c:pt idx="47">
                  <c:v>55.939786324786326</c:v>
                </c:pt>
                <c:pt idx="48">
                  <c:v>55.942051282051281</c:v>
                </c:pt>
                <c:pt idx="49">
                  <c:v>55.944316239316237</c:v>
                </c:pt>
                <c:pt idx="50">
                  <c:v>55.946581196581199</c:v>
                </c:pt>
                <c:pt idx="51">
                  <c:v>55.948846153846155</c:v>
                </c:pt>
                <c:pt idx="52">
                  <c:v>55.951111111111111</c:v>
                </c:pt>
                <c:pt idx="53">
                  <c:v>55.953376068376066</c:v>
                </c:pt>
                <c:pt idx="54">
                  <c:v>55.955641025641022</c:v>
                </c:pt>
                <c:pt idx="55">
                  <c:v>55.957905982905984</c:v>
                </c:pt>
                <c:pt idx="56">
                  <c:v>55.96017094017094</c:v>
                </c:pt>
                <c:pt idx="57">
                  <c:v>55.962435897435896</c:v>
                </c:pt>
                <c:pt idx="58">
                  <c:v>55.964700854700851</c:v>
                </c:pt>
                <c:pt idx="59">
                  <c:v>55.966965811965814</c:v>
                </c:pt>
                <c:pt idx="60">
                  <c:v>55.969230769230769</c:v>
                </c:pt>
                <c:pt idx="61">
                  <c:v>55.971495726495725</c:v>
                </c:pt>
                <c:pt idx="62">
                  <c:v>55.97376068376068</c:v>
                </c:pt>
                <c:pt idx="63">
                  <c:v>55.976025641025643</c:v>
                </c:pt>
                <c:pt idx="64">
                  <c:v>55.978290598290599</c:v>
                </c:pt>
                <c:pt idx="65">
                  <c:v>55.980555555555554</c:v>
                </c:pt>
                <c:pt idx="66">
                  <c:v>55.98282051282051</c:v>
                </c:pt>
                <c:pt idx="67">
                  <c:v>55.985085470085465</c:v>
                </c:pt>
                <c:pt idx="68">
                  <c:v>55.987350427350428</c:v>
                </c:pt>
                <c:pt idx="69">
                  <c:v>55.989615384615384</c:v>
                </c:pt>
                <c:pt idx="70">
                  <c:v>55.991880341880339</c:v>
                </c:pt>
                <c:pt idx="71">
                  <c:v>55.994145299145295</c:v>
                </c:pt>
                <c:pt idx="72">
                  <c:v>55.996410256410257</c:v>
                </c:pt>
                <c:pt idx="73">
                  <c:v>55.998675213675213</c:v>
                </c:pt>
                <c:pt idx="74">
                  <c:v>56.000940170940169</c:v>
                </c:pt>
                <c:pt idx="75">
                  <c:v>56.003205128205124</c:v>
                </c:pt>
                <c:pt idx="76">
                  <c:v>56.005470085470087</c:v>
                </c:pt>
                <c:pt idx="77">
                  <c:v>56.007732181013438</c:v>
                </c:pt>
                <c:pt idx="78">
                  <c:v>56.009988553113551</c:v>
                </c:pt>
                <c:pt idx="79">
                  <c:v>56.012239201770456</c:v>
                </c:pt>
                <c:pt idx="80">
                  <c:v>56.014484126984122</c:v>
                </c:pt>
                <c:pt idx="81">
                  <c:v>56.016726190476192</c:v>
                </c:pt>
                <c:pt idx="82">
                  <c:v>56.018968253968254</c:v>
                </c:pt>
                <c:pt idx="83">
                  <c:v>56.021210317460316</c:v>
                </c:pt>
                <c:pt idx="84">
                  <c:v>56.023452380952378</c:v>
                </c:pt>
                <c:pt idx="85">
                  <c:v>56.02569444444444</c:v>
                </c:pt>
                <c:pt idx="86">
                  <c:v>56.027936507936502</c:v>
                </c:pt>
                <c:pt idx="87">
                  <c:v>56.030178571428571</c:v>
                </c:pt>
                <c:pt idx="88">
                  <c:v>56.032420634920634</c:v>
                </c:pt>
                <c:pt idx="89">
                  <c:v>56.034662698412696</c:v>
                </c:pt>
                <c:pt idx="90">
                  <c:v>56.036904761904758</c:v>
                </c:pt>
                <c:pt idx="91">
                  <c:v>56.03914682539682</c:v>
                </c:pt>
                <c:pt idx="92">
                  <c:v>56.041388888888889</c:v>
                </c:pt>
                <c:pt idx="93">
                  <c:v>56.043630952380951</c:v>
                </c:pt>
                <c:pt idx="94">
                  <c:v>56.045873015873013</c:v>
                </c:pt>
                <c:pt idx="95">
                  <c:v>56.048115079365076</c:v>
                </c:pt>
                <c:pt idx="96">
                  <c:v>56.050357142857138</c:v>
                </c:pt>
                <c:pt idx="97">
                  <c:v>56.052599206349207</c:v>
                </c:pt>
                <c:pt idx="98">
                  <c:v>56.054841269841269</c:v>
                </c:pt>
                <c:pt idx="99">
                  <c:v>56.057083333333331</c:v>
                </c:pt>
                <c:pt idx="100">
                  <c:v>56.059325396825393</c:v>
                </c:pt>
                <c:pt idx="101">
                  <c:v>56.061567460317455</c:v>
                </c:pt>
                <c:pt idx="102">
                  <c:v>56.063809523809518</c:v>
                </c:pt>
                <c:pt idx="103">
                  <c:v>56.066051587301587</c:v>
                </c:pt>
                <c:pt idx="104">
                  <c:v>56.068293650793649</c:v>
                </c:pt>
                <c:pt idx="105">
                  <c:v>56.070535714285711</c:v>
                </c:pt>
                <c:pt idx="106">
                  <c:v>56.072777777777773</c:v>
                </c:pt>
                <c:pt idx="107">
                  <c:v>56.075019841269835</c:v>
                </c:pt>
                <c:pt idx="108">
                  <c:v>56.077261904761905</c:v>
                </c:pt>
                <c:pt idx="109">
                  <c:v>56.079503968253967</c:v>
                </c:pt>
                <c:pt idx="110">
                  <c:v>56.081746031746029</c:v>
                </c:pt>
                <c:pt idx="111">
                  <c:v>56.083988095238091</c:v>
                </c:pt>
                <c:pt idx="112">
                  <c:v>56.086230158730153</c:v>
                </c:pt>
                <c:pt idx="113">
                  <c:v>56.088472222222222</c:v>
                </c:pt>
                <c:pt idx="114">
                  <c:v>56.090714285714284</c:v>
                </c:pt>
                <c:pt idx="115">
                  <c:v>56.092956349206347</c:v>
                </c:pt>
                <c:pt idx="116">
                  <c:v>56.095198412698409</c:v>
                </c:pt>
                <c:pt idx="117">
                  <c:v>56.097440476190471</c:v>
                </c:pt>
                <c:pt idx="118">
                  <c:v>56.099682539682533</c:v>
                </c:pt>
                <c:pt idx="119">
                  <c:v>56.101924603174602</c:v>
                </c:pt>
                <c:pt idx="120">
                  <c:v>56.104166666666664</c:v>
                </c:pt>
                <c:pt idx="121">
                  <c:v>56.106408730158726</c:v>
                </c:pt>
                <c:pt idx="122">
                  <c:v>56.108650793650789</c:v>
                </c:pt>
                <c:pt idx="123">
                  <c:v>56.110892857142851</c:v>
                </c:pt>
                <c:pt idx="124">
                  <c:v>56.11313492063492</c:v>
                </c:pt>
                <c:pt idx="125">
                  <c:v>56.115376984126982</c:v>
                </c:pt>
                <c:pt idx="126">
                  <c:v>56.117619047619044</c:v>
                </c:pt>
                <c:pt idx="127">
                  <c:v>56.119861111111106</c:v>
                </c:pt>
                <c:pt idx="128">
                  <c:v>56.122103174603168</c:v>
                </c:pt>
                <c:pt idx="129">
                  <c:v>56.124345238095231</c:v>
                </c:pt>
                <c:pt idx="130">
                  <c:v>56.1265873015873</c:v>
                </c:pt>
                <c:pt idx="131">
                  <c:v>56.128829365079362</c:v>
                </c:pt>
                <c:pt idx="132">
                  <c:v>56.131071428571424</c:v>
                </c:pt>
                <c:pt idx="133">
                  <c:v>56.133313492063486</c:v>
                </c:pt>
                <c:pt idx="134">
                  <c:v>56.135555555555548</c:v>
                </c:pt>
                <c:pt idx="135">
                  <c:v>56.137797619047618</c:v>
                </c:pt>
                <c:pt idx="136">
                  <c:v>56.14003968253968</c:v>
                </c:pt>
                <c:pt idx="137">
                  <c:v>56.142281746031742</c:v>
                </c:pt>
                <c:pt idx="138">
                  <c:v>56.144523809523804</c:v>
                </c:pt>
                <c:pt idx="139">
                  <c:v>56.146765873015866</c:v>
                </c:pt>
                <c:pt idx="140">
                  <c:v>56.149007936507935</c:v>
                </c:pt>
                <c:pt idx="141">
                  <c:v>56.151249999999997</c:v>
                </c:pt>
                <c:pt idx="142">
                  <c:v>56.15349206349206</c:v>
                </c:pt>
                <c:pt idx="143">
                  <c:v>56.155734126984122</c:v>
                </c:pt>
                <c:pt idx="144">
                  <c:v>56.157976190476184</c:v>
                </c:pt>
                <c:pt idx="145">
                  <c:v>56.160218253968246</c:v>
                </c:pt>
                <c:pt idx="146">
                  <c:v>56.162460317460315</c:v>
                </c:pt>
                <c:pt idx="147">
                  <c:v>56.16468557098765</c:v>
                </c:pt>
                <c:pt idx="148">
                  <c:v>56.166877204585532</c:v>
                </c:pt>
                <c:pt idx="149">
                  <c:v>56.169035218253967</c:v>
                </c:pt>
                <c:pt idx="150">
                  <c:v>56.171159611992941</c:v>
                </c:pt>
                <c:pt idx="151">
                  <c:v>56.173267195767188</c:v>
                </c:pt>
                <c:pt idx="152">
                  <c:v>56.175374779541443</c:v>
                </c:pt>
                <c:pt idx="153">
                  <c:v>56.17748236331569</c:v>
                </c:pt>
                <c:pt idx="154">
                  <c:v>56.179589947089944</c:v>
                </c:pt>
                <c:pt idx="155">
                  <c:v>56.181697530864191</c:v>
                </c:pt>
                <c:pt idx="156">
                  <c:v>56.183805114638446</c:v>
                </c:pt>
                <c:pt idx="157">
                  <c:v>56.185912698412693</c:v>
                </c:pt>
                <c:pt idx="158">
                  <c:v>56.188020282186947</c:v>
                </c:pt>
                <c:pt idx="159">
                  <c:v>56.190127865961195</c:v>
                </c:pt>
                <c:pt idx="160">
                  <c:v>56.192235449735449</c:v>
                </c:pt>
                <c:pt idx="161">
                  <c:v>56.194343033509696</c:v>
                </c:pt>
                <c:pt idx="162">
                  <c:v>56.196450617283944</c:v>
                </c:pt>
                <c:pt idx="163">
                  <c:v>56.198558201058198</c:v>
                </c:pt>
                <c:pt idx="164">
                  <c:v>56.200665784832445</c:v>
                </c:pt>
                <c:pt idx="165">
                  <c:v>56.202773368606699</c:v>
                </c:pt>
                <c:pt idx="166">
                  <c:v>56.204880952380947</c:v>
                </c:pt>
                <c:pt idx="167">
                  <c:v>56.206988536155201</c:v>
                </c:pt>
                <c:pt idx="168">
                  <c:v>56.209096119929448</c:v>
                </c:pt>
                <c:pt idx="169">
                  <c:v>56.211203703703703</c:v>
                </c:pt>
                <c:pt idx="170">
                  <c:v>56.21331128747795</c:v>
                </c:pt>
                <c:pt idx="171">
                  <c:v>56.215418871252204</c:v>
                </c:pt>
                <c:pt idx="172">
                  <c:v>56.217526455026452</c:v>
                </c:pt>
                <c:pt idx="173">
                  <c:v>56.219634038800706</c:v>
                </c:pt>
                <c:pt idx="174">
                  <c:v>56.221741622574953</c:v>
                </c:pt>
                <c:pt idx="175">
                  <c:v>56.2238492063492</c:v>
                </c:pt>
                <c:pt idx="176">
                  <c:v>56.225956790123455</c:v>
                </c:pt>
                <c:pt idx="177">
                  <c:v>56.228064373897702</c:v>
                </c:pt>
                <c:pt idx="178">
                  <c:v>56.230171957671956</c:v>
                </c:pt>
                <c:pt idx="179">
                  <c:v>56.232279541446204</c:v>
                </c:pt>
                <c:pt idx="180">
                  <c:v>56.234387125220458</c:v>
                </c:pt>
                <c:pt idx="181">
                  <c:v>56.236494708994705</c:v>
                </c:pt>
                <c:pt idx="182">
                  <c:v>56.23860229276896</c:v>
                </c:pt>
                <c:pt idx="183">
                  <c:v>56.240709876543207</c:v>
                </c:pt>
                <c:pt idx="184">
                  <c:v>56.242817460317461</c:v>
                </c:pt>
                <c:pt idx="185">
                  <c:v>56.244925044091708</c:v>
                </c:pt>
                <c:pt idx="186">
                  <c:v>56.247032627865956</c:v>
                </c:pt>
                <c:pt idx="187">
                  <c:v>56.24914021164021</c:v>
                </c:pt>
                <c:pt idx="188">
                  <c:v>56.251247795414457</c:v>
                </c:pt>
                <c:pt idx="189">
                  <c:v>56.253355379188712</c:v>
                </c:pt>
                <c:pt idx="190">
                  <c:v>56.255462962962959</c:v>
                </c:pt>
                <c:pt idx="191">
                  <c:v>56.257570546737213</c:v>
                </c:pt>
                <c:pt idx="192">
                  <c:v>56.25967813051146</c:v>
                </c:pt>
                <c:pt idx="193">
                  <c:v>56.261785714285715</c:v>
                </c:pt>
                <c:pt idx="194">
                  <c:v>56.263893298059962</c:v>
                </c:pt>
                <c:pt idx="195">
                  <c:v>56.266000881834216</c:v>
                </c:pt>
                <c:pt idx="196">
                  <c:v>56.268108465608464</c:v>
                </c:pt>
                <c:pt idx="197">
                  <c:v>56.270216049382718</c:v>
                </c:pt>
                <c:pt idx="198">
                  <c:v>56.272323633156965</c:v>
                </c:pt>
                <c:pt idx="199">
                  <c:v>56.274431216931212</c:v>
                </c:pt>
                <c:pt idx="200">
                  <c:v>56.276538800705467</c:v>
                </c:pt>
                <c:pt idx="201">
                  <c:v>56.278646384479714</c:v>
                </c:pt>
                <c:pt idx="202">
                  <c:v>56.280753968253968</c:v>
                </c:pt>
                <c:pt idx="203">
                  <c:v>56.282861552028216</c:v>
                </c:pt>
                <c:pt idx="204">
                  <c:v>56.28496913580247</c:v>
                </c:pt>
                <c:pt idx="205">
                  <c:v>56.287076719576717</c:v>
                </c:pt>
                <c:pt idx="206">
                  <c:v>56.289184303350972</c:v>
                </c:pt>
                <c:pt idx="207">
                  <c:v>56.291291887125219</c:v>
                </c:pt>
                <c:pt idx="208">
                  <c:v>56.293399470899473</c:v>
                </c:pt>
                <c:pt idx="209">
                  <c:v>56.29550705467372</c:v>
                </c:pt>
                <c:pt idx="210">
                  <c:v>56.297614638447975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5-42BE-BEA6-8B4E30A5F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88200"/>
        <c:axId val="221588856"/>
      </c:scatterChart>
      <c:valAx>
        <c:axId val="221588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856"/>
        <c:crosses val="autoZero"/>
        <c:crossBetween val="midCat"/>
      </c:valAx>
      <c:valAx>
        <c:axId val="2215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1588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1.xml"/><Relationship Id="rId1" Type="http://schemas.openxmlformats.org/officeDocument/2006/relationships/chart" Target="../charts/chart60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3.xml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609599</xdr:colOff>
      <xdr:row>0</xdr:row>
      <xdr:rowOff>123823</xdr:rowOff>
    </xdr:from>
    <xdr:to>
      <xdr:col>27</xdr:col>
      <xdr:colOff>323850</xdr:colOff>
      <xdr:row>33</xdr:row>
      <xdr:rowOff>104775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6</xdr:row>
      <xdr:rowOff>161925</xdr:rowOff>
    </xdr:from>
    <xdr:to>
      <xdr:col>16</xdr:col>
      <xdr:colOff>371475</xdr:colOff>
      <xdr:row>21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27</xdr:row>
      <xdr:rowOff>133351</xdr:rowOff>
    </xdr:from>
    <xdr:to>
      <xdr:col>16</xdr:col>
      <xdr:colOff>371475</xdr:colOff>
      <xdr:row>38</xdr:row>
      <xdr:rowOff>152400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571500</xdr:colOff>
      <xdr:row>45</xdr:row>
      <xdr:rowOff>28575</xdr:rowOff>
    </xdr:from>
    <xdr:to>
      <xdr:col>16</xdr:col>
      <xdr:colOff>266700</xdr:colOff>
      <xdr:row>66</xdr:row>
      <xdr:rowOff>38100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600075</xdr:colOff>
      <xdr:row>9</xdr:row>
      <xdr:rowOff>171450</xdr:rowOff>
    </xdr:from>
    <xdr:to>
      <xdr:col>25</xdr:col>
      <xdr:colOff>295275</xdr:colOff>
      <xdr:row>21</xdr:row>
      <xdr:rowOff>66675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581025</xdr:colOff>
      <xdr:row>29</xdr:row>
      <xdr:rowOff>19050</xdr:rowOff>
    </xdr:from>
    <xdr:to>
      <xdr:col>22</xdr:col>
      <xdr:colOff>123824</xdr:colOff>
      <xdr:row>43</xdr:row>
      <xdr:rowOff>28575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19050</xdr:colOff>
      <xdr:row>56</xdr:row>
      <xdr:rowOff>28575</xdr:rowOff>
    </xdr:from>
    <xdr:to>
      <xdr:col>23</xdr:col>
      <xdr:colOff>590550</xdr:colOff>
      <xdr:row>71</xdr:row>
      <xdr:rowOff>28575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161925</xdr:rowOff>
    </xdr:from>
    <xdr:to>
      <xdr:col>8</xdr:col>
      <xdr:colOff>371475</xdr:colOff>
      <xdr:row>22</xdr:row>
      <xdr:rowOff>47625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66675</xdr:colOff>
      <xdr:row>29</xdr:row>
      <xdr:rowOff>0</xdr:rowOff>
    </xdr:from>
    <xdr:to>
      <xdr:col>8</xdr:col>
      <xdr:colOff>371475</xdr:colOff>
      <xdr:row>38</xdr:row>
      <xdr:rowOff>114299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600075</xdr:colOff>
      <xdr:row>46</xdr:row>
      <xdr:rowOff>142875</xdr:rowOff>
    </xdr:from>
    <xdr:to>
      <xdr:col>8</xdr:col>
      <xdr:colOff>295275</xdr:colOff>
      <xdr:row>58</xdr:row>
      <xdr:rowOff>180975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57150</xdr:colOff>
      <xdr:row>8</xdr:row>
      <xdr:rowOff>180975</xdr:rowOff>
    </xdr:from>
    <xdr:to>
      <xdr:col>17</xdr:col>
      <xdr:colOff>361950</xdr:colOff>
      <xdr:row>20</xdr:row>
      <xdr:rowOff>76200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29</xdr:row>
      <xdr:rowOff>0</xdr:rowOff>
    </xdr:from>
    <xdr:to>
      <xdr:col>14</xdr:col>
      <xdr:colOff>161924</xdr:colOff>
      <xdr:row>47</xdr:row>
      <xdr:rowOff>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66675</xdr:colOff>
      <xdr:row>53</xdr:row>
      <xdr:rowOff>161925</xdr:rowOff>
    </xdr:from>
    <xdr:to>
      <xdr:col>16</xdr:col>
      <xdr:colOff>28575</xdr:colOff>
      <xdr:row>71</xdr:row>
      <xdr:rowOff>161925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39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152400</xdr:colOff>
      <xdr:row>131</xdr:row>
      <xdr:rowOff>76200</xdr:rowOff>
    </xdr:from>
    <xdr:to>
      <xdr:col>27</xdr:col>
      <xdr:colOff>133350</xdr:colOff>
      <xdr:row>146</xdr:row>
      <xdr:rowOff>152400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600076</xdr:colOff>
      <xdr:row>0</xdr:row>
      <xdr:rowOff>161925</xdr:rowOff>
    </xdr:from>
    <xdr:to>
      <xdr:col>32</xdr:col>
      <xdr:colOff>190500</xdr:colOff>
      <xdr:row>38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209550</xdr:colOff>
      <xdr:row>118</xdr:row>
      <xdr:rowOff>66675</xdr:rowOff>
    </xdr:from>
    <xdr:to>
      <xdr:col>22</xdr:col>
      <xdr:colOff>190500</xdr:colOff>
      <xdr:row>133</xdr:row>
      <xdr:rowOff>142875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581026</xdr:colOff>
      <xdr:row>0</xdr:row>
      <xdr:rowOff>161925</xdr:rowOff>
    </xdr:from>
    <xdr:to>
      <xdr:col>33</xdr:col>
      <xdr:colOff>171450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65</xdr:row>
      <xdr:rowOff>38100</xdr:rowOff>
    </xdr:from>
    <xdr:to>
      <xdr:col>24</xdr:col>
      <xdr:colOff>161925</xdr:colOff>
      <xdr:row>80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39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304800</xdr:colOff>
      <xdr:row>90</xdr:row>
      <xdr:rowOff>95250</xdr:rowOff>
    </xdr:from>
    <xdr:to>
      <xdr:col>22</xdr:col>
      <xdr:colOff>285750</xdr:colOff>
      <xdr:row>105</xdr:row>
      <xdr:rowOff>171450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247650</xdr:colOff>
      <xdr:row>89</xdr:row>
      <xdr:rowOff>9525</xdr:rowOff>
    </xdr:from>
    <xdr:to>
      <xdr:col>24</xdr:col>
      <xdr:colOff>228600</xdr:colOff>
      <xdr:row>104</xdr:row>
      <xdr:rowOff>85725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0</xdr:row>
      <xdr:rowOff>114300</xdr:rowOff>
    </xdr:from>
    <xdr:to>
      <xdr:col>25</xdr:col>
      <xdr:colOff>571500</xdr:colOff>
      <xdr:row>35</xdr:row>
      <xdr:rowOff>95250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200025</xdr:colOff>
      <xdr:row>3</xdr:row>
      <xdr:rowOff>95250</xdr:rowOff>
    </xdr:from>
    <xdr:to>
      <xdr:col>27</xdr:col>
      <xdr:colOff>409575</xdr:colOff>
      <xdr:row>39</xdr:row>
      <xdr:rowOff>85725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41</xdr:row>
      <xdr:rowOff>161924</xdr:rowOff>
    </xdr:from>
    <xdr:to>
      <xdr:col>26</xdr:col>
      <xdr:colOff>142876</xdr:colOff>
      <xdr:row>66</xdr:row>
      <xdr:rowOff>142875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76199</xdr:colOff>
      <xdr:row>100</xdr:row>
      <xdr:rowOff>0</xdr:rowOff>
    </xdr:from>
    <xdr:to>
      <xdr:col>29</xdr:col>
      <xdr:colOff>161924</xdr:colOff>
      <xdr:row>115</xdr:row>
      <xdr:rowOff>76200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12</xdr:row>
      <xdr:rowOff>0</xdr:rowOff>
    </xdr:from>
    <xdr:to>
      <xdr:col>29</xdr:col>
      <xdr:colOff>523875</xdr:colOff>
      <xdr:row>27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14</xdr:row>
      <xdr:rowOff>0</xdr:rowOff>
    </xdr:from>
    <xdr:to>
      <xdr:col>29</xdr:col>
      <xdr:colOff>523875</xdr:colOff>
      <xdr:row>29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39</xdr:row>
      <xdr:rowOff>38099</xdr:rowOff>
    </xdr:from>
    <xdr:to>
      <xdr:col>29</xdr:col>
      <xdr:colOff>133351</xdr:colOff>
      <xdr:row>64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647701</xdr:colOff>
      <xdr:row>9</xdr:row>
      <xdr:rowOff>104775</xdr:rowOff>
    </xdr:from>
    <xdr:to>
      <xdr:col>28</xdr:col>
      <xdr:colOff>600076</xdr:colOff>
      <xdr:row>17</xdr:row>
      <xdr:rowOff>38099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37</xdr:row>
      <xdr:rowOff>38099</xdr:rowOff>
    </xdr:from>
    <xdr:to>
      <xdr:col>29</xdr:col>
      <xdr:colOff>133351</xdr:colOff>
      <xdr:row>62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190499</xdr:colOff>
      <xdr:row>96</xdr:row>
      <xdr:rowOff>38100</xdr:rowOff>
    </xdr:from>
    <xdr:to>
      <xdr:col>25</xdr:col>
      <xdr:colOff>276224</xdr:colOff>
      <xdr:row>111</xdr:row>
      <xdr:rowOff>114300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390526</xdr:colOff>
      <xdr:row>11</xdr:row>
      <xdr:rowOff>0</xdr:rowOff>
    </xdr:from>
    <xdr:to>
      <xdr:col>29</xdr:col>
      <xdr:colOff>523875</xdr:colOff>
      <xdr:row>26</xdr:row>
      <xdr:rowOff>190499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36</xdr:row>
      <xdr:rowOff>38099</xdr:rowOff>
    </xdr:from>
    <xdr:to>
      <xdr:col>29</xdr:col>
      <xdr:colOff>133351</xdr:colOff>
      <xdr:row>61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409576</xdr:colOff>
      <xdr:row>0</xdr:row>
      <xdr:rowOff>161925</xdr:rowOff>
    </xdr:from>
    <xdr:to>
      <xdr:col>31</xdr:col>
      <xdr:colOff>0</xdr:colOff>
      <xdr:row>40</xdr:row>
      <xdr:rowOff>9525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600075</xdr:colOff>
      <xdr:row>38</xdr:row>
      <xdr:rowOff>38099</xdr:rowOff>
    </xdr:from>
    <xdr:to>
      <xdr:col>29</xdr:col>
      <xdr:colOff>133351</xdr:colOff>
      <xdr:row>63</xdr:row>
      <xdr:rowOff>19050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/TOWER/Warehouse/OKO-02_Test-2/&#1058;&#1077;&#1089;&#1090;/&#1056;&#1072;&#1079;&#1085;&#1099;&#1077;%20&#1089;&#1073;&#1083;&#1080;&#1078;&#1077;&#1085;&#1080;&#1103;/&#1058;&#1088;&#1072;&#1077;&#1082;&#1090;&#1086;&#1088;&#1080;&#1080;%20-%20&#1047;&#1072;&#1087;&#1072;&#1076;%201+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acons"/>
      <sheetName val="Beacons 0"/>
      <sheetName val="Params"/>
      <sheetName val="Planes"/>
      <sheetName val="Timeline"/>
      <sheetName val="Charts"/>
      <sheetName val="FIN123"/>
      <sheetName val="AFR01"/>
      <sheetName val="GZP155"/>
      <sheetName val="SBI86"/>
      <sheetName val="KLM67"/>
      <sheetName val="THA05"/>
      <sheetName val="ANA58"/>
      <sheetName val="AFL2406"/>
      <sheetName val="DNV4863"/>
      <sheetName val="SDM589"/>
      <sheetName val="AFL2433"/>
      <sheetName val="AFL2418"/>
      <sheetName val="SDM27"/>
      <sheetName val="AFL2427"/>
      <sheetName val="AFL2415"/>
      <sheetName val="AFL2429"/>
      <sheetName val="SBI2427"/>
      <sheetName val="AFL2455"/>
      <sheetName val="UTA427"/>
      <sheetName val="AFL2422"/>
      <sheetName val="AFL2444"/>
    </sheetNames>
    <sheetDataSet>
      <sheetData sheetId="0">
        <row r="6">
          <cell r="A6" t="str">
            <v>TU</v>
          </cell>
          <cell r="B6">
            <v>55</v>
          </cell>
          <cell r="C6">
            <v>51</v>
          </cell>
          <cell r="D6">
            <v>0</v>
          </cell>
          <cell r="E6">
            <v>32</v>
          </cell>
          <cell r="F6">
            <v>56</v>
          </cell>
          <cell r="G6">
            <v>0</v>
          </cell>
          <cell r="H6">
            <v>55.85</v>
          </cell>
          <cell r="I6">
            <v>32.93333333333333</v>
          </cell>
          <cell r="J6" t="str">
            <v>55.85000</v>
          </cell>
          <cell r="K6" t="str">
            <v>32.93333</v>
          </cell>
          <cell r="L6" t="str">
            <v>0.2718506</v>
          </cell>
          <cell r="M6" t="str">
            <v>-0.1698608</v>
          </cell>
          <cell r="N6">
            <v>0.2718506</v>
          </cell>
          <cell r="O6">
            <v>-0.16986080000000001</v>
          </cell>
        </row>
        <row r="7">
          <cell r="A7" t="str">
            <v>OGUTA</v>
          </cell>
          <cell r="B7">
            <v>55</v>
          </cell>
          <cell r="C7">
            <v>11</v>
          </cell>
          <cell r="D7">
            <v>30</v>
          </cell>
          <cell r="E7">
            <v>30</v>
          </cell>
          <cell r="F7">
            <v>57</v>
          </cell>
          <cell r="G7">
            <v>53</v>
          </cell>
          <cell r="H7">
            <v>55.191666666666663</v>
          </cell>
          <cell r="I7">
            <v>30.964722222222221</v>
          </cell>
          <cell r="J7" t="str">
            <v>55.19166</v>
          </cell>
          <cell r="K7" t="str">
            <v>30.96472</v>
          </cell>
          <cell r="L7" t="str">
            <v>-123019.3</v>
          </cell>
          <cell r="M7" t="str">
            <v>-72673.26</v>
          </cell>
          <cell r="N7">
            <v>-123019.3</v>
          </cell>
          <cell r="O7">
            <v>-72673.259999999995</v>
          </cell>
        </row>
        <row r="8">
          <cell r="A8" t="str">
            <v>KOLED</v>
          </cell>
          <cell r="B8">
            <v>55</v>
          </cell>
          <cell r="C8">
            <v>26</v>
          </cell>
          <cell r="D8">
            <v>42</v>
          </cell>
          <cell r="E8">
            <v>33</v>
          </cell>
          <cell r="F8">
            <v>46</v>
          </cell>
          <cell r="G8">
            <v>59</v>
          </cell>
          <cell r="H8">
            <v>55.444999999999993</v>
          </cell>
          <cell r="I8">
            <v>33.783055555555556</v>
          </cell>
          <cell r="J8" t="str">
            <v>55.44499</v>
          </cell>
          <cell r="K8" t="str">
            <v>33.78305</v>
          </cell>
          <cell r="L8" t="str">
            <v>53096.34</v>
          </cell>
          <cell r="M8" t="str">
            <v>-44851.52</v>
          </cell>
          <cell r="N8">
            <v>53096.34</v>
          </cell>
          <cell r="O8">
            <v>-44851.519999999997</v>
          </cell>
        </row>
        <row r="9">
          <cell r="A9" t="str">
            <v>FK</v>
          </cell>
          <cell r="B9">
            <v>55</v>
          </cell>
          <cell r="C9">
            <v>33</v>
          </cell>
          <cell r="D9">
            <v>19</v>
          </cell>
          <cell r="E9">
            <v>35</v>
          </cell>
          <cell r="F9">
            <v>1</v>
          </cell>
          <cell r="G9">
            <v>19</v>
          </cell>
          <cell r="H9">
            <v>55.555277777777775</v>
          </cell>
          <cell r="I9">
            <v>35.021944444444443</v>
          </cell>
          <cell r="J9" t="str">
            <v>55.55527</v>
          </cell>
          <cell r="K9" t="str">
            <v>35.02194</v>
          </cell>
          <cell r="L9" t="str">
            <v>130518.1</v>
          </cell>
          <cell r="M9" t="str">
            <v>-32685.44</v>
          </cell>
          <cell r="N9">
            <v>130518.1</v>
          </cell>
          <cell r="O9">
            <v>-32685.439999999999</v>
          </cell>
        </row>
        <row r="10">
          <cell r="A10" t="str">
            <v>MOSON</v>
          </cell>
          <cell r="B10">
            <v>54</v>
          </cell>
          <cell r="C10">
            <v>40</v>
          </cell>
          <cell r="D10">
            <v>6</v>
          </cell>
          <cell r="E10">
            <v>31</v>
          </cell>
          <cell r="F10">
            <v>2</v>
          </cell>
          <cell r="G10">
            <v>29</v>
          </cell>
          <cell r="H10">
            <v>54.668333333333329</v>
          </cell>
          <cell r="I10">
            <v>31.041388888888889</v>
          </cell>
          <cell r="J10" t="str">
            <v>54.66833</v>
          </cell>
          <cell r="K10" t="str">
            <v>31.04138</v>
          </cell>
          <cell r="L10" t="str">
            <v>-118228.8</v>
          </cell>
          <cell r="M10" t="str">
            <v>-129591.7</v>
          </cell>
          <cell r="N10">
            <v>-118228.8</v>
          </cell>
          <cell r="O10">
            <v>-129591.7</v>
          </cell>
        </row>
        <row r="11">
          <cell r="A11" t="str">
            <v>KOMOG</v>
          </cell>
          <cell r="B11">
            <v>55</v>
          </cell>
          <cell r="C11">
            <v>11</v>
          </cell>
          <cell r="D11">
            <v>20</v>
          </cell>
          <cell r="E11">
            <v>33</v>
          </cell>
          <cell r="F11">
            <v>3</v>
          </cell>
          <cell r="G11">
            <v>18</v>
          </cell>
          <cell r="H11">
            <v>55.188888888888883</v>
          </cell>
          <cell r="I11">
            <v>33.055</v>
          </cell>
          <cell r="J11" t="str">
            <v>55.18888</v>
          </cell>
          <cell r="K11" t="str">
            <v>33.05499</v>
          </cell>
          <cell r="L11" t="str">
            <v>7603.235</v>
          </cell>
          <cell r="M11" t="str">
            <v>-72965.16</v>
          </cell>
          <cell r="N11">
            <v>7603.2349999999997</v>
          </cell>
          <cell r="O11">
            <v>-72965.16</v>
          </cell>
        </row>
        <row r="12">
          <cell r="A12" t="str">
            <v>RUBAG</v>
          </cell>
          <cell r="B12">
            <v>55</v>
          </cell>
          <cell r="C12">
            <v>21</v>
          </cell>
          <cell r="D12">
            <v>32</v>
          </cell>
          <cell r="E12">
            <v>33</v>
          </cell>
          <cell r="F12">
            <v>57</v>
          </cell>
          <cell r="G12">
            <v>54</v>
          </cell>
          <cell r="H12">
            <v>55.358888888888892</v>
          </cell>
          <cell r="I12">
            <v>33.965000000000003</v>
          </cell>
          <cell r="J12" t="str">
            <v>55.35888</v>
          </cell>
          <cell r="K12" t="str">
            <v>33.96500</v>
          </cell>
          <cell r="L12" t="str">
            <v>64469.55</v>
          </cell>
          <cell r="M12" t="str">
            <v>-54316.03</v>
          </cell>
          <cell r="N12">
            <v>64469.55</v>
          </cell>
          <cell r="O12">
            <v>-54316.03</v>
          </cell>
        </row>
        <row r="13">
          <cell r="A13" t="str">
            <v>SATAL</v>
          </cell>
          <cell r="B13">
            <v>55</v>
          </cell>
          <cell r="C13">
            <v>8</v>
          </cell>
          <cell r="D13">
            <v>47</v>
          </cell>
          <cell r="E13">
            <v>34</v>
          </cell>
          <cell r="F13">
            <v>24</v>
          </cell>
          <cell r="G13">
            <v>11</v>
          </cell>
          <cell r="H13">
            <v>55.146388888888886</v>
          </cell>
          <cell r="I13">
            <v>34.403055555555554</v>
          </cell>
          <cell r="J13" t="str">
            <v>55.14638</v>
          </cell>
          <cell r="K13" t="str">
            <v>34.40305</v>
          </cell>
          <cell r="L13" t="str">
            <v>91843.46</v>
          </cell>
          <cell r="M13" t="str">
            <v>-77627.82</v>
          </cell>
          <cell r="N13">
            <v>91843.46</v>
          </cell>
          <cell r="O13">
            <v>-77627.820000000007</v>
          </cell>
        </row>
        <row r="14">
          <cell r="A14" t="str">
            <v>IBAMO</v>
          </cell>
          <cell r="B14">
            <v>54</v>
          </cell>
          <cell r="C14">
            <v>51</v>
          </cell>
          <cell r="D14">
            <v>17</v>
          </cell>
          <cell r="E14">
            <v>33</v>
          </cell>
          <cell r="F14">
            <v>6</v>
          </cell>
          <cell r="G14">
            <v>59</v>
          </cell>
          <cell r="H14">
            <v>54.854722222222222</v>
          </cell>
          <cell r="I14">
            <v>33.116388888888892</v>
          </cell>
          <cell r="J14" t="str">
            <v>54.85472</v>
          </cell>
          <cell r="K14" t="str">
            <v>33.11638</v>
          </cell>
          <cell r="L14" t="str">
            <v>11438.8</v>
          </cell>
          <cell r="M14" t="str">
            <v>-109404.5</v>
          </cell>
          <cell r="N14">
            <v>11438.8</v>
          </cell>
          <cell r="O14">
            <v>-109404.5</v>
          </cell>
        </row>
        <row r="15">
          <cell r="A15" t="str">
            <v>RATIN</v>
          </cell>
          <cell r="B15">
            <v>55</v>
          </cell>
          <cell r="C15">
            <v>16</v>
          </cell>
          <cell r="D15">
            <v>48</v>
          </cell>
          <cell r="E15">
            <v>30</v>
          </cell>
          <cell r="F15">
            <v>51</v>
          </cell>
          <cell r="G15">
            <v>41</v>
          </cell>
          <cell r="H15">
            <v>55.28</v>
          </cell>
          <cell r="I15">
            <v>30.861388888888889</v>
          </cell>
          <cell r="J15" t="str">
            <v>55.28000</v>
          </cell>
          <cell r="K15" t="str">
            <v>30.86138</v>
          </cell>
          <cell r="L15" t="str">
            <v>-129477.1</v>
          </cell>
          <cell r="M15" t="str">
            <v>-62992.48</v>
          </cell>
          <cell r="N15">
            <v>-129477.1</v>
          </cell>
          <cell r="O15">
            <v>-62992.480000000003</v>
          </cell>
        </row>
        <row r="16">
          <cell r="A16" t="str">
            <v>MITMU</v>
          </cell>
          <cell r="B16">
            <v>56</v>
          </cell>
          <cell r="C16">
            <v>0</v>
          </cell>
          <cell r="D16">
            <v>36</v>
          </cell>
          <cell r="E16">
            <v>33</v>
          </cell>
          <cell r="F16">
            <v>24</v>
          </cell>
          <cell r="G16">
            <v>36</v>
          </cell>
          <cell r="H16">
            <v>56.01</v>
          </cell>
          <cell r="I16">
            <v>33.409999999999997</v>
          </cell>
          <cell r="J16" t="str">
            <v>56.00999</v>
          </cell>
          <cell r="K16" t="str">
            <v>33.40999</v>
          </cell>
          <cell r="L16" t="str">
            <v>29787.32</v>
          </cell>
          <cell r="M16" t="str">
            <v>17847.72</v>
          </cell>
          <cell r="N16">
            <v>29787.32</v>
          </cell>
          <cell r="O16">
            <v>17847.72</v>
          </cell>
        </row>
        <row r="17">
          <cell r="A17" t="str">
            <v>GAPSA</v>
          </cell>
          <cell r="B17">
            <v>56</v>
          </cell>
          <cell r="C17">
            <v>15</v>
          </cell>
          <cell r="D17">
            <v>58</v>
          </cell>
          <cell r="E17">
            <v>34</v>
          </cell>
          <cell r="F17">
            <v>10</v>
          </cell>
          <cell r="G17">
            <v>48</v>
          </cell>
          <cell r="H17">
            <v>56.266111111111108</v>
          </cell>
          <cell r="I17">
            <v>34.18</v>
          </cell>
          <cell r="J17" t="str">
            <v>56.26611</v>
          </cell>
          <cell r="K17" t="str">
            <v>34.18000</v>
          </cell>
          <cell r="L17" t="str">
            <v>77905.02</v>
          </cell>
          <cell r="M17" t="str">
            <v>46558.81</v>
          </cell>
          <cell r="N17">
            <v>77905.02</v>
          </cell>
          <cell r="O17">
            <v>46558.81</v>
          </cell>
        </row>
        <row r="18">
          <cell r="A18" t="str">
            <v>AJ</v>
          </cell>
          <cell r="B18">
            <v>56</v>
          </cell>
          <cell r="C18">
            <v>31</v>
          </cell>
          <cell r="D18">
            <v>0</v>
          </cell>
          <cell r="E18">
            <v>34</v>
          </cell>
          <cell r="F18">
            <v>56</v>
          </cell>
          <cell r="G18">
            <v>0</v>
          </cell>
          <cell r="H18">
            <v>56.516666666666666</v>
          </cell>
          <cell r="I18">
            <v>34.93333333333333</v>
          </cell>
          <cell r="J18" t="str">
            <v>56.51666</v>
          </cell>
          <cell r="K18" t="str">
            <v>34.93333</v>
          </cell>
          <cell r="L18">
            <v>124981</v>
          </cell>
          <cell r="M18" t="str">
            <v>74857.69</v>
          </cell>
          <cell r="N18">
            <v>124981</v>
          </cell>
          <cell r="O18">
            <v>74857.69</v>
          </cell>
        </row>
        <row r="19">
          <cell r="A19" t="str">
            <v>SUPEK</v>
          </cell>
          <cell r="B19">
            <v>55</v>
          </cell>
          <cell r="C19">
            <v>35</v>
          </cell>
          <cell r="D19">
            <v>0</v>
          </cell>
          <cell r="E19">
            <v>30</v>
          </cell>
          <cell r="F19">
            <v>56</v>
          </cell>
          <cell r="G19">
            <v>53</v>
          </cell>
          <cell r="H19">
            <v>55.583333333333336</v>
          </cell>
          <cell r="I19">
            <v>30.948055555555555</v>
          </cell>
          <cell r="J19" t="str">
            <v>55.58333</v>
          </cell>
          <cell r="K19" t="str">
            <v>30.94805</v>
          </cell>
          <cell r="L19" t="str">
            <v>-124061.1</v>
          </cell>
          <cell r="M19" t="str">
            <v>-29584.49</v>
          </cell>
          <cell r="N19">
            <v>-124061.1</v>
          </cell>
          <cell r="O19">
            <v>-29584.49</v>
          </cell>
        </row>
        <row r="20">
          <cell r="A20" t="str">
            <v>BG</v>
          </cell>
          <cell r="B20">
            <v>55</v>
          </cell>
          <cell r="C20">
            <v>50</v>
          </cell>
          <cell r="D20">
            <v>0</v>
          </cell>
          <cell r="E20">
            <v>34</v>
          </cell>
          <cell r="F20">
            <v>51</v>
          </cell>
          <cell r="G20">
            <v>35</v>
          </cell>
          <cell r="H20">
            <v>55.833333333333336</v>
          </cell>
          <cell r="I20">
            <v>34.859722222222224</v>
          </cell>
          <cell r="J20" t="str">
            <v>55.83333</v>
          </cell>
          <cell r="K20" t="str">
            <v>34.85972</v>
          </cell>
          <cell r="L20" t="str">
            <v>120380.9</v>
          </cell>
          <cell r="M20" t="str">
            <v>-1855.493</v>
          </cell>
          <cell r="N20">
            <v>120380.9</v>
          </cell>
          <cell r="O20">
            <v>-1855.4929999999999</v>
          </cell>
        </row>
        <row r="21">
          <cell r="A21" t="str">
            <v>BOMGI</v>
          </cell>
          <cell r="B21">
            <v>56</v>
          </cell>
          <cell r="C21">
            <v>4</v>
          </cell>
          <cell r="D21">
            <v>53</v>
          </cell>
          <cell r="E21">
            <v>31</v>
          </cell>
          <cell r="F21">
            <v>0</v>
          </cell>
          <cell r="G21">
            <v>4</v>
          </cell>
          <cell r="H21">
            <v>56.081388888888895</v>
          </cell>
          <cell r="I21">
            <v>31.001111111111111</v>
          </cell>
          <cell r="J21" t="str">
            <v>56.08138</v>
          </cell>
          <cell r="K21" t="str">
            <v>31.00111</v>
          </cell>
          <cell r="L21" t="str">
            <v>-120745.3</v>
          </cell>
          <cell r="M21" t="str">
            <v>25834.03</v>
          </cell>
          <cell r="N21">
            <v>-120745.3</v>
          </cell>
          <cell r="O21">
            <v>25834.03</v>
          </cell>
        </row>
        <row r="22">
          <cell r="A22" t="str">
            <v>AMDOR</v>
          </cell>
          <cell r="B22">
            <v>56</v>
          </cell>
          <cell r="C22">
            <v>17</v>
          </cell>
          <cell r="D22">
            <v>59</v>
          </cell>
          <cell r="E22">
            <v>30</v>
          </cell>
          <cell r="F22">
            <v>59</v>
          </cell>
          <cell r="G22">
            <v>52</v>
          </cell>
          <cell r="H22">
            <v>56.299722222222222</v>
          </cell>
          <cell r="I22">
            <v>30.997777777777777</v>
          </cell>
          <cell r="J22" t="str">
            <v>56.29972</v>
          </cell>
          <cell r="K22" t="str">
            <v>30.99777</v>
          </cell>
          <cell r="L22">
            <v>-120954</v>
          </cell>
          <cell r="M22" t="str">
            <v>50355.11</v>
          </cell>
          <cell r="N22">
            <v>-120954</v>
          </cell>
          <cell r="O22">
            <v>50355.11</v>
          </cell>
        </row>
        <row r="23">
          <cell r="A23" t="str">
            <v>OLMET</v>
          </cell>
          <cell r="B23">
            <v>56</v>
          </cell>
          <cell r="C23">
            <v>10</v>
          </cell>
          <cell r="D23">
            <v>1</v>
          </cell>
          <cell r="E23">
            <v>32</v>
          </cell>
          <cell r="F23">
            <v>6</v>
          </cell>
          <cell r="G23">
            <v>11</v>
          </cell>
          <cell r="H23">
            <v>56.166944444444439</v>
          </cell>
          <cell r="I23">
            <v>32.103055555555557</v>
          </cell>
          <cell r="J23" t="str">
            <v>56.16694</v>
          </cell>
          <cell r="K23" t="str">
            <v>32.10305</v>
          </cell>
          <cell r="L23" t="str">
            <v>-51887.67</v>
          </cell>
          <cell r="M23" t="str">
            <v>35433.14</v>
          </cell>
          <cell r="N23">
            <v>-51887.67</v>
          </cell>
          <cell r="O23">
            <v>35433.14</v>
          </cell>
        </row>
        <row r="24">
          <cell r="A24" t="str">
            <v>ROMEL</v>
          </cell>
          <cell r="B24">
            <v>56</v>
          </cell>
          <cell r="C24">
            <v>33</v>
          </cell>
          <cell r="D24">
            <v>11</v>
          </cell>
          <cell r="E24">
            <v>31</v>
          </cell>
          <cell r="F24">
            <v>4</v>
          </cell>
          <cell r="G24">
            <v>34</v>
          </cell>
          <cell r="H24">
            <v>56.553055555555552</v>
          </cell>
          <cell r="I24">
            <v>31.076111111111111</v>
          </cell>
          <cell r="J24" t="str">
            <v>56.55305</v>
          </cell>
          <cell r="K24" t="str">
            <v>31.07611</v>
          </cell>
          <cell r="L24" t="str">
            <v>-116058.5</v>
          </cell>
          <cell r="M24" t="str">
            <v>78981.82</v>
          </cell>
          <cell r="N24">
            <v>-116058.5</v>
          </cell>
          <cell r="O24">
            <v>78981.820000000007</v>
          </cell>
        </row>
        <row r="25">
          <cell r="A25" t="str">
            <v>OLIDI</v>
          </cell>
          <cell r="B25">
            <v>56</v>
          </cell>
          <cell r="C25">
            <v>12</v>
          </cell>
          <cell r="D25">
            <v>11</v>
          </cell>
          <cell r="E25">
            <v>34</v>
          </cell>
          <cell r="F25">
            <v>54</v>
          </cell>
          <cell r="G25">
            <v>4</v>
          </cell>
          <cell r="H25">
            <v>56.203055555555558</v>
          </cell>
          <cell r="I25">
            <v>34.901111111111106</v>
          </cell>
          <cell r="J25" t="str">
            <v>56.20305</v>
          </cell>
          <cell r="K25" t="str">
            <v>34.90111</v>
          </cell>
          <cell r="L25" t="str">
            <v>122967.6</v>
          </cell>
          <cell r="M25" t="str">
            <v>39481.05</v>
          </cell>
          <cell r="N25">
            <v>122967.6</v>
          </cell>
          <cell r="O25">
            <v>39481.050000000003</v>
          </cell>
        </row>
        <row r="26">
          <cell r="A26" t="str">
            <v>BELAG</v>
          </cell>
          <cell r="B26">
            <v>56</v>
          </cell>
          <cell r="C26">
            <v>9</v>
          </cell>
          <cell r="D26">
            <v>42</v>
          </cell>
          <cell r="E26">
            <v>35</v>
          </cell>
          <cell r="F26">
            <v>17</v>
          </cell>
          <cell r="G26">
            <v>16</v>
          </cell>
          <cell r="H26">
            <v>56.161666666666662</v>
          </cell>
          <cell r="I26">
            <v>35.287777777777777</v>
          </cell>
          <cell r="J26" t="str">
            <v>56.16166</v>
          </cell>
          <cell r="K26" t="str">
            <v>35.28777</v>
          </cell>
          <cell r="L26">
            <v>147130</v>
          </cell>
          <cell r="M26" t="str">
            <v>34833.77</v>
          </cell>
          <cell r="N26">
            <v>147130</v>
          </cell>
          <cell r="O26">
            <v>34833.769999999997</v>
          </cell>
        </row>
        <row r="27">
          <cell r="A27" t="str">
            <v>AMABI</v>
          </cell>
          <cell r="B27">
            <v>57</v>
          </cell>
          <cell r="C27">
            <v>17</v>
          </cell>
          <cell r="D27">
            <v>23</v>
          </cell>
          <cell r="E27">
            <v>32</v>
          </cell>
          <cell r="F27">
            <v>23</v>
          </cell>
          <cell r="G27">
            <v>40</v>
          </cell>
          <cell r="H27">
            <v>57.289722222222217</v>
          </cell>
          <cell r="I27">
            <v>32.394444444444446</v>
          </cell>
          <cell r="J27" t="str">
            <v>57.28972</v>
          </cell>
          <cell r="K27" t="str">
            <v>32.39444</v>
          </cell>
          <cell r="L27" t="str">
            <v>-33675.51</v>
          </cell>
          <cell r="M27" t="str">
            <v>163330.3</v>
          </cell>
          <cell r="N27">
            <v>-33675.51</v>
          </cell>
          <cell r="O27">
            <v>163330.29999999999</v>
          </cell>
        </row>
        <row r="28">
          <cell r="A28" t="str">
            <v>OGUT-FK/IBAMO-TU</v>
          </cell>
          <cell r="B28">
            <v>55</v>
          </cell>
          <cell r="C28">
            <v>23</v>
          </cell>
          <cell r="D28">
            <v>14</v>
          </cell>
          <cell r="E28">
            <v>33</v>
          </cell>
          <cell r="F28">
            <v>1</v>
          </cell>
          <cell r="G28">
            <v>23</v>
          </cell>
          <cell r="H28">
            <v>55.387222222222221</v>
          </cell>
          <cell r="I28">
            <v>33.023055555555551</v>
          </cell>
          <cell r="J28" t="str">
            <v>55.38722</v>
          </cell>
          <cell r="K28" t="str">
            <v>33.02305</v>
          </cell>
          <cell r="L28" t="str">
            <v>5606.545</v>
          </cell>
          <cell r="M28" t="str">
            <v>-51212.86</v>
          </cell>
          <cell r="N28">
            <v>5606.5450000000001</v>
          </cell>
          <cell r="O28">
            <v>-51212.86</v>
          </cell>
        </row>
        <row r="29">
          <cell r="A29" t="str">
            <v>OLMET-MITMU/ABAMI-TU</v>
          </cell>
          <cell r="B29">
            <v>56</v>
          </cell>
          <cell r="C29">
            <v>5</v>
          </cell>
          <cell r="D29">
            <v>16</v>
          </cell>
          <cell r="E29">
            <v>32</v>
          </cell>
          <cell r="F29">
            <v>51</v>
          </cell>
          <cell r="G29">
            <v>19</v>
          </cell>
          <cell r="H29">
            <v>56.087777777777781</v>
          </cell>
          <cell r="I29">
            <v>32.855277777777779</v>
          </cell>
          <cell r="J29" t="str">
            <v>56.08777</v>
          </cell>
          <cell r="K29" t="str">
            <v>32.85527</v>
          </cell>
          <cell r="L29" t="str">
            <v>-4877.982</v>
          </cell>
          <cell r="M29" t="str">
            <v>26549.65</v>
          </cell>
          <cell r="N29">
            <v>-4877.982</v>
          </cell>
          <cell r="O29">
            <v>26549.65</v>
          </cell>
        </row>
        <row r="30">
          <cell r="A30" t="str">
            <v>ROMEL-GAPSA/ABAMI-TU</v>
          </cell>
          <cell r="B30">
            <v>56</v>
          </cell>
          <cell r="C30">
            <v>24</v>
          </cell>
          <cell r="D30">
            <v>54</v>
          </cell>
          <cell r="E30">
            <v>32</v>
          </cell>
          <cell r="F30">
            <v>43</v>
          </cell>
          <cell r="G30">
            <v>50</v>
          </cell>
          <cell r="H30">
            <v>56.414999999999999</v>
          </cell>
          <cell r="I30">
            <v>32.730555555555554</v>
          </cell>
          <cell r="J30" t="str">
            <v>56.41499</v>
          </cell>
          <cell r="K30" t="str">
            <v>32.73055</v>
          </cell>
          <cell r="L30" t="str">
            <v>-12671.89</v>
          </cell>
          <cell r="M30" t="str">
            <v>63357.02</v>
          </cell>
          <cell r="N30">
            <v>-12671.89</v>
          </cell>
          <cell r="O30">
            <v>63357.02</v>
          </cell>
        </row>
      </sheetData>
      <sheetData sheetId="1"/>
      <sheetData sheetId="2">
        <row r="2">
          <cell r="F2">
            <v>30.48</v>
          </cell>
        </row>
        <row r="29">
          <cell r="C29">
            <v>0.41666666666666669</v>
          </cell>
          <cell r="D29">
            <v>1553300000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D38"/>
  <sheetViews>
    <sheetView workbookViewId="0">
      <selection activeCell="A26" sqref="A2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1" t="s">
        <v>0</v>
      </c>
      <c r="C4" s="71"/>
      <c r="D4" s="71"/>
      <c r="E4" s="71" t="s">
        <v>1</v>
      </c>
      <c r="F4" s="71"/>
      <c r="G4" s="71"/>
    </row>
    <row r="5" spans="1:30" x14ac:dyDescent="0.25">
      <c r="B5" s="1" t="s">
        <v>14</v>
      </c>
      <c r="C5" s="1" t="s">
        <v>15</v>
      </c>
      <c r="D5" s="1" t="s">
        <v>16</v>
      </c>
      <c r="E5" s="1" t="s">
        <v>14</v>
      </c>
      <c r="F5" s="1" t="s">
        <v>15</v>
      </c>
      <c r="G5" s="1" t="s">
        <v>16</v>
      </c>
      <c r="H5" s="72" t="s">
        <v>17</v>
      </c>
      <c r="I5" s="72"/>
      <c r="J5" s="72" t="s">
        <v>133</v>
      </c>
      <c r="K5" s="72"/>
      <c r="L5" s="1" t="s">
        <v>135</v>
      </c>
      <c r="M5" s="1" t="s">
        <v>136</v>
      </c>
      <c r="N5" s="1" t="s">
        <v>12</v>
      </c>
      <c r="O5" s="1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J30" si="2">CONCATENATE(ROUNDDOWN(H6,0),".",TEXT(ROUNDDOWN((H6-ROUNDDOWN(H6,0))*100000,0),"00000"))</f>
        <v>55.85000</v>
      </c>
      <c r="K6" t="str">
        <f t="shared" ref="K6:K30" si="3">CONCATENATE(ROUNDDOWN(I6,0),".",TEXT(ROUNDDOWN((I6-ROUNDDOWN(I6,0))*100000,0),"00000"))</f>
        <v>32.93333</v>
      </c>
      <c r="L6" t="s">
        <v>62</v>
      </c>
      <c r="M6" s="11" t="s">
        <v>63</v>
      </c>
      <c r="N6">
        <f t="shared" ref="N6:N30" si="4">VALUE(SUBSTITUTE(L6,".",",",1))</f>
        <v>0.2718506</v>
      </c>
      <c r="O6">
        <f t="shared" ref="O6:O30" si="5">VALUE(SUBSTITUTE(M6,".",",",1))</f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3"/>
        <v>30.96472</v>
      </c>
      <c r="L7" t="s">
        <v>65</v>
      </c>
      <c r="M7" t="s">
        <v>66</v>
      </c>
      <c r="N7">
        <f t="shared" si="4"/>
        <v>-123019.3</v>
      </c>
      <c r="O7">
        <f t="shared" si="5"/>
        <v>-72673.259999999995</v>
      </c>
    </row>
    <row r="8" spans="1:30" x14ac:dyDescent="0.25">
      <c r="A8" s="22" t="s">
        <v>67</v>
      </c>
      <c r="B8">
        <v>55</v>
      </c>
      <c r="C8">
        <v>26</v>
      </c>
      <c r="D8">
        <v>42</v>
      </c>
      <c r="E8">
        <v>33</v>
      </c>
      <c r="F8">
        <v>46</v>
      </c>
      <c r="G8">
        <v>59</v>
      </c>
      <c r="H8">
        <f t="shared" si="0"/>
        <v>55.444999999999993</v>
      </c>
      <c r="I8">
        <f t="shared" si="1"/>
        <v>33.783055555555556</v>
      </c>
      <c r="J8" t="str">
        <f t="shared" si="2"/>
        <v>55.44499</v>
      </c>
      <c r="K8" t="str">
        <f t="shared" si="3"/>
        <v>33.78305</v>
      </c>
      <c r="L8" t="s">
        <v>186</v>
      </c>
      <c r="M8" t="s">
        <v>187</v>
      </c>
      <c r="N8">
        <f t="shared" si="4"/>
        <v>53096.34</v>
      </c>
      <c r="O8">
        <f t="shared" si="5"/>
        <v>-44851.519999999997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3"/>
        <v>35.02194</v>
      </c>
      <c r="L9" t="s">
        <v>120</v>
      </c>
      <c r="M9" t="s">
        <v>121</v>
      </c>
      <c r="N9">
        <f t="shared" si="4"/>
        <v>130518.1</v>
      </c>
      <c r="O9">
        <f t="shared" si="5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3"/>
        <v>31.04138</v>
      </c>
      <c r="L10" t="s">
        <v>88</v>
      </c>
      <c r="M10" t="s">
        <v>75</v>
      </c>
      <c r="N10">
        <f t="shared" si="4"/>
        <v>-118228.8</v>
      </c>
      <c r="O10">
        <f t="shared" si="5"/>
        <v>-129591.7</v>
      </c>
      <c r="P10">
        <f>SQRT((N10-N9)*(N10-N9)+(O10-O9)*(O10-O9))</f>
        <v>266956.63222103624</v>
      </c>
    </row>
    <row r="11" spans="1:30" x14ac:dyDescent="0.25">
      <c r="A11" s="22" t="s">
        <v>72</v>
      </c>
      <c r="B11">
        <v>55</v>
      </c>
      <c r="C11">
        <v>11</v>
      </c>
      <c r="D11">
        <v>20</v>
      </c>
      <c r="E11">
        <v>33</v>
      </c>
      <c r="F11">
        <v>3</v>
      </c>
      <c r="G11">
        <v>18</v>
      </c>
      <c r="H11">
        <f t="shared" si="0"/>
        <v>55.188888888888883</v>
      </c>
      <c r="I11">
        <f t="shared" si="1"/>
        <v>33.055</v>
      </c>
      <c r="J11" t="str">
        <f t="shared" si="2"/>
        <v>55.18888</v>
      </c>
      <c r="K11" t="str">
        <f t="shared" si="3"/>
        <v>33.05499</v>
      </c>
      <c r="L11" t="s">
        <v>188</v>
      </c>
      <c r="M11" t="s">
        <v>189</v>
      </c>
      <c r="N11">
        <f t="shared" si="4"/>
        <v>7603.2349999999997</v>
      </c>
      <c r="O11">
        <f t="shared" si="5"/>
        <v>-72965.16</v>
      </c>
    </row>
    <row r="12" spans="1:30" x14ac:dyDescent="0.25">
      <c r="A12" s="22" t="s">
        <v>73</v>
      </c>
      <c r="B12">
        <v>55</v>
      </c>
      <c r="C12">
        <v>21</v>
      </c>
      <c r="D12">
        <v>32</v>
      </c>
      <c r="E12">
        <v>33</v>
      </c>
      <c r="F12">
        <v>57</v>
      </c>
      <c r="G12">
        <v>54</v>
      </c>
      <c r="H12">
        <f t="shared" si="0"/>
        <v>55.358888888888892</v>
      </c>
      <c r="I12">
        <f t="shared" si="1"/>
        <v>33.965000000000003</v>
      </c>
      <c r="J12" t="str">
        <f t="shared" si="2"/>
        <v>55.35888</v>
      </c>
      <c r="K12" t="str">
        <f t="shared" si="3"/>
        <v>33.96500</v>
      </c>
      <c r="L12" t="s">
        <v>184</v>
      </c>
      <c r="M12" t="s">
        <v>185</v>
      </c>
      <c r="N12">
        <f t="shared" si="4"/>
        <v>64469.55</v>
      </c>
      <c r="O12">
        <f t="shared" si="5"/>
        <v>-54316.03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3"/>
        <v>34.40305</v>
      </c>
      <c r="L13" t="s">
        <v>80</v>
      </c>
      <c r="M13" t="s">
        <v>81</v>
      </c>
      <c r="N13">
        <f t="shared" si="4"/>
        <v>91843.46</v>
      </c>
      <c r="O13">
        <f t="shared" si="5"/>
        <v>-77627.820000000007</v>
      </c>
      <c r="P13">
        <f t="shared" ref="P13:P21" si="6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3"/>
        <v>33.11638</v>
      </c>
      <c r="L14" t="s">
        <v>82</v>
      </c>
      <c r="M14" t="s">
        <v>83</v>
      </c>
      <c r="N14">
        <f t="shared" si="4"/>
        <v>11438.8</v>
      </c>
      <c r="O14">
        <f t="shared" si="5"/>
        <v>-109404.5</v>
      </c>
      <c r="P14">
        <f t="shared" si="6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3"/>
        <v>30.86138</v>
      </c>
      <c r="L15" s="11" t="s">
        <v>85</v>
      </c>
      <c r="M15" s="11" t="s">
        <v>86</v>
      </c>
      <c r="N15">
        <f t="shared" si="4"/>
        <v>-129477.1</v>
      </c>
      <c r="O15">
        <f t="shared" si="5"/>
        <v>-62992.480000000003</v>
      </c>
      <c r="P15">
        <f t="shared" si="6"/>
        <v>143987.40209115657</v>
      </c>
    </row>
    <row r="16" spans="1:30" x14ac:dyDescent="0.25">
      <c r="A16" s="22" t="s">
        <v>87</v>
      </c>
      <c r="B16">
        <v>56</v>
      </c>
      <c r="C16">
        <v>0</v>
      </c>
      <c r="D16">
        <v>36</v>
      </c>
      <c r="E16">
        <v>33</v>
      </c>
      <c r="F16">
        <v>24</v>
      </c>
      <c r="G16">
        <v>36</v>
      </c>
      <c r="H16">
        <f t="shared" si="0"/>
        <v>56.01</v>
      </c>
      <c r="I16">
        <f t="shared" si="1"/>
        <v>33.409999999999997</v>
      </c>
      <c r="J16" t="str">
        <f t="shared" si="2"/>
        <v>56.00999</v>
      </c>
      <c r="K16" t="str">
        <f t="shared" si="3"/>
        <v>33.40999</v>
      </c>
      <c r="L16" t="s">
        <v>180</v>
      </c>
      <c r="M16" t="s">
        <v>181</v>
      </c>
      <c r="N16">
        <f t="shared" si="4"/>
        <v>29787.32</v>
      </c>
      <c r="O16">
        <f t="shared" si="5"/>
        <v>17847.72</v>
      </c>
      <c r="P16">
        <f t="shared" si="6"/>
        <v>34724.998804619136</v>
      </c>
      <c r="AC16">
        <f>P16/P17</f>
        <v>0.38261320017791839</v>
      </c>
    </row>
    <row r="17" spans="1:16" x14ac:dyDescent="0.25">
      <c r="A17" s="22" t="s">
        <v>92</v>
      </c>
      <c r="B17">
        <v>56</v>
      </c>
      <c r="C17">
        <v>15</v>
      </c>
      <c r="D17">
        <v>58</v>
      </c>
      <c r="E17">
        <v>34</v>
      </c>
      <c r="F17">
        <v>10</v>
      </c>
      <c r="G17">
        <v>48</v>
      </c>
      <c r="H17">
        <f t="shared" si="0"/>
        <v>56.266111111111108</v>
      </c>
      <c r="I17">
        <f t="shared" si="1"/>
        <v>34.18</v>
      </c>
      <c r="J17" t="str">
        <f t="shared" si="2"/>
        <v>56.26611</v>
      </c>
      <c r="K17" t="str">
        <f t="shared" si="3"/>
        <v>34.18000</v>
      </c>
      <c r="L17" t="s">
        <v>178</v>
      </c>
      <c r="M17" t="s">
        <v>179</v>
      </c>
      <c r="N17">
        <f t="shared" si="4"/>
        <v>77905.02</v>
      </c>
      <c r="O17">
        <f t="shared" si="5"/>
        <v>46558.81</v>
      </c>
      <c r="P17">
        <f t="shared" si="6"/>
        <v>90757.451098058606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3"/>
        <v>34.93333</v>
      </c>
      <c r="L18">
        <v>124981</v>
      </c>
      <c r="M18" t="s">
        <v>98</v>
      </c>
      <c r="N18">
        <f t="shared" si="4"/>
        <v>124981</v>
      </c>
      <c r="O18">
        <f t="shared" si="5"/>
        <v>74857.69</v>
      </c>
      <c r="P18">
        <f t="shared" si="6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3"/>
        <v>30.94805</v>
      </c>
      <c r="L19" t="s">
        <v>99</v>
      </c>
      <c r="M19" t="s">
        <v>100</v>
      </c>
      <c r="N19">
        <f t="shared" si="4"/>
        <v>-124061.1</v>
      </c>
      <c r="O19">
        <f t="shared" si="5"/>
        <v>-29584.49</v>
      </c>
      <c r="P19">
        <f t="shared" si="6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3"/>
        <v>34.85972</v>
      </c>
      <c r="L20" t="s">
        <v>129</v>
      </c>
      <c r="M20" t="s">
        <v>130</v>
      </c>
      <c r="N20">
        <f t="shared" si="4"/>
        <v>120380.9</v>
      </c>
      <c r="O20">
        <f t="shared" si="5"/>
        <v>-1855.4929999999999</v>
      </c>
      <c r="P20">
        <f t="shared" si="6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3"/>
        <v>31.00111</v>
      </c>
      <c r="L21" t="s">
        <v>102</v>
      </c>
      <c r="M21" t="s">
        <v>103</v>
      </c>
      <c r="N21">
        <f t="shared" si="4"/>
        <v>-120745.3</v>
      </c>
      <c r="O21">
        <f t="shared" si="5"/>
        <v>25834.03</v>
      </c>
      <c r="P21">
        <f t="shared" si="6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3"/>
        <v>30.99777</v>
      </c>
      <c r="L22">
        <v>-120954</v>
      </c>
      <c r="M22" t="s">
        <v>105</v>
      </c>
      <c r="N22">
        <f t="shared" si="4"/>
        <v>-120954</v>
      </c>
      <c r="O22">
        <f t="shared" si="5"/>
        <v>50355.11</v>
      </c>
      <c r="P22">
        <f>SQRT((N22-N20)*(N22-N20)+(O22-O20)*(O22-O20))</f>
        <v>246917.96415739704</v>
      </c>
    </row>
    <row r="23" spans="1:16" x14ac:dyDescent="0.25">
      <c r="A23" s="22" t="s">
        <v>106</v>
      </c>
      <c r="B23">
        <v>56</v>
      </c>
      <c r="C23">
        <v>10</v>
      </c>
      <c r="D23">
        <v>1</v>
      </c>
      <c r="E23">
        <v>32</v>
      </c>
      <c r="F23">
        <v>6</v>
      </c>
      <c r="G23">
        <v>11</v>
      </c>
      <c r="H23">
        <f t="shared" si="0"/>
        <v>56.166944444444439</v>
      </c>
      <c r="I23">
        <f t="shared" si="1"/>
        <v>32.103055555555557</v>
      </c>
      <c r="J23" t="str">
        <f t="shared" si="2"/>
        <v>56.16694</v>
      </c>
      <c r="K23" t="str">
        <f t="shared" si="3"/>
        <v>32.10305</v>
      </c>
      <c r="L23" t="s">
        <v>182</v>
      </c>
      <c r="M23" t="s">
        <v>183</v>
      </c>
      <c r="N23">
        <f t="shared" si="4"/>
        <v>-51887.67</v>
      </c>
      <c r="O23">
        <f t="shared" si="5"/>
        <v>35433.14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3"/>
        <v>31.07611</v>
      </c>
      <c r="L24" t="s">
        <v>110</v>
      </c>
      <c r="M24" t="s">
        <v>111</v>
      </c>
      <c r="N24">
        <f t="shared" si="4"/>
        <v>-116058.5</v>
      </c>
      <c r="O24">
        <f t="shared" si="5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3"/>
        <v>34.90111</v>
      </c>
      <c r="L25" t="s">
        <v>113</v>
      </c>
      <c r="M25" t="s">
        <v>114</v>
      </c>
      <c r="N25">
        <f t="shared" si="4"/>
        <v>122967.6</v>
      </c>
      <c r="O25">
        <f t="shared" si="5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3"/>
        <v>35.28777</v>
      </c>
      <c r="L26">
        <v>147130</v>
      </c>
      <c r="M26" t="s">
        <v>116</v>
      </c>
      <c r="N26">
        <f t="shared" si="4"/>
        <v>147130</v>
      </c>
      <c r="O26">
        <f t="shared" si="5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3"/>
        <v>32.39444</v>
      </c>
      <c r="L27" t="s">
        <v>118</v>
      </c>
      <c r="M27" t="s">
        <v>119</v>
      </c>
      <c r="N27">
        <f t="shared" si="4"/>
        <v>-33675.51</v>
      </c>
      <c r="O27">
        <f t="shared" si="5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3"/>
        <v>33.02305</v>
      </c>
      <c r="L28" t="s">
        <v>125</v>
      </c>
      <c r="M28" t="s">
        <v>126</v>
      </c>
      <c r="N28">
        <f t="shared" si="4"/>
        <v>5606.5450000000001</v>
      </c>
      <c r="O28">
        <f t="shared" si="5"/>
        <v>-51212.86</v>
      </c>
    </row>
    <row r="29" spans="1:16" x14ac:dyDescent="0.25">
      <c r="A29" t="s">
        <v>217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3"/>
        <v>32.85527</v>
      </c>
      <c r="L29" t="s">
        <v>127</v>
      </c>
      <c r="M29" t="s">
        <v>128</v>
      </c>
      <c r="N29">
        <f t="shared" si="4"/>
        <v>-4877.982</v>
      </c>
      <c r="O29">
        <f t="shared" si="5"/>
        <v>26549.65</v>
      </c>
    </row>
    <row r="30" spans="1:16" x14ac:dyDescent="0.25">
      <c r="A30" t="s">
        <v>218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3"/>
        <v>32.73055</v>
      </c>
      <c r="L30" t="s">
        <v>131</v>
      </c>
      <c r="M30" t="s">
        <v>132</v>
      </c>
      <c r="N30">
        <f t="shared" si="4"/>
        <v>-12671.89</v>
      </c>
      <c r="O30">
        <f t="shared" si="5"/>
        <v>63357.02</v>
      </c>
    </row>
    <row r="33" spans="8:10" x14ac:dyDescent="0.25">
      <c r="H33" s="1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55.444999999999993</v>
      </c>
      <c r="J35">
        <f>VLOOKUP(H35,A$6:O$30,9,FALSE)</f>
        <v>33.783055555555556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AD38"/>
  <sheetViews>
    <sheetView workbookViewId="0">
      <selection activeCell="A26" sqref="A26"/>
    </sheetView>
  </sheetViews>
  <sheetFormatPr defaultRowHeight="15" x14ac:dyDescent="0.25"/>
  <cols>
    <col min="1" max="1" width="14.140625" bestFit="1" customWidth="1"/>
    <col min="2" max="4" width="3" bestFit="1" customWidth="1"/>
    <col min="5" max="7" width="3" customWidth="1"/>
    <col min="14" max="14" width="9.7109375" customWidth="1"/>
    <col min="15" max="15" width="9.5703125" customWidth="1"/>
  </cols>
  <sheetData>
    <row r="1" spans="1:30" x14ac:dyDescent="0.25">
      <c r="A1" t="s">
        <v>58</v>
      </c>
      <c r="N1" t="s">
        <v>59</v>
      </c>
      <c r="O1" t="s">
        <v>60</v>
      </c>
    </row>
    <row r="2" spans="1:30" x14ac:dyDescent="0.25">
      <c r="A2" t="s">
        <v>18</v>
      </c>
      <c r="G2" t="s">
        <v>27</v>
      </c>
      <c r="H2">
        <v>55.85</v>
      </c>
      <c r="I2" t="s">
        <v>28</v>
      </c>
      <c r="J2">
        <v>32.933329999999998</v>
      </c>
    </row>
    <row r="4" spans="1:30" x14ac:dyDescent="0.25">
      <c r="B4" s="71" t="s">
        <v>0</v>
      </c>
      <c r="C4" s="71"/>
      <c r="D4" s="71"/>
      <c r="E4" s="71" t="s">
        <v>1</v>
      </c>
      <c r="F4" s="71"/>
      <c r="G4" s="71"/>
    </row>
    <row r="5" spans="1:30" x14ac:dyDescent="0.25">
      <c r="B5" s="20" t="s">
        <v>14</v>
      </c>
      <c r="C5" s="20" t="s">
        <v>15</v>
      </c>
      <c r="D5" s="20" t="s">
        <v>16</v>
      </c>
      <c r="E5" s="20" t="s">
        <v>14</v>
      </c>
      <c r="F5" s="20" t="s">
        <v>15</v>
      </c>
      <c r="G5" s="20" t="s">
        <v>16</v>
      </c>
      <c r="H5" s="72" t="s">
        <v>17</v>
      </c>
      <c r="I5" s="72"/>
      <c r="J5" s="72" t="s">
        <v>133</v>
      </c>
      <c r="K5" s="72"/>
      <c r="L5" s="20" t="s">
        <v>135</v>
      </c>
      <c r="M5" s="20" t="s">
        <v>136</v>
      </c>
      <c r="N5" s="20" t="s">
        <v>12</v>
      </c>
      <c r="O5" s="20" t="s">
        <v>13</v>
      </c>
    </row>
    <row r="6" spans="1:30" x14ac:dyDescent="0.25">
      <c r="A6" s="12" t="s">
        <v>61</v>
      </c>
      <c r="B6">
        <v>55</v>
      </c>
      <c r="C6">
        <v>51</v>
      </c>
      <c r="D6">
        <v>0</v>
      </c>
      <c r="E6">
        <v>32</v>
      </c>
      <c r="F6">
        <v>56</v>
      </c>
      <c r="G6">
        <v>0</v>
      </c>
      <c r="H6">
        <f t="shared" ref="H6:H30" si="0">B6+C6/60+D6/3600</f>
        <v>55.85</v>
      </c>
      <c r="I6">
        <f t="shared" ref="I6:I30" si="1">E6+F6/60+G6/3600</f>
        <v>32.93333333333333</v>
      </c>
      <c r="J6" t="str">
        <f t="shared" ref="J6:K30" si="2">CONCATENATE(ROUNDDOWN(H6,0),".",TEXT(ROUNDDOWN((H6-ROUNDDOWN(H6,0))*100000,0),"00000"))</f>
        <v>55.85000</v>
      </c>
      <c r="K6" t="str">
        <f t="shared" si="2"/>
        <v>32.93333</v>
      </c>
      <c r="L6" t="s">
        <v>62</v>
      </c>
      <c r="M6" s="11" t="s">
        <v>63</v>
      </c>
      <c r="N6">
        <f t="shared" ref="N6:O30" si="3">VALUE(SUBSTITUTE(L6,".",",",1))</f>
        <v>0.2718506</v>
      </c>
      <c r="O6">
        <f t="shared" si="3"/>
        <v>-0.16986080000000001</v>
      </c>
    </row>
    <row r="7" spans="1:30" x14ac:dyDescent="0.25">
      <c r="A7" s="12" t="s">
        <v>64</v>
      </c>
      <c r="B7">
        <v>55</v>
      </c>
      <c r="C7">
        <v>11</v>
      </c>
      <c r="D7">
        <v>30</v>
      </c>
      <c r="E7">
        <v>30</v>
      </c>
      <c r="F7">
        <v>57</v>
      </c>
      <c r="G7">
        <v>53</v>
      </c>
      <c r="H7">
        <f t="shared" si="0"/>
        <v>55.191666666666663</v>
      </c>
      <c r="I7">
        <f t="shared" si="1"/>
        <v>30.964722222222221</v>
      </c>
      <c r="J7" t="str">
        <f t="shared" si="2"/>
        <v>55.19166</v>
      </c>
      <c r="K7" t="str">
        <f t="shared" si="2"/>
        <v>30.96472</v>
      </c>
      <c r="L7" t="s">
        <v>65</v>
      </c>
      <c r="M7" t="s">
        <v>66</v>
      </c>
      <c r="N7">
        <f t="shared" si="3"/>
        <v>-123019.3</v>
      </c>
      <c r="O7">
        <f t="shared" si="3"/>
        <v>-72673.259999999995</v>
      </c>
    </row>
    <row r="8" spans="1:30" x14ac:dyDescent="0.25">
      <c r="A8" s="12" t="s">
        <v>67</v>
      </c>
      <c r="B8">
        <v>55</v>
      </c>
      <c r="C8">
        <v>27</v>
      </c>
      <c r="D8">
        <v>11</v>
      </c>
      <c r="E8">
        <v>33</v>
      </c>
      <c r="F8">
        <v>45</v>
      </c>
      <c r="G8">
        <v>59</v>
      </c>
      <c r="H8">
        <f t="shared" si="0"/>
        <v>55.453055555555558</v>
      </c>
      <c r="I8">
        <f t="shared" si="1"/>
        <v>33.766388888888891</v>
      </c>
      <c r="J8" t="str">
        <f t="shared" si="2"/>
        <v>55.45305</v>
      </c>
      <c r="K8" t="str">
        <f t="shared" si="2"/>
        <v>33.76638</v>
      </c>
      <c r="L8" t="s">
        <v>68</v>
      </c>
      <c r="M8" t="s">
        <v>69</v>
      </c>
      <c r="N8">
        <f t="shared" si="3"/>
        <v>52058.18</v>
      </c>
      <c r="O8">
        <f t="shared" si="3"/>
        <v>-43963.79</v>
      </c>
    </row>
    <row r="9" spans="1:30" x14ac:dyDescent="0.25">
      <c r="A9" s="12" t="s">
        <v>70</v>
      </c>
      <c r="B9">
        <v>55</v>
      </c>
      <c r="C9">
        <v>33</v>
      </c>
      <c r="D9">
        <v>19</v>
      </c>
      <c r="E9">
        <v>35</v>
      </c>
      <c r="F9">
        <v>1</v>
      </c>
      <c r="G9">
        <v>19</v>
      </c>
      <c r="H9">
        <f t="shared" si="0"/>
        <v>55.555277777777775</v>
      </c>
      <c r="I9">
        <f t="shared" si="1"/>
        <v>35.021944444444443</v>
      </c>
      <c r="J9" t="str">
        <f t="shared" si="2"/>
        <v>55.55527</v>
      </c>
      <c r="K9" t="str">
        <f t="shared" si="2"/>
        <v>35.02194</v>
      </c>
      <c r="L9" t="s">
        <v>120</v>
      </c>
      <c r="M9" t="s">
        <v>121</v>
      </c>
      <c r="N9">
        <f t="shared" si="3"/>
        <v>130518.1</v>
      </c>
      <c r="O9">
        <f t="shared" si="3"/>
        <v>-32685.439999999999</v>
      </c>
      <c r="P9">
        <f>SQRT((N9-N7)*(N9-N7)+(O9-O7)*(O9-O7))</f>
        <v>256671.46110760426</v>
      </c>
      <c r="AD9">
        <f>SQRT((N9-N10)*(N9-N10)+(O9-O10)*(O9-O10))</f>
        <v>266956.63222103624</v>
      </c>
    </row>
    <row r="10" spans="1:30" x14ac:dyDescent="0.25">
      <c r="A10" s="12" t="s">
        <v>71</v>
      </c>
      <c r="B10">
        <v>54</v>
      </c>
      <c r="C10">
        <v>40</v>
      </c>
      <c r="D10">
        <v>6</v>
      </c>
      <c r="E10">
        <v>31</v>
      </c>
      <c r="F10">
        <v>2</v>
      </c>
      <c r="G10">
        <v>29</v>
      </c>
      <c r="H10">
        <f t="shared" si="0"/>
        <v>54.668333333333329</v>
      </c>
      <c r="I10">
        <f t="shared" si="1"/>
        <v>31.041388888888889</v>
      </c>
      <c r="J10" t="str">
        <f t="shared" si="2"/>
        <v>54.66833</v>
      </c>
      <c r="K10" t="str">
        <f t="shared" si="2"/>
        <v>31.04138</v>
      </c>
      <c r="L10" t="s">
        <v>88</v>
      </c>
      <c r="M10" t="s">
        <v>75</v>
      </c>
      <c r="N10">
        <f t="shared" si="3"/>
        <v>-118228.8</v>
      </c>
      <c r="O10">
        <f t="shared" si="3"/>
        <v>-129591.7</v>
      </c>
      <c r="P10">
        <f>SQRT((N10-N9)*(N10-N9)+(O10-O9)*(O10-O9))</f>
        <v>266956.63222103624</v>
      </c>
    </row>
    <row r="11" spans="1:30" x14ac:dyDescent="0.25">
      <c r="A11" s="12" t="s">
        <v>72</v>
      </c>
      <c r="B11">
        <v>55</v>
      </c>
      <c r="C11">
        <v>8</v>
      </c>
      <c r="D11">
        <v>27</v>
      </c>
      <c r="E11">
        <v>33</v>
      </c>
      <c r="F11">
        <v>4</v>
      </c>
      <c r="G11">
        <v>0</v>
      </c>
      <c r="H11">
        <f t="shared" si="0"/>
        <v>55.140833333333333</v>
      </c>
      <c r="I11">
        <f t="shared" si="1"/>
        <v>33.06666666666667</v>
      </c>
      <c r="J11" t="str">
        <f t="shared" si="2"/>
        <v>55.14083</v>
      </c>
      <c r="K11" t="str">
        <f t="shared" si="2"/>
        <v>33.06666</v>
      </c>
      <c r="L11" t="s">
        <v>89</v>
      </c>
      <c r="M11" t="s">
        <v>74</v>
      </c>
      <c r="N11">
        <f t="shared" si="3"/>
        <v>8331.9689999999991</v>
      </c>
      <c r="O11">
        <f t="shared" si="3"/>
        <v>-78234.7</v>
      </c>
    </row>
    <row r="12" spans="1:30" x14ac:dyDescent="0.25">
      <c r="A12" s="12" t="s">
        <v>73</v>
      </c>
      <c r="B12">
        <v>55</v>
      </c>
      <c r="C12">
        <v>20</v>
      </c>
      <c r="D12">
        <v>34</v>
      </c>
      <c r="E12">
        <v>33</v>
      </c>
      <c r="F12">
        <v>59</v>
      </c>
      <c r="G12">
        <v>50</v>
      </c>
      <c r="H12">
        <f t="shared" si="0"/>
        <v>55.342777777777783</v>
      </c>
      <c r="I12">
        <f t="shared" si="1"/>
        <v>33.99722222222222</v>
      </c>
      <c r="J12" t="str">
        <f t="shared" si="2"/>
        <v>55.34277</v>
      </c>
      <c r="K12" t="str">
        <f t="shared" si="2"/>
        <v>33.99722</v>
      </c>
      <c r="L12" t="s">
        <v>76</v>
      </c>
      <c r="M12" t="s">
        <v>77</v>
      </c>
      <c r="N12">
        <f t="shared" si="3"/>
        <v>66482.929999999993</v>
      </c>
      <c r="O12">
        <f t="shared" si="3"/>
        <v>-56100.07</v>
      </c>
    </row>
    <row r="13" spans="1:30" x14ac:dyDescent="0.25">
      <c r="A13" s="12" t="s">
        <v>78</v>
      </c>
      <c r="B13">
        <v>55</v>
      </c>
      <c r="C13">
        <v>8</v>
      </c>
      <c r="D13">
        <v>47</v>
      </c>
      <c r="E13">
        <v>34</v>
      </c>
      <c r="F13">
        <v>24</v>
      </c>
      <c r="G13">
        <v>11</v>
      </c>
      <c r="H13">
        <f t="shared" si="0"/>
        <v>55.146388888888886</v>
      </c>
      <c r="I13">
        <f t="shared" si="1"/>
        <v>34.403055555555554</v>
      </c>
      <c r="J13" t="str">
        <f t="shared" si="2"/>
        <v>55.14638</v>
      </c>
      <c r="K13" t="str">
        <f t="shared" si="2"/>
        <v>34.40305</v>
      </c>
      <c r="L13" t="s">
        <v>80</v>
      </c>
      <c r="M13" t="s">
        <v>81</v>
      </c>
      <c r="N13">
        <f t="shared" si="3"/>
        <v>91843.46</v>
      </c>
      <c r="O13">
        <f t="shared" si="3"/>
        <v>-77627.820000000007</v>
      </c>
      <c r="P13">
        <f t="shared" ref="P13:P21" si="4">SQRT(N13*N13+O13*O13)</f>
        <v>120255.14368509981</v>
      </c>
    </row>
    <row r="14" spans="1:30" x14ac:dyDescent="0.25">
      <c r="A14" s="12" t="s">
        <v>79</v>
      </c>
      <c r="B14">
        <v>54</v>
      </c>
      <c r="C14">
        <v>51</v>
      </c>
      <c r="D14">
        <v>17</v>
      </c>
      <c r="E14">
        <v>33</v>
      </c>
      <c r="F14">
        <v>6</v>
      </c>
      <c r="G14">
        <v>59</v>
      </c>
      <c r="H14">
        <f t="shared" si="0"/>
        <v>54.854722222222222</v>
      </c>
      <c r="I14">
        <f t="shared" si="1"/>
        <v>33.116388888888892</v>
      </c>
      <c r="J14" t="str">
        <f t="shared" si="2"/>
        <v>54.85472</v>
      </c>
      <c r="K14" t="str">
        <f t="shared" si="2"/>
        <v>33.11638</v>
      </c>
      <c r="L14" t="s">
        <v>82</v>
      </c>
      <c r="M14" t="s">
        <v>83</v>
      </c>
      <c r="N14">
        <f t="shared" si="3"/>
        <v>11438.8</v>
      </c>
      <c r="O14">
        <f t="shared" si="3"/>
        <v>-109404.5</v>
      </c>
      <c r="P14">
        <f t="shared" si="4"/>
        <v>110000.86711335507</v>
      </c>
    </row>
    <row r="15" spans="1:30" x14ac:dyDescent="0.25">
      <c r="A15" s="12" t="s">
        <v>84</v>
      </c>
      <c r="B15">
        <v>55</v>
      </c>
      <c r="C15">
        <v>16</v>
      </c>
      <c r="D15">
        <v>48</v>
      </c>
      <c r="E15">
        <v>30</v>
      </c>
      <c r="F15">
        <v>51</v>
      </c>
      <c r="G15">
        <v>41</v>
      </c>
      <c r="H15">
        <f t="shared" si="0"/>
        <v>55.28</v>
      </c>
      <c r="I15">
        <f t="shared" si="1"/>
        <v>30.861388888888889</v>
      </c>
      <c r="J15" t="str">
        <f t="shared" si="2"/>
        <v>55.28000</v>
      </c>
      <c r="K15" t="str">
        <f t="shared" si="2"/>
        <v>30.86138</v>
      </c>
      <c r="L15" s="11" t="s">
        <v>85</v>
      </c>
      <c r="M15" s="11" t="s">
        <v>86</v>
      </c>
      <c r="N15">
        <f t="shared" si="3"/>
        <v>-129477.1</v>
      </c>
      <c r="O15">
        <f t="shared" si="3"/>
        <v>-62992.480000000003</v>
      </c>
      <c r="P15">
        <f t="shared" si="4"/>
        <v>143987.40209115657</v>
      </c>
    </row>
    <row r="16" spans="1:30" x14ac:dyDescent="0.25">
      <c r="A16" s="12" t="s">
        <v>87</v>
      </c>
      <c r="B16">
        <v>56</v>
      </c>
      <c r="C16">
        <v>1</v>
      </c>
      <c r="D16">
        <v>17</v>
      </c>
      <c r="E16">
        <v>33</v>
      </c>
      <c r="F16">
        <v>25</v>
      </c>
      <c r="G16">
        <v>52</v>
      </c>
      <c r="H16">
        <f t="shared" si="0"/>
        <v>56.021388888888886</v>
      </c>
      <c r="I16">
        <f t="shared" si="1"/>
        <v>33.431111111111107</v>
      </c>
      <c r="J16" t="str">
        <f t="shared" si="2"/>
        <v>56.02138</v>
      </c>
      <c r="K16" t="str">
        <f t="shared" si="2"/>
        <v>33.43111</v>
      </c>
      <c r="L16" t="s">
        <v>90</v>
      </c>
      <c r="M16" t="s">
        <v>91</v>
      </c>
      <c r="N16">
        <f t="shared" si="3"/>
        <v>31106.53</v>
      </c>
      <c r="O16">
        <f t="shared" si="3"/>
        <v>19120.3</v>
      </c>
      <c r="P16">
        <f t="shared" si="4"/>
        <v>36513.039872501715</v>
      </c>
      <c r="AC16">
        <f>P16/P17</f>
        <v>0.39627280180646596</v>
      </c>
    </row>
    <row r="17" spans="1:16" x14ac:dyDescent="0.25">
      <c r="A17" s="12" t="s">
        <v>92</v>
      </c>
      <c r="B17">
        <v>56</v>
      </c>
      <c r="C17">
        <v>16</v>
      </c>
      <c r="D17">
        <v>41</v>
      </c>
      <c r="E17">
        <v>34</v>
      </c>
      <c r="F17">
        <v>11</v>
      </c>
      <c r="G17">
        <v>34</v>
      </c>
      <c r="H17">
        <f t="shared" si="0"/>
        <v>56.278055555555554</v>
      </c>
      <c r="I17">
        <f t="shared" si="1"/>
        <v>34.192777777777778</v>
      </c>
      <c r="J17" t="str">
        <f t="shared" si="2"/>
        <v>56.27805</v>
      </c>
      <c r="K17" t="str">
        <f t="shared" si="2"/>
        <v>34.19277</v>
      </c>
      <c r="L17" t="s">
        <v>96</v>
      </c>
      <c r="M17" t="s">
        <v>97</v>
      </c>
      <c r="N17">
        <f t="shared" si="3"/>
        <v>78702.880000000005</v>
      </c>
      <c r="O17">
        <f t="shared" si="3"/>
        <v>47915.05</v>
      </c>
      <c r="P17">
        <f t="shared" si="4"/>
        <v>92141.170693653025</v>
      </c>
    </row>
    <row r="18" spans="1:16" x14ac:dyDescent="0.25">
      <c r="A18" s="12" t="s">
        <v>93</v>
      </c>
      <c r="B18">
        <v>56</v>
      </c>
      <c r="C18">
        <v>31</v>
      </c>
      <c r="D18">
        <v>0</v>
      </c>
      <c r="E18">
        <v>34</v>
      </c>
      <c r="F18">
        <v>56</v>
      </c>
      <c r="G18">
        <v>0</v>
      </c>
      <c r="H18">
        <f t="shared" si="0"/>
        <v>56.516666666666666</v>
      </c>
      <c r="I18">
        <f t="shared" si="1"/>
        <v>34.93333333333333</v>
      </c>
      <c r="J18" t="str">
        <f t="shared" si="2"/>
        <v>56.51666</v>
      </c>
      <c r="K18" t="str">
        <f t="shared" si="2"/>
        <v>34.93333</v>
      </c>
      <c r="L18">
        <v>124981</v>
      </c>
      <c r="M18" t="s">
        <v>98</v>
      </c>
      <c r="N18">
        <f t="shared" si="3"/>
        <v>124981</v>
      </c>
      <c r="O18">
        <f t="shared" si="3"/>
        <v>74857.69</v>
      </c>
      <c r="P18">
        <f t="shared" si="4"/>
        <v>145684.33036238351</v>
      </c>
    </row>
    <row r="19" spans="1:16" x14ac:dyDescent="0.25">
      <c r="A19" s="12" t="s">
        <v>94</v>
      </c>
      <c r="B19">
        <v>55</v>
      </c>
      <c r="C19">
        <v>35</v>
      </c>
      <c r="D19">
        <v>0</v>
      </c>
      <c r="E19">
        <v>30</v>
      </c>
      <c r="F19">
        <v>56</v>
      </c>
      <c r="G19">
        <v>53</v>
      </c>
      <c r="H19">
        <f t="shared" si="0"/>
        <v>55.583333333333336</v>
      </c>
      <c r="I19">
        <f t="shared" si="1"/>
        <v>30.948055555555555</v>
      </c>
      <c r="J19" t="str">
        <f t="shared" si="2"/>
        <v>55.58333</v>
      </c>
      <c r="K19" t="str">
        <f t="shared" si="2"/>
        <v>30.94805</v>
      </c>
      <c r="L19" t="s">
        <v>99</v>
      </c>
      <c r="M19" t="s">
        <v>100</v>
      </c>
      <c r="N19">
        <f t="shared" si="3"/>
        <v>-124061.1</v>
      </c>
      <c r="O19">
        <f t="shared" si="3"/>
        <v>-29584.49</v>
      </c>
      <c r="P19">
        <f t="shared" si="4"/>
        <v>127539.79215041125</v>
      </c>
    </row>
    <row r="20" spans="1:16" x14ac:dyDescent="0.25">
      <c r="A20" s="12" t="s">
        <v>95</v>
      </c>
      <c r="B20">
        <v>55</v>
      </c>
      <c r="C20">
        <v>50</v>
      </c>
      <c r="D20">
        <v>0</v>
      </c>
      <c r="E20">
        <v>34</v>
      </c>
      <c r="F20">
        <v>51</v>
      </c>
      <c r="G20">
        <v>35</v>
      </c>
      <c r="H20">
        <f t="shared" si="0"/>
        <v>55.833333333333336</v>
      </c>
      <c r="I20">
        <f t="shared" si="1"/>
        <v>34.859722222222224</v>
      </c>
      <c r="J20" t="str">
        <f t="shared" si="2"/>
        <v>55.83333</v>
      </c>
      <c r="K20" t="str">
        <f t="shared" si="2"/>
        <v>34.85972</v>
      </c>
      <c r="L20" t="s">
        <v>129</v>
      </c>
      <c r="M20" t="s">
        <v>130</v>
      </c>
      <c r="N20">
        <f t="shared" si="3"/>
        <v>120380.9</v>
      </c>
      <c r="O20">
        <f t="shared" si="3"/>
        <v>-1855.4929999999999</v>
      </c>
      <c r="P20">
        <f t="shared" si="4"/>
        <v>120395.19898684934</v>
      </c>
    </row>
    <row r="21" spans="1:16" x14ac:dyDescent="0.25">
      <c r="A21" s="12" t="s">
        <v>101</v>
      </c>
      <c r="B21">
        <v>56</v>
      </c>
      <c r="C21">
        <v>4</v>
      </c>
      <c r="D21">
        <v>53</v>
      </c>
      <c r="E21">
        <v>31</v>
      </c>
      <c r="F21">
        <v>0</v>
      </c>
      <c r="G21">
        <v>4</v>
      </c>
      <c r="H21">
        <f t="shared" si="0"/>
        <v>56.081388888888895</v>
      </c>
      <c r="I21">
        <f t="shared" si="1"/>
        <v>31.001111111111111</v>
      </c>
      <c r="J21" t="str">
        <f t="shared" si="2"/>
        <v>56.08138</v>
      </c>
      <c r="K21" t="str">
        <f t="shared" si="2"/>
        <v>31.00111</v>
      </c>
      <c r="L21" t="s">
        <v>102</v>
      </c>
      <c r="M21" t="s">
        <v>103</v>
      </c>
      <c r="N21">
        <f t="shared" si="3"/>
        <v>-120745.3</v>
      </c>
      <c r="O21">
        <f t="shared" si="3"/>
        <v>25834.03</v>
      </c>
      <c r="P21">
        <f t="shared" si="4"/>
        <v>123478.03277559494</v>
      </c>
    </row>
    <row r="22" spans="1:16" x14ac:dyDescent="0.25">
      <c r="A22" s="12" t="s">
        <v>104</v>
      </c>
      <c r="B22">
        <v>56</v>
      </c>
      <c r="C22">
        <v>17</v>
      </c>
      <c r="D22">
        <v>59</v>
      </c>
      <c r="E22">
        <v>30</v>
      </c>
      <c r="F22">
        <v>59</v>
      </c>
      <c r="G22">
        <v>52</v>
      </c>
      <c r="H22">
        <f t="shared" si="0"/>
        <v>56.299722222222222</v>
      </c>
      <c r="I22">
        <f t="shared" si="1"/>
        <v>30.997777777777777</v>
      </c>
      <c r="J22" t="str">
        <f t="shared" si="2"/>
        <v>56.29972</v>
      </c>
      <c r="K22" t="str">
        <f t="shared" si="2"/>
        <v>30.99777</v>
      </c>
      <c r="L22">
        <v>-120954</v>
      </c>
      <c r="M22" t="s">
        <v>105</v>
      </c>
      <c r="N22">
        <f t="shared" si="3"/>
        <v>-120954</v>
      </c>
      <c r="O22">
        <f t="shared" si="3"/>
        <v>50355.11</v>
      </c>
      <c r="P22">
        <f>SQRT((N22-N20)*(N22-N20)+(O22-O20)*(O22-O20))</f>
        <v>246917.96415739704</v>
      </c>
    </row>
    <row r="23" spans="1:16" x14ac:dyDescent="0.25">
      <c r="A23" s="12" t="s">
        <v>106</v>
      </c>
      <c r="B23">
        <v>56</v>
      </c>
      <c r="C23">
        <v>10</v>
      </c>
      <c r="D23">
        <v>41</v>
      </c>
      <c r="E23">
        <v>32</v>
      </c>
      <c r="F23">
        <v>7</v>
      </c>
      <c r="G23">
        <v>4</v>
      </c>
      <c r="H23">
        <f t="shared" si="0"/>
        <v>56.178055555555552</v>
      </c>
      <c r="I23">
        <f t="shared" si="1"/>
        <v>32.117777777777775</v>
      </c>
      <c r="J23" t="str">
        <f t="shared" si="2"/>
        <v>56.17805</v>
      </c>
      <c r="K23" t="str">
        <f t="shared" si="2"/>
        <v>32.11777</v>
      </c>
      <c r="L23" t="s">
        <v>107</v>
      </c>
      <c r="M23" t="s">
        <v>108</v>
      </c>
      <c r="N23">
        <f t="shared" si="3"/>
        <v>-50964.65</v>
      </c>
      <c r="O23">
        <f t="shared" si="3"/>
        <v>36673.67</v>
      </c>
    </row>
    <row r="24" spans="1:16" x14ac:dyDescent="0.25">
      <c r="A24" s="12" t="s">
        <v>109</v>
      </c>
      <c r="B24">
        <v>56</v>
      </c>
      <c r="C24">
        <v>33</v>
      </c>
      <c r="D24">
        <v>11</v>
      </c>
      <c r="E24">
        <v>31</v>
      </c>
      <c r="F24">
        <v>4</v>
      </c>
      <c r="G24">
        <v>34</v>
      </c>
      <c r="H24">
        <f t="shared" si="0"/>
        <v>56.553055555555552</v>
      </c>
      <c r="I24">
        <f t="shared" si="1"/>
        <v>31.076111111111111</v>
      </c>
      <c r="J24" t="str">
        <f t="shared" si="2"/>
        <v>56.55305</v>
      </c>
      <c r="K24" t="str">
        <f t="shared" si="2"/>
        <v>31.07611</v>
      </c>
      <c r="L24" t="s">
        <v>110</v>
      </c>
      <c r="M24" t="s">
        <v>111</v>
      </c>
      <c r="N24">
        <f t="shared" si="3"/>
        <v>-116058.5</v>
      </c>
      <c r="O24">
        <f t="shared" si="3"/>
        <v>78981.820000000007</v>
      </c>
      <c r="P24">
        <f>SQRT(N24*N24+O24*O24)</f>
        <v>140384.12770951851</v>
      </c>
    </row>
    <row r="25" spans="1:16" x14ac:dyDescent="0.25">
      <c r="A25" s="12" t="s">
        <v>112</v>
      </c>
      <c r="B25">
        <v>56</v>
      </c>
      <c r="C25">
        <v>12</v>
      </c>
      <c r="D25">
        <v>11</v>
      </c>
      <c r="E25">
        <v>34</v>
      </c>
      <c r="F25">
        <v>54</v>
      </c>
      <c r="G25">
        <v>4</v>
      </c>
      <c r="H25">
        <f t="shared" si="0"/>
        <v>56.203055555555558</v>
      </c>
      <c r="I25">
        <f t="shared" si="1"/>
        <v>34.901111111111106</v>
      </c>
      <c r="J25" t="str">
        <f t="shared" si="2"/>
        <v>56.20305</v>
      </c>
      <c r="K25" t="str">
        <f t="shared" si="2"/>
        <v>34.90111</v>
      </c>
      <c r="L25" t="s">
        <v>113</v>
      </c>
      <c r="M25" t="s">
        <v>114</v>
      </c>
      <c r="N25">
        <f t="shared" si="3"/>
        <v>122967.6</v>
      </c>
      <c r="O25">
        <f t="shared" si="3"/>
        <v>39481.050000000003</v>
      </c>
    </row>
    <row r="26" spans="1:16" x14ac:dyDescent="0.25">
      <c r="A26" s="12" t="s">
        <v>115</v>
      </c>
      <c r="B26">
        <v>56</v>
      </c>
      <c r="C26">
        <v>9</v>
      </c>
      <c r="D26">
        <v>42</v>
      </c>
      <c r="E26">
        <v>35</v>
      </c>
      <c r="F26">
        <v>17</v>
      </c>
      <c r="G26">
        <v>16</v>
      </c>
      <c r="H26">
        <f t="shared" si="0"/>
        <v>56.161666666666662</v>
      </c>
      <c r="I26">
        <f t="shared" si="1"/>
        <v>35.287777777777777</v>
      </c>
      <c r="J26" t="str">
        <f t="shared" si="2"/>
        <v>56.16166</v>
      </c>
      <c r="K26" t="str">
        <f t="shared" si="2"/>
        <v>35.28777</v>
      </c>
      <c r="L26">
        <v>147130</v>
      </c>
      <c r="M26" t="s">
        <v>116</v>
      </c>
      <c r="N26">
        <f t="shared" si="3"/>
        <v>147130</v>
      </c>
      <c r="O26">
        <f t="shared" si="3"/>
        <v>34833.769999999997</v>
      </c>
      <c r="P26">
        <f>SQRT((N26-N24)*(N26-N24)+(O26-O24)*(O26-O24))</f>
        <v>266865.57824315317</v>
      </c>
    </row>
    <row r="27" spans="1:16" x14ac:dyDescent="0.25">
      <c r="A27" s="12" t="s">
        <v>117</v>
      </c>
      <c r="B27">
        <v>57</v>
      </c>
      <c r="C27">
        <v>17</v>
      </c>
      <c r="D27">
        <v>23</v>
      </c>
      <c r="E27">
        <v>32</v>
      </c>
      <c r="F27">
        <v>23</v>
      </c>
      <c r="G27">
        <v>40</v>
      </c>
      <c r="H27">
        <f t="shared" si="0"/>
        <v>57.289722222222217</v>
      </c>
      <c r="I27">
        <f t="shared" si="1"/>
        <v>32.394444444444446</v>
      </c>
      <c r="J27" t="str">
        <f t="shared" si="2"/>
        <v>57.28972</v>
      </c>
      <c r="K27" t="str">
        <f t="shared" si="2"/>
        <v>32.39444</v>
      </c>
      <c r="L27" t="s">
        <v>118</v>
      </c>
      <c r="M27" t="s">
        <v>119</v>
      </c>
      <c r="N27">
        <f t="shared" si="3"/>
        <v>-33675.51</v>
      </c>
      <c r="O27">
        <f t="shared" si="3"/>
        <v>163330.29999999999</v>
      </c>
      <c r="P27">
        <f>SQRT(N27*N27+O27*O27)</f>
        <v>166765.78447586333</v>
      </c>
    </row>
    <row r="28" spans="1:16" x14ac:dyDescent="0.25">
      <c r="A28" t="s">
        <v>122</v>
      </c>
      <c r="B28">
        <v>55</v>
      </c>
      <c r="C28">
        <v>23</v>
      </c>
      <c r="D28">
        <v>14</v>
      </c>
      <c r="E28">
        <v>33</v>
      </c>
      <c r="F28">
        <v>1</v>
      </c>
      <c r="G28">
        <v>23</v>
      </c>
      <c r="H28">
        <f t="shared" si="0"/>
        <v>55.387222222222221</v>
      </c>
      <c r="I28">
        <f t="shared" si="1"/>
        <v>33.023055555555551</v>
      </c>
      <c r="J28" t="str">
        <f t="shared" si="2"/>
        <v>55.38722</v>
      </c>
      <c r="K28" t="str">
        <f t="shared" si="2"/>
        <v>33.02305</v>
      </c>
      <c r="L28" t="s">
        <v>125</v>
      </c>
      <c r="M28" t="s">
        <v>126</v>
      </c>
      <c r="N28">
        <f t="shared" si="3"/>
        <v>5606.5450000000001</v>
      </c>
      <c r="O28">
        <f t="shared" si="3"/>
        <v>-51212.86</v>
      </c>
    </row>
    <row r="29" spans="1:16" x14ac:dyDescent="0.25">
      <c r="A29" t="s">
        <v>123</v>
      </c>
      <c r="B29">
        <v>56</v>
      </c>
      <c r="C29">
        <v>5</v>
      </c>
      <c r="D29">
        <v>16</v>
      </c>
      <c r="E29">
        <v>32</v>
      </c>
      <c r="F29">
        <v>51</v>
      </c>
      <c r="G29">
        <v>19</v>
      </c>
      <c r="H29">
        <f t="shared" si="0"/>
        <v>56.087777777777781</v>
      </c>
      <c r="I29">
        <f t="shared" si="1"/>
        <v>32.855277777777779</v>
      </c>
      <c r="J29" t="str">
        <f t="shared" si="2"/>
        <v>56.08777</v>
      </c>
      <c r="K29" t="str">
        <f t="shared" si="2"/>
        <v>32.85527</v>
      </c>
      <c r="L29" t="s">
        <v>127</v>
      </c>
      <c r="M29" t="s">
        <v>128</v>
      </c>
      <c r="N29">
        <f t="shared" si="3"/>
        <v>-4877.982</v>
      </c>
      <c r="O29">
        <f t="shared" si="3"/>
        <v>26549.65</v>
      </c>
    </row>
    <row r="30" spans="1:16" x14ac:dyDescent="0.25">
      <c r="A30" t="s">
        <v>124</v>
      </c>
      <c r="B30">
        <v>56</v>
      </c>
      <c r="C30">
        <v>24</v>
      </c>
      <c r="D30">
        <v>54</v>
      </c>
      <c r="E30">
        <v>32</v>
      </c>
      <c r="F30">
        <v>43</v>
      </c>
      <c r="G30">
        <v>50</v>
      </c>
      <c r="H30">
        <f t="shared" si="0"/>
        <v>56.414999999999999</v>
      </c>
      <c r="I30">
        <f t="shared" si="1"/>
        <v>32.730555555555554</v>
      </c>
      <c r="J30" t="str">
        <f t="shared" si="2"/>
        <v>56.41499</v>
      </c>
      <c r="K30" t="str">
        <f t="shared" si="2"/>
        <v>32.73055</v>
      </c>
      <c r="L30" t="s">
        <v>131</v>
      </c>
      <c r="M30" t="s">
        <v>132</v>
      </c>
      <c r="N30">
        <f t="shared" si="3"/>
        <v>-12671.89</v>
      </c>
      <c r="O30">
        <f t="shared" si="3"/>
        <v>63357.02</v>
      </c>
    </row>
    <row r="33" spans="8:10" x14ac:dyDescent="0.25">
      <c r="H33" s="20" t="s">
        <v>134</v>
      </c>
    </row>
    <row r="34" spans="8:10" x14ac:dyDescent="0.25">
      <c r="H34" t="s">
        <v>70</v>
      </c>
      <c r="I34">
        <f>VLOOKUP(H34,A$6:O$30,8,FALSE)</f>
        <v>55.555277777777775</v>
      </c>
      <c r="J34">
        <f>VLOOKUP(H34,A$6:O$30,9,FALSE)</f>
        <v>35.021944444444443</v>
      </c>
    </row>
    <row r="35" spans="8:10" x14ac:dyDescent="0.25">
      <c r="H35" t="s">
        <v>67</v>
      </c>
      <c r="I35">
        <f>VLOOKUP(H35,A$6:O$30,8,FALSE)</f>
        <v>55.453055555555558</v>
      </c>
      <c r="J35">
        <f>VLOOKUP(H35,A$6:O$30,9,FALSE)</f>
        <v>33.766388888888891</v>
      </c>
    </row>
    <row r="36" spans="8:10" x14ac:dyDescent="0.25">
      <c r="H36" t="s">
        <v>64</v>
      </c>
      <c r="I36">
        <f>VLOOKUP(H36,A$6:O$30,8,FALSE)</f>
        <v>55.191666666666663</v>
      </c>
      <c r="J36">
        <f>VLOOKUP(H36,A$6:O$30,9,FALSE)</f>
        <v>30.964722222222221</v>
      </c>
    </row>
    <row r="37" spans="8:10" x14ac:dyDescent="0.25">
      <c r="H37" t="s">
        <v>112</v>
      </c>
      <c r="I37">
        <f>VLOOKUP(H37,A$6:O$30,8,FALSE)</f>
        <v>56.203055555555558</v>
      </c>
      <c r="J37">
        <f>VLOOKUP(H37,A$6:O$30,9,FALSE)</f>
        <v>34.901111111111106</v>
      </c>
    </row>
    <row r="38" spans="8:10" x14ac:dyDescent="0.25">
      <c r="H38" t="s">
        <v>93</v>
      </c>
      <c r="I38">
        <f>VLOOKUP(H38,A$6:O$30,8,FALSE)</f>
        <v>56.516666666666666</v>
      </c>
      <c r="J38">
        <f>VLOOKUP(H38,A$6:O$30,9,FALSE)</f>
        <v>34.93333333333333</v>
      </c>
    </row>
  </sheetData>
  <mergeCells count="4">
    <mergeCell ref="B4:D4"/>
    <mergeCell ref="E4:G4"/>
    <mergeCell ref="H5:I5"/>
    <mergeCell ref="J5:K5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J35"/>
  <sheetViews>
    <sheetView workbookViewId="0">
      <selection activeCell="F2" sqref="F2"/>
    </sheetView>
  </sheetViews>
  <sheetFormatPr defaultRowHeight="15" x14ac:dyDescent="0.25"/>
  <cols>
    <col min="2" max="2" width="9.85546875" bestFit="1" customWidth="1"/>
    <col min="3" max="3" width="12" bestFit="1" customWidth="1"/>
    <col min="4" max="4" width="15.85546875" bestFit="1" customWidth="1"/>
  </cols>
  <sheetData>
    <row r="1" spans="1:10" x14ac:dyDescent="0.25">
      <c r="A1" t="s">
        <v>6</v>
      </c>
      <c r="B1" t="s">
        <v>7</v>
      </c>
      <c r="D1" t="s">
        <v>11</v>
      </c>
      <c r="E1" t="s">
        <v>6</v>
      </c>
      <c r="F1" t="s">
        <v>7</v>
      </c>
      <c r="H1" t="s">
        <v>8</v>
      </c>
      <c r="I1" t="s">
        <v>10</v>
      </c>
      <c r="J1" t="s">
        <v>9</v>
      </c>
    </row>
    <row r="2" spans="1:10" x14ac:dyDescent="0.25">
      <c r="A2">
        <v>1</v>
      </c>
      <c r="B2">
        <v>0.30480000000000002</v>
      </c>
      <c r="D2">
        <v>1</v>
      </c>
      <c r="E2">
        <f>D2*100</f>
        <v>100</v>
      </c>
      <c r="F2">
        <f>B2*E2</f>
        <v>30.48</v>
      </c>
      <c r="H2">
        <v>1</v>
      </c>
      <c r="I2">
        <v>1.8520000000000001</v>
      </c>
      <c r="J2">
        <v>0.51400000000000001</v>
      </c>
    </row>
    <row r="4" spans="1:10" x14ac:dyDescent="0.25">
      <c r="B4" t="s">
        <v>29</v>
      </c>
    </row>
    <row r="5" spans="1:10" x14ac:dyDescent="0.25">
      <c r="B5" t="s">
        <v>30</v>
      </c>
      <c r="C5" t="s">
        <v>31</v>
      </c>
      <c r="D5" t="s">
        <v>32</v>
      </c>
    </row>
    <row r="6" spans="1:10" x14ac:dyDescent="0.25">
      <c r="A6" t="s">
        <v>33</v>
      </c>
      <c r="C6">
        <v>40008.552000000003</v>
      </c>
      <c r="D6">
        <v>40000</v>
      </c>
    </row>
    <row r="7" spans="1:10" x14ac:dyDescent="0.25">
      <c r="A7" t="s">
        <v>34</v>
      </c>
      <c r="B7">
        <v>1</v>
      </c>
      <c r="C7">
        <f>40008.552/360</f>
        <v>111.13486666666668</v>
      </c>
      <c r="D7">
        <v>111.111</v>
      </c>
    </row>
    <row r="8" spans="1:10" x14ac:dyDescent="0.25">
      <c r="A8" t="s">
        <v>35</v>
      </c>
      <c r="B8">
        <v>1</v>
      </c>
      <c r="C8">
        <f>C7/60</f>
        <v>1.8522477777777779</v>
      </c>
      <c r="D8">
        <v>1.85</v>
      </c>
    </row>
    <row r="9" spans="1:10" x14ac:dyDescent="0.25">
      <c r="A9" t="s">
        <v>36</v>
      </c>
      <c r="B9">
        <v>1</v>
      </c>
      <c r="C9">
        <f>C8/60</f>
        <v>3.0870796296296299E-2</v>
      </c>
      <c r="D9">
        <v>30.86</v>
      </c>
      <c r="E9" t="s">
        <v>37</v>
      </c>
    </row>
    <row r="11" spans="1:10" x14ac:dyDescent="0.25">
      <c r="B11" t="s">
        <v>38</v>
      </c>
    </row>
    <row r="12" spans="1:10" x14ac:dyDescent="0.25">
      <c r="A12" t="s">
        <v>39</v>
      </c>
      <c r="C12">
        <v>40075</v>
      </c>
      <c r="D12">
        <v>40000</v>
      </c>
    </row>
    <row r="13" spans="1:10" x14ac:dyDescent="0.25">
      <c r="A13" t="s">
        <v>34</v>
      </c>
      <c r="B13">
        <v>1</v>
      </c>
      <c r="C13">
        <f>40008.552/360</f>
        <v>111.13486666666668</v>
      </c>
      <c r="D13">
        <v>111.111</v>
      </c>
    </row>
    <row r="14" spans="1:10" x14ac:dyDescent="0.25">
      <c r="A14" t="s">
        <v>35</v>
      </c>
      <c r="B14">
        <v>1</v>
      </c>
      <c r="C14">
        <f>C13/60</f>
        <v>1.8522477777777779</v>
      </c>
      <c r="D14">
        <v>1.85</v>
      </c>
    </row>
    <row r="15" spans="1:10" x14ac:dyDescent="0.25">
      <c r="A15" t="s">
        <v>36</v>
      </c>
      <c r="B15">
        <v>1</v>
      </c>
      <c r="C15">
        <f>C14/60</f>
        <v>3.0870796296296299E-2</v>
      </c>
      <c r="D15">
        <v>30.86</v>
      </c>
    </row>
    <row r="17" spans="1:6" x14ac:dyDescent="0.25">
      <c r="A17" t="s">
        <v>40</v>
      </c>
    </row>
    <row r="19" spans="1:6" x14ac:dyDescent="0.25">
      <c r="A19" t="s">
        <v>41</v>
      </c>
    </row>
    <row r="20" spans="1:6" x14ac:dyDescent="0.25">
      <c r="A20" t="s">
        <v>42</v>
      </c>
      <c r="B20" t="s">
        <v>43</v>
      </c>
      <c r="C20" t="s">
        <v>44</v>
      </c>
      <c r="D20">
        <v>55.972397219999998</v>
      </c>
      <c r="E20">
        <f>RADIANS(D20)</f>
        <v>0.97690262172312081</v>
      </c>
    </row>
    <row r="21" spans="1:6" x14ac:dyDescent="0.25">
      <c r="A21" t="s">
        <v>45</v>
      </c>
      <c r="B21" t="s">
        <v>46</v>
      </c>
      <c r="C21" t="s">
        <v>47</v>
      </c>
      <c r="D21">
        <v>37.413052780000001</v>
      </c>
    </row>
    <row r="23" spans="1:6" x14ac:dyDescent="0.25">
      <c r="A23" t="s">
        <v>48</v>
      </c>
      <c r="C23">
        <v>60</v>
      </c>
      <c r="D23">
        <f>D20+C23/D7</f>
        <v>56.512397760000539</v>
      </c>
    </row>
    <row r="24" spans="1:6" x14ac:dyDescent="0.25">
      <c r="A24" t="s">
        <v>49</v>
      </c>
      <c r="C24">
        <v>60</v>
      </c>
      <c r="D24">
        <f>D20-C24/D7</f>
        <v>55.432396679999457</v>
      </c>
    </row>
    <row r="25" spans="1:6" x14ac:dyDescent="0.25">
      <c r="A25" t="s">
        <v>50</v>
      </c>
      <c r="C25">
        <v>60</v>
      </c>
      <c r="D25">
        <f>D21-C25/D13/COS(RADIANS(D20))</f>
        <v>36.448063443065912</v>
      </c>
      <c r="F25">
        <f>D21-D25</f>
        <v>0.96498933693408873</v>
      </c>
    </row>
    <row r="26" spans="1:6" x14ac:dyDescent="0.25">
      <c r="A26" t="s">
        <v>51</v>
      </c>
      <c r="C26">
        <v>60</v>
      </c>
      <c r="D26">
        <f>D21+C26/D13/COS(RADIANS(D20))</f>
        <v>38.37804211693409</v>
      </c>
      <c r="F26">
        <f>D26-D21</f>
        <v>0.96498933693408873</v>
      </c>
    </row>
    <row r="28" spans="1:6" x14ac:dyDescent="0.25">
      <c r="A28" t="s">
        <v>52</v>
      </c>
      <c r="C28" t="s">
        <v>54</v>
      </c>
      <c r="D28" t="s">
        <v>53</v>
      </c>
    </row>
    <row r="29" spans="1:6" x14ac:dyDescent="0.25">
      <c r="C29" s="2">
        <v>0.41666666666666669</v>
      </c>
      <c r="D29">
        <v>1553300000</v>
      </c>
      <c r="E29" t="s">
        <v>55</v>
      </c>
    </row>
    <row r="30" spans="1:6" x14ac:dyDescent="0.25">
      <c r="A30" t="s">
        <v>163</v>
      </c>
      <c r="C30" s="2"/>
    </row>
    <row r="31" spans="1:6" x14ac:dyDescent="0.25">
      <c r="C31" s="2">
        <v>0.41736111111111113</v>
      </c>
      <c r="D31">
        <v>1553300060</v>
      </c>
    </row>
    <row r="33" spans="1:2" x14ac:dyDescent="0.25">
      <c r="A33" t="s">
        <v>137</v>
      </c>
    </row>
    <row r="34" spans="1:2" x14ac:dyDescent="0.25">
      <c r="A34" t="s">
        <v>3</v>
      </c>
      <c r="B34" t="s">
        <v>2</v>
      </c>
    </row>
    <row r="35" spans="1:2" x14ac:dyDescent="0.25">
      <c r="A35" t="s">
        <v>4</v>
      </c>
      <c r="B35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J61"/>
  <sheetViews>
    <sheetView workbookViewId="0">
      <selection activeCell="B10" sqref="B10"/>
    </sheetView>
  </sheetViews>
  <sheetFormatPr defaultRowHeight="15" x14ac:dyDescent="0.25"/>
  <cols>
    <col min="5" max="5" width="24.42578125" bestFit="1" customWidth="1"/>
  </cols>
  <sheetData>
    <row r="1" spans="1:2" x14ac:dyDescent="0.25">
      <c r="B1" t="s">
        <v>26</v>
      </c>
    </row>
    <row r="2" spans="1:2" x14ac:dyDescent="0.25">
      <c r="A2">
        <v>1</v>
      </c>
      <c r="B2" t="s">
        <v>138</v>
      </c>
    </row>
    <row r="3" spans="1:2" x14ac:dyDescent="0.25">
      <c r="A3">
        <v>2</v>
      </c>
      <c r="B3" t="s">
        <v>139</v>
      </c>
    </row>
    <row r="4" spans="1:2" x14ac:dyDescent="0.25">
      <c r="A4">
        <v>3</v>
      </c>
      <c r="B4" t="s">
        <v>140</v>
      </c>
    </row>
    <row r="5" spans="1:2" x14ac:dyDescent="0.25">
      <c r="A5">
        <v>4</v>
      </c>
      <c r="B5" t="s">
        <v>142</v>
      </c>
    </row>
    <row r="6" spans="1:2" x14ac:dyDescent="0.25">
      <c r="A6">
        <v>5</v>
      </c>
      <c r="B6" t="s">
        <v>141</v>
      </c>
    </row>
    <row r="7" spans="1:2" x14ac:dyDescent="0.25">
      <c r="A7">
        <v>6</v>
      </c>
      <c r="B7" t="s">
        <v>143</v>
      </c>
    </row>
    <row r="8" spans="1:2" x14ac:dyDescent="0.25">
      <c r="A8">
        <v>7</v>
      </c>
      <c r="B8" t="s">
        <v>145</v>
      </c>
    </row>
    <row r="9" spans="1:2" x14ac:dyDescent="0.25">
      <c r="A9">
        <v>8</v>
      </c>
      <c r="B9" t="s">
        <v>170</v>
      </c>
    </row>
    <row r="10" spans="1:2" x14ac:dyDescent="0.25">
      <c r="A10">
        <v>9</v>
      </c>
      <c r="B10" t="s">
        <v>147</v>
      </c>
    </row>
    <row r="11" spans="1:2" x14ac:dyDescent="0.25">
      <c r="A11">
        <v>10</v>
      </c>
      <c r="B11" t="s">
        <v>146</v>
      </c>
    </row>
    <row r="12" spans="1:2" x14ac:dyDescent="0.25">
      <c r="A12">
        <v>11</v>
      </c>
      <c r="B12" t="s">
        <v>148</v>
      </c>
    </row>
    <row r="13" spans="1:2" x14ac:dyDescent="0.25">
      <c r="A13">
        <v>12</v>
      </c>
      <c r="B13" t="s">
        <v>149</v>
      </c>
    </row>
    <row r="14" spans="1:2" x14ac:dyDescent="0.25">
      <c r="A14">
        <v>13</v>
      </c>
      <c r="B14" t="s">
        <v>150</v>
      </c>
    </row>
    <row r="15" spans="1:2" x14ac:dyDescent="0.25">
      <c r="A15">
        <v>14</v>
      </c>
      <c r="B15" t="s">
        <v>151</v>
      </c>
    </row>
    <row r="16" spans="1:2" x14ac:dyDescent="0.25">
      <c r="A16">
        <v>15</v>
      </c>
      <c r="B16" t="s">
        <v>152</v>
      </c>
    </row>
    <row r="17" spans="1:10" x14ac:dyDescent="0.25">
      <c r="A17">
        <v>16</v>
      </c>
      <c r="B17" t="s">
        <v>162</v>
      </c>
    </row>
    <row r="18" spans="1:10" x14ac:dyDescent="0.25">
      <c r="A18">
        <v>17</v>
      </c>
      <c r="B18" t="s">
        <v>153</v>
      </c>
    </row>
    <row r="19" spans="1:10" x14ac:dyDescent="0.25">
      <c r="A19">
        <v>18</v>
      </c>
      <c r="B19" t="s">
        <v>154</v>
      </c>
    </row>
    <row r="20" spans="1:10" x14ac:dyDescent="0.25">
      <c r="A20">
        <v>19</v>
      </c>
      <c r="B20" t="s">
        <v>155</v>
      </c>
    </row>
    <row r="21" spans="1:10" x14ac:dyDescent="0.25">
      <c r="A21">
        <v>20</v>
      </c>
      <c r="B21" t="s">
        <v>191</v>
      </c>
    </row>
    <row r="22" spans="1:10" x14ac:dyDescent="0.25">
      <c r="A22">
        <v>21</v>
      </c>
      <c r="B22" t="s">
        <v>192</v>
      </c>
    </row>
    <row r="23" spans="1:10" x14ac:dyDescent="0.25">
      <c r="B23" t="s">
        <v>144</v>
      </c>
    </row>
    <row r="26" spans="1:10" x14ac:dyDescent="0.25">
      <c r="B26" t="s">
        <v>138</v>
      </c>
      <c r="D26" s="2">
        <v>0.4216550925925926</v>
      </c>
      <c r="E26" t="s">
        <v>164</v>
      </c>
    </row>
    <row r="27" spans="1:10" x14ac:dyDescent="0.25">
      <c r="B27" t="s">
        <v>139</v>
      </c>
      <c r="D27" s="2">
        <v>0.42418981481481483</v>
      </c>
      <c r="E27" t="s">
        <v>165</v>
      </c>
    </row>
    <row r="28" spans="1:10" x14ac:dyDescent="0.25">
      <c r="B28" t="s">
        <v>174</v>
      </c>
    </row>
    <row r="30" spans="1:10" x14ac:dyDescent="0.25">
      <c r="B30" t="s">
        <v>140</v>
      </c>
      <c r="D30" s="2">
        <v>0.42222222222222222</v>
      </c>
      <c r="E30" t="s">
        <v>166</v>
      </c>
      <c r="F30" s="2">
        <v>0.42285879629629625</v>
      </c>
      <c r="G30" s="2">
        <v>0.42332175925925924</v>
      </c>
      <c r="H30" s="2">
        <v>0.42425925925925928</v>
      </c>
      <c r="J30" s="2"/>
    </row>
    <row r="31" spans="1:10" x14ac:dyDescent="0.25">
      <c r="B31" t="s">
        <v>142</v>
      </c>
      <c r="D31" s="2">
        <v>0.42312499999999997</v>
      </c>
      <c r="E31" t="s">
        <v>164</v>
      </c>
      <c r="F31" t="s">
        <v>167</v>
      </c>
      <c r="G31" t="s">
        <v>168</v>
      </c>
      <c r="H31" t="s">
        <v>169</v>
      </c>
    </row>
    <row r="32" spans="1:10" x14ac:dyDescent="0.25">
      <c r="B32" t="s">
        <v>172</v>
      </c>
      <c r="D32" s="2"/>
    </row>
    <row r="34" spans="2:7" x14ac:dyDescent="0.25">
      <c r="B34" t="s">
        <v>141</v>
      </c>
      <c r="D34" s="2">
        <v>0.42623842592592592</v>
      </c>
      <c r="E34" t="s">
        <v>164</v>
      </c>
    </row>
    <row r="35" spans="2:7" x14ac:dyDescent="0.25">
      <c r="B35" t="s">
        <v>143</v>
      </c>
      <c r="D35" s="2">
        <v>0.42883101851851851</v>
      </c>
      <c r="E35" t="s">
        <v>165</v>
      </c>
    </row>
    <row r="36" spans="2:7" x14ac:dyDescent="0.25">
      <c r="B36" t="s">
        <v>173</v>
      </c>
      <c r="D36" s="2"/>
    </row>
    <row r="38" spans="2:7" x14ac:dyDescent="0.25">
      <c r="B38" t="s">
        <v>145</v>
      </c>
      <c r="D38" s="2">
        <v>0.42878472222222225</v>
      </c>
      <c r="E38" t="s">
        <v>164</v>
      </c>
    </row>
    <row r="39" spans="2:7" x14ac:dyDescent="0.25">
      <c r="B39" t="s">
        <v>170</v>
      </c>
      <c r="D39" s="2">
        <v>0.42974537037037036</v>
      </c>
      <c r="E39" t="s">
        <v>165</v>
      </c>
      <c r="F39" s="2">
        <v>0.43055555555555558</v>
      </c>
      <c r="G39" s="2">
        <v>0.43472222222222223</v>
      </c>
    </row>
    <row r="40" spans="2:7" x14ac:dyDescent="0.25">
      <c r="B40" t="s">
        <v>175</v>
      </c>
      <c r="D40" s="2"/>
      <c r="F40" s="2"/>
      <c r="G40" s="2"/>
    </row>
    <row r="41" spans="2:7" x14ac:dyDescent="0.25">
      <c r="D41" s="2"/>
      <c r="F41" t="s">
        <v>87</v>
      </c>
      <c r="G41" t="s">
        <v>106</v>
      </c>
    </row>
    <row r="43" spans="2:7" x14ac:dyDescent="0.25">
      <c r="B43" t="s">
        <v>147</v>
      </c>
      <c r="D43" s="2">
        <v>0.43398148148148147</v>
      </c>
      <c r="E43" t="s">
        <v>164</v>
      </c>
      <c r="F43" s="2">
        <v>0.43483796296296301</v>
      </c>
    </row>
    <row r="44" spans="2:7" x14ac:dyDescent="0.25">
      <c r="B44" t="s">
        <v>146</v>
      </c>
      <c r="D44" s="2">
        <v>0.43486111111111114</v>
      </c>
      <c r="E44" t="s">
        <v>165</v>
      </c>
      <c r="F44" t="s">
        <v>171</v>
      </c>
      <c r="G44" s="19">
        <v>0.43611111111111112</v>
      </c>
    </row>
    <row r="45" spans="2:7" x14ac:dyDescent="0.25">
      <c r="B45" t="s">
        <v>176</v>
      </c>
      <c r="D45" s="2"/>
      <c r="G45" s="19"/>
    </row>
    <row r="46" spans="2:7" x14ac:dyDescent="0.25">
      <c r="G46" t="s">
        <v>61</v>
      </c>
    </row>
    <row r="47" spans="2:7" x14ac:dyDescent="0.25">
      <c r="B47" t="s">
        <v>146</v>
      </c>
      <c r="D47" s="2">
        <v>0.43565972222222221</v>
      </c>
      <c r="E47" t="s">
        <v>164</v>
      </c>
    </row>
    <row r="48" spans="2:7" x14ac:dyDescent="0.25">
      <c r="B48" t="s">
        <v>148</v>
      </c>
    </row>
    <row r="49" spans="2:6" x14ac:dyDescent="0.25">
      <c r="B49" t="s">
        <v>177</v>
      </c>
    </row>
    <row r="52" spans="2:6" x14ac:dyDescent="0.25">
      <c r="B52" s="2">
        <v>0.4216550925925926</v>
      </c>
      <c r="C52">
        <v>1</v>
      </c>
      <c r="D52" t="s">
        <v>138</v>
      </c>
      <c r="E52" t="s">
        <v>139</v>
      </c>
      <c r="F52" t="s">
        <v>164</v>
      </c>
    </row>
    <row r="53" spans="2:6" x14ac:dyDescent="0.25">
      <c r="B53" s="2">
        <v>0.42312499999999997</v>
      </c>
      <c r="C53">
        <v>2</v>
      </c>
      <c r="D53" t="s">
        <v>140</v>
      </c>
      <c r="E53" t="s">
        <v>142</v>
      </c>
      <c r="F53" t="s">
        <v>164</v>
      </c>
    </row>
    <row r="54" spans="2:6" x14ac:dyDescent="0.25">
      <c r="B54" s="2">
        <v>0.42418981481481483</v>
      </c>
      <c r="C54">
        <v>1</v>
      </c>
      <c r="D54" t="s">
        <v>138</v>
      </c>
      <c r="E54" t="s">
        <v>139</v>
      </c>
      <c r="F54" t="s">
        <v>165</v>
      </c>
    </row>
    <row r="55" spans="2:6" x14ac:dyDescent="0.25">
      <c r="B55" s="2">
        <v>0.42623842592592592</v>
      </c>
      <c r="C55">
        <v>3</v>
      </c>
      <c r="D55" t="s">
        <v>141</v>
      </c>
      <c r="E55" t="s">
        <v>143</v>
      </c>
      <c r="F55" t="s">
        <v>164</v>
      </c>
    </row>
    <row r="56" spans="2:6" x14ac:dyDescent="0.25">
      <c r="B56" s="2">
        <v>0.42878472222222225</v>
      </c>
      <c r="C56">
        <v>4</v>
      </c>
      <c r="D56" t="s">
        <v>145</v>
      </c>
      <c r="E56" t="s">
        <v>170</v>
      </c>
      <c r="F56" t="s">
        <v>164</v>
      </c>
    </row>
    <row r="57" spans="2:6" x14ac:dyDescent="0.25">
      <c r="B57" s="2">
        <v>0.42883101851851851</v>
      </c>
      <c r="C57">
        <v>3</v>
      </c>
      <c r="D57" t="s">
        <v>141</v>
      </c>
      <c r="E57" t="s">
        <v>143</v>
      </c>
      <c r="F57" t="s">
        <v>165</v>
      </c>
    </row>
    <row r="58" spans="2:6" x14ac:dyDescent="0.25">
      <c r="B58" s="2">
        <v>0.42974537037037036</v>
      </c>
      <c r="C58">
        <v>4</v>
      </c>
      <c r="D58" t="s">
        <v>145</v>
      </c>
      <c r="E58" t="s">
        <v>170</v>
      </c>
      <c r="F58" t="s">
        <v>165</v>
      </c>
    </row>
    <row r="59" spans="2:6" x14ac:dyDescent="0.25">
      <c r="B59" s="2">
        <v>0.43398148148148147</v>
      </c>
      <c r="C59">
        <v>5</v>
      </c>
      <c r="D59" t="s">
        <v>147</v>
      </c>
      <c r="E59" t="s">
        <v>146</v>
      </c>
      <c r="F59" t="s">
        <v>164</v>
      </c>
    </row>
    <row r="60" spans="2:6" x14ac:dyDescent="0.25">
      <c r="B60" s="2">
        <v>0.43486111111111114</v>
      </c>
      <c r="C60">
        <v>5</v>
      </c>
      <c r="D60" t="s">
        <v>147</v>
      </c>
      <c r="E60" t="s">
        <v>146</v>
      </c>
      <c r="F60" t="s">
        <v>165</v>
      </c>
    </row>
    <row r="61" spans="2:6" x14ac:dyDescent="0.25">
      <c r="B61" s="2">
        <v>0.43565972222222221</v>
      </c>
      <c r="C61">
        <v>6</v>
      </c>
      <c r="D61" t="s">
        <v>146</v>
      </c>
      <c r="E61" t="s">
        <v>148</v>
      </c>
      <c r="F61" t="s">
        <v>164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X74"/>
  <sheetViews>
    <sheetView topLeftCell="A43" zoomScaleNormal="100" workbookViewId="0">
      <selection activeCell="F71" sqref="F71"/>
    </sheetView>
  </sheetViews>
  <sheetFormatPr defaultRowHeight="15" x14ac:dyDescent="0.25"/>
  <cols>
    <col min="1" max="1" width="3" bestFit="1" customWidth="1"/>
    <col min="2" max="2" width="9" bestFit="1" customWidth="1"/>
    <col min="3" max="3" width="8.140625" bestFit="1" customWidth="1"/>
    <col min="4" max="4" width="26.5703125" customWidth="1"/>
    <col min="5" max="5" width="12.85546875" customWidth="1"/>
    <col min="6" max="6" width="11.42578125" customWidth="1"/>
  </cols>
  <sheetData>
    <row r="1" spans="1:24" ht="18.75" x14ac:dyDescent="0.3">
      <c r="A1" s="51"/>
      <c r="B1" s="52" t="s">
        <v>212</v>
      </c>
      <c r="C1" s="51"/>
      <c r="D1" s="51"/>
      <c r="E1" s="51"/>
      <c r="F1" s="51"/>
      <c r="G1" s="51"/>
    </row>
    <row r="2" spans="1:24" x14ac:dyDescent="0.25">
      <c r="A2" s="51"/>
      <c r="B2" s="51"/>
      <c r="C2" s="51"/>
      <c r="D2" s="51"/>
      <c r="E2" s="51"/>
      <c r="F2" s="51"/>
      <c r="G2" s="51"/>
    </row>
    <row r="3" spans="1:24" x14ac:dyDescent="0.25">
      <c r="A3" s="51" t="s">
        <v>196</v>
      </c>
      <c r="B3" s="51" t="s">
        <v>205</v>
      </c>
      <c r="C3" s="51"/>
      <c r="D3" s="51"/>
      <c r="E3" s="51"/>
      <c r="F3" s="51"/>
      <c r="G3" s="51"/>
      <c r="J3" s="36" t="s">
        <v>138</v>
      </c>
      <c r="K3" s="36" t="s">
        <v>139</v>
      </c>
      <c r="S3" s="36" t="s">
        <v>145</v>
      </c>
      <c r="T3" s="36" t="s">
        <v>170</v>
      </c>
    </row>
    <row r="4" spans="1:24" x14ac:dyDescent="0.25">
      <c r="A4" s="51" t="s">
        <v>206</v>
      </c>
      <c r="B4" s="51" t="s">
        <v>207</v>
      </c>
      <c r="C4" s="51"/>
      <c r="D4" s="51"/>
      <c r="E4" s="51"/>
      <c r="F4" s="51"/>
      <c r="G4" s="51"/>
      <c r="J4" s="28" t="s">
        <v>93</v>
      </c>
      <c r="K4" s="28" t="s">
        <v>84</v>
      </c>
      <c r="L4">
        <f>VLOOKUP($J4,Beacons!$A$6:$O$30,14,FALSE)</f>
        <v>124981</v>
      </c>
      <c r="M4">
        <f>VLOOKUP($J4,Beacons!$A$6:$O$30,15,FALSE)</f>
        <v>74857.69</v>
      </c>
      <c r="N4">
        <f>VLOOKUP($K4,Beacons!$A$6:$O$30,14,FALSE)</f>
        <v>-129477.1</v>
      </c>
      <c r="O4">
        <f>VLOOKUP($K4,Beacons!$A$6:$O$30,15,FALSE)</f>
        <v>-62992.480000000003</v>
      </c>
      <c r="S4" s="28" t="s">
        <v>93</v>
      </c>
      <c r="T4" s="28" t="s">
        <v>101</v>
      </c>
      <c r="U4">
        <f>VLOOKUP($S4,Beacons!$A$6:$O$30,14,FALSE)</f>
        <v>124981</v>
      </c>
      <c r="V4">
        <f>VLOOKUP($S4,Beacons!$A$6:$O$30,15,FALSE)</f>
        <v>74857.69</v>
      </c>
      <c r="W4">
        <f>VLOOKUP($T4,Beacons!$A$6:$O$30,14,FALSE)</f>
        <v>-120745.3</v>
      </c>
      <c r="X4">
        <f>VLOOKUP($T4,Beacons!$A$6:$O$30,15,FALSE)</f>
        <v>25834.03</v>
      </c>
    </row>
    <row r="5" spans="1:24" x14ac:dyDescent="0.25">
      <c r="A5" s="51" t="s">
        <v>213</v>
      </c>
      <c r="B5" s="51" t="s">
        <v>216</v>
      </c>
      <c r="C5" s="51"/>
      <c r="D5" s="51"/>
      <c r="E5" s="51"/>
      <c r="F5" s="51"/>
      <c r="G5" s="51"/>
      <c r="J5" s="28" t="s">
        <v>61</v>
      </c>
      <c r="K5" s="28" t="s">
        <v>61</v>
      </c>
      <c r="L5">
        <f>VLOOKUP($J5,Beacons!$A$6:$O$30,14,FALSE)</f>
        <v>0.2718506</v>
      </c>
      <c r="M5">
        <f>VLOOKUP($J5,Beacons!$A$6:$O$30,15,FALSE)</f>
        <v>-0.16986080000000001</v>
      </c>
      <c r="N5">
        <f>VLOOKUP($K5,Beacons!$A$6:$O$30,14,FALSE)</f>
        <v>0.2718506</v>
      </c>
      <c r="O5">
        <f>VLOOKUP($K5,Beacons!$A$6:$O$30,15,FALSE)</f>
        <v>-0.16986080000000001</v>
      </c>
      <c r="S5" s="28" t="s">
        <v>92</v>
      </c>
      <c r="T5" s="28" t="s">
        <v>61</v>
      </c>
      <c r="U5">
        <f>VLOOKUP($S5,Beacons!$A$6:$O$30,14,FALSE)</f>
        <v>77905.02</v>
      </c>
      <c r="V5">
        <f>VLOOKUP($S5,Beacons!$A$6:$O$30,15,FALSE)</f>
        <v>46558.81</v>
      </c>
      <c r="W5">
        <f>VLOOKUP($T5,Beacons!$A$6:$O$30,14,FALSE)</f>
        <v>0.2718506</v>
      </c>
      <c r="X5">
        <f>VLOOKUP($T5,Beacons!$A$6:$O$30,15,FALSE)</f>
        <v>-0.16986080000000001</v>
      </c>
    </row>
    <row r="6" spans="1:24" x14ac:dyDescent="0.25">
      <c r="A6" s="51"/>
      <c r="B6" s="51"/>
      <c r="C6" s="51"/>
      <c r="D6" s="51"/>
      <c r="E6" s="51"/>
      <c r="F6" s="51"/>
      <c r="G6" s="51" t="s">
        <v>215</v>
      </c>
      <c r="J6" s="28" t="s">
        <v>84</v>
      </c>
      <c r="K6" s="28" t="s">
        <v>93</v>
      </c>
      <c r="L6">
        <f>VLOOKUP($J6,Beacons!$A$6:$O$30,14,FALSE)</f>
        <v>-129477.1</v>
      </c>
      <c r="M6">
        <f>VLOOKUP($J6,Beacons!$A$6:$O$30,15,FALSE)</f>
        <v>-62992.480000000003</v>
      </c>
      <c r="N6">
        <f>VLOOKUP($K6,Beacons!$A$6:$O$30,14,FALSE)</f>
        <v>124981</v>
      </c>
      <c r="O6">
        <f>VLOOKUP($K6,Beacons!$A$6:$O$30,15,FALSE)</f>
        <v>74857.69</v>
      </c>
      <c r="S6" s="28" t="s">
        <v>87</v>
      </c>
      <c r="T6" s="28" t="s">
        <v>87</v>
      </c>
      <c r="U6">
        <f>VLOOKUP($S6,Beacons!$A$6:$O$30,14,FALSE)</f>
        <v>29787.32</v>
      </c>
      <c r="V6">
        <f>VLOOKUP($S6,Beacons!$A$6:$O$30,15,FALSE)</f>
        <v>17847.72</v>
      </c>
      <c r="W6">
        <f>VLOOKUP($T6,Beacons!$A$6:$O$30,14,FALSE)</f>
        <v>29787.32</v>
      </c>
      <c r="X6">
        <f>VLOOKUP($T6,Beacons!$A$6:$O$30,15,FALSE)</f>
        <v>17847.72</v>
      </c>
    </row>
    <row r="7" spans="1:24" x14ac:dyDescent="0.25">
      <c r="A7" s="53" t="s">
        <v>210</v>
      </c>
      <c r="B7" s="88" t="s">
        <v>208</v>
      </c>
      <c r="C7" s="88"/>
      <c r="D7" s="53" t="s">
        <v>209</v>
      </c>
      <c r="E7" s="53" t="s">
        <v>196</v>
      </c>
      <c r="F7" s="53" t="s">
        <v>197</v>
      </c>
      <c r="G7" s="53" t="s">
        <v>197</v>
      </c>
      <c r="S7" s="28" t="s">
        <v>61</v>
      </c>
      <c r="T7" s="28" t="s">
        <v>93</v>
      </c>
      <c r="U7">
        <f>VLOOKUP($S7,Beacons!$A$6:$O$30,14,FALSE)</f>
        <v>0.2718506</v>
      </c>
      <c r="V7">
        <f>VLOOKUP($S7,Beacons!$A$6:$O$30,15,FALSE)</f>
        <v>-0.16986080000000001</v>
      </c>
      <c r="W7">
        <f>VLOOKUP($T7,Beacons!$A$6:$O$30,14,FALSE)</f>
        <v>124981</v>
      </c>
      <c r="X7">
        <f>VLOOKUP($T7,Beacons!$A$6:$O$30,15,FALSE)</f>
        <v>74857.69</v>
      </c>
    </row>
    <row r="8" spans="1:24" ht="15" customHeight="1" x14ac:dyDescent="0.25">
      <c r="A8" s="74">
        <v>1</v>
      </c>
      <c r="B8" s="54" t="s">
        <v>140</v>
      </c>
      <c r="C8" s="55" t="s">
        <v>142</v>
      </c>
      <c r="D8" s="77" t="s">
        <v>193</v>
      </c>
      <c r="E8" s="56">
        <v>0.42222222222222222</v>
      </c>
      <c r="F8" s="56">
        <v>0.4228703703703704</v>
      </c>
      <c r="G8" s="56">
        <v>0.42335648148148147</v>
      </c>
      <c r="S8" s="28" t="s">
        <v>94</v>
      </c>
      <c r="U8">
        <f>VLOOKUP($S8,Beacons!$A$6:$O$30,14,FALSE)</f>
        <v>-124061.1</v>
      </c>
      <c r="V8">
        <f>VLOOKUP($S8,Beacons!$A$6:$O$30,15,FALSE)</f>
        <v>-29584.49</v>
      </c>
    </row>
    <row r="9" spans="1:24" x14ac:dyDescent="0.25">
      <c r="A9" s="75"/>
      <c r="B9" s="57" t="s">
        <v>115</v>
      </c>
      <c r="C9" s="58" t="s">
        <v>115</v>
      </c>
      <c r="D9" s="78"/>
      <c r="E9" s="73" t="s">
        <v>200</v>
      </c>
      <c r="F9" s="73" t="s">
        <v>199</v>
      </c>
      <c r="G9" s="73"/>
    </row>
    <row r="10" spans="1:24" x14ac:dyDescent="0.25">
      <c r="A10" s="75"/>
      <c r="B10" s="57" t="s">
        <v>92</v>
      </c>
      <c r="C10" s="59"/>
      <c r="D10" s="78"/>
      <c r="E10" s="73"/>
      <c r="F10" s="73"/>
      <c r="G10" s="73"/>
    </row>
    <row r="11" spans="1:24" x14ac:dyDescent="0.25">
      <c r="A11" s="75"/>
      <c r="B11" s="57" t="s">
        <v>190</v>
      </c>
      <c r="C11" s="60"/>
      <c r="D11" s="78"/>
      <c r="E11" s="73"/>
      <c r="F11" s="73"/>
      <c r="G11" s="73"/>
    </row>
    <row r="12" spans="1:24" ht="15" customHeight="1" x14ac:dyDescent="0.25">
      <c r="A12" s="76"/>
      <c r="B12" s="57" t="s">
        <v>109</v>
      </c>
      <c r="C12" s="61" t="s">
        <v>109</v>
      </c>
      <c r="D12" s="79"/>
      <c r="E12" s="73"/>
      <c r="F12" s="73"/>
      <c r="G12" s="73"/>
    </row>
    <row r="13" spans="1:24" ht="15" customHeight="1" x14ac:dyDescent="0.25">
      <c r="A13" s="74">
        <v>2</v>
      </c>
      <c r="B13" s="54" t="s">
        <v>138</v>
      </c>
      <c r="C13" s="54" t="s">
        <v>139</v>
      </c>
      <c r="D13" s="77" t="s">
        <v>177</v>
      </c>
      <c r="E13" s="56">
        <v>0.41666666666666669</v>
      </c>
      <c r="F13" s="56">
        <v>0.42469907407407409</v>
      </c>
      <c r="G13" s="56">
        <v>0.42495370370370367</v>
      </c>
    </row>
    <row r="14" spans="1:24" x14ac:dyDescent="0.25">
      <c r="A14" s="75"/>
      <c r="B14" s="58" t="s">
        <v>109</v>
      </c>
      <c r="C14" s="57" t="s">
        <v>84</v>
      </c>
      <c r="D14" s="78"/>
      <c r="E14" s="73"/>
      <c r="F14" s="73" t="s">
        <v>165</v>
      </c>
      <c r="G14" s="73"/>
    </row>
    <row r="15" spans="1:24" x14ac:dyDescent="0.25">
      <c r="A15" s="75"/>
      <c r="B15" s="62" t="s">
        <v>61</v>
      </c>
      <c r="C15" s="57" t="s">
        <v>61</v>
      </c>
      <c r="D15" s="78"/>
      <c r="E15" s="73"/>
      <c r="F15" s="73"/>
      <c r="G15" s="73"/>
    </row>
    <row r="16" spans="1:24" x14ac:dyDescent="0.25">
      <c r="A16" s="76"/>
      <c r="B16" s="61" t="s">
        <v>78</v>
      </c>
      <c r="C16" s="57" t="s">
        <v>93</v>
      </c>
      <c r="D16" s="79"/>
      <c r="E16" s="73"/>
      <c r="F16" s="73"/>
      <c r="G16" s="73"/>
    </row>
    <row r="17" spans="1:24" x14ac:dyDescent="0.25">
      <c r="A17" s="74">
        <v>3</v>
      </c>
      <c r="B17" s="54" t="s">
        <v>141</v>
      </c>
      <c r="C17" s="63" t="s">
        <v>143</v>
      </c>
      <c r="D17" s="77" t="s">
        <v>194</v>
      </c>
      <c r="E17" s="56">
        <v>0.42465277777777777</v>
      </c>
      <c r="F17" s="56">
        <v>0.43082175925925931</v>
      </c>
      <c r="G17" s="56">
        <v>0.43309027777777781</v>
      </c>
    </row>
    <row r="18" spans="1:24" x14ac:dyDescent="0.25">
      <c r="A18" s="75"/>
      <c r="B18" s="57" t="s">
        <v>78</v>
      </c>
      <c r="C18" s="58" t="s">
        <v>78</v>
      </c>
      <c r="D18" s="78"/>
      <c r="E18" s="73" t="s">
        <v>198</v>
      </c>
      <c r="F18" s="73" t="s">
        <v>165</v>
      </c>
      <c r="G18" s="73"/>
    </row>
    <row r="19" spans="1:24" x14ac:dyDescent="0.25">
      <c r="A19" s="75"/>
      <c r="B19" s="57" t="s">
        <v>67</v>
      </c>
      <c r="C19" s="62" t="s">
        <v>67</v>
      </c>
      <c r="D19" s="78"/>
      <c r="E19" s="73"/>
      <c r="F19" s="73"/>
      <c r="G19" s="73"/>
    </row>
    <row r="20" spans="1:24" x14ac:dyDescent="0.25">
      <c r="A20" s="75"/>
      <c r="B20" s="57" t="s">
        <v>61</v>
      </c>
      <c r="C20" s="62" t="s">
        <v>61</v>
      </c>
      <c r="D20" s="78"/>
      <c r="E20" s="73"/>
      <c r="F20" s="73"/>
      <c r="G20" s="73"/>
    </row>
    <row r="21" spans="1:24" x14ac:dyDescent="0.25">
      <c r="A21" s="76"/>
      <c r="B21" s="57" t="s">
        <v>104</v>
      </c>
      <c r="C21" s="61" t="s">
        <v>104</v>
      </c>
      <c r="D21" s="79"/>
      <c r="E21" s="73"/>
      <c r="F21" s="73"/>
      <c r="G21" s="73"/>
    </row>
    <row r="22" spans="1:24" x14ac:dyDescent="0.25">
      <c r="A22" s="74">
        <v>4</v>
      </c>
      <c r="B22" s="54" t="s">
        <v>145</v>
      </c>
      <c r="C22" s="55" t="s">
        <v>170</v>
      </c>
      <c r="D22" s="77" t="s">
        <v>175</v>
      </c>
      <c r="E22" s="56">
        <v>0.42627314814814815</v>
      </c>
      <c r="F22" s="56">
        <v>0.43018518518518517</v>
      </c>
      <c r="G22" s="56">
        <v>0.43064814814814811</v>
      </c>
    </row>
    <row r="23" spans="1:24" x14ac:dyDescent="0.25">
      <c r="A23" s="75"/>
      <c r="B23" s="57" t="s">
        <v>93</v>
      </c>
      <c r="C23" s="58" t="s">
        <v>95</v>
      </c>
      <c r="D23" s="78"/>
      <c r="E23" s="73" t="s">
        <v>202</v>
      </c>
      <c r="F23" s="73" t="s">
        <v>165</v>
      </c>
      <c r="G23" s="73"/>
    </row>
    <row r="24" spans="1:24" x14ac:dyDescent="0.25">
      <c r="A24" s="75"/>
      <c r="B24" s="57" t="s">
        <v>92</v>
      </c>
      <c r="C24" s="62" t="s">
        <v>87</v>
      </c>
      <c r="D24" s="78"/>
      <c r="E24" s="73"/>
      <c r="F24" s="73"/>
      <c r="G24" s="73"/>
      <c r="J24" s="36" t="s">
        <v>140</v>
      </c>
      <c r="K24" s="36" t="s">
        <v>142</v>
      </c>
      <c r="S24" s="36" t="s">
        <v>147</v>
      </c>
      <c r="T24" s="36" t="s">
        <v>146</v>
      </c>
    </row>
    <row r="25" spans="1:24" x14ac:dyDescent="0.25">
      <c r="A25" s="75"/>
      <c r="B25" s="57" t="s">
        <v>61</v>
      </c>
      <c r="C25" s="62" t="s">
        <v>104</v>
      </c>
      <c r="D25" s="78"/>
      <c r="E25" s="73"/>
      <c r="F25" s="73"/>
      <c r="G25" s="73"/>
      <c r="J25" s="28" t="s">
        <v>115</v>
      </c>
      <c r="K25" s="28" t="s">
        <v>115</v>
      </c>
      <c r="L25">
        <f>VLOOKUP($J25,Beacons!$A$6:$O$30,14,FALSE)</f>
        <v>147130</v>
      </c>
      <c r="M25">
        <f>VLOOKUP($J25,Beacons!$A$6:$O$30,15,FALSE)</f>
        <v>34833.769999999997</v>
      </c>
      <c r="N25">
        <f>VLOOKUP($K25,Beacons!$A$6:$O$30,14,FALSE)</f>
        <v>147130</v>
      </c>
      <c r="O25">
        <f>VLOOKUP($K25,Beacons!$A$6:$O$30,15,FALSE)</f>
        <v>34833.769999999997</v>
      </c>
      <c r="S25" s="28" t="s">
        <v>79</v>
      </c>
      <c r="T25" s="28" t="s">
        <v>117</v>
      </c>
      <c r="U25">
        <f>VLOOKUP($S25,Beacons!$A$6:$O$30,14,FALSE)</f>
        <v>11438.8</v>
      </c>
      <c r="V25">
        <f>VLOOKUP($S25,Beacons!$A$6:$O$30,15,FALSE)</f>
        <v>-109404.5</v>
      </c>
      <c r="W25">
        <f>VLOOKUP($T25,Beacons!$A$6:$O$30,14,FALSE)</f>
        <v>-33675.51</v>
      </c>
      <c r="X25">
        <f>VLOOKUP($T25,Beacons!$A$6:$O$30,15,FALSE)</f>
        <v>163330.29999999999</v>
      </c>
    </row>
    <row r="26" spans="1:24" x14ac:dyDescent="0.25">
      <c r="A26" s="76"/>
      <c r="B26" s="57" t="s">
        <v>94</v>
      </c>
      <c r="C26" s="64"/>
      <c r="D26" s="79"/>
      <c r="E26" s="73"/>
      <c r="F26" s="73"/>
      <c r="G26" s="73"/>
      <c r="J26" s="28" t="s">
        <v>92</v>
      </c>
      <c r="K26" s="28" t="s">
        <v>92</v>
      </c>
      <c r="L26">
        <f>VLOOKUP($J26,Beacons!$A$6:$O$30,14,FALSE)</f>
        <v>77905.02</v>
      </c>
      <c r="M26">
        <f>VLOOKUP($J26,Beacons!$A$6:$O$30,15,FALSE)</f>
        <v>46558.81</v>
      </c>
      <c r="N26">
        <f>VLOOKUP($K26,Beacons!$A$6:$O$30,14,FALSE)</f>
        <v>77905.02</v>
      </c>
      <c r="O26">
        <f>VLOOKUP($K26,Beacons!$A$6:$O$30,15,FALSE)</f>
        <v>46558.81</v>
      </c>
      <c r="S26" s="28" t="s">
        <v>61</v>
      </c>
      <c r="T26" s="28" t="s">
        <v>61</v>
      </c>
      <c r="U26">
        <f>VLOOKUP($S26,Beacons!$A$6:$O$30,14,FALSE)</f>
        <v>0.2718506</v>
      </c>
      <c r="V26">
        <f>VLOOKUP($S26,Beacons!$A$6:$O$30,15,FALSE)</f>
        <v>-0.16986080000000001</v>
      </c>
      <c r="W26">
        <f>VLOOKUP($T26,Beacons!$A$6:$O$30,14,FALSE)</f>
        <v>0.2718506</v>
      </c>
      <c r="X26">
        <f>VLOOKUP($T26,Beacons!$A$6:$O$30,15,FALSE)</f>
        <v>-0.16986080000000001</v>
      </c>
    </row>
    <row r="27" spans="1:24" x14ac:dyDescent="0.25">
      <c r="A27" s="74">
        <v>5</v>
      </c>
      <c r="B27" s="54" t="s">
        <v>147</v>
      </c>
      <c r="C27" s="63" t="s">
        <v>146</v>
      </c>
      <c r="D27" s="77" t="s">
        <v>195</v>
      </c>
      <c r="E27" s="56">
        <v>0.43385416666666665</v>
      </c>
      <c r="F27" s="56">
        <v>0.43490740740740735</v>
      </c>
      <c r="G27" s="56">
        <v>0.43516203703703704</v>
      </c>
      <c r="J27" s="28" t="s">
        <v>109</v>
      </c>
      <c r="K27" s="28" t="s">
        <v>109</v>
      </c>
      <c r="L27">
        <f>VLOOKUP($J27,Beacons!$A$6:$O$30,14,FALSE)</f>
        <v>-116058.5</v>
      </c>
      <c r="M27">
        <f>VLOOKUP($J27,Beacons!$A$6:$O$30,15,FALSE)</f>
        <v>78981.820000000007</v>
      </c>
      <c r="N27">
        <f>VLOOKUP($K27,Beacons!$A$6:$O$30,14,FALSE)</f>
        <v>-116058.5</v>
      </c>
      <c r="O27">
        <f>VLOOKUP($K27,Beacons!$A$6:$O$30,15,FALSE)</f>
        <v>78981.820000000007</v>
      </c>
      <c r="S27" s="28" t="s">
        <v>117</v>
      </c>
      <c r="T27" s="28" t="s">
        <v>70</v>
      </c>
      <c r="U27">
        <f>VLOOKUP($S27,Beacons!$A$6:$O$30,14,FALSE)</f>
        <v>-33675.51</v>
      </c>
      <c r="V27">
        <f>VLOOKUP($S27,Beacons!$A$6:$O$30,15,FALSE)</f>
        <v>163330.29999999999</v>
      </c>
      <c r="W27">
        <f>VLOOKUP($T27,Beacons!$A$6:$O$30,14,FALSE)</f>
        <v>130518.1</v>
      </c>
      <c r="X27">
        <f>VLOOKUP($T27,Beacons!$A$6:$O$30,15,FALSE)</f>
        <v>-32685.439999999999</v>
      </c>
    </row>
    <row r="28" spans="1:24" x14ac:dyDescent="0.25">
      <c r="A28" s="75"/>
      <c r="B28" s="57" t="s">
        <v>79</v>
      </c>
      <c r="C28" s="58" t="s">
        <v>117</v>
      </c>
      <c r="D28" s="78"/>
      <c r="E28" s="73" t="s">
        <v>201</v>
      </c>
      <c r="F28" s="73" t="s">
        <v>165</v>
      </c>
      <c r="G28" s="73"/>
      <c r="J28" s="23"/>
    </row>
    <row r="29" spans="1:24" x14ac:dyDescent="0.25">
      <c r="A29" s="75"/>
      <c r="B29" s="57" t="s">
        <v>61</v>
      </c>
      <c r="C29" s="62" t="s">
        <v>61</v>
      </c>
      <c r="D29" s="78"/>
      <c r="E29" s="73"/>
      <c r="F29" s="73"/>
      <c r="G29" s="73"/>
    </row>
    <row r="30" spans="1:24" x14ac:dyDescent="0.25">
      <c r="A30" s="76"/>
      <c r="B30" s="57" t="s">
        <v>117</v>
      </c>
      <c r="C30" s="61" t="s">
        <v>79</v>
      </c>
      <c r="D30" s="79"/>
      <c r="E30" s="73"/>
      <c r="F30" s="73"/>
      <c r="G30" s="73"/>
    </row>
    <row r="31" spans="1:24" x14ac:dyDescent="0.25">
      <c r="A31" s="74">
        <v>6</v>
      </c>
      <c r="B31" s="54" t="s">
        <v>146</v>
      </c>
      <c r="C31" s="54" t="s">
        <v>148</v>
      </c>
      <c r="D31" s="77" t="s">
        <v>177</v>
      </c>
      <c r="E31" s="56">
        <v>0.42986111111111108</v>
      </c>
      <c r="F31" s="65">
        <v>0.43612268518518515</v>
      </c>
      <c r="G31" s="65">
        <v>0.43643518518518515</v>
      </c>
    </row>
    <row r="32" spans="1:24" x14ac:dyDescent="0.25">
      <c r="A32" s="75"/>
      <c r="B32" s="58" t="s">
        <v>117</v>
      </c>
      <c r="C32" s="58" t="s">
        <v>94</v>
      </c>
      <c r="D32" s="78"/>
      <c r="E32" s="73" t="s">
        <v>203</v>
      </c>
      <c r="F32" s="73" t="s">
        <v>204</v>
      </c>
      <c r="G32" s="73"/>
    </row>
    <row r="33" spans="1:15" x14ac:dyDescent="0.25">
      <c r="A33" s="75"/>
      <c r="B33" s="62" t="s">
        <v>61</v>
      </c>
      <c r="C33" s="62" t="s">
        <v>61</v>
      </c>
      <c r="D33" s="78"/>
      <c r="E33" s="73"/>
      <c r="F33" s="73"/>
      <c r="G33" s="73"/>
    </row>
    <row r="34" spans="1:15" x14ac:dyDescent="0.25">
      <c r="A34" s="76"/>
      <c r="B34" s="61" t="s">
        <v>79</v>
      </c>
      <c r="C34" s="61" t="s">
        <v>70</v>
      </c>
      <c r="D34" s="79"/>
      <c r="E34" s="73"/>
      <c r="F34" s="73"/>
      <c r="G34" s="73"/>
    </row>
    <row r="35" spans="1:15" x14ac:dyDescent="0.25">
      <c r="A35" s="31"/>
      <c r="B35" s="28"/>
      <c r="C35" s="28"/>
      <c r="D35" s="32"/>
    </row>
    <row r="37" spans="1:15" ht="18.75" x14ac:dyDescent="0.3">
      <c r="B37" s="40" t="s">
        <v>219</v>
      </c>
    </row>
    <row r="39" spans="1:15" x14ac:dyDescent="0.25">
      <c r="A39" t="s">
        <v>196</v>
      </c>
      <c r="B39" t="s">
        <v>205</v>
      </c>
    </row>
    <row r="40" spans="1:15" x14ac:dyDescent="0.25">
      <c r="A40" t="s">
        <v>206</v>
      </c>
      <c r="B40" t="s">
        <v>207</v>
      </c>
      <c r="J40" s="36" t="s">
        <v>141</v>
      </c>
      <c r="K40" s="36" t="s">
        <v>143</v>
      </c>
    </row>
    <row r="41" spans="1:15" x14ac:dyDescent="0.25">
      <c r="A41" t="s">
        <v>213</v>
      </c>
      <c r="B41" t="s">
        <v>216</v>
      </c>
      <c r="J41" s="23" t="s">
        <v>78</v>
      </c>
      <c r="K41" s="23" t="s">
        <v>78</v>
      </c>
      <c r="L41">
        <f>VLOOKUP($J41,Beacons!$A$6:$O$30,14,FALSE)</f>
        <v>91843.46</v>
      </c>
      <c r="M41">
        <f>VLOOKUP($J41,Beacons!$A$6:$O$30,15,FALSE)</f>
        <v>-77627.820000000007</v>
      </c>
      <c r="N41">
        <f>VLOOKUP($K41,Beacons!$A$6:$O$30,14,FALSE)</f>
        <v>91843.46</v>
      </c>
      <c r="O41">
        <f>VLOOKUP($K41,Beacons!$A$6:$O$30,15,FALSE)</f>
        <v>-77627.820000000007</v>
      </c>
    </row>
    <row r="42" spans="1:15" x14ac:dyDescent="0.25">
      <c r="J42" s="23" t="s">
        <v>67</v>
      </c>
      <c r="K42" s="23" t="s">
        <v>67</v>
      </c>
      <c r="L42">
        <f>VLOOKUP($J42,Beacons!$A$6:$O$30,14,FALSE)</f>
        <v>53096.34</v>
      </c>
      <c r="M42">
        <f>VLOOKUP($J42,Beacons!$A$6:$O$30,15,FALSE)</f>
        <v>-44851.519999999997</v>
      </c>
      <c r="N42">
        <f>VLOOKUP($K42,Beacons!$A$6:$O$30,14,FALSE)</f>
        <v>53096.34</v>
      </c>
      <c r="O42">
        <f>VLOOKUP($K42,Beacons!$A$6:$O$30,15,FALSE)</f>
        <v>-44851.519999999997</v>
      </c>
    </row>
    <row r="43" spans="1:15" x14ac:dyDescent="0.25">
      <c r="A43" s="35" t="s">
        <v>210</v>
      </c>
      <c r="B43" s="89" t="s">
        <v>208</v>
      </c>
      <c r="C43" s="89"/>
      <c r="D43" s="35" t="s">
        <v>209</v>
      </c>
      <c r="E43" s="35" t="s">
        <v>196</v>
      </c>
      <c r="F43" s="35" t="s">
        <v>197</v>
      </c>
      <c r="G43" s="35" t="s">
        <v>213</v>
      </c>
      <c r="J43" s="23" t="s">
        <v>61</v>
      </c>
      <c r="K43" s="23" t="s">
        <v>61</v>
      </c>
      <c r="L43">
        <f>VLOOKUP($J43,Beacons!$A$6:$O$30,14,FALSE)</f>
        <v>0.2718506</v>
      </c>
      <c r="M43">
        <f>VLOOKUP($J43,Beacons!$A$6:$O$30,15,FALSE)</f>
        <v>-0.16986080000000001</v>
      </c>
      <c r="N43">
        <f>VLOOKUP($K43,Beacons!$A$6:$O$30,14,FALSE)</f>
        <v>0.2718506</v>
      </c>
      <c r="O43">
        <f>VLOOKUP($K43,Beacons!$A$6:$O$30,15,FALSE)</f>
        <v>-0.16986080000000001</v>
      </c>
    </row>
    <row r="44" spans="1:15" x14ac:dyDescent="0.25">
      <c r="A44" s="81">
        <v>1</v>
      </c>
      <c r="B44" s="27" t="s">
        <v>138</v>
      </c>
      <c r="C44" s="27" t="s">
        <v>139</v>
      </c>
      <c r="D44" s="84" t="s">
        <v>226</v>
      </c>
      <c r="E44" s="33">
        <v>0.42274305555555558</v>
      </c>
      <c r="F44" s="33">
        <v>0.42459490740740741</v>
      </c>
      <c r="G44" s="33">
        <v>0.42482638888888885</v>
      </c>
      <c r="J44" s="23" t="s">
        <v>104</v>
      </c>
      <c r="K44" s="23" t="s">
        <v>104</v>
      </c>
      <c r="L44">
        <f>VLOOKUP($J44,Beacons!$A$6:$O$30,14,FALSE)</f>
        <v>-120954</v>
      </c>
      <c r="M44">
        <f>VLOOKUP($J44,Beacons!$A$6:$O$30,15,FALSE)</f>
        <v>50355.11</v>
      </c>
      <c r="N44">
        <f>VLOOKUP($K44,Beacons!$A$6:$O$30,14,FALSE)</f>
        <v>-120954</v>
      </c>
      <c r="O44">
        <f>VLOOKUP($K44,Beacons!$A$6:$O$30,15,FALSE)</f>
        <v>50355.11</v>
      </c>
    </row>
    <row r="45" spans="1:15" x14ac:dyDescent="0.25">
      <c r="A45" s="82"/>
      <c r="B45" s="24" t="s">
        <v>93</v>
      </c>
      <c r="C45" s="23" t="s">
        <v>84</v>
      </c>
      <c r="D45" s="85"/>
      <c r="E45" s="80" t="s">
        <v>221</v>
      </c>
      <c r="F45" s="80" t="s">
        <v>214</v>
      </c>
      <c r="G45" s="80"/>
      <c r="J45" s="6"/>
    </row>
    <row r="46" spans="1:15" x14ac:dyDescent="0.25">
      <c r="A46" s="82"/>
      <c r="B46" s="25" t="s">
        <v>87</v>
      </c>
      <c r="C46" s="23" t="s">
        <v>61</v>
      </c>
      <c r="D46" s="85"/>
      <c r="E46" s="80"/>
      <c r="F46" s="80"/>
      <c r="G46" s="80"/>
    </row>
    <row r="47" spans="1:15" x14ac:dyDescent="0.25">
      <c r="A47" s="82"/>
      <c r="B47" s="25" t="s">
        <v>61</v>
      </c>
      <c r="C47" s="23" t="s">
        <v>93</v>
      </c>
      <c r="D47" s="85"/>
      <c r="E47" s="80"/>
      <c r="F47" s="80"/>
      <c r="G47" s="80"/>
    </row>
    <row r="48" spans="1:15" x14ac:dyDescent="0.25">
      <c r="A48" s="83"/>
      <c r="B48" s="26" t="s">
        <v>84</v>
      </c>
      <c r="C48" s="23"/>
      <c r="D48" s="87"/>
      <c r="E48" s="80"/>
      <c r="F48" s="80"/>
      <c r="G48" s="80"/>
    </row>
    <row r="49" spans="1:24" x14ac:dyDescent="0.25">
      <c r="A49" s="81">
        <v>2</v>
      </c>
      <c r="B49" s="27" t="s">
        <v>140</v>
      </c>
      <c r="C49" s="29" t="s">
        <v>142</v>
      </c>
      <c r="D49" s="84" t="s">
        <v>230</v>
      </c>
      <c r="E49" s="33">
        <v>0.42523148148148149</v>
      </c>
      <c r="F49" s="33">
        <v>0.42314814814814811</v>
      </c>
      <c r="G49" s="33">
        <v>0.42685185185185182</v>
      </c>
    </row>
    <row r="50" spans="1:24" x14ac:dyDescent="0.25">
      <c r="A50" s="82"/>
      <c r="B50" s="23" t="s">
        <v>115</v>
      </c>
      <c r="C50" s="24" t="s">
        <v>117</v>
      </c>
      <c r="D50" s="85"/>
      <c r="E50" s="80" t="s">
        <v>231</v>
      </c>
      <c r="F50" s="80" t="s">
        <v>227</v>
      </c>
      <c r="G50" s="80"/>
      <c r="R50" s="36"/>
      <c r="S50" s="36" t="s">
        <v>148</v>
      </c>
      <c r="T50" s="36" t="s">
        <v>146</v>
      </c>
    </row>
    <row r="51" spans="1:24" x14ac:dyDescent="0.25">
      <c r="A51" s="82"/>
      <c r="B51" s="23" t="s">
        <v>92</v>
      </c>
      <c r="C51" s="25" t="s">
        <v>61</v>
      </c>
      <c r="D51" s="85"/>
      <c r="E51" s="80"/>
      <c r="F51" s="80"/>
      <c r="G51" s="80"/>
      <c r="R51" s="28"/>
      <c r="S51" s="28" t="s">
        <v>94</v>
      </c>
      <c r="T51" s="28" t="s">
        <v>117</v>
      </c>
      <c r="U51">
        <f>VLOOKUP($S51,Beacons!$A$6:$O$30,14,FALSE)</f>
        <v>-124061.1</v>
      </c>
      <c r="V51">
        <f>VLOOKUP($S51,Beacons!$A$6:$O$30,15,FALSE)</f>
        <v>-29584.49</v>
      </c>
      <c r="W51">
        <f>VLOOKUP($T51,Beacons!$A$6:$O$30,14,FALSE)</f>
        <v>-33675.51</v>
      </c>
      <c r="X51">
        <f>VLOOKUP($T51,Beacons!$A$6:$O$30,15,FALSE)</f>
        <v>163330.29999999999</v>
      </c>
    </row>
    <row r="52" spans="1:24" x14ac:dyDescent="0.25">
      <c r="A52" s="82"/>
      <c r="B52" s="23" t="s">
        <v>220</v>
      </c>
      <c r="C52" s="25" t="s">
        <v>79</v>
      </c>
      <c r="D52" s="86"/>
      <c r="E52" s="80"/>
      <c r="F52" s="80"/>
      <c r="G52" s="80"/>
      <c r="R52" s="28"/>
      <c r="S52" s="28" t="s">
        <v>61</v>
      </c>
      <c r="T52" s="28" t="s">
        <v>61</v>
      </c>
      <c r="U52">
        <f>VLOOKUP($S52,Beacons!$A$6:$O$30,14,FALSE)</f>
        <v>0.2718506</v>
      </c>
      <c r="V52">
        <f>VLOOKUP($S52,Beacons!$A$6:$O$30,15,FALSE)</f>
        <v>-0.16986080000000001</v>
      </c>
      <c r="W52">
        <f>VLOOKUP($T52,Beacons!$A$6:$O$30,14,FALSE)</f>
        <v>0.2718506</v>
      </c>
      <c r="X52">
        <f>VLOOKUP($T52,Beacons!$A$6:$O$30,15,FALSE)</f>
        <v>-0.16986080000000001</v>
      </c>
    </row>
    <row r="53" spans="1:24" x14ac:dyDescent="0.25">
      <c r="A53" s="83"/>
      <c r="B53" s="23" t="s">
        <v>109</v>
      </c>
      <c r="C53" s="26"/>
      <c r="D53" s="87"/>
      <c r="E53" s="80"/>
      <c r="F53" s="80"/>
      <c r="G53" s="80"/>
      <c r="R53" s="28"/>
      <c r="S53" s="28" t="s">
        <v>70</v>
      </c>
      <c r="T53" s="28" t="s">
        <v>70</v>
      </c>
      <c r="U53">
        <f>VLOOKUP($S53,Beacons!$A$6:$O$30,14,FALSE)</f>
        <v>130518.1</v>
      </c>
      <c r="V53">
        <f>VLOOKUP($S53,Beacons!$A$6:$O$30,15,FALSE)</f>
        <v>-32685.439999999999</v>
      </c>
      <c r="W53">
        <f>VLOOKUP($T53,Beacons!$A$6:$O$30,14,FALSE)</f>
        <v>130518.1</v>
      </c>
      <c r="X53">
        <f>VLOOKUP($T53,Beacons!$A$6:$O$30,15,FALSE)</f>
        <v>-32685.439999999999</v>
      </c>
    </row>
    <row r="54" spans="1:24" ht="15" customHeight="1" x14ac:dyDescent="0.25">
      <c r="A54" s="81">
        <v>3</v>
      </c>
      <c r="B54" s="27" t="s">
        <v>145</v>
      </c>
      <c r="C54" s="29" t="s">
        <v>170</v>
      </c>
      <c r="D54" s="84" t="s">
        <v>224</v>
      </c>
      <c r="E54" s="33">
        <v>0.42615740740740743</v>
      </c>
      <c r="F54" s="33">
        <v>0.42858796296296298</v>
      </c>
      <c r="G54" s="33">
        <v>0.42881944444444442</v>
      </c>
    </row>
    <row r="55" spans="1:24" ht="15" customHeight="1" x14ac:dyDescent="0.25">
      <c r="A55" s="82"/>
      <c r="B55" s="23" t="s">
        <v>93</v>
      </c>
      <c r="C55" s="24" t="s">
        <v>101</v>
      </c>
      <c r="D55" s="85"/>
      <c r="E55" s="80" t="s">
        <v>225</v>
      </c>
      <c r="F55" s="80" t="s">
        <v>214</v>
      </c>
      <c r="G55" s="80"/>
    </row>
    <row r="56" spans="1:24" x14ac:dyDescent="0.25">
      <c r="A56" s="82"/>
      <c r="B56" s="23" t="s">
        <v>92</v>
      </c>
      <c r="C56" s="25" t="s">
        <v>61</v>
      </c>
      <c r="D56" s="85"/>
      <c r="E56" s="80"/>
      <c r="F56" s="80"/>
      <c r="G56" s="80"/>
    </row>
    <row r="57" spans="1:24" x14ac:dyDescent="0.25">
      <c r="A57" s="82"/>
      <c r="B57" s="23" t="s">
        <v>61</v>
      </c>
      <c r="C57" s="25" t="s">
        <v>87</v>
      </c>
      <c r="D57" s="85"/>
      <c r="E57" s="80"/>
      <c r="F57" s="80"/>
      <c r="G57" s="80"/>
    </row>
    <row r="58" spans="1:24" x14ac:dyDescent="0.25">
      <c r="A58" s="82"/>
      <c r="B58" s="68" t="s">
        <v>87</v>
      </c>
      <c r="C58" s="70" t="s">
        <v>93</v>
      </c>
      <c r="D58" s="86"/>
      <c r="E58" s="80"/>
      <c r="F58" s="80"/>
      <c r="G58" s="80"/>
    </row>
    <row r="59" spans="1:24" x14ac:dyDescent="0.25">
      <c r="A59" s="82"/>
      <c r="B59" s="28" t="s">
        <v>94</v>
      </c>
      <c r="C59" s="70"/>
      <c r="D59" s="86"/>
      <c r="E59" s="80"/>
      <c r="F59" s="80"/>
      <c r="G59" s="80"/>
    </row>
    <row r="60" spans="1:24" x14ac:dyDescent="0.25">
      <c r="A60" s="83"/>
      <c r="B60" s="23"/>
      <c r="C60" s="69"/>
      <c r="D60" s="87"/>
      <c r="E60" s="80"/>
      <c r="F60" s="80"/>
      <c r="G60" s="80"/>
    </row>
    <row r="61" spans="1:24" x14ac:dyDescent="0.25">
      <c r="A61" s="81">
        <v>4</v>
      </c>
      <c r="B61" s="27" t="s">
        <v>141</v>
      </c>
      <c r="C61" s="30" t="s">
        <v>143</v>
      </c>
      <c r="D61" s="84" t="s">
        <v>222</v>
      </c>
      <c r="E61" s="33">
        <v>0.42581018518518521</v>
      </c>
      <c r="F61" s="33">
        <v>0.4289351851851852</v>
      </c>
      <c r="G61" s="33">
        <v>0.43130787037037038</v>
      </c>
    </row>
    <row r="62" spans="1:24" ht="15" customHeight="1" x14ac:dyDescent="0.25">
      <c r="A62" s="82"/>
      <c r="B62" s="23" t="s">
        <v>78</v>
      </c>
      <c r="C62" s="24" t="s">
        <v>78</v>
      </c>
      <c r="D62" s="85"/>
      <c r="E62" s="80" t="s">
        <v>223</v>
      </c>
      <c r="F62" s="80" t="s">
        <v>214</v>
      </c>
      <c r="G62" s="80"/>
    </row>
    <row r="63" spans="1:24" ht="15" customHeight="1" x14ac:dyDescent="0.25">
      <c r="A63" s="82"/>
      <c r="B63" s="23" t="s">
        <v>67</v>
      </c>
      <c r="C63" s="25" t="s">
        <v>67</v>
      </c>
      <c r="D63" s="85"/>
      <c r="E63" s="80"/>
      <c r="F63" s="80"/>
      <c r="G63" s="80"/>
    </row>
    <row r="64" spans="1:24" x14ac:dyDescent="0.25">
      <c r="A64" s="82"/>
      <c r="B64" s="23" t="s">
        <v>61</v>
      </c>
      <c r="C64" s="25" t="s">
        <v>61</v>
      </c>
      <c r="D64" s="85"/>
      <c r="E64" s="80"/>
      <c r="F64" s="80"/>
      <c r="G64" s="80"/>
    </row>
    <row r="65" spans="1:7" x14ac:dyDescent="0.25">
      <c r="A65" s="82"/>
      <c r="B65" s="23" t="s">
        <v>104</v>
      </c>
      <c r="C65" s="25" t="s">
        <v>104</v>
      </c>
      <c r="D65" s="85"/>
      <c r="E65" s="80"/>
      <c r="F65" s="80"/>
      <c r="G65" s="80"/>
    </row>
    <row r="66" spans="1:7" x14ac:dyDescent="0.25">
      <c r="A66" s="83"/>
      <c r="B66" s="23"/>
      <c r="C66" s="26"/>
      <c r="D66" s="87"/>
      <c r="E66" s="80"/>
      <c r="F66" s="80"/>
      <c r="G66" s="80"/>
    </row>
    <row r="67" spans="1:7" x14ac:dyDescent="0.25">
      <c r="A67" s="81">
        <v>5</v>
      </c>
      <c r="B67" s="27" t="s">
        <v>147</v>
      </c>
      <c r="C67" s="30" t="s">
        <v>146</v>
      </c>
      <c r="D67" s="84" t="s">
        <v>195</v>
      </c>
      <c r="E67" s="33">
        <v>0.43263888888888885</v>
      </c>
      <c r="F67" s="33">
        <v>0.43362268518518521</v>
      </c>
      <c r="G67" s="33">
        <v>0.43385416666666665</v>
      </c>
    </row>
    <row r="68" spans="1:7" ht="15" customHeight="1" x14ac:dyDescent="0.25">
      <c r="A68" s="82"/>
      <c r="B68" s="23" t="s">
        <v>79</v>
      </c>
      <c r="C68" s="24" t="s">
        <v>117</v>
      </c>
      <c r="D68" s="85"/>
      <c r="E68" s="80" t="s">
        <v>201</v>
      </c>
      <c r="F68" s="80" t="s">
        <v>214</v>
      </c>
      <c r="G68" s="80"/>
    </row>
    <row r="69" spans="1:7" x14ac:dyDescent="0.25">
      <c r="A69" s="82"/>
      <c r="B69" s="23" t="s">
        <v>61</v>
      </c>
      <c r="C69" s="25" t="s">
        <v>61</v>
      </c>
      <c r="D69" s="85"/>
      <c r="E69" s="80"/>
      <c r="F69" s="80"/>
      <c r="G69" s="80"/>
    </row>
    <row r="70" spans="1:7" x14ac:dyDescent="0.25">
      <c r="A70" s="82"/>
      <c r="B70" s="23" t="s">
        <v>117</v>
      </c>
      <c r="C70" s="26" t="s">
        <v>79</v>
      </c>
      <c r="D70" s="85"/>
      <c r="E70" s="80"/>
      <c r="F70" s="80"/>
      <c r="G70" s="80"/>
    </row>
    <row r="71" spans="1:7" x14ac:dyDescent="0.25">
      <c r="A71" s="81">
        <v>6</v>
      </c>
      <c r="B71" s="27" t="s">
        <v>146</v>
      </c>
      <c r="C71" s="27" t="s">
        <v>148</v>
      </c>
      <c r="D71" s="84" t="s">
        <v>233</v>
      </c>
      <c r="E71" s="33">
        <v>0.42986111111111108</v>
      </c>
      <c r="F71" s="34">
        <v>0.43449074074074073</v>
      </c>
      <c r="G71" s="34">
        <v>0.43587962962962962</v>
      </c>
    </row>
    <row r="72" spans="1:7" ht="15" customHeight="1" x14ac:dyDescent="0.25">
      <c r="A72" s="82"/>
      <c r="B72" s="24" t="s">
        <v>117</v>
      </c>
      <c r="C72" s="24" t="s">
        <v>94</v>
      </c>
      <c r="D72" s="85"/>
      <c r="E72" s="80" t="s">
        <v>232</v>
      </c>
      <c r="F72" s="80" t="s">
        <v>214</v>
      </c>
      <c r="G72" s="80"/>
    </row>
    <row r="73" spans="1:7" x14ac:dyDescent="0.25">
      <c r="A73" s="82"/>
      <c r="B73" s="25" t="s">
        <v>61</v>
      </c>
      <c r="C73" s="25" t="s">
        <v>61</v>
      </c>
      <c r="D73" s="85"/>
      <c r="E73" s="80"/>
      <c r="F73" s="80"/>
      <c r="G73" s="80"/>
    </row>
    <row r="74" spans="1:7" x14ac:dyDescent="0.25">
      <c r="A74" s="83"/>
      <c r="B74" s="26" t="s">
        <v>70</v>
      </c>
      <c r="C74" s="26" t="s">
        <v>70</v>
      </c>
      <c r="D74" s="87"/>
      <c r="E74" s="80"/>
      <c r="F74" s="80"/>
      <c r="G74" s="80"/>
    </row>
  </sheetData>
  <mergeCells count="62">
    <mergeCell ref="B7:C7"/>
    <mergeCell ref="B43:C43"/>
    <mergeCell ref="A49:A53"/>
    <mergeCell ref="D49:D53"/>
    <mergeCell ref="E50:E53"/>
    <mergeCell ref="A31:A34"/>
    <mergeCell ref="D31:D34"/>
    <mergeCell ref="E18:E21"/>
    <mergeCell ref="E32:E34"/>
    <mergeCell ref="A13:A16"/>
    <mergeCell ref="D13:D16"/>
    <mergeCell ref="E14:E16"/>
    <mergeCell ref="A44:A48"/>
    <mergeCell ref="D44:D48"/>
    <mergeCell ref="E45:E48"/>
    <mergeCell ref="G18:G21"/>
    <mergeCell ref="G23:G26"/>
    <mergeCell ref="G28:G30"/>
    <mergeCell ref="F32:F34"/>
    <mergeCell ref="A17:A21"/>
    <mergeCell ref="D17:D21"/>
    <mergeCell ref="D22:D26"/>
    <mergeCell ref="A22:A26"/>
    <mergeCell ref="A27:A30"/>
    <mergeCell ref="D27:D30"/>
    <mergeCell ref="F18:F21"/>
    <mergeCell ref="E23:E26"/>
    <mergeCell ref="F23:F26"/>
    <mergeCell ref="E28:E30"/>
    <mergeCell ref="F28:F30"/>
    <mergeCell ref="E68:E70"/>
    <mergeCell ref="F68:F70"/>
    <mergeCell ref="G32:G34"/>
    <mergeCell ref="G62:G66"/>
    <mergeCell ref="G50:G53"/>
    <mergeCell ref="G45:G48"/>
    <mergeCell ref="F50:F53"/>
    <mergeCell ref="F45:F48"/>
    <mergeCell ref="G68:G70"/>
    <mergeCell ref="G72:G74"/>
    <mergeCell ref="A54:A60"/>
    <mergeCell ref="D54:D60"/>
    <mergeCell ref="E55:E60"/>
    <mergeCell ref="F55:F60"/>
    <mergeCell ref="G55:G60"/>
    <mergeCell ref="A71:A74"/>
    <mergeCell ref="D71:D74"/>
    <mergeCell ref="E72:E74"/>
    <mergeCell ref="F72:F74"/>
    <mergeCell ref="A61:A66"/>
    <mergeCell ref="D61:D66"/>
    <mergeCell ref="E62:E66"/>
    <mergeCell ref="F62:F66"/>
    <mergeCell ref="A67:A70"/>
    <mergeCell ref="D67:D70"/>
    <mergeCell ref="F14:F16"/>
    <mergeCell ref="G14:G16"/>
    <mergeCell ref="A8:A12"/>
    <mergeCell ref="D8:D12"/>
    <mergeCell ref="E9:E12"/>
    <mergeCell ref="F9:F12"/>
    <mergeCell ref="G9:G12"/>
  </mergeCells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B2:P53"/>
  <sheetViews>
    <sheetView topLeftCell="A7" workbookViewId="0">
      <selection activeCell="C26" sqref="C26"/>
    </sheetView>
  </sheetViews>
  <sheetFormatPr defaultRowHeight="15" x14ac:dyDescent="0.25"/>
  <sheetData>
    <row r="2" spans="2:16" x14ac:dyDescent="0.25">
      <c r="B2" t="s">
        <v>211</v>
      </c>
    </row>
    <row r="4" spans="2:16" x14ac:dyDescent="0.25">
      <c r="B4" s="36" t="s">
        <v>138</v>
      </c>
      <c r="C4" s="36" t="s">
        <v>139</v>
      </c>
      <c r="K4" s="36" t="s">
        <v>145</v>
      </c>
      <c r="L4" s="36" t="s">
        <v>170</v>
      </c>
    </row>
    <row r="5" spans="2:16" x14ac:dyDescent="0.25">
      <c r="B5" s="28" t="s">
        <v>109</v>
      </c>
      <c r="C5" s="28" t="s">
        <v>84</v>
      </c>
      <c r="D5">
        <f>VLOOKUP($B5,Beacons!$A$6:$O$30,14,FALSE)</f>
        <v>-116058.5</v>
      </c>
      <c r="E5">
        <f>VLOOKUP($B5,Beacons!$A$6:$O$30,15,FALSE)</f>
        <v>78981.820000000007</v>
      </c>
      <c r="F5">
        <f>VLOOKUP($C5,Beacons!$A$6:$O$30,14,FALSE)</f>
        <v>-129477.1</v>
      </c>
      <c r="G5">
        <f>VLOOKUP($C5,Beacons!$A$6:$O$30,15,FALSE)</f>
        <v>-62992.480000000003</v>
      </c>
      <c r="K5" s="28" t="s">
        <v>93</v>
      </c>
      <c r="L5" s="28" t="s">
        <v>95</v>
      </c>
      <c r="M5">
        <f>VLOOKUP($K5,Beacons!$A$6:$O$30,14,FALSE)</f>
        <v>124981</v>
      </c>
      <c r="N5">
        <f>VLOOKUP($K5,Beacons!$A$6:$O$30,15,FALSE)</f>
        <v>74857.69</v>
      </c>
      <c r="O5">
        <f>VLOOKUP($L5,Beacons!$A$6:$O$30,14,FALSE)</f>
        <v>120380.9</v>
      </c>
      <c r="P5">
        <f>VLOOKUP($L5,Beacons!$A$6:$O$30,15,FALSE)</f>
        <v>-1855.4929999999999</v>
      </c>
    </row>
    <row r="6" spans="2:16" x14ac:dyDescent="0.25">
      <c r="B6" s="28" t="s">
        <v>61</v>
      </c>
      <c r="C6" s="28" t="s">
        <v>61</v>
      </c>
      <c r="D6">
        <f>VLOOKUP($B6,Beacons!$A$6:$O$30,14,FALSE)</f>
        <v>0.2718506</v>
      </c>
      <c r="E6">
        <f>VLOOKUP($B6,Beacons!$A$6:$O$30,15,FALSE)</f>
        <v>-0.16986080000000001</v>
      </c>
      <c r="F6">
        <f>VLOOKUP($C6,Beacons!$A$6:$O$30,14,FALSE)</f>
        <v>0.2718506</v>
      </c>
      <c r="G6">
        <f>VLOOKUP($C6,Beacons!$A$6:$O$30,15,FALSE)</f>
        <v>-0.16986080000000001</v>
      </c>
      <c r="K6" s="28" t="s">
        <v>92</v>
      </c>
      <c r="L6" s="28" t="s">
        <v>87</v>
      </c>
      <c r="M6">
        <f>VLOOKUP($K6,Beacons!$A$6:$O$30,14,FALSE)</f>
        <v>77905.02</v>
      </c>
      <c r="N6">
        <f>VLOOKUP($K6,Beacons!$A$6:$O$30,15,FALSE)</f>
        <v>46558.81</v>
      </c>
      <c r="O6">
        <f>VLOOKUP($L6,Beacons!$A$6:$O$30,14,FALSE)</f>
        <v>29787.32</v>
      </c>
      <c r="P6">
        <f>VLOOKUP($L6,Beacons!$A$6:$O$30,15,FALSE)</f>
        <v>17847.72</v>
      </c>
    </row>
    <row r="7" spans="2:16" x14ac:dyDescent="0.25">
      <c r="B7" s="28" t="s">
        <v>78</v>
      </c>
      <c r="C7" s="28" t="s">
        <v>93</v>
      </c>
      <c r="D7">
        <f>VLOOKUP($B7,Beacons!$A$6:$O$30,14,FALSE)</f>
        <v>91843.46</v>
      </c>
      <c r="E7">
        <f>VLOOKUP($B7,Beacons!$A$6:$O$30,15,FALSE)</f>
        <v>-77627.820000000007</v>
      </c>
      <c r="F7">
        <f>VLOOKUP($C7,Beacons!$A$6:$O$30,14,FALSE)</f>
        <v>124981</v>
      </c>
      <c r="G7">
        <f>VLOOKUP($C7,Beacons!$A$6:$O$30,15,FALSE)</f>
        <v>74857.69</v>
      </c>
      <c r="K7" s="28" t="s">
        <v>61</v>
      </c>
      <c r="L7" s="28" t="s">
        <v>104</v>
      </c>
      <c r="M7">
        <f>VLOOKUP($K7,Beacons!$A$6:$O$30,14,FALSE)</f>
        <v>0.2718506</v>
      </c>
      <c r="N7">
        <f>VLOOKUP($K7,Beacons!$A$6:$O$30,15,FALSE)</f>
        <v>-0.16986080000000001</v>
      </c>
      <c r="O7">
        <f>VLOOKUP($L7,Beacons!$A$6:$O$30,14,FALSE)</f>
        <v>-120954</v>
      </c>
      <c r="P7">
        <f>VLOOKUP($L7,Beacons!$A$6:$O$30,15,FALSE)</f>
        <v>50355.11</v>
      </c>
    </row>
    <row r="8" spans="2:16" x14ac:dyDescent="0.25">
      <c r="K8" s="28" t="s">
        <v>94</v>
      </c>
      <c r="L8" s="38"/>
      <c r="M8">
        <f>VLOOKUP($K8,Beacons!$A$6:$O$30,14,FALSE)</f>
        <v>-124061.1</v>
      </c>
      <c r="N8">
        <f>VLOOKUP($K8,Beacons!$A$6:$O$30,15,FALSE)</f>
        <v>-29584.49</v>
      </c>
    </row>
    <row r="9" spans="2:16" ht="15" customHeight="1" x14ac:dyDescent="0.25"/>
    <row r="13" spans="2:16" ht="15" customHeight="1" x14ac:dyDescent="0.25"/>
    <row r="14" spans="2:16" ht="15" customHeight="1" x14ac:dyDescent="0.25"/>
    <row r="18" spans="2:16" ht="15" customHeight="1" x14ac:dyDescent="0.25"/>
    <row r="19" spans="2:16" ht="15" customHeight="1" x14ac:dyDescent="0.25"/>
    <row r="23" spans="2:16" ht="15" customHeight="1" x14ac:dyDescent="0.25"/>
    <row r="24" spans="2:16" ht="15" customHeight="1" x14ac:dyDescent="0.25"/>
    <row r="25" spans="2:16" x14ac:dyDescent="0.25">
      <c r="B25" s="36" t="s">
        <v>140</v>
      </c>
      <c r="C25" s="36" t="s">
        <v>142</v>
      </c>
      <c r="K25" s="36" t="s">
        <v>147</v>
      </c>
      <c r="L25" s="36" t="s">
        <v>146</v>
      </c>
    </row>
    <row r="26" spans="2:16" x14ac:dyDescent="0.25">
      <c r="B26" s="28" t="s">
        <v>115</v>
      </c>
      <c r="C26" s="28" t="s">
        <v>115</v>
      </c>
      <c r="D26">
        <f>VLOOKUP($B26,Beacons!$A$6:$O$30,14,FALSE)</f>
        <v>147130</v>
      </c>
      <c r="E26">
        <f>VLOOKUP($B26,Beacons!$A$6:$O$30,15,FALSE)</f>
        <v>34833.769999999997</v>
      </c>
      <c r="F26">
        <f>VLOOKUP($C26,Beacons!$A$6:$O$30,14,FALSE)</f>
        <v>147130</v>
      </c>
      <c r="G26">
        <f>VLOOKUP($C26,Beacons!$A$6:$O$30,15,FALSE)</f>
        <v>34833.769999999997</v>
      </c>
      <c r="K26" s="28" t="s">
        <v>79</v>
      </c>
      <c r="L26" s="28" t="s">
        <v>117</v>
      </c>
      <c r="M26">
        <f>VLOOKUP($K26,Beacons!$A$6:$O$30,14,FALSE)</f>
        <v>11438.8</v>
      </c>
      <c r="N26">
        <f>VLOOKUP($K26,Beacons!$A$6:$O$30,15,FALSE)</f>
        <v>-109404.5</v>
      </c>
      <c r="O26">
        <f>VLOOKUP($L26,Beacons!$A$6:$O$30,14,FALSE)</f>
        <v>-33675.51</v>
      </c>
      <c r="P26">
        <f>VLOOKUP($L26,Beacons!$A$6:$O$30,15,FALSE)</f>
        <v>163330.29999999999</v>
      </c>
    </row>
    <row r="27" spans="2:16" x14ac:dyDescent="0.25">
      <c r="B27" s="28" t="s">
        <v>92</v>
      </c>
      <c r="C27" s="28" t="s">
        <v>109</v>
      </c>
      <c r="D27">
        <f>VLOOKUP($B27,Beacons!$A$6:$O$30,14,FALSE)</f>
        <v>77905.02</v>
      </c>
      <c r="E27">
        <f>VLOOKUP($B27,Beacons!$A$6:$O$30,15,FALSE)</f>
        <v>46558.81</v>
      </c>
      <c r="F27">
        <f>VLOOKUP($C27,Beacons!$A$6:$O$30,14,FALSE)</f>
        <v>-116058.5</v>
      </c>
      <c r="G27">
        <f>VLOOKUP($C27,Beacons!$A$6:$O$30,15,FALSE)</f>
        <v>78981.820000000007</v>
      </c>
      <c r="K27" s="28" t="s">
        <v>61</v>
      </c>
      <c r="L27" s="28" t="s">
        <v>61</v>
      </c>
      <c r="M27">
        <f>VLOOKUP($K27,Beacons!$A$6:$O$30,14,FALSE)</f>
        <v>0.2718506</v>
      </c>
      <c r="N27">
        <f>VLOOKUP($K27,Beacons!$A$6:$O$30,15,FALSE)</f>
        <v>-0.16986080000000001</v>
      </c>
      <c r="O27">
        <f>VLOOKUP($L27,Beacons!$A$6:$O$30,14,FALSE)</f>
        <v>0.2718506</v>
      </c>
      <c r="P27">
        <f>VLOOKUP($L27,Beacons!$A$6:$O$30,15,FALSE)</f>
        <v>-0.16986080000000001</v>
      </c>
    </row>
    <row r="28" spans="2:16" ht="15" customHeight="1" x14ac:dyDescent="0.25">
      <c r="B28" s="28" t="s">
        <v>109</v>
      </c>
      <c r="C28" s="37"/>
      <c r="D28">
        <f>VLOOKUP($B28,Beacons!$A$6:$O$30,14,FALSE)</f>
        <v>-116058.5</v>
      </c>
      <c r="E28">
        <f>VLOOKUP($B28,Beacons!$A$6:$O$30,15,FALSE)</f>
        <v>78981.820000000007</v>
      </c>
      <c r="K28" s="28" t="s">
        <v>117</v>
      </c>
      <c r="L28" s="28" t="s">
        <v>79</v>
      </c>
      <c r="M28">
        <f>VLOOKUP($K28,Beacons!$A$6:$O$30,14,FALSE)</f>
        <v>-33675.51</v>
      </c>
      <c r="N28">
        <f>VLOOKUP($K28,Beacons!$A$6:$O$30,15,FALSE)</f>
        <v>163330.29999999999</v>
      </c>
      <c r="O28">
        <f>VLOOKUP($L28,Beacons!$A$6:$O$30,14,FALSE)</f>
        <v>11438.8</v>
      </c>
      <c r="P28">
        <f>VLOOKUP($L28,Beacons!$A$6:$O$30,15,FALSE)</f>
        <v>-109404.5</v>
      </c>
    </row>
    <row r="29" spans="2:16" ht="15" customHeight="1" x14ac:dyDescent="0.25">
      <c r="B29" s="23"/>
    </row>
    <row r="32" spans="2:16" ht="15" customHeight="1" x14ac:dyDescent="0.25"/>
    <row r="33" spans="2:7" ht="15" customHeight="1" x14ac:dyDescent="0.25"/>
    <row r="41" spans="2:7" x14ac:dyDescent="0.25">
      <c r="B41" s="36" t="s">
        <v>141</v>
      </c>
      <c r="C41" s="36" t="s">
        <v>143</v>
      </c>
    </row>
    <row r="42" spans="2:7" x14ac:dyDescent="0.25">
      <c r="B42" s="28" t="s">
        <v>78</v>
      </c>
      <c r="C42" s="28" t="s">
        <v>78</v>
      </c>
      <c r="D42">
        <f>VLOOKUP($B42,Beacons!$A$6:$O$30,14,FALSE)</f>
        <v>91843.46</v>
      </c>
      <c r="E42">
        <f>VLOOKUP($B42,Beacons!$A$6:$O$30,15,FALSE)</f>
        <v>-77627.820000000007</v>
      </c>
      <c r="F42">
        <f>VLOOKUP($C42,Beacons!$A$6:$O$30,14,FALSE)</f>
        <v>91843.46</v>
      </c>
      <c r="G42">
        <f>VLOOKUP($C42,Beacons!$A$6:$O$30,15,FALSE)</f>
        <v>-77627.820000000007</v>
      </c>
    </row>
    <row r="43" spans="2:7" x14ac:dyDescent="0.25">
      <c r="B43" s="28" t="s">
        <v>67</v>
      </c>
      <c r="C43" s="28" t="s">
        <v>67</v>
      </c>
      <c r="D43">
        <f>VLOOKUP($B43,Beacons!$A$6:$O$30,14,FALSE)</f>
        <v>53096.34</v>
      </c>
      <c r="E43">
        <f>VLOOKUP($B43,Beacons!$A$6:$O$30,15,FALSE)</f>
        <v>-44851.519999999997</v>
      </c>
      <c r="F43">
        <f>VLOOKUP($C43,Beacons!$A$6:$O$30,14,FALSE)</f>
        <v>53096.34</v>
      </c>
      <c r="G43">
        <f>VLOOKUP($C43,Beacons!$A$6:$O$30,15,FALSE)</f>
        <v>-44851.519999999997</v>
      </c>
    </row>
    <row r="44" spans="2:7" x14ac:dyDescent="0.25">
      <c r="B44" s="28" t="s">
        <v>61</v>
      </c>
      <c r="C44" s="28" t="s">
        <v>61</v>
      </c>
      <c r="D44">
        <f>VLOOKUP($B44,Beacons!$A$6:$O$30,14,FALSE)</f>
        <v>0.2718506</v>
      </c>
      <c r="E44">
        <f>VLOOKUP($B44,Beacons!$A$6:$O$30,15,FALSE)</f>
        <v>-0.16986080000000001</v>
      </c>
      <c r="F44">
        <f>VLOOKUP($C44,Beacons!$A$6:$O$30,14,FALSE)</f>
        <v>0.2718506</v>
      </c>
      <c r="G44">
        <f>VLOOKUP($C44,Beacons!$A$6:$O$30,15,FALSE)</f>
        <v>-0.16986080000000001</v>
      </c>
    </row>
    <row r="45" spans="2:7" x14ac:dyDescent="0.25">
      <c r="B45" s="28" t="s">
        <v>104</v>
      </c>
      <c r="C45" s="28" t="s">
        <v>104</v>
      </c>
      <c r="D45">
        <f>VLOOKUP($B45,Beacons!$A$6:$O$30,14,FALSE)</f>
        <v>-120954</v>
      </c>
      <c r="E45">
        <f>VLOOKUP($B45,Beacons!$A$6:$O$30,15,FALSE)</f>
        <v>50355.11</v>
      </c>
      <c r="F45">
        <f>VLOOKUP($C45,Beacons!$A$6:$O$30,14,FALSE)</f>
        <v>-120954</v>
      </c>
      <c r="G45">
        <f>VLOOKUP($C45,Beacons!$A$6:$O$30,15,FALSE)</f>
        <v>50355.11</v>
      </c>
    </row>
    <row r="50" spans="10:16" x14ac:dyDescent="0.25">
      <c r="J50" s="36"/>
      <c r="K50" s="36" t="s">
        <v>148</v>
      </c>
      <c r="L50" s="36" t="s">
        <v>146</v>
      </c>
    </row>
    <row r="51" spans="10:16" x14ac:dyDescent="0.25">
      <c r="J51" s="28"/>
      <c r="K51" s="28" t="s">
        <v>94</v>
      </c>
      <c r="L51" s="28" t="s">
        <v>117</v>
      </c>
      <c r="M51">
        <f>VLOOKUP($K51,Beacons!$A$6:$O$30,14,FALSE)</f>
        <v>-124061.1</v>
      </c>
      <c r="N51">
        <f>VLOOKUP($K51,Beacons!$A$6:$O$30,15,FALSE)</f>
        <v>-29584.49</v>
      </c>
      <c r="O51">
        <f>VLOOKUP($L51,Beacons!$A$6:$O$30,14,FALSE)</f>
        <v>-33675.51</v>
      </c>
      <c r="P51">
        <f>VLOOKUP($L51,Beacons!$A$6:$O$30,15,FALSE)</f>
        <v>163330.29999999999</v>
      </c>
    </row>
    <row r="52" spans="10:16" x14ac:dyDescent="0.25">
      <c r="J52" s="28"/>
      <c r="K52" s="28" t="s">
        <v>61</v>
      </c>
      <c r="L52" s="28" t="s">
        <v>61</v>
      </c>
      <c r="M52">
        <f>VLOOKUP($K52,Beacons!$A$6:$O$30,14,FALSE)</f>
        <v>0.2718506</v>
      </c>
      <c r="N52">
        <f>VLOOKUP($K52,Beacons!$A$6:$O$30,15,FALSE)</f>
        <v>-0.16986080000000001</v>
      </c>
      <c r="O52">
        <f>VLOOKUP($L52,Beacons!$A$6:$O$30,14,FALSE)</f>
        <v>0.2718506</v>
      </c>
      <c r="P52">
        <f>VLOOKUP($L52,Beacons!$A$6:$O$30,15,FALSE)</f>
        <v>-0.16986080000000001</v>
      </c>
    </row>
    <row r="53" spans="10:16" x14ac:dyDescent="0.25">
      <c r="J53" s="28"/>
      <c r="K53" s="28" t="s">
        <v>70</v>
      </c>
      <c r="L53" s="28" t="s">
        <v>79</v>
      </c>
      <c r="M53">
        <f>VLOOKUP($K53,Beacons!$A$6:$O$30,14,FALSE)</f>
        <v>130518.1</v>
      </c>
      <c r="N53">
        <f>VLOOKUP($K53,Beacons!$A$6:$O$30,15,FALSE)</f>
        <v>-32685.439999999999</v>
      </c>
      <c r="O53">
        <f>VLOOKUP($L53,Beacons!$A$6:$O$30,14,FALSE)</f>
        <v>11438.8</v>
      </c>
      <c r="P53">
        <f>VLOOKUP($L53,Beacons!$A$6:$O$30,15,FALSE)</f>
        <v>-109404.5</v>
      </c>
    </row>
  </sheetData>
  <pageMargins left="0.39370078740157483" right="0.39370078740157483" top="0.74803149606299213" bottom="0.74803149606299213" header="0.31496062992125984" footer="0.31496062992125984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254"/>
  <sheetViews>
    <sheetView topLeftCell="A115" workbookViewId="0">
      <selection activeCell="A129" sqref="A129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138</v>
      </c>
      <c r="B1">
        <v>244201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0.41736111111111113</v>
      </c>
      <c r="B2" s="6" t="s">
        <v>93</v>
      </c>
      <c r="C2" s="7">
        <v>350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10668</v>
      </c>
      <c r="H2" s="9">
        <f t="shared" ref="H2:H3" si="0">(E3-E2)/(MINUTE($A3-$A2)*60+SECOND($A3-$A2))</f>
        <v>-211.54151111111111</v>
      </c>
      <c r="I2" s="9">
        <f t="shared" ref="I2:I3" si="1">(F3-F2)/(MINUTE($A3-$A2)*60+SECOND($A3-$A2))</f>
        <v>-126.68882222222223</v>
      </c>
      <c r="J2" s="9">
        <f t="shared" ref="J2:J3" si="2">(G3-G2)/(MINUTE($A3-$A2)*60+SECOND($A3-$A2))</f>
        <v>0</v>
      </c>
      <c r="K2" s="9">
        <f t="shared" ref="K2:K3" si="3">SQRT(H2*H2+I2*I2)</f>
        <v>246.57629366836176</v>
      </c>
      <c r="L2" s="9">
        <f t="shared" ref="L2:L3" si="4">DEGREES(ATAN2(I2,H2))</f>
        <v>-120.91671631912256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O3" si="5">(M3-M2)/(MINUTE($A3-$A2)*60+SECOND($A3-$A2))</f>
        <v>-1.1259259259259282E-3</v>
      </c>
      <c r="P2" s="10">
        <f t="shared" ref="P2:P3" si="6">(N3-N2)/(MINUTE($A3-$A2)*60+SECOND($A3-$A2))</f>
        <v>-3.3851851851851855E-3</v>
      </c>
    </row>
    <row r="3" spans="1:16" x14ac:dyDescent="0.25">
      <c r="A3" s="5">
        <v>0.4225694444444445</v>
      </c>
      <c r="B3" s="6" t="s">
        <v>87</v>
      </c>
      <c r="C3" s="7">
        <v>350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10668</v>
      </c>
      <c r="H3" s="9">
        <f t="shared" si="0"/>
        <v>-198.58032099600001</v>
      </c>
      <c r="I3" s="9">
        <f t="shared" si="1"/>
        <v>-118.98593240533334</v>
      </c>
      <c r="J3" s="9">
        <f t="shared" si="2"/>
        <v>0</v>
      </c>
      <c r="K3" s="9">
        <f t="shared" si="3"/>
        <v>231.49901943040916</v>
      </c>
      <c r="L3" s="9">
        <f t="shared" si="4"/>
        <v>-120.92932026758072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5"/>
        <v>-1.0666666666666439E-3</v>
      </c>
      <c r="P3" s="10">
        <f t="shared" si="6"/>
        <v>-3.1777777777777772E-3</v>
      </c>
    </row>
    <row r="4" spans="1:16" x14ac:dyDescent="0.25">
      <c r="A4" s="5">
        <v>0.42430555555555555</v>
      </c>
      <c r="B4" s="6" t="s">
        <v>61</v>
      </c>
      <c r="C4" s="7">
        <v>350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10668</v>
      </c>
      <c r="H4" s="9">
        <f t="shared" ref="H4:J4" si="7">(E5-E4)/(MINUTE($A5-$A4)*60+SECOND($A5-$A4))</f>
        <v>-221.32884077025642</v>
      </c>
      <c r="I4" s="9">
        <f t="shared" si="7"/>
        <v>-107.67916263111111</v>
      </c>
      <c r="J4" s="9">
        <f t="shared" si="7"/>
        <v>0</v>
      </c>
      <c r="K4" s="9">
        <f>SQRT(H4*H4+I4*I4)</f>
        <v>246.13260211041285</v>
      </c>
      <c r="L4" s="9">
        <f>DEGREES(ATAN2(I4,H4))</f>
        <v>-115.94348290692055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(M5-M4)/(MINUTE($A5-$A4)*60+SECOND($A5-$A4))</f>
        <v>-9.7435897435897484E-4</v>
      </c>
      <c r="P4" s="10">
        <f>(N5-N4)/(MINUTE($A5-$A4)*60+SECOND($A5-$A4))</f>
        <v>-3.5417853751187017E-3</v>
      </c>
    </row>
    <row r="5" spans="1:16" x14ac:dyDescent="0.25">
      <c r="A5" s="5">
        <v>0.43107638888888888</v>
      </c>
      <c r="B5" s="6" t="s">
        <v>84</v>
      </c>
      <c r="C5" s="7">
        <v>350</v>
      </c>
      <c r="D5" s="7"/>
      <c r="E5" s="7">
        <f>VLOOKUP($B5,Beacons!$A$6:$O$30,14,FALSE)</f>
        <v>-129477.1</v>
      </c>
      <c r="F5" s="7">
        <f>VLOOKUP($B5,Beacons!$A$6:$O$30,15,FALSE)</f>
        <v>-62992.480000000003</v>
      </c>
      <c r="G5" s="7">
        <f>C5*Params!F$2</f>
        <v>10668</v>
      </c>
      <c r="M5" s="7">
        <f>VLOOKUP($B5,Beacons!$A$6:$O$30,8,FALSE)</f>
        <v>55.28</v>
      </c>
      <c r="N5" s="7">
        <f>VLOOKUP($B5,Beacons!$A$6:$O$30,9,FALSE)</f>
        <v>30.861388888888889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0.41736111111111113</v>
      </c>
      <c r="B7" s="3">
        <f>Params!D29+MINUTE(A7-Params!C29)*60+SECOND(A7-Params!C29)</f>
        <v>1553300060</v>
      </c>
      <c r="C7">
        <v>2</v>
      </c>
      <c r="D7">
        <f>ROW()</f>
        <v>7</v>
      </c>
      <c r="E7">
        <f ca="1">INDIRECT("E$"&amp;C7)+INDIRECT("H$"&amp;C7)*($B7-INDIRECT("B$"&amp;D7))</f>
        <v>124981</v>
      </c>
      <c r="F7">
        <f ca="1">INDIRECT("F$"&amp;C7)+INDIRECT("I$"&amp;C7)*($B7-INDIRECT("B$"&amp;D7))</f>
        <v>74857.69</v>
      </c>
      <c r="G7">
        <f ca="1">INDIRECT("G$"&amp;C7)+INDIRECT("J$"&amp;C7)*($B7-INDIRECT("B$"&amp;D7))</f>
        <v>10668</v>
      </c>
      <c r="H7" s="9">
        <f ca="1">(E8-E7)/($B8-$B7)</f>
        <v>-211.54151111110986</v>
      </c>
      <c r="I7" s="9">
        <f ca="1">(F8-F7)/($B8-$B7)</f>
        <v>-126.68882222222165</v>
      </c>
      <c r="J7" s="9">
        <f ca="1">(G8-G7)/($B8-$B7)</f>
        <v>0</v>
      </c>
      <c r="K7" s="9">
        <f ca="1">SQRT(H7*H7+I7*I7)</f>
        <v>246.57629366836036</v>
      </c>
      <c r="L7" s="9">
        <f ca="1">DEGREES(ATAN2(I7,H7))</f>
        <v>-120.91671631912261</v>
      </c>
      <c r="M7">
        <f ca="1">INDIRECT("M$"&amp;C7)+INDIRECT("O$"&amp;C7)*($B7-INDIRECT("B$"&amp;D7))</f>
        <v>56.516666666666666</v>
      </c>
      <c r="N7">
        <f ca="1">INDIRECT("N$"&amp;C7)+INDIRECT("P$"&amp;C7)*($B7-INDIRECT("B$"&amp;D7))</f>
        <v>34.93333333333333</v>
      </c>
      <c r="P7" s="3"/>
    </row>
    <row r="8" spans="1:16" x14ac:dyDescent="0.25">
      <c r="A8" s="4">
        <f>A7+5/24/3600</f>
        <v>0.41741898148148149</v>
      </c>
      <c r="B8" s="3">
        <f>B7+SECOND(A8-A7)</f>
        <v>1553300065</v>
      </c>
      <c r="C8">
        <f>C7</f>
        <v>2</v>
      </c>
      <c r="D8">
        <f>D7</f>
        <v>7</v>
      </c>
      <c r="E8">
        <f ca="1">INDIRECT("E$"&amp;C8)+INDIRECT("H$"&amp;C8)*($B8-INDIRECT("B$"&amp;D8))</f>
        <v>123923.29244444445</v>
      </c>
      <c r="F8">
        <f ca="1">INDIRECT("F$"&amp;C8)+INDIRECT("I$"&amp;C8)*($B8-INDIRECT("B$"&amp;D8))</f>
        <v>74224.245888888894</v>
      </c>
      <c r="G8">
        <f t="shared" ref="G8:G71" ca="1" si="8">INDIRECT("G$"&amp;C8)+INDIRECT("J$"&amp;C8)*($B8-INDIRECT("B$"&amp;D8))</f>
        <v>10668</v>
      </c>
      <c r="H8" s="9">
        <f t="shared" ref="H8:J71" ca="1" si="9">(E9-E8)/($B9-$B8)</f>
        <v>-211.54151111111278</v>
      </c>
      <c r="I8" s="9">
        <f t="shared" ca="1" si="9"/>
        <v>-126.68882222222165</v>
      </c>
      <c r="J8" s="9">
        <f t="shared" ca="1" si="9"/>
        <v>0</v>
      </c>
      <c r="K8" s="9">
        <f t="shared" ref="K8:K71" ca="1" si="10">SQRT(H8*H8+I8*I8)</f>
        <v>246.57629366836289</v>
      </c>
      <c r="L8" s="9">
        <f t="shared" ref="L8:L71" ca="1" si="11">DEGREES(ATAN2(I8,H8))</f>
        <v>-120.91671631912226</v>
      </c>
      <c r="M8">
        <f ca="1">INDIRECT("M$"&amp;C8)+INDIRECT("O$"&amp;C8)*($B8-INDIRECT("B$"&amp;D8))</f>
        <v>56.511037037037035</v>
      </c>
      <c r="N8">
        <f ca="1">INDIRECT("N$"&amp;C8)+INDIRECT("P$"&amp;C8)*($B8-INDIRECT("B$"&amp;D8))</f>
        <v>34.916407407407405</v>
      </c>
      <c r="P8" s="3"/>
    </row>
    <row r="9" spans="1:16" x14ac:dyDescent="0.25">
      <c r="A9" s="4">
        <f>A8+5/24/3600</f>
        <v>0.41747685185185185</v>
      </c>
      <c r="B9" s="3">
        <f>B8+SECOND(A9-A8)</f>
        <v>1553300070</v>
      </c>
      <c r="C9">
        <f t="shared" ref="C9:C72" si="12">C8</f>
        <v>2</v>
      </c>
      <c r="D9">
        <f t="shared" ref="D9:D72" si="13">D8</f>
        <v>7</v>
      </c>
      <c r="E9">
        <f t="shared" ref="E9:E34" ca="1" si="14">INDIRECT("E$"&amp;C9)+INDIRECT("H$"&amp;C9)*($B9-INDIRECT("B$"&amp;D9))</f>
        <v>122865.58488888889</v>
      </c>
      <c r="F9">
        <f t="shared" ref="F9:F34" ca="1" si="15">INDIRECT("F$"&amp;C9)+INDIRECT("I$"&amp;C9)*($B9-INDIRECT("B$"&amp;D9))</f>
        <v>73590.801777777786</v>
      </c>
      <c r="G9">
        <f t="shared" ca="1" si="8"/>
        <v>10668</v>
      </c>
      <c r="H9" s="9">
        <f t="shared" ca="1" si="9"/>
        <v>-211.54151111110986</v>
      </c>
      <c r="I9" s="9">
        <f t="shared" ca="1" si="9"/>
        <v>-126.68882222222456</v>
      </c>
      <c r="J9" s="9">
        <f t="shared" ca="1" si="9"/>
        <v>0</v>
      </c>
      <c r="K9" s="9">
        <f t="shared" ca="1" si="10"/>
        <v>246.57629366836187</v>
      </c>
      <c r="L9" s="9">
        <f t="shared" ca="1" si="11"/>
        <v>-120.91671631912317</v>
      </c>
      <c r="M9">
        <f t="shared" ref="M9:M48" ca="1" si="16">INDIRECT("M$"&amp;C9)+INDIRECT("O$"&amp;C9)*($B9-INDIRECT("B$"&amp;D9))</f>
        <v>56.505407407407404</v>
      </c>
      <c r="N9">
        <f t="shared" ref="N9:N48" ca="1" si="17">INDIRECT("N$"&amp;C9)+INDIRECT("P$"&amp;C9)*($B9-INDIRECT("B$"&amp;D9))</f>
        <v>34.89948148148148</v>
      </c>
      <c r="P9" s="3"/>
    </row>
    <row r="10" spans="1:16" x14ac:dyDescent="0.25">
      <c r="A10" s="4">
        <f t="shared" ref="A10:A73" si="18">A9+5/24/3600</f>
        <v>0.41753472222222221</v>
      </c>
      <c r="B10" s="3">
        <f t="shared" ref="B10:B73" si="19">B9+SECOND(A10-A9)</f>
        <v>1553300075</v>
      </c>
      <c r="C10">
        <f t="shared" si="12"/>
        <v>2</v>
      </c>
      <c r="D10">
        <f t="shared" si="13"/>
        <v>7</v>
      </c>
      <c r="E10">
        <f t="shared" ca="1" si="14"/>
        <v>121807.87733333334</v>
      </c>
      <c r="F10">
        <f t="shared" ca="1" si="15"/>
        <v>72957.357666666663</v>
      </c>
      <c r="G10">
        <f t="shared" ca="1" si="8"/>
        <v>10668</v>
      </c>
      <c r="H10" s="9">
        <f t="shared" ca="1" si="9"/>
        <v>-211.54151111111278</v>
      </c>
      <c r="I10" s="9">
        <f t="shared" ca="1" si="9"/>
        <v>-126.68882222222165</v>
      </c>
      <c r="J10" s="9">
        <f t="shared" ca="1" si="9"/>
        <v>0</v>
      </c>
      <c r="K10" s="9">
        <f t="shared" ca="1" si="10"/>
        <v>246.57629366836289</v>
      </c>
      <c r="L10" s="9">
        <f t="shared" ca="1" si="11"/>
        <v>-120.91671631912226</v>
      </c>
      <c r="M10">
        <f t="shared" ca="1" si="16"/>
        <v>56.49977777777778</v>
      </c>
      <c r="N10">
        <f t="shared" ca="1" si="17"/>
        <v>34.882555555555555</v>
      </c>
    </row>
    <row r="11" spans="1:16" x14ac:dyDescent="0.25">
      <c r="A11" s="4">
        <f t="shared" si="18"/>
        <v>0.41759259259259257</v>
      </c>
      <c r="B11" s="3">
        <f t="shared" si="19"/>
        <v>1553300080</v>
      </c>
      <c r="C11">
        <f t="shared" si="12"/>
        <v>2</v>
      </c>
      <c r="D11">
        <f t="shared" si="13"/>
        <v>7</v>
      </c>
      <c r="E11">
        <f t="shared" ca="1" si="14"/>
        <v>120750.16977777777</v>
      </c>
      <c r="F11">
        <f t="shared" ca="1" si="15"/>
        <v>72323.913555555555</v>
      </c>
      <c r="G11">
        <f t="shared" ca="1" si="8"/>
        <v>10668</v>
      </c>
      <c r="H11" s="9">
        <f t="shared" ca="1" si="9"/>
        <v>-211.54151111110986</v>
      </c>
      <c r="I11" s="9">
        <f t="shared" ca="1" si="9"/>
        <v>-126.68882222222165</v>
      </c>
      <c r="J11" s="9">
        <f t="shared" ca="1" si="9"/>
        <v>0</v>
      </c>
      <c r="K11" s="9">
        <f t="shared" ca="1" si="10"/>
        <v>246.57629366836036</v>
      </c>
      <c r="L11" s="9">
        <f t="shared" ca="1" si="11"/>
        <v>-120.91671631912261</v>
      </c>
      <c r="M11">
        <f t="shared" ca="1" si="16"/>
        <v>56.494148148148149</v>
      </c>
      <c r="N11">
        <f t="shared" ca="1" si="17"/>
        <v>34.865629629629623</v>
      </c>
      <c r="P11" s="9"/>
    </row>
    <row r="12" spans="1:16" x14ac:dyDescent="0.25">
      <c r="A12" s="4">
        <f t="shared" si="18"/>
        <v>0.41765046296296293</v>
      </c>
      <c r="B12" s="3">
        <f t="shared" si="19"/>
        <v>1553300085</v>
      </c>
      <c r="C12">
        <f t="shared" si="12"/>
        <v>2</v>
      </c>
      <c r="D12">
        <f t="shared" si="13"/>
        <v>7</v>
      </c>
      <c r="E12">
        <f t="shared" ca="1" si="14"/>
        <v>119692.46222222222</v>
      </c>
      <c r="F12">
        <f t="shared" ca="1" si="15"/>
        <v>71690.469444444447</v>
      </c>
      <c r="G12">
        <f t="shared" ca="1" si="8"/>
        <v>10668</v>
      </c>
      <c r="H12" s="9">
        <f t="shared" ca="1" si="9"/>
        <v>-211.54151111111278</v>
      </c>
      <c r="I12" s="9">
        <f t="shared" ca="1" si="9"/>
        <v>-126.68882222222165</v>
      </c>
      <c r="J12" s="9">
        <f t="shared" ca="1" si="9"/>
        <v>0</v>
      </c>
      <c r="K12" s="9">
        <f t="shared" ca="1" si="10"/>
        <v>246.57629366836289</v>
      </c>
      <c r="L12" s="9">
        <f t="shared" ca="1" si="11"/>
        <v>-120.91671631912226</v>
      </c>
      <c r="M12">
        <f t="shared" ca="1" si="16"/>
        <v>56.488518518518518</v>
      </c>
      <c r="N12">
        <f t="shared" ca="1" si="17"/>
        <v>34.848703703703698</v>
      </c>
    </row>
    <row r="13" spans="1:16" x14ac:dyDescent="0.25">
      <c r="A13" s="4">
        <f t="shared" si="18"/>
        <v>0.41770833333333329</v>
      </c>
      <c r="B13" s="3">
        <f t="shared" si="19"/>
        <v>1553300090</v>
      </c>
      <c r="C13">
        <f t="shared" si="12"/>
        <v>2</v>
      </c>
      <c r="D13">
        <f t="shared" si="13"/>
        <v>7</v>
      </c>
      <c r="E13">
        <f t="shared" ca="1" si="14"/>
        <v>118634.75466666666</v>
      </c>
      <c r="F13">
        <f t="shared" ca="1" si="15"/>
        <v>71057.025333333338</v>
      </c>
      <c r="G13">
        <f t="shared" ca="1" si="8"/>
        <v>10668</v>
      </c>
      <c r="H13" s="9">
        <f t="shared" ca="1" si="9"/>
        <v>-211.54151111110986</v>
      </c>
      <c r="I13" s="9">
        <f t="shared" ca="1" si="9"/>
        <v>-126.68882222222165</v>
      </c>
      <c r="J13" s="9">
        <f t="shared" ca="1" si="9"/>
        <v>0</v>
      </c>
      <c r="K13" s="9">
        <f t="shared" ca="1" si="10"/>
        <v>246.57629366836036</v>
      </c>
      <c r="L13" s="9">
        <f t="shared" ca="1" si="11"/>
        <v>-120.91671631912261</v>
      </c>
      <c r="M13">
        <f t="shared" ca="1" si="16"/>
        <v>56.482888888888887</v>
      </c>
      <c r="N13">
        <f t="shared" ca="1" si="17"/>
        <v>34.831777777777774</v>
      </c>
    </row>
    <row r="14" spans="1:16" x14ac:dyDescent="0.25">
      <c r="A14" s="4">
        <f t="shared" si="18"/>
        <v>0.41776620370370365</v>
      </c>
      <c r="B14" s="3">
        <f t="shared" si="19"/>
        <v>1553300095</v>
      </c>
      <c r="C14">
        <f t="shared" si="12"/>
        <v>2</v>
      </c>
      <c r="D14">
        <f t="shared" si="13"/>
        <v>7</v>
      </c>
      <c r="E14">
        <f t="shared" ca="1" si="14"/>
        <v>117577.04711111111</v>
      </c>
      <c r="F14">
        <f t="shared" ca="1" si="15"/>
        <v>70423.58122222223</v>
      </c>
      <c r="G14">
        <f t="shared" ca="1" si="8"/>
        <v>10668</v>
      </c>
      <c r="H14" s="9">
        <f t="shared" ca="1" si="9"/>
        <v>-211.54151111110986</v>
      </c>
      <c r="I14" s="9">
        <f t="shared" ca="1" si="9"/>
        <v>-126.68882222222456</v>
      </c>
      <c r="J14" s="9">
        <f t="shared" ca="1" si="9"/>
        <v>0</v>
      </c>
      <c r="K14" s="9">
        <f t="shared" ca="1" si="10"/>
        <v>246.57629366836187</v>
      </c>
      <c r="L14" s="9">
        <f t="shared" ca="1" si="11"/>
        <v>-120.91671631912317</v>
      </c>
      <c r="M14">
        <f t="shared" ca="1" si="16"/>
        <v>56.477259259259256</v>
      </c>
      <c r="N14">
        <f t="shared" ca="1" si="17"/>
        <v>34.814851851851849</v>
      </c>
    </row>
    <row r="15" spans="1:16" x14ac:dyDescent="0.25">
      <c r="A15" s="4">
        <f t="shared" si="18"/>
        <v>0.41782407407407401</v>
      </c>
      <c r="B15" s="3">
        <f t="shared" si="19"/>
        <v>1553300100</v>
      </c>
      <c r="C15">
        <f t="shared" si="12"/>
        <v>2</v>
      </c>
      <c r="D15">
        <f t="shared" si="13"/>
        <v>7</v>
      </c>
      <c r="E15">
        <f t="shared" ca="1" si="14"/>
        <v>116519.33955555556</v>
      </c>
      <c r="F15">
        <f t="shared" ca="1" si="15"/>
        <v>69790.137111111108</v>
      </c>
      <c r="G15">
        <f t="shared" ca="1" si="8"/>
        <v>10668</v>
      </c>
      <c r="H15" s="9">
        <f t="shared" ca="1" si="9"/>
        <v>-211.54151111111278</v>
      </c>
      <c r="I15" s="9">
        <f t="shared" ca="1" si="9"/>
        <v>-126.68882222222165</v>
      </c>
      <c r="J15" s="9">
        <f t="shared" ca="1" si="9"/>
        <v>0</v>
      </c>
      <c r="K15" s="9">
        <f t="shared" ca="1" si="10"/>
        <v>246.57629366836289</v>
      </c>
      <c r="L15" s="9">
        <f t="shared" ca="1" si="11"/>
        <v>-120.91671631912226</v>
      </c>
      <c r="M15">
        <f t="shared" ca="1" si="16"/>
        <v>56.471629629629632</v>
      </c>
      <c r="N15">
        <f t="shared" ca="1" si="17"/>
        <v>34.797925925925924</v>
      </c>
      <c r="P15" s="6"/>
    </row>
    <row r="16" spans="1:16" x14ac:dyDescent="0.25">
      <c r="A16" s="4">
        <f t="shared" si="18"/>
        <v>0.41788194444444438</v>
      </c>
      <c r="B16" s="3">
        <f t="shared" si="19"/>
        <v>1553300105</v>
      </c>
      <c r="C16">
        <f t="shared" si="12"/>
        <v>2</v>
      </c>
      <c r="D16">
        <f t="shared" si="13"/>
        <v>7</v>
      </c>
      <c r="E16">
        <f t="shared" ca="1" si="14"/>
        <v>115461.632</v>
      </c>
      <c r="F16">
        <f t="shared" ca="1" si="15"/>
        <v>69156.692999999999</v>
      </c>
      <c r="G16">
        <f t="shared" ca="1" si="8"/>
        <v>10668</v>
      </c>
      <c r="H16" s="9">
        <f t="shared" ca="1" si="9"/>
        <v>-211.54151111110986</v>
      </c>
      <c r="I16" s="9">
        <f t="shared" ca="1" si="9"/>
        <v>-126.68882222222165</v>
      </c>
      <c r="J16" s="9">
        <f t="shared" ca="1" si="9"/>
        <v>0</v>
      </c>
      <c r="K16" s="9">
        <f t="shared" ca="1" si="10"/>
        <v>246.57629366836036</v>
      </c>
      <c r="L16" s="9">
        <f t="shared" ca="1" si="11"/>
        <v>-120.91671631912261</v>
      </c>
      <c r="M16">
        <f t="shared" ca="1" si="16"/>
        <v>56.466000000000001</v>
      </c>
      <c r="N16">
        <f t="shared" ca="1" si="17"/>
        <v>34.780999999999999</v>
      </c>
      <c r="P16" s="6"/>
    </row>
    <row r="17" spans="1:16" x14ac:dyDescent="0.25">
      <c r="A17" s="4">
        <f t="shared" si="18"/>
        <v>0.41793981481481474</v>
      </c>
      <c r="B17" s="3">
        <f t="shared" si="19"/>
        <v>1553300110</v>
      </c>
      <c r="C17">
        <f t="shared" si="12"/>
        <v>2</v>
      </c>
      <c r="D17">
        <f t="shared" si="13"/>
        <v>7</v>
      </c>
      <c r="E17">
        <f t="shared" ca="1" si="14"/>
        <v>114403.92444444445</v>
      </c>
      <c r="F17">
        <f t="shared" ca="1" si="15"/>
        <v>68523.248888888891</v>
      </c>
      <c r="G17">
        <f t="shared" ca="1" si="8"/>
        <v>10668</v>
      </c>
      <c r="H17" s="9">
        <f t="shared" ca="1" si="9"/>
        <v>-211.54151111111278</v>
      </c>
      <c r="I17" s="9">
        <f t="shared" ca="1" si="9"/>
        <v>-126.68882222222165</v>
      </c>
      <c r="J17" s="9">
        <f t="shared" ca="1" si="9"/>
        <v>0</v>
      </c>
      <c r="K17" s="9">
        <f t="shared" ca="1" si="10"/>
        <v>246.57629366836289</v>
      </c>
      <c r="L17" s="9">
        <f t="shared" ca="1" si="11"/>
        <v>-120.91671631912226</v>
      </c>
      <c r="M17">
        <f t="shared" ca="1" si="16"/>
        <v>56.46037037037037</v>
      </c>
      <c r="N17">
        <f t="shared" ca="1" si="17"/>
        <v>34.764074074074074</v>
      </c>
      <c r="P17" s="6"/>
    </row>
    <row r="18" spans="1:16" x14ac:dyDescent="0.25">
      <c r="A18" s="4">
        <f t="shared" si="18"/>
        <v>0.4179976851851851</v>
      </c>
      <c r="B18" s="3">
        <f t="shared" si="19"/>
        <v>1553300115</v>
      </c>
      <c r="C18">
        <f t="shared" si="12"/>
        <v>2</v>
      </c>
      <c r="D18">
        <f t="shared" si="13"/>
        <v>7</v>
      </c>
      <c r="E18">
        <f t="shared" ca="1" si="14"/>
        <v>113346.21688888888</v>
      </c>
      <c r="F18">
        <f t="shared" ca="1" si="15"/>
        <v>67889.804777777783</v>
      </c>
      <c r="G18">
        <f t="shared" ca="1" si="8"/>
        <v>10668</v>
      </c>
      <c r="H18" s="9">
        <f t="shared" ca="1" si="9"/>
        <v>-211.54151111110986</v>
      </c>
      <c r="I18" s="9">
        <f t="shared" ca="1" si="9"/>
        <v>-126.68882222222165</v>
      </c>
      <c r="J18" s="9">
        <f t="shared" ca="1" si="9"/>
        <v>0</v>
      </c>
      <c r="K18" s="9">
        <f t="shared" ca="1" si="10"/>
        <v>246.57629366836036</v>
      </c>
      <c r="L18" s="9">
        <f t="shared" ca="1" si="11"/>
        <v>-120.91671631912261</v>
      </c>
      <c r="M18">
        <f t="shared" ca="1" si="16"/>
        <v>56.454740740740739</v>
      </c>
      <c r="N18">
        <f t="shared" ca="1" si="17"/>
        <v>34.747148148148142</v>
      </c>
    </row>
    <row r="19" spans="1:16" x14ac:dyDescent="0.25">
      <c r="A19" s="4">
        <f t="shared" si="18"/>
        <v>0.41805555555555546</v>
      </c>
      <c r="B19" s="3">
        <f t="shared" si="19"/>
        <v>1553300120</v>
      </c>
      <c r="C19">
        <f t="shared" si="12"/>
        <v>2</v>
      </c>
      <c r="D19">
        <f t="shared" si="13"/>
        <v>7</v>
      </c>
      <c r="E19">
        <f t="shared" ca="1" si="14"/>
        <v>112288.50933333334</v>
      </c>
      <c r="F19">
        <f t="shared" ca="1" si="15"/>
        <v>67256.360666666675</v>
      </c>
      <c r="G19">
        <f t="shared" ca="1" si="8"/>
        <v>10668</v>
      </c>
      <c r="H19" s="9">
        <f t="shared" ca="1" si="9"/>
        <v>-211.54151111110986</v>
      </c>
      <c r="I19" s="9">
        <f t="shared" ca="1" si="9"/>
        <v>-126.68882222222456</v>
      </c>
      <c r="J19" s="9">
        <f t="shared" ca="1" si="9"/>
        <v>0</v>
      </c>
      <c r="K19" s="9">
        <f t="shared" ca="1" si="10"/>
        <v>246.57629366836187</v>
      </c>
      <c r="L19" s="9">
        <f t="shared" ca="1" si="11"/>
        <v>-120.91671631912317</v>
      </c>
      <c r="M19">
        <f t="shared" ca="1" si="16"/>
        <v>56.449111111111108</v>
      </c>
      <c r="N19">
        <f t="shared" ca="1" si="17"/>
        <v>34.730222222222217</v>
      </c>
    </row>
    <row r="20" spans="1:16" x14ac:dyDescent="0.25">
      <c r="A20" s="4">
        <f t="shared" si="18"/>
        <v>0.41811342592592582</v>
      </c>
      <c r="B20" s="3">
        <f t="shared" si="19"/>
        <v>1553300125</v>
      </c>
      <c r="C20">
        <f t="shared" si="12"/>
        <v>2</v>
      </c>
      <c r="D20">
        <f t="shared" si="13"/>
        <v>7</v>
      </c>
      <c r="E20">
        <f t="shared" ca="1" si="14"/>
        <v>111230.80177777779</v>
      </c>
      <c r="F20">
        <f t="shared" ca="1" si="15"/>
        <v>66622.916555555552</v>
      </c>
      <c r="G20">
        <f t="shared" ca="1" si="8"/>
        <v>10668</v>
      </c>
      <c r="H20" s="9">
        <f t="shared" ca="1" si="9"/>
        <v>-211.54151111111278</v>
      </c>
      <c r="I20" s="9">
        <f t="shared" ca="1" si="9"/>
        <v>-126.68882222222165</v>
      </c>
      <c r="J20" s="9">
        <f t="shared" ca="1" si="9"/>
        <v>0</v>
      </c>
      <c r="K20" s="9">
        <f t="shared" ca="1" si="10"/>
        <v>246.57629366836289</v>
      </c>
      <c r="L20" s="9">
        <f t="shared" ca="1" si="11"/>
        <v>-120.91671631912226</v>
      </c>
      <c r="M20">
        <f t="shared" ca="1" si="16"/>
        <v>56.443481481481477</v>
      </c>
      <c r="N20">
        <f t="shared" ca="1" si="17"/>
        <v>34.713296296296292</v>
      </c>
    </row>
    <row r="21" spans="1:16" x14ac:dyDescent="0.25">
      <c r="A21" s="4">
        <f t="shared" si="18"/>
        <v>0.41817129629629618</v>
      </c>
      <c r="B21" s="3">
        <f t="shared" si="19"/>
        <v>1553300130</v>
      </c>
      <c r="C21">
        <f t="shared" si="12"/>
        <v>2</v>
      </c>
      <c r="D21">
        <f t="shared" si="13"/>
        <v>7</v>
      </c>
      <c r="E21">
        <f t="shared" ca="1" si="14"/>
        <v>110173.09422222222</v>
      </c>
      <c r="F21">
        <f t="shared" ca="1" si="15"/>
        <v>65989.472444444444</v>
      </c>
      <c r="G21">
        <f t="shared" ca="1" si="8"/>
        <v>10668</v>
      </c>
      <c r="H21" s="9">
        <f t="shared" ca="1" si="9"/>
        <v>-211.54151111110986</v>
      </c>
      <c r="I21" s="9">
        <f t="shared" ca="1" si="9"/>
        <v>-126.68882222222165</v>
      </c>
      <c r="J21" s="9">
        <f t="shared" ca="1" si="9"/>
        <v>0</v>
      </c>
      <c r="K21" s="9">
        <f t="shared" ca="1" si="10"/>
        <v>246.57629366836036</v>
      </c>
      <c r="L21" s="9">
        <f t="shared" ca="1" si="11"/>
        <v>-120.91671631912261</v>
      </c>
      <c r="M21">
        <f t="shared" ca="1" si="16"/>
        <v>56.437851851851853</v>
      </c>
      <c r="N21">
        <f t="shared" ca="1" si="17"/>
        <v>34.696370370370367</v>
      </c>
    </row>
    <row r="22" spans="1:16" x14ac:dyDescent="0.25">
      <c r="A22" s="4">
        <f t="shared" si="18"/>
        <v>0.41822916666666654</v>
      </c>
      <c r="B22" s="3">
        <f t="shared" si="19"/>
        <v>1553300135</v>
      </c>
      <c r="C22">
        <f t="shared" si="12"/>
        <v>2</v>
      </c>
      <c r="D22">
        <f t="shared" si="13"/>
        <v>7</v>
      </c>
      <c r="E22">
        <f t="shared" ca="1" si="14"/>
        <v>109115.38666666667</v>
      </c>
      <c r="F22">
        <f t="shared" ca="1" si="15"/>
        <v>65356.028333333335</v>
      </c>
      <c r="G22">
        <f t="shared" ca="1" si="8"/>
        <v>10668</v>
      </c>
      <c r="H22" s="9">
        <f t="shared" ca="1" si="9"/>
        <v>-211.54151111111278</v>
      </c>
      <c r="I22" s="9">
        <f t="shared" ca="1" si="9"/>
        <v>-126.68882222222165</v>
      </c>
      <c r="J22" s="9">
        <f t="shared" ca="1" si="9"/>
        <v>0</v>
      </c>
      <c r="K22" s="9">
        <f t="shared" ca="1" si="10"/>
        <v>246.57629366836289</v>
      </c>
      <c r="L22" s="9">
        <f t="shared" ca="1" si="11"/>
        <v>-120.91671631912226</v>
      </c>
      <c r="M22">
        <f t="shared" ca="1" si="16"/>
        <v>56.432222222222222</v>
      </c>
      <c r="N22">
        <f t="shared" ca="1" si="17"/>
        <v>34.679444444444442</v>
      </c>
    </row>
    <row r="23" spans="1:16" x14ac:dyDescent="0.25">
      <c r="A23" s="4">
        <f t="shared" si="18"/>
        <v>0.4182870370370369</v>
      </c>
      <c r="B23" s="3">
        <f t="shared" si="19"/>
        <v>1553300140</v>
      </c>
      <c r="C23">
        <f t="shared" si="12"/>
        <v>2</v>
      </c>
      <c r="D23">
        <f t="shared" si="13"/>
        <v>7</v>
      </c>
      <c r="E23">
        <f t="shared" ca="1" si="14"/>
        <v>108057.67911111111</v>
      </c>
      <c r="F23">
        <f t="shared" ca="1" si="15"/>
        <v>64722.584222222227</v>
      </c>
      <c r="G23">
        <f t="shared" ca="1" si="8"/>
        <v>10668</v>
      </c>
      <c r="H23" s="9">
        <f t="shared" ca="1" si="9"/>
        <v>-211.54151111110986</v>
      </c>
      <c r="I23" s="9">
        <f t="shared" ca="1" si="9"/>
        <v>-126.6888222222231</v>
      </c>
      <c r="J23" s="9">
        <f t="shared" ca="1" si="9"/>
        <v>0</v>
      </c>
      <c r="K23" s="9">
        <f t="shared" ca="1" si="10"/>
        <v>246.5762936683611</v>
      </c>
      <c r="L23" s="9">
        <f t="shared" ca="1" si="11"/>
        <v>-120.91671631912287</v>
      </c>
      <c r="M23">
        <f t="shared" ca="1" si="16"/>
        <v>56.426592592592591</v>
      </c>
      <c r="N23">
        <f t="shared" ca="1" si="17"/>
        <v>34.662518518518517</v>
      </c>
    </row>
    <row r="24" spans="1:16" x14ac:dyDescent="0.25">
      <c r="A24" s="4">
        <f t="shared" si="18"/>
        <v>0.41834490740740726</v>
      </c>
      <c r="B24" s="3">
        <f t="shared" si="19"/>
        <v>1553300145</v>
      </c>
      <c r="C24">
        <f t="shared" si="12"/>
        <v>2</v>
      </c>
      <c r="D24">
        <f t="shared" si="13"/>
        <v>7</v>
      </c>
      <c r="E24">
        <f t="shared" ca="1" si="14"/>
        <v>106999.97155555556</v>
      </c>
      <c r="F24">
        <f t="shared" ca="1" si="15"/>
        <v>64089.140111111112</v>
      </c>
      <c r="G24">
        <f t="shared" ca="1" si="8"/>
        <v>10668</v>
      </c>
      <c r="H24" s="9">
        <f t="shared" ca="1" si="9"/>
        <v>-211.54151111111278</v>
      </c>
      <c r="I24" s="9">
        <f t="shared" ca="1" si="9"/>
        <v>-126.68882222222165</v>
      </c>
      <c r="J24" s="9">
        <f t="shared" ca="1" si="9"/>
        <v>0</v>
      </c>
      <c r="K24" s="9">
        <f t="shared" ca="1" si="10"/>
        <v>246.57629366836289</v>
      </c>
      <c r="L24" s="9">
        <f t="shared" ca="1" si="11"/>
        <v>-120.91671631912226</v>
      </c>
      <c r="M24">
        <f t="shared" ca="1" si="16"/>
        <v>56.42096296296296</v>
      </c>
      <c r="N24">
        <f t="shared" ca="1" si="17"/>
        <v>34.645592592592592</v>
      </c>
    </row>
    <row r="25" spans="1:16" x14ac:dyDescent="0.25">
      <c r="A25" s="4">
        <f t="shared" si="18"/>
        <v>0.41840277777777762</v>
      </c>
      <c r="B25" s="3">
        <f t="shared" si="19"/>
        <v>1553300150</v>
      </c>
      <c r="C25">
        <f t="shared" si="12"/>
        <v>2</v>
      </c>
      <c r="D25">
        <f t="shared" si="13"/>
        <v>7</v>
      </c>
      <c r="E25">
        <f t="shared" ca="1" si="14"/>
        <v>105942.264</v>
      </c>
      <c r="F25">
        <f t="shared" ca="1" si="15"/>
        <v>63455.696000000004</v>
      </c>
      <c r="G25">
        <f t="shared" ca="1" si="8"/>
        <v>10668</v>
      </c>
      <c r="H25" s="9">
        <f t="shared" ca="1" si="9"/>
        <v>-211.54151111110986</v>
      </c>
      <c r="I25" s="9">
        <f t="shared" ca="1" si="9"/>
        <v>-126.6888222222231</v>
      </c>
      <c r="J25" s="9">
        <f t="shared" ca="1" si="9"/>
        <v>0</v>
      </c>
      <c r="K25" s="9">
        <f t="shared" ca="1" si="10"/>
        <v>246.5762936683611</v>
      </c>
      <c r="L25" s="9">
        <f t="shared" ca="1" si="11"/>
        <v>-120.91671631912287</v>
      </c>
      <c r="M25">
        <f t="shared" ca="1" si="16"/>
        <v>56.415333333333329</v>
      </c>
      <c r="N25">
        <f t="shared" ca="1" si="17"/>
        <v>34.62866666666666</v>
      </c>
    </row>
    <row r="26" spans="1:16" x14ac:dyDescent="0.25">
      <c r="A26" s="4">
        <f t="shared" si="18"/>
        <v>0.41846064814814798</v>
      </c>
      <c r="B26" s="3">
        <f t="shared" si="19"/>
        <v>1553300155</v>
      </c>
      <c r="C26">
        <f t="shared" si="12"/>
        <v>2</v>
      </c>
      <c r="D26">
        <f t="shared" si="13"/>
        <v>7</v>
      </c>
      <c r="E26">
        <f t="shared" ca="1" si="14"/>
        <v>104884.55644444445</v>
      </c>
      <c r="F26">
        <f t="shared" ca="1" si="15"/>
        <v>62822.251888888888</v>
      </c>
      <c r="G26">
        <f t="shared" ca="1" si="8"/>
        <v>10668</v>
      </c>
      <c r="H26" s="9">
        <f t="shared" ca="1" si="9"/>
        <v>-211.54151111110986</v>
      </c>
      <c r="I26" s="9">
        <f t="shared" ca="1" si="9"/>
        <v>-126.68882222222165</v>
      </c>
      <c r="J26" s="9">
        <f t="shared" ca="1" si="9"/>
        <v>0</v>
      </c>
      <c r="K26" s="9">
        <f t="shared" ca="1" si="10"/>
        <v>246.57629366836036</v>
      </c>
      <c r="L26" s="9">
        <f t="shared" ca="1" si="11"/>
        <v>-120.91671631912261</v>
      </c>
      <c r="M26">
        <f t="shared" ca="1" si="16"/>
        <v>56.409703703703705</v>
      </c>
      <c r="N26">
        <f t="shared" ca="1" si="17"/>
        <v>34.611740740740736</v>
      </c>
    </row>
    <row r="27" spans="1:16" x14ac:dyDescent="0.25">
      <c r="A27" s="4">
        <f t="shared" si="18"/>
        <v>0.41851851851851835</v>
      </c>
      <c r="B27" s="3">
        <f t="shared" si="19"/>
        <v>1553300160</v>
      </c>
      <c r="C27">
        <f t="shared" si="12"/>
        <v>2</v>
      </c>
      <c r="D27">
        <f t="shared" si="13"/>
        <v>7</v>
      </c>
      <c r="E27">
        <f t="shared" ca="1" si="14"/>
        <v>103826.8488888889</v>
      </c>
      <c r="F27">
        <f t="shared" ca="1" si="15"/>
        <v>62188.80777777778</v>
      </c>
      <c r="G27">
        <f t="shared" ca="1" si="8"/>
        <v>10668</v>
      </c>
      <c r="H27" s="9">
        <f t="shared" ca="1" si="9"/>
        <v>-211.54151111111278</v>
      </c>
      <c r="I27" s="9">
        <f t="shared" ca="1" si="9"/>
        <v>-126.68882222222165</v>
      </c>
      <c r="J27" s="9">
        <f t="shared" ca="1" si="9"/>
        <v>0</v>
      </c>
      <c r="K27" s="9">
        <f t="shared" ca="1" si="10"/>
        <v>246.57629366836289</v>
      </c>
      <c r="L27" s="9">
        <f t="shared" ca="1" si="11"/>
        <v>-120.91671631912226</v>
      </c>
      <c r="M27">
        <f t="shared" ca="1" si="16"/>
        <v>56.404074074074074</v>
      </c>
      <c r="N27">
        <f t="shared" ca="1" si="17"/>
        <v>34.594814814814811</v>
      </c>
    </row>
    <row r="28" spans="1:16" x14ac:dyDescent="0.25">
      <c r="A28" s="4">
        <f t="shared" si="18"/>
        <v>0.41857638888888871</v>
      </c>
      <c r="B28" s="3">
        <f t="shared" si="19"/>
        <v>1553300165</v>
      </c>
      <c r="C28">
        <f t="shared" si="12"/>
        <v>2</v>
      </c>
      <c r="D28">
        <f t="shared" si="13"/>
        <v>7</v>
      </c>
      <c r="E28">
        <f t="shared" ca="1" si="14"/>
        <v>102769.14133333333</v>
      </c>
      <c r="F28">
        <f t="shared" ca="1" si="15"/>
        <v>61555.363666666672</v>
      </c>
      <c r="G28">
        <f t="shared" ca="1" si="8"/>
        <v>10668</v>
      </c>
      <c r="H28" s="9">
        <f t="shared" ca="1" si="9"/>
        <v>-211.54151111110986</v>
      </c>
      <c r="I28" s="9">
        <f t="shared" ca="1" si="9"/>
        <v>-126.6888222222231</v>
      </c>
      <c r="J28" s="9">
        <f t="shared" ca="1" si="9"/>
        <v>0</v>
      </c>
      <c r="K28" s="9">
        <f t="shared" ca="1" si="10"/>
        <v>246.5762936683611</v>
      </c>
      <c r="L28" s="9">
        <f t="shared" ca="1" si="11"/>
        <v>-120.91671631912287</v>
      </c>
      <c r="M28">
        <f t="shared" ca="1" si="16"/>
        <v>56.398444444444443</v>
      </c>
      <c r="N28">
        <f t="shared" ca="1" si="17"/>
        <v>34.577888888888886</v>
      </c>
    </row>
    <row r="29" spans="1:16" x14ac:dyDescent="0.25">
      <c r="A29" s="4">
        <f t="shared" si="18"/>
        <v>0.41863425925925907</v>
      </c>
      <c r="B29" s="3">
        <f t="shared" si="19"/>
        <v>1553300170</v>
      </c>
      <c r="C29">
        <f t="shared" si="12"/>
        <v>2</v>
      </c>
      <c r="D29">
        <f t="shared" si="13"/>
        <v>7</v>
      </c>
      <c r="E29">
        <f t="shared" ca="1" si="14"/>
        <v>101711.43377777778</v>
      </c>
      <c r="F29">
        <f t="shared" ca="1" si="15"/>
        <v>60921.919555555556</v>
      </c>
      <c r="G29">
        <f t="shared" ca="1" si="8"/>
        <v>10668</v>
      </c>
      <c r="H29" s="9">
        <f t="shared" ca="1" si="9"/>
        <v>-211.54151111111278</v>
      </c>
      <c r="I29" s="9">
        <f t="shared" ca="1" si="9"/>
        <v>-126.68882222222165</v>
      </c>
      <c r="J29" s="9">
        <f t="shared" ca="1" si="9"/>
        <v>0</v>
      </c>
      <c r="K29" s="9">
        <f t="shared" ca="1" si="10"/>
        <v>246.57629366836289</v>
      </c>
      <c r="L29" s="9">
        <f t="shared" ca="1" si="11"/>
        <v>-120.91671631912226</v>
      </c>
      <c r="M29">
        <f t="shared" ca="1" si="16"/>
        <v>56.392814814814813</v>
      </c>
      <c r="N29">
        <f t="shared" ca="1" si="17"/>
        <v>34.560962962962961</v>
      </c>
    </row>
    <row r="30" spans="1:16" x14ac:dyDescent="0.25">
      <c r="A30" s="4">
        <f t="shared" si="18"/>
        <v>0.41869212962962943</v>
      </c>
      <c r="B30" s="3">
        <f t="shared" si="19"/>
        <v>1553300175</v>
      </c>
      <c r="C30">
        <f t="shared" si="12"/>
        <v>2</v>
      </c>
      <c r="D30">
        <f t="shared" si="13"/>
        <v>7</v>
      </c>
      <c r="E30">
        <f t="shared" ca="1" si="14"/>
        <v>100653.72622222222</v>
      </c>
      <c r="F30">
        <f t="shared" ca="1" si="15"/>
        <v>60288.475444444448</v>
      </c>
      <c r="G30">
        <f t="shared" ca="1" si="8"/>
        <v>10668</v>
      </c>
      <c r="H30" s="9">
        <f t="shared" ca="1" si="9"/>
        <v>-211.54151111110986</v>
      </c>
      <c r="I30" s="9">
        <f t="shared" ca="1" si="9"/>
        <v>-126.6888222222231</v>
      </c>
      <c r="J30" s="9">
        <f t="shared" ca="1" si="9"/>
        <v>0</v>
      </c>
      <c r="K30" s="9">
        <f t="shared" ca="1" si="10"/>
        <v>246.5762936683611</v>
      </c>
      <c r="L30" s="9">
        <f t="shared" ca="1" si="11"/>
        <v>-120.91671631912287</v>
      </c>
      <c r="M30">
        <f t="shared" ca="1" si="16"/>
        <v>56.387185185185182</v>
      </c>
      <c r="N30">
        <f t="shared" ca="1" si="17"/>
        <v>34.544037037037036</v>
      </c>
    </row>
    <row r="31" spans="1:16" x14ac:dyDescent="0.25">
      <c r="A31" s="4">
        <f t="shared" si="18"/>
        <v>0.41874999999999979</v>
      </c>
      <c r="B31" s="3">
        <f t="shared" si="19"/>
        <v>1553300180</v>
      </c>
      <c r="C31">
        <f t="shared" si="12"/>
        <v>2</v>
      </c>
      <c r="D31">
        <f t="shared" si="13"/>
        <v>7</v>
      </c>
      <c r="E31">
        <f t="shared" ca="1" si="14"/>
        <v>99596.01866666667</v>
      </c>
      <c r="F31">
        <f t="shared" ca="1" si="15"/>
        <v>59655.031333333332</v>
      </c>
      <c r="G31">
        <f t="shared" ca="1" si="8"/>
        <v>10668</v>
      </c>
      <c r="H31" s="9">
        <f t="shared" ca="1" si="9"/>
        <v>-211.54151111111278</v>
      </c>
      <c r="I31" s="9">
        <f t="shared" ca="1" si="9"/>
        <v>-126.68882222222165</v>
      </c>
      <c r="J31" s="9">
        <f t="shared" ca="1" si="9"/>
        <v>0</v>
      </c>
      <c r="K31" s="9">
        <f t="shared" ca="1" si="10"/>
        <v>246.57629366836289</v>
      </c>
      <c r="L31" s="9">
        <f t="shared" ca="1" si="11"/>
        <v>-120.91671631912226</v>
      </c>
      <c r="M31">
        <f t="shared" ca="1" si="16"/>
        <v>56.381555555555558</v>
      </c>
      <c r="N31">
        <f t="shared" ca="1" si="17"/>
        <v>34.527111111111111</v>
      </c>
    </row>
    <row r="32" spans="1:16" x14ac:dyDescent="0.25">
      <c r="A32" s="4">
        <f t="shared" si="18"/>
        <v>0.41880787037037015</v>
      </c>
      <c r="B32" s="3">
        <f t="shared" si="19"/>
        <v>1553300185</v>
      </c>
      <c r="C32">
        <f t="shared" si="12"/>
        <v>2</v>
      </c>
      <c r="D32">
        <f t="shared" si="13"/>
        <v>7</v>
      </c>
      <c r="E32">
        <f t="shared" ca="1" si="14"/>
        <v>98538.311111111107</v>
      </c>
      <c r="F32">
        <f t="shared" ca="1" si="15"/>
        <v>59021.587222222224</v>
      </c>
      <c r="G32">
        <f t="shared" ca="1" si="8"/>
        <v>10668</v>
      </c>
      <c r="H32" s="9">
        <f t="shared" ca="1" si="9"/>
        <v>-211.54151111110986</v>
      </c>
      <c r="I32" s="9">
        <f t="shared" ca="1" si="9"/>
        <v>-126.68882222222165</v>
      </c>
      <c r="J32" s="9">
        <f t="shared" ca="1" si="9"/>
        <v>0</v>
      </c>
      <c r="K32" s="9">
        <f t="shared" ca="1" si="10"/>
        <v>246.57629366836036</v>
      </c>
      <c r="L32" s="9">
        <f t="shared" ca="1" si="11"/>
        <v>-120.91671631912261</v>
      </c>
      <c r="M32">
        <f t="shared" ca="1" si="16"/>
        <v>56.375925925925927</v>
      </c>
      <c r="N32">
        <f t="shared" ca="1" si="17"/>
        <v>34.510185185185179</v>
      </c>
    </row>
    <row r="33" spans="1:14" x14ac:dyDescent="0.25">
      <c r="A33" s="4">
        <f t="shared" si="18"/>
        <v>0.41886574074074051</v>
      </c>
      <c r="B33" s="3">
        <f t="shared" si="19"/>
        <v>1553300190</v>
      </c>
      <c r="C33">
        <f t="shared" si="12"/>
        <v>2</v>
      </c>
      <c r="D33">
        <f t="shared" si="13"/>
        <v>7</v>
      </c>
      <c r="E33">
        <f t="shared" ca="1" si="14"/>
        <v>97480.603555555557</v>
      </c>
      <c r="F33">
        <f t="shared" ca="1" si="15"/>
        <v>58388.143111111116</v>
      </c>
      <c r="G33">
        <f t="shared" ca="1" si="8"/>
        <v>10668</v>
      </c>
      <c r="H33" s="9">
        <f t="shared" ca="1" si="9"/>
        <v>-211.54151111110986</v>
      </c>
      <c r="I33" s="9">
        <f t="shared" ca="1" si="9"/>
        <v>-126.6888222222231</v>
      </c>
      <c r="J33" s="9">
        <f t="shared" ca="1" si="9"/>
        <v>0</v>
      </c>
      <c r="K33" s="9">
        <f t="shared" ca="1" si="10"/>
        <v>246.5762936683611</v>
      </c>
      <c r="L33" s="9">
        <f t="shared" ca="1" si="11"/>
        <v>-120.91671631912287</v>
      </c>
      <c r="M33">
        <f t="shared" ca="1" si="16"/>
        <v>56.370296296296296</v>
      </c>
      <c r="N33">
        <f t="shared" ca="1" si="17"/>
        <v>34.493259259259254</v>
      </c>
    </row>
    <row r="34" spans="1:14" x14ac:dyDescent="0.25">
      <c r="A34" s="4">
        <f>A33+5/24/3600</f>
        <v>0.41892361111111087</v>
      </c>
      <c r="B34" s="3">
        <f t="shared" si="19"/>
        <v>1553300195</v>
      </c>
      <c r="C34">
        <f t="shared" si="12"/>
        <v>2</v>
      </c>
      <c r="D34">
        <f t="shared" si="13"/>
        <v>7</v>
      </c>
      <c r="E34">
        <f t="shared" ca="1" si="14"/>
        <v>96422.896000000008</v>
      </c>
      <c r="F34">
        <f t="shared" ca="1" si="15"/>
        <v>57754.699000000001</v>
      </c>
      <c r="G34">
        <f t="shared" ca="1" si="8"/>
        <v>10668</v>
      </c>
      <c r="H34" s="9">
        <f t="shared" ca="1" si="9"/>
        <v>-211.54151111111278</v>
      </c>
      <c r="I34" s="9">
        <f t="shared" ca="1" si="9"/>
        <v>-126.6888222222231</v>
      </c>
      <c r="J34" s="9">
        <f t="shared" ca="1" si="9"/>
        <v>0</v>
      </c>
      <c r="K34" s="9">
        <f t="shared" ca="1" si="10"/>
        <v>246.57629366836363</v>
      </c>
      <c r="L34" s="9">
        <f t="shared" ca="1" si="11"/>
        <v>-120.91671631912253</v>
      </c>
      <c r="M34">
        <f t="shared" ca="1" si="16"/>
        <v>56.364666666666665</v>
      </c>
      <c r="N34">
        <f t="shared" ca="1" si="17"/>
        <v>34.476333333333329</v>
      </c>
    </row>
    <row r="35" spans="1:14" x14ac:dyDescent="0.25">
      <c r="A35" s="4">
        <f t="shared" si="18"/>
        <v>0.41898148148148123</v>
      </c>
      <c r="B35" s="3">
        <f t="shared" si="19"/>
        <v>1553300200</v>
      </c>
      <c r="C35">
        <f t="shared" si="12"/>
        <v>2</v>
      </c>
      <c r="D35">
        <f t="shared" si="13"/>
        <v>7</v>
      </c>
      <c r="E35">
        <f ca="1">INDIRECT("E$"&amp;C35)+INDIRECT("H$"&amp;C35)*($B35-INDIRECT("B$"&amp;D35))</f>
        <v>95365.188444444444</v>
      </c>
      <c r="F35">
        <f ca="1">INDIRECT("F$"&amp;C35)+INDIRECT("I$"&amp;C35)*($B35-INDIRECT("B$"&amp;D35))</f>
        <v>57121.254888888885</v>
      </c>
      <c r="G35">
        <f t="shared" ca="1" si="8"/>
        <v>10668</v>
      </c>
      <c r="H35" s="9">
        <f t="shared" ca="1" si="9"/>
        <v>-211.54151111110986</v>
      </c>
      <c r="I35" s="9">
        <f t="shared" ca="1" si="9"/>
        <v>-126.68882222222165</v>
      </c>
      <c r="J35" s="9">
        <f t="shared" ca="1" si="9"/>
        <v>0</v>
      </c>
      <c r="K35" s="9">
        <f t="shared" ca="1" si="10"/>
        <v>246.57629366836036</v>
      </c>
      <c r="L35" s="9">
        <f t="shared" ca="1" si="11"/>
        <v>-120.91671631912261</v>
      </c>
      <c r="M35">
        <f t="shared" ca="1" si="16"/>
        <v>56.359037037037034</v>
      </c>
      <c r="N35">
        <f t="shared" ca="1" si="17"/>
        <v>34.459407407407404</v>
      </c>
    </row>
    <row r="36" spans="1:14" x14ac:dyDescent="0.25">
      <c r="A36" s="4">
        <f t="shared" si="18"/>
        <v>0.41903935185185159</v>
      </c>
      <c r="B36" s="3">
        <f t="shared" si="19"/>
        <v>1553300205</v>
      </c>
      <c r="C36">
        <f t="shared" si="12"/>
        <v>2</v>
      </c>
      <c r="D36">
        <f t="shared" si="13"/>
        <v>7</v>
      </c>
      <c r="E36">
        <f ca="1">INDIRECT("E$"&amp;C36)+INDIRECT("H$"&amp;C36)*($B36-INDIRECT("B$"&amp;D36))</f>
        <v>94307.480888888895</v>
      </c>
      <c r="F36">
        <f ca="1">INDIRECT("F$"&amp;C36)+INDIRECT("I$"&amp;C36)*($B36-INDIRECT("B$"&amp;D36))</f>
        <v>56487.810777777777</v>
      </c>
      <c r="G36">
        <f t="shared" ca="1" si="8"/>
        <v>10668</v>
      </c>
      <c r="H36" s="9">
        <f t="shared" ca="1" si="9"/>
        <v>-211.54151111111278</v>
      </c>
      <c r="I36" s="9">
        <f t="shared" ca="1" si="9"/>
        <v>-126.68882222222165</v>
      </c>
      <c r="J36" s="9">
        <f t="shared" ca="1" si="9"/>
        <v>0</v>
      </c>
      <c r="K36" s="9">
        <f t="shared" ca="1" si="10"/>
        <v>246.57629366836289</v>
      </c>
      <c r="L36" s="9">
        <f t="shared" ca="1" si="11"/>
        <v>-120.91671631912226</v>
      </c>
      <c r="M36">
        <f t="shared" ca="1" si="16"/>
        <v>56.353407407407403</v>
      </c>
      <c r="N36">
        <f t="shared" ca="1" si="17"/>
        <v>34.442481481481479</v>
      </c>
    </row>
    <row r="37" spans="1:14" x14ac:dyDescent="0.25">
      <c r="A37" s="4">
        <f t="shared" si="18"/>
        <v>0.41909722222222195</v>
      </c>
      <c r="B37" s="3">
        <f t="shared" si="19"/>
        <v>1553300210</v>
      </c>
      <c r="C37">
        <f t="shared" si="12"/>
        <v>2</v>
      </c>
      <c r="D37">
        <f t="shared" si="13"/>
        <v>7</v>
      </c>
      <c r="E37">
        <f t="shared" ref="E37:E48" ca="1" si="20">INDIRECT("E$"&amp;C37)+INDIRECT("H$"&amp;C37)*($B37-INDIRECT("B$"&amp;D37))</f>
        <v>93249.773333333331</v>
      </c>
      <c r="F37">
        <f t="shared" ref="F37:F48" ca="1" si="21">INDIRECT("F$"&amp;C37)+INDIRECT("I$"&amp;C37)*($B37-INDIRECT("B$"&amp;D37))</f>
        <v>55854.366666666669</v>
      </c>
      <c r="G37">
        <f t="shared" ca="1" si="8"/>
        <v>10668</v>
      </c>
      <c r="H37" s="9">
        <f t="shared" ca="1" si="9"/>
        <v>-211.54151111110986</v>
      </c>
      <c r="I37" s="9">
        <f t="shared" ca="1" si="9"/>
        <v>-126.68882222222165</v>
      </c>
      <c r="J37" s="9">
        <f t="shared" ca="1" si="9"/>
        <v>0</v>
      </c>
      <c r="K37" s="9">
        <f t="shared" ca="1" si="10"/>
        <v>246.57629366836036</v>
      </c>
      <c r="L37" s="9">
        <f t="shared" ca="1" si="11"/>
        <v>-120.91671631912261</v>
      </c>
      <c r="M37">
        <f t="shared" ca="1" si="16"/>
        <v>56.347777777777779</v>
      </c>
      <c r="N37">
        <f t="shared" ca="1" si="17"/>
        <v>34.425555555555555</v>
      </c>
    </row>
    <row r="38" spans="1:14" x14ac:dyDescent="0.25">
      <c r="A38" s="4">
        <f t="shared" si="18"/>
        <v>0.41915509259259232</v>
      </c>
      <c r="B38" s="3">
        <f t="shared" si="19"/>
        <v>1553300215</v>
      </c>
      <c r="C38">
        <f t="shared" si="12"/>
        <v>2</v>
      </c>
      <c r="D38">
        <f t="shared" si="13"/>
        <v>7</v>
      </c>
      <c r="E38">
        <f t="shared" ca="1" si="20"/>
        <v>92192.065777777781</v>
      </c>
      <c r="F38">
        <f t="shared" ca="1" si="21"/>
        <v>55220.92255555556</v>
      </c>
      <c r="G38">
        <f t="shared" ca="1" si="8"/>
        <v>10668</v>
      </c>
      <c r="H38" s="9">
        <f t="shared" ca="1" si="9"/>
        <v>-211.54151111111278</v>
      </c>
      <c r="I38" s="9">
        <f t="shared" ca="1" si="9"/>
        <v>-126.6888222222231</v>
      </c>
      <c r="J38" s="9">
        <f t="shared" ca="1" si="9"/>
        <v>0</v>
      </c>
      <c r="K38" s="9">
        <f t="shared" ca="1" si="10"/>
        <v>246.57629366836363</v>
      </c>
      <c r="L38" s="9">
        <f t="shared" ca="1" si="11"/>
        <v>-120.91671631912253</v>
      </c>
      <c r="M38">
        <f t="shared" ca="1" si="16"/>
        <v>56.342148148148148</v>
      </c>
      <c r="N38">
        <f t="shared" ca="1" si="17"/>
        <v>34.40862962962963</v>
      </c>
    </row>
    <row r="39" spans="1:14" x14ac:dyDescent="0.25">
      <c r="A39" s="4">
        <f t="shared" si="18"/>
        <v>0.41921296296296268</v>
      </c>
      <c r="B39" s="3">
        <f t="shared" si="19"/>
        <v>1553300220</v>
      </c>
      <c r="C39">
        <f t="shared" si="12"/>
        <v>2</v>
      </c>
      <c r="D39">
        <f t="shared" si="13"/>
        <v>7</v>
      </c>
      <c r="E39">
        <f t="shared" ca="1" si="20"/>
        <v>91134.358222222218</v>
      </c>
      <c r="F39">
        <f t="shared" ca="1" si="21"/>
        <v>54587.478444444445</v>
      </c>
      <c r="G39">
        <f t="shared" ca="1" si="8"/>
        <v>10668</v>
      </c>
      <c r="H39" s="9">
        <f t="shared" ca="1" si="9"/>
        <v>-211.54151111110986</v>
      </c>
      <c r="I39" s="9">
        <f t="shared" ca="1" si="9"/>
        <v>-126.6888222222231</v>
      </c>
      <c r="J39" s="9">
        <f t="shared" ca="1" si="9"/>
        <v>0</v>
      </c>
      <c r="K39" s="9">
        <f t="shared" ca="1" si="10"/>
        <v>246.5762936683611</v>
      </c>
      <c r="L39" s="9">
        <f t="shared" ca="1" si="11"/>
        <v>-120.91671631912287</v>
      </c>
      <c r="M39">
        <f t="shared" ca="1" si="16"/>
        <v>56.336518518518517</v>
      </c>
      <c r="N39">
        <f t="shared" ca="1" si="17"/>
        <v>34.391703703703698</v>
      </c>
    </row>
    <row r="40" spans="1:14" x14ac:dyDescent="0.25">
      <c r="A40" s="4">
        <f t="shared" si="18"/>
        <v>0.41927083333333304</v>
      </c>
      <c r="B40" s="3">
        <f t="shared" si="19"/>
        <v>1553300225</v>
      </c>
      <c r="C40">
        <f t="shared" si="12"/>
        <v>2</v>
      </c>
      <c r="D40">
        <f t="shared" si="13"/>
        <v>7</v>
      </c>
      <c r="E40">
        <f t="shared" ca="1" si="20"/>
        <v>90076.650666666668</v>
      </c>
      <c r="F40">
        <f t="shared" ca="1" si="21"/>
        <v>53954.034333333329</v>
      </c>
      <c r="G40">
        <f t="shared" ca="1" si="8"/>
        <v>10668</v>
      </c>
      <c r="H40" s="9">
        <f t="shared" ca="1" si="9"/>
        <v>-211.54151111110986</v>
      </c>
      <c r="I40" s="9">
        <f t="shared" ca="1" si="9"/>
        <v>-126.68882222222165</v>
      </c>
      <c r="J40" s="9">
        <f t="shared" ca="1" si="9"/>
        <v>0</v>
      </c>
      <c r="K40" s="9">
        <f t="shared" ca="1" si="10"/>
        <v>246.57629366836036</v>
      </c>
      <c r="L40" s="9">
        <f t="shared" ca="1" si="11"/>
        <v>-120.91671631912261</v>
      </c>
      <c r="M40">
        <f t="shared" ca="1" si="16"/>
        <v>56.330888888888886</v>
      </c>
      <c r="N40">
        <f t="shared" ca="1" si="17"/>
        <v>34.374777777777773</v>
      </c>
    </row>
    <row r="41" spans="1:14" x14ac:dyDescent="0.25">
      <c r="A41" s="4">
        <f t="shared" si="18"/>
        <v>0.4193287037037034</v>
      </c>
      <c r="B41" s="3">
        <f t="shared" si="19"/>
        <v>1553300230</v>
      </c>
      <c r="C41">
        <f t="shared" si="12"/>
        <v>2</v>
      </c>
      <c r="D41">
        <f t="shared" si="13"/>
        <v>7</v>
      </c>
      <c r="E41">
        <f t="shared" ca="1" si="20"/>
        <v>89018.943111111119</v>
      </c>
      <c r="F41">
        <f t="shared" ca="1" si="21"/>
        <v>53320.590222222221</v>
      </c>
      <c r="G41">
        <f t="shared" ca="1" si="8"/>
        <v>10668</v>
      </c>
      <c r="H41" s="9">
        <f t="shared" ca="1" si="9"/>
        <v>-211.54151111111278</v>
      </c>
      <c r="I41" s="9">
        <f t="shared" ca="1" si="9"/>
        <v>-126.68882222222165</v>
      </c>
      <c r="J41" s="9">
        <f t="shared" ca="1" si="9"/>
        <v>0</v>
      </c>
      <c r="K41" s="9">
        <f t="shared" ca="1" si="10"/>
        <v>246.57629366836289</v>
      </c>
      <c r="L41" s="9">
        <f t="shared" ca="1" si="11"/>
        <v>-120.91671631912226</v>
      </c>
      <c r="M41">
        <f t="shared" ca="1" si="16"/>
        <v>56.325259259259255</v>
      </c>
      <c r="N41">
        <f t="shared" ca="1" si="17"/>
        <v>34.357851851851848</v>
      </c>
    </row>
    <row r="42" spans="1:14" x14ac:dyDescent="0.25">
      <c r="A42" s="4">
        <f t="shared" si="18"/>
        <v>0.41938657407407376</v>
      </c>
      <c r="B42" s="3">
        <f t="shared" si="19"/>
        <v>1553300235</v>
      </c>
      <c r="C42">
        <f t="shared" si="12"/>
        <v>2</v>
      </c>
      <c r="D42">
        <f t="shared" si="13"/>
        <v>7</v>
      </c>
      <c r="E42">
        <f t="shared" ca="1" si="20"/>
        <v>87961.235555555555</v>
      </c>
      <c r="F42">
        <f t="shared" ca="1" si="21"/>
        <v>52687.146111111113</v>
      </c>
      <c r="G42">
        <f t="shared" ca="1" si="8"/>
        <v>10668</v>
      </c>
      <c r="H42" s="9">
        <f t="shared" ca="1" si="9"/>
        <v>-211.54151111111278</v>
      </c>
      <c r="I42" s="9">
        <f t="shared" ca="1" si="9"/>
        <v>-126.68882222222165</v>
      </c>
      <c r="J42" s="9">
        <f t="shared" ca="1" si="9"/>
        <v>0</v>
      </c>
      <c r="K42" s="9">
        <f t="shared" ca="1" si="10"/>
        <v>246.57629366836289</v>
      </c>
      <c r="L42" s="9">
        <f t="shared" ca="1" si="11"/>
        <v>-120.91671631912226</v>
      </c>
      <c r="M42">
        <f t="shared" ca="1" si="16"/>
        <v>56.319629629629631</v>
      </c>
      <c r="N42">
        <f t="shared" ca="1" si="17"/>
        <v>34.340925925925923</v>
      </c>
    </row>
    <row r="43" spans="1:14" x14ac:dyDescent="0.25">
      <c r="A43" s="4">
        <f t="shared" si="18"/>
        <v>0.41944444444444412</v>
      </c>
      <c r="B43" s="3">
        <f t="shared" si="19"/>
        <v>1553300240</v>
      </c>
      <c r="C43">
        <f t="shared" si="12"/>
        <v>2</v>
      </c>
      <c r="D43">
        <f t="shared" si="13"/>
        <v>7</v>
      </c>
      <c r="E43">
        <f t="shared" ca="1" si="20"/>
        <v>86903.527999999991</v>
      </c>
      <c r="F43">
        <f t="shared" ca="1" si="21"/>
        <v>52053.702000000005</v>
      </c>
      <c r="G43">
        <f t="shared" ca="1" si="8"/>
        <v>10668</v>
      </c>
      <c r="H43" s="9">
        <f t="shared" ca="1" si="9"/>
        <v>-211.54151111110986</v>
      </c>
      <c r="I43" s="9">
        <f t="shared" ca="1" si="9"/>
        <v>-126.6888222222231</v>
      </c>
      <c r="J43" s="9">
        <f t="shared" ca="1" si="9"/>
        <v>0</v>
      </c>
      <c r="K43" s="9">
        <f t="shared" ca="1" si="10"/>
        <v>246.5762936683611</v>
      </c>
      <c r="L43" s="9">
        <f t="shared" ca="1" si="11"/>
        <v>-120.91671631912287</v>
      </c>
      <c r="M43">
        <f t="shared" ca="1" si="16"/>
        <v>56.314</v>
      </c>
      <c r="N43">
        <f t="shared" ca="1" si="17"/>
        <v>34.323999999999998</v>
      </c>
    </row>
    <row r="44" spans="1:14" x14ac:dyDescent="0.25">
      <c r="A44" s="4">
        <f t="shared" si="18"/>
        <v>0.41950231481481448</v>
      </c>
      <c r="B44" s="3">
        <f t="shared" si="19"/>
        <v>1553300245</v>
      </c>
      <c r="C44">
        <f t="shared" si="12"/>
        <v>2</v>
      </c>
      <c r="D44">
        <f t="shared" si="13"/>
        <v>7</v>
      </c>
      <c r="E44">
        <f t="shared" ca="1" si="20"/>
        <v>85845.820444444442</v>
      </c>
      <c r="F44">
        <f t="shared" ca="1" si="21"/>
        <v>51420.257888888889</v>
      </c>
      <c r="G44">
        <f t="shared" ca="1" si="8"/>
        <v>10668</v>
      </c>
      <c r="H44" s="9">
        <f t="shared" ca="1" si="9"/>
        <v>-211.54151111110986</v>
      </c>
      <c r="I44" s="9">
        <f t="shared" ca="1" si="9"/>
        <v>-126.6888222222231</v>
      </c>
      <c r="J44" s="9">
        <f t="shared" ca="1" si="9"/>
        <v>0</v>
      </c>
      <c r="K44" s="9">
        <f t="shared" ca="1" si="10"/>
        <v>246.5762936683611</v>
      </c>
      <c r="L44" s="9">
        <f t="shared" ca="1" si="11"/>
        <v>-120.91671631912287</v>
      </c>
      <c r="M44">
        <f t="shared" ca="1" si="16"/>
        <v>56.308370370370369</v>
      </c>
      <c r="N44">
        <f t="shared" ca="1" si="17"/>
        <v>34.307074074074073</v>
      </c>
    </row>
    <row r="45" spans="1:14" x14ac:dyDescent="0.25">
      <c r="A45" s="4">
        <f t="shared" si="18"/>
        <v>0.41956018518518484</v>
      </c>
      <c r="B45" s="3">
        <f t="shared" si="19"/>
        <v>1553300250</v>
      </c>
      <c r="C45">
        <f t="shared" si="12"/>
        <v>2</v>
      </c>
      <c r="D45">
        <f t="shared" si="13"/>
        <v>7</v>
      </c>
      <c r="E45">
        <f t="shared" ca="1" si="20"/>
        <v>84788.112888888892</v>
      </c>
      <c r="F45">
        <f t="shared" ca="1" si="21"/>
        <v>50786.813777777774</v>
      </c>
      <c r="G45">
        <f t="shared" ca="1" si="8"/>
        <v>10668</v>
      </c>
      <c r="H45" s="9">
        <f t="shared" ca="1" si="9"/>
        <v>-211.54151111111278</v>
      </c>
      <c r="I45" s="9">
        <f t="shared" ca="1" si="9"/>
        <v>-126.68882222222165</v>
      </c>
      <c r="J45" s="9">
        <f t="shared" ca="1" si="9"/>
        <v>0</v>
      </c>
      <c r="K45" s="9">
        <f t="shared" ca="1" si="10"/>
        <v>246.57629366836289</v>
      </c>
      <c r="L45" s="9">
        <f t="shared" ca="1" si="11"/>
        <v>-120.91671631912226</v>
      </c>
      <c r="M45">
        <f t="shared" ca="1" si="16"/>
        <v>56.302740740740738</v>
      </c>
      <c r="N45">
        <f t="shared" ca="1" si="17"/>
        <v>34.290148148148148</v>
      </c>
    </row>
    <row r="46" spans="1:14" x14ac:dyDescent="0.25">
      <c r="A46" s="4">
        <f t="shared" si="18"/>
        <v>0.4196180555555552</v>
      </c>
      <c r="B46" s="3">
        <f t="shared" si="19"/>
        <v>1553300255</v>
      </c>
      <c r="C46">
        <f t="shared" si="12"/>
        <v>2</v>
      </c>
      <c r="D46">
        <f t="shared" si="13"/>
        <v>7</v>
      </c>
      <c r="E46">
        <f t="shared" ca="1" si="20"/>
        <v>83730.405333333329</v>
      </c>
      <c r="F46">
        <f t="shared" ca="1" si="21"/>
        <v>50153.369666666666</v>
      </c>
      <c r="G46">
        <f t="shared" ca="1" si="8"/>
        <v>10668</v>
      </c>
      <c r="H46" s="9">
        <f t="shared" ca="1" si="9"/>
        <v>-211.54151111110986</v>
      </c>
      <c r="I46" s="9">
        <f t="shared" ca="1" si="9"/>
        <v>-126.68882222222165</v>
      </c>
      <c r="J46" s="9">
        <f t="shared" ca="1" si="9"/>
        <v>0</v>
      </c>
      <c r="K46" s="9">
        <f t="shared" ca="1" si="10"/>
        <v>246.57629366836036</v>
      </c>
      <c r="L46" s="9">
        <f t="shared" ca="1" si="11"/>
        <v>-120.91671631912261</v>
      </c>
      <c r="M46">
        <f t="shared" ca="1" si="16"/>
        <v>56.297111111111107</v>
      </c>
      <c r="N46">
        <f t="shared" ca="1" si="17"/>
        <v>34.273222222222216</v>
      </c>
    </row>
    <row r="47" spans="1:14" x14ac:dyDescent="0.25">
      <c r="A47" s="4">
        <f t="shared" si="18"/>
        <v>0.41967592592592556</v>
      </c>
      <c r="B47" s="3">
        <f t="shared" si="19"/>
        <v>1553300260</v>
      </c>
      <c r="C47">
        <f t="shared" si="12"/>
        <v>2</v>
      </c>
      <c r="D47">
        <f t="shared" si="13"/>
        <v>7</v>
      </c>
      <c r="E47">
        <f t="shared" ca="1" si="20"/>
        <v>82672.697777777779</v>
      </c>
      <c r="F47">
        <f t="shared" ca="1" si="21"/>
        <v>49519.925555555557</v>
      </c>
      <c r="G47">
        <f t="shared" ca="1" si="8"/>
        <v>10668</v>
      </c>
      <c r="H47" s="9">
        <f t="shared" ca="1" si="9"/>
        <v>-211.54151111110986</v>
      </c>
      <c r="I47" s="9">
        <f t="shared" ca="1" si="9"/>
        <v>-126.68882222222165</v>
      </c>
      <c r="J47" s="9">
        <f t="shared" ca="1" si="9"/>
        <v>0</v>
      </c>
      <c r="K47" s="9">
        <f t="shared" ca="1" si="10"/>
        <v>246.57629366836036</v>
      </c>
      <c r="L47" s="9">
        <f t="shared" ca="1" si="11"/>
        <v>-120.91671631912261</v>
      </c>
      <c r="M47">
        <f t="shared" ca="1" si="16"/>
        <v>56.291481481481483</v>
      </c>
      <c r="N47">
        <f t="shared" ca="1" si="17"/>
        <v>34.256296296296291</v>
      </c>
    </row>
    <row r="48" spans="1:14" x14ac:dyDescent="0.25">
      <c r="A48" s="4">
        <f t="shared" si="18"/>
        <v>0.41973379629629592</v>
      </c>
      <c r="B48" s="3">
        <f t="shared" si="19"/>
        <v>1553300265</v>
      </c>
      <c r="C48">
        <f t="shared" si="12"/>
        <v>2</v>
      </c>
      <c r="D48">
        <f t="shared" si="13"/>
        <v>7</v>
      </c>
      <c r="E48">
        <f t="shared" ca="1" si="20"/>
        <v>81614.99022222223</v>
      </c>
      <c r="F48">
        <f t="shared" ca="1" si="21"/>
        <v>48886.481444444449</v>
      </c>
      <c r="G48">
        <f t="shared" ca="1" si="8"/>
        <v>10668</v>
      </c>
      <c r="H48" s="9">
        <f t="shared" ca="1" si="9"/>
        <v>-211.54151111111278</v>
      </c>
      <c r="I48" s="9">
        <f t="shared" ca="1" si="9"/>
        <v>-126.6888222222231</v>
      </c>
      <c r="J48" s="9">
        <f t="shared" ca="1" si="9"/>
        <v>0</v>
      </c>
      <c r="K48" s="9">
        <f t="shared" ca="1" si="10"/>
        <v>246.57629366836363</v>
      </c>
      <c r="L48" s="9">
        <f t="shared" ca="1" si="11"/>
        <v>-120.91671631912253</v>
      </c>
      <c r="M48">
        <f t="shared" ca="1" si="16"/>
        <v>56.285851851851852</v>
      </c>
      <c r="N48">
        <f t="shared" ca="1" si="17"/>
        <v>34.239370370370366</v>
      </c>
    </row>
    <row r="49" spans="1:19" x14ac:dyDescent="0.25">
      <c r="A49" s="4">
        <f t="shared" si="18"/>
        <v>0.41979166666666629</v>
      </c>
      <c r="B49" s="3">
        <f t="shared" si="19"/>
        <v>1553300270</v>
      </c>
      <c r="C49">
        <f t="shared" si="12"/>
        <v>2</v>
      </c>
      <c r="D49">
        <f t="shared" si="13"/>
        <v>7</v>
      </c>
      <c r="E49">
        <f t="shared" ref="E49:E69" ca="1" si="22">INDIRECT("E$"&amp;C49)+INDIRECT("H$"&amp;C49)*($B49-INDIRECT("B$"&amp;D49))</f>
        <v>80557.282666666666</v>
      </c>
      <c r="F49">
        <f t="shared" ref="F49:F69" ca="1" si="23">INDIRECT("F$"&amp;C49)+INDIRECT("I$"&amp;C49)*($B49-INDIRECT("B$"&amp;D49))</f>
        <v>48253.037333333334</v>
      </c>
      <c r="G49">
        <f t="shared" ref="G49:G69" ca="1" si="24">INDIRECT("G$"&amp;C49)+INDIRECT("J$"&amp;C49)*($B49-INDIRECT("B$"&amp;D49))</f>
        <v>10668</v>
      </c>
      <c r="H49" s="9">
        <f t="shared" ref="H49:H69" ca="1" si="25">(E50-E49)/($B50-$B49)</f>
        <v>-211.54151111111278</v>
      </c>
      <c r="I49" s="9">
        <f t="shared" ref="I49:I69" ca="1" si="26">(F50-F49)/($B50-$B49)</f>
        <v>-126.6888222222231</v>
      </c>
      <c r="J49" s="9">
        <f t="shared" ref="J49:J69" ca="1" si="27">(G50-G49)/($B50-$B49)</f>
        <v>0</v>
      </c>
      <c r="K49" s="9">
        <f t="shared" ref="K49:K69" ca="1" si="28">SQRT(H49*H49+I49*I49)</f>
        <v>246.57629366836363</v>
      </c>
      <c r="L49" s="9">
        <f t="shared" ref="L49:L69" ca="1" si="29">DEGREES(ATAN2(I49,H49))</f>
        <v>-120.91671631912253</v>
      </c>
      <c r="M49">
        <f t="shared" ref="M49:M69" ca="1" si="30">INDIRECT("M$"&amp;C49)+INDIRECT("O$"&amp;C49)*($B49-INDIRECT("B$"&amp;D49))</f>
        <v>56.280222222222221</v>
      </c>
      <c r="N49">
        <f t="shared" ref="N49:N69" ca="1" si="31">INDIRECT("N$"&amp;C49)+INDIRECT("P$"&amp;C49)*($B49-INDIRECT("B$"&amp;D49))</f>
        <v>34.222444444444442</v>
      </c>
    </row>
    <row r="50" spans="1:19" x14ac:dyDescent="0.25">
      <c r="A50" s="4">
        <f t="shared" si="18"/>
        <v>0.41984953703703665</v>
      </c>
      <c r="B50" s="3">
        <f t="shared" si="19"/>
        <v>1553300275</v>
      </c>
      <c r="C50">
        <f t="shared" si="12"/>
        <v>2</v>
      </c>
      <c r="D50">
        <f t="shared" si="13"/>
        <v>7</v>
      </c>
      <c r="E50">
        <f t="shared" ca="1" si="22"/>
        <v>79499.575111111102</v>
      </c>
      <c r="F50">
        <f t="shared" ca="1" si="23"/>
        <v>47619.593222222218</v>
      </c>
      <c r="G50">
        <f t="shared" ca="1" si="24"/>
        <v>10668</v>
      </c>
      <c r="H50" s="9">
        <f t="shared" ca="1" si="25"/>
        <v>-211.54151111110696</v>
      </c>
      <c r="I50" s="9">
        <f t="shared" ca="1" si="26"/>
        <v>-126.68882222222165</v>
      </c>
      <c r="J50" s="9">
        <f t="shared" ca="1" si="27"/>
        <v>0</v>
      </c>
      <c r="K50" s="9">
        <f t="shared" ca="1" si="28"/>
        <v>246.57629366835789</v>
      </c>
      <c r="L50" s="9">
        <f t="shared" ca="1" si="29"/>
        <v>-120.91671631912294</v>
      </c>
      <c r="M50">
        <f t="shared" ca="1" si="30"/>
        <v>56.27459259259259</v>
      </c>
      <c r="N50">
        <f t="shared" ca="1" si="31"/>
        <v>34.205518518518517</v>
      </c>
    </row>
    <row r="51" spans="1:19" x14ac:dyDescent="0.25">
      <c r="A51" s="4">
        <f t="shared" si="18"/>
        <v>0.41990740740740701</v>
      </c>
      <c r="B51" s="3">
        <f t="shared" si="19"/>
        <v>1553300280</v>
      </c>
      <c r="C51">
        <f t="shared" si="12"/>
        <v>2</v>
      </c>
      <c r="D51">
        <f t="shared" si="13"/>
        <v>7</v>
      </c>
      <c r="E51">
        <f t="shared" ca="1" si="22"/>
        <v>78441.867555555567</v>
      </c>
      <c r="F51">
        <f t="shared" ca="1" si="23"/>
        <v>46986.14911111111</v>
      </c>
      <c r="G51">
        <f t="shared" ca="1" si="24"/>
        <v>10668</v>
      </c>
      <c r="H51" s="9">
        <f t="shared" ca="1" si="25"/>
        <v>-211.54151111111278</v>
      </c>
      <c r="I51" s="9">
        <f t="shared" ca="1" si="26"/>
        <v>-126.68882222222165</v>
      </c>
      <c r="J51" s="9">
        <f t="shared" ca="1" si="27"/>
        <v>0</v>
      </c>
      <c r="K51" s="9">
        <f t="shared" ca="1" si="28"/>
        <v>246.57629366836289</v>
      </c>
      <c r="L51" s="9">
        <f t="shared" ca="1" si="29"/>
        <v>-120.91671631912226</v>
      </c>
      <c r="M51">
        <f t="shared" ca="1" si="30"/>
        <v>56.268962962962959</v>
      </c>
      <c r="N51">
        <f t="shared" ca="1" si="31"/>
        <v>34.188592592592592</v>
      </c>
    </row>
    <row r="52" spans="1:19" x14ac:dyDescent="0.25">
      <c r="A52" s="4">
        <f t="shared" si="18"/>
        <v>0.41996527777777737</v>
      </c>
      <c r="B52" s="3">
        <f t="shared" si="19"/>
        <v>1553300285</v>
      </c>
      <c r="C52">
        <f t="shared" si="12"/>
        <v>2</v>
      </c>
      <c r="D52">
        <f t="shared" si="13"/>
        <v>7</v>
      </c>
      <c r="E52">
        <f t="shared" ca="1" si="22"/>
        <v>77384.160000000003</v>
      </c>
      <c r="F52">
        <f t="shared" ca="1" si="23"/>
        <v>46352.705000000002</v>
      </c>
      <c r="G52">
        <f t="shared" ca="1" si="24"/>
        <v>10668</v>
      </c>
      <c r="H52" s="9">
        <f t="shared" ca="1" si="25"/>
        <v>-211.54151111111278</v>
      </c>
      <c r="I52" s="9">
        <f t="shared" ca="1" si="26"/>
        <v>-126.68882222222165</v>
      </c>
      <c r="J52" s="9">
        <f t="shared" ca="1" si="27"/>
        <v>0</v>
      </c>
      <c r="K52" s="9">
        <f t="shared" ca="1" si="28"/>
        <v>246.57629366836289</v>
      </c>
      <c r="L52" s="9">
        <f t="shared" ca="1" si="29"/>
        <v>-120.91671631912226</v>
      </c>
      <c r="M52">
        <f t="shared" ca="1" si="30"/>
        <v>56.263333333333335</v>
      </c>
      <c r="N52">
        <f t="shared" ca="1" si="31"/>
        <v>34.171666666666667</v>
      </c>
      <c r="O52" s="13"/>
      <c r="P52" s="13"/>
      <c r="Q52" s="13"/>
      <c r="R52" s="13"/>
      <c r="S52" s="13"/>
    </row>
    <row r="53" spans="1:19" x14ac:dyDescent="0.25">
      <c r="A53" s="4">
        <f>A52+5/24/3600</f>
        <v>0.42002314814814773</v>
      </c>
      <c r="B53" s="3">
        <f t="shared" si="19"/>
        <v>1553300290</v>
      </c>
      <c r="C53">
        <f t="shared" si="12"/>
        <v>2</v>
      </c>
      <c r="D53">
        <f t="shared" si="13"/>
        <v>7</v>
      </c>
      <c r="E53">
        <f t="shared" ca="1" si="22"/>
        <v>76326.45244444444</v>
      </c>
      <c r="F53">
        <f t="shared" ca="1" si="23"/>
        <v>45719.260888888894</v>
      </c>
      <c r="G53">
        <f t="shared" ca="1" si="24"/>
        <v>10668</v>
      </c>
      <c r="H53" s="9">
        <f t="shared" ca="1" si="25"/>
        <v>-211.54151111110986</v>
      </c>
      <c r="I53" s="9">
        <f t="shared" ca="1" si="26"/>
        <v>-126.6888222222231</v>
      </c>
      <c r="J53" s="9">
        <f t="shared" ca="1" si="27"/>
        <v>0</v>
      </c>
      <c r="K53" s="9">
        <f t="shared" ca="1" si="28"/>
        <v>246.5762936683611</v>
      </c>
      <c r="L53" s="9">
        <f t="shared" ca="1" si="29"/>
        <v>-120.91671631912287</v>
      </c>
      <c r="M53">
        <f t="shared" ca="1" si="30"/>
        <v>56.257703703703704</v>
      </c>
      <c r="N53">
        <f t="shared" ca="1" si="31"/>
        <v>34.154740740740735</v>
      </c>
    </row>
    <row r="54" spans="1:19" x14ac:dyDescent="0.25">
      <c r="A54" s="4">
        <f t="shared" si="18"/>
        <v>0.42008101851851809</v>
      </c>
      <c r="B54" s="3">
        <f t="shared" si="19"/>
        <v>1553300295</v>
      </c>
      <c r="C54">
        <f t="shared" si="12"/>
        <v>2</v>
      </c>
      <c r="D54">
        <f t="shared" si="13"/>
        <v>7</v>
      </c>
      <c r="E54">
        <f t="shared" ca="1" si="22"/>
        <v>75268.74488888889</v>
      </c>
      <c r="F54">
        <f t="shared" ca="1" si="23"/>
        <v>45085.816777777778</v>
      </c>
      <c r="G54">
        <f t="shared" ca="1" si="24"/>
        <v>10668</v>
      </c>
      <c r="H54" s="9">
        <f t="shared" ca="1" si="25"/>
        <v>-211.54151111110986</v>
      </c>
      <c r="I54" s="9">
        <f t="shared" ca="1" si="26"/>
        <v>-126.6888222222231</v>
      </c>
      <c r="J54" s="9">
        <f t="shared" ca="1" si="27"/>
        <v>0</v>
      </c>
      <c r="K54" s="9">
        <f t="shared" ca="1" si="28"/>
        <v>246.5762936683611</v>
      </c>
      <c r="L54" s="9">
        <f t="shared" ca="1" si="29"/>
        <v>-120.91671631912287</v>
      </c>
      <c r="M54">
        <f t="shared" ca="1" si="30"/>
        <v>56.252074074074073</v>
      </c>
      <c r="N54">
        <f t="shared" ca="1" si="31"/>
        <v>34.13781481481481</v>
      </c>
    </row>
    <row r="55" spans="1:19" x14ac:dyDescent="0.25">
      <c r="A55" s="8">
        <f t="shared" si="18"/>
        <v>0.42013888888888845</v>
      </c>
      <c r="B55" s="3">
        <f t="shared" si="19"/>
        <v>1553300300</v>
      </c>
      <c r="C55">
        <f t="shared" si="12"/>
        <v>2</v>
      </c>
      <c r="D55">
        <f t="shared" si="13"/>
        <v>7</v>
      </c>
      <c r="E55">
        <f t="shared" ca="1" si="22"/>
        <v>74211.037333333341</v>
      </c>
      <c r="F55">
        <f t="shared" ca="1" si="23"/>
        <v>44452.372666666663</v>
      </c>
      <c r="G55">
        <f t="shared" ca="1" si="24"/>
        <v>10668</v>
      </c>
      <c r="H55" s="9">
        <f t="shared" ca="1" si="25"/>
        <v>-211.54151111111278</v>
      </c>
      <c r="I55" s="9">
        <f t="shared" ca="1" si="26"/>
        <v>-126.68882222222165</v>
      </c>
      <c r="J55" s="9">
        <f t="shared" ca="1" si="27"/>
        <v>0</v>
      </c>
      <c r="K55" s="9">
        <f t="shared" ca="1" si="28"/>
        <v>246.57629366836289</v>
      </c>
      <c r="L55" s="9">
        <f t="shared" ca="1" si="29"/>
        <v>-120.91671631912226</v>
      </c>
      <c r="M55">
        <f t="shared" ca="1" si="30"/>
        <v>56.246444444444442</v>
      </c>
      <c r="N55">
        <f t="shared" ca="1" si="31"/>
        <v>34.120888888888885</v>
      </c>
    </row>
    <row r="56" spans="1:19" x14ac:dyDescent="0.25">
      <c r="A56" s="4">
        <f t="shared" si="18"/>
        <v>0.42019675925925881</v>
      </c>
      <c r="B56" s="3">
        <f t="shared" si="19"/>
        <v>1553300305</v>
      </c>
      <c r="C56">
        <f t="shared" si="12"/>
        <v>2</v>
      </c>
      <c r="D56">
        <f t="shared" si="13"/>
        <v>7</v>
      </c>
      <c r="E56">
        <f t="shared" ca="1" si="22"/>
        <v>73153.329777777777</v>
      </c>
      <c r="F56">
        <f t="shared" ca="1" si="23"/>
        <v>43818.928555555554</v>
      </c>
      <c r="G56">
        <f t="shared" ca="1" si="24"/>
        <v>10668</v>
      </c>
      <c r="H56" s="9">
        <f t="shared" ca="1" si="25"/>
        <v>-211.54151111111278</v>
      </c>
      <c r="I56" s="9">
        <f t="shared" ca="1" si="26"/>
        <v>-126.68882222222165</v>
      </c>
      <c r="J56" s="9">
        <f t="shared" ca="1" si="27"/>
        <v>0</v>
      </c>
      <c r="K56" s="9">
        <f t="shared" ca="1" si="28"/>
        <v>246.57629366836289</v>
      </c>
      <c r="L56" s="9">
        <f t="shared" ca="1" si="29"/>
        <v>-120.91671631912226</v>
      </c>
      <c r="M56">
        <f t="shared" ca="1" si="30"/>
        <v>56.240814814814811</v>
      </c>
      <c r="N56">
        <f t="shared" ca="1" si="31"/>
        <v>34.10396296296296</v>
      </c>
    </row>
    <row r="57" spans="1:19" x14ac:dyDescent="0.25">
      <c r="A57" s="4">
        <f t="shared" si="18"/>
        <v>0.42025462962962917</v>
      </c>
      <c r="B57" s="3">
        <f t="shared" si="19"/>
        <v>1553300310</v>
      </c>
      <c r="C57">
        <f t="shared" si="12"/>
        <v>2</v>
      </c>
      <c r="D57">
        <f t="shared" si="13"/>
        <v>7</v>
      </c>
      <c r="E57">
        <f t="shared" ca="1" si="22"/>
        <v>72095.622222222213</v>
      </c>
      <c r="F57">
        <f t="shared" ca="1" si="23"/>
        <v>43185.484444444446</v>
      </c>
      <c r="G57">
        <f t="shared" ca="1" si="24"/>
        <v>10668</v>
      </c>
      <c r="H57" s="9">
        <f t="shared" ca="1" si="25"/>
        <v>-211.54151111110696</v>
      </c>
      <c r="I57" s="9">
        <f t="shared" ca="1" si="26"/>
        <v>-126.68882222222165</v>
      </c>
      <c r="J57" s="9">
        <f t="shared" ca="1" si="27"/>
        <v>0</v>
      </c>
      <c r="K57" s="9">
        <f t="shared" ca="1" si="28"/>
        <v>246.57629366835789</v>
      </c>
      <c r="L57" s="9">
        <f t="shared" ca="1" si="29"/>
        <v>-120.91671631912294</v>
      </c>
      <c r="M57">
        <f t="shared" ca="1" si="30"/>
        <v>56.235185185185181</v>
      </c>
      <c r="N57">
        <f t="shared" ca="1" si="31"/>
        <v>34.087037037037035</v>
      </c>
    </row>
    <row r="58" spans="1:19" x14ac:dyDescent="0.25">
      <c r="A58" s="4">
        <f t="shared" si="18"/>
        <v>0.42031249999999953</v>
      </c>
      <c r="B58" s="3">
        <f t="shared" si="19"/>
        <v>1553300315</v>
      </c>
      <c r="C58">
        <f t="shared" si="12"/>
        <v>2</v>
      </c>
      <c r="D58">
        <f t="shared" si="13"/>
        <v>7</v>
      </c>
      <c r="E58">
        <f t="shared" ca="1" si="22"/>
        <v>71037.914666666678</v>
      </c>
      <c r="F58">
        <f t="shared" ca="1" si="23"/>
        <v>42552.040333333338</v>
      </c>
      <c r="G58">
        <f t="shared" ca="1" si="24"/>
        <v>10668</v>
      </c>
      <c r="H58" s="9">
        <f t="shared" ca="1" si="25"/>
        <v>-211.54151111111278</v>
      </c>
      <c r="I58" s="9">
        <f t="shared" ca="1" si="26"/>
        <v>-126.6888222222231</v>
      </c>
      <c r="J58" s="9">
        <f t="shared" ca="1" si="27"/>
        <v>0</v>
      </c>
      <c r="K58" s="9">
        <f t="shared" ca="1" si="28"/>
        <v>246.57629366836363</v>
      </c>
      <c r="L58" s="9">
        <f t="shared" ca="1" si="29"/>
        <v>-120.91671631912253</v>
      </c>
      <c r="M58">
        <f t="shared" ca="1" si="30"/>
        <v>56.229555555555557</v>
      </c>
      <c r="N58">
        <f t="shared" ca="1" si="31"/>
        <v>34.07011111111111</v>
      </c>
    </row>
    <row r="59" spans="1:19" x14ac:dyDescent="0.25">
      <c r="A59" s="4">
        <f t="shared" si="18"/>
        <v>0.42037037037036989</v>
      </c>
      <c r="B59" s="3">
        <f t="shared" si="19"/>
        <v>1553300320</v>
      </c>
      <c r="C59">
        <f t="shared" si="12"/>
        <v>2</v>
      </c>
      <c r="D59">
        <f t="shared" si="13"/>
        <v>7</v>
      </c>
      <c r="E59">
        <f t="shared" ca="1" si="22"/>
        <v>69980.207111111115</v>
      </c>
      <c r="F59">
        <f t="shared" ca="1" si="23"/>
        <v>41918.596222222222</v>
      </c>
      <c r="G59">
        <f t="shared" ca="1" si="24"/>
        <v>10668</v>
      </c>
      <c r="H59" s="9">
        <f t="shared" ca="1" si="25"/>
        <v>-211.54151111111278</v>
      </c>
      <c r="I59" s="9">
        <f t="shared" ca="1" si="26"/>
        <v>-126.68882222222165</v>
      </c>
      <c r="J59" s="9">
        <f t="shared" ca="1" si="27"/>
        <v>0</v>
      </c>
      <c r="K59" s="9">
        <f t="shared" ca="1" si="28"/>
        <v>246.57629366836289</v>
      </c>
      <c r="L59" s="9">
        <f t="shared" ca="1" si="29"/>
        <v>-120.91671631912226</v>
      </c>
      <c r="M59">
        <f t="shared" ca="1" si="30"/>
        <v>56.223925925925926</v>
      </c>
      <c r="N59">
        <f t="shared" ca="1" si="31"/>
        <v>34.053185185185178</v>
      </c>
    </row>
    <row r="60" spans="1:19" x14ac:dyDescent="0.25">
      <c r="A60" s="4">
        <f t="shared" si="18"/>
        <v>0.42042824074074026</v>
      </c>
      <c r="B60" s="3">
        <f t="shared" si="19"/>
        <v>1553300325</v>
      </c>
      <c r="C60">
        <f t="shared" si="12"/>
        <v>2</v>
      </c>
      <c r="D60">
        <f t="shared" si="13"/>
        <v>7</v>
      </c>
      <c r="E60">
        <f t="shared" ca="1" si="22"/>
        <v>68922.499555555551</v>
      </c>
      <c r="F60">
        <f t="shared" ca="1" si="23"/>
        <v>41285.152111111114</v>
      </c>
      <c r="G60">
        <f t="shared" ca="1" si="24"/>
        <v>10668</v>
      </c>
      <c r="H60" s="9">
        <f t="shared" ca="1" si="25"/>
        <v>-211.54151111110986</v>
      </c>
      <c r="I60" s="9">
        <f t="shared" ca="1" si="26"/>
        <v>-126.6888222222231</v>
      </c>
      <c r="J60" s="9">
        <f t="shared" ca="1" si="27"/>
        <v>0</v>
      </c>
      <c r="K60" s="9">
        <f t="shared" ca="1" si="28"/>
        <v>246.5762936683611</v>
      </c>
      <c r="L60" s="9">
        <f t="shared" ca="1" si="29"/>
        <v>-120.91671631912287</v>
      </c>
      <c r="M60">
        <f t="shared" ca="1" si="30"/>
        <v>56.218296296296295</v>
      </c>
      <c r="N60">
        <f t="shared" ca="1" si="31"/>
        <v>34.036259259259253</v>
      </c>
    </row>
    <row r="61" spans="1:19" x14ac:dyDescent="0.25">
      <c r="A61" s="4">
        <f t="shared" si="18"/>
        <v>0.42048611111111062</v>
      </c>
      <c r="B61" s="3">
        <f t="shared" si="19"/>
        <v>1553300330</v>
      </c>
      <c r="C61">
        <f t="shared" si="12"/>
        <v>2</v>
      </c>
      <c r="D61">
        <f t="shared" si="13"/>
        <v>7</v>
      </c>
      <c r="E61">
        <f t="shared" ca="1" si="22"/>
        <v>67864.792000000001</v>
      </c>
      <c r="F61">
        <f t="shared" ca="1" si="23"/>
        <v>40651.707999999999</v>
      </c>
      <c r="G61">
        <f t="shared" ca="1" si="24"/>
        <v>10668</v>
      </c>
      <c r="H61" s="9">
        <f t="shared" ca="1" si="25"/>
        <v>-211.54151111110986</v>
      </c>
      <c r="I61" s="9">
        <f t="shared" ca="1" si="26"/>
        <v>-126.68882222222165</v>
      </c>
      <c r="J61" s="9">
        <f t="shared" ca="1" si="27"/>
        <v>0</v>
      </c>
      <c r="K61" s="9">
        <f t="shared" ca="1" si="28"/>
        <v>246.57629366836036</v>
      </c>
      <c r="L61" s="9">
        <f t="shared" ca="1" si="29"/>
        <v>-120.91671631912261</v>
      </c>
      <c r="M61">
        <f t="shared" ca="1" si="30"/>
        <v>56.212666666666664</v>
      </c>
      <c r="N61">
        <f t="shared" ca="1" si="31"/>
        <v>34.019333333333329</v>
      </c>
    </row>
    <row r="62" spans="1:19" x14ac:dyDescent="0.25">
      <c r="A62" s="4">
        <f t="shared" si="18"/>
        <v>0.42054398148148098</v>
      </c>
      <c r="B62" s="3">
        <f t="shared" si="19"/>
        <v>1553300335</v>
      </c>
      <c r="C62">
        <f t="shared" si="12"/>
        <v>2</v>
      </c>
      <c r="D62">
        <f t="shared" si="13"/>
        <v>7</v>
      </c>
      <c r="E62">
        <f t="shared" ca="1" si="22"/>
        <v>66807.084444444452</v>
      </c>
      <c r="F62">
        <f t="shared" ca="1" si="23"/>
        <v>40018.263888888891</v>
      </c>
      <c r="G62">
        <f t="shared" ca="1" si="24"/>
        <v>10668</v>
      </c>
      <c r="H62" s="9">
        <f t="shared" ca="1" si="25"/>
        <v>-211.54151111111278</v>
      </c>
      <c r="I62" s="9">
        <f t="shared" ca="1" si="26"/>
        <v>-126.6888222222231</v>
      </c>
      <c r="J62" s="9">
        <f t="shared" ca="1" si="27"/>
        <v>0</v>
      </c>
      <c r="K62" s="9">
        <f t="shared" ca="1" si="28"/>
        <v>246.57629366836363</v>
      </c>
      <c r="L62" s="9">
        <f t="shared" ca="1" si="29"/>
        <v>-120.91671631912253</v>
      </c>
      <c r="M62">
        <f t="shared" ca="1" si="30"/>
        <v>56.207037037037033</v>
      </c>
      <c r="N62">
        <f t="shared" ca="1" si="31"/>
        <v>34.002407407407404</v>
      </c>
    </row>
    <row r="63" spans="1:19" x14ac:dyDescent="0.25">
      <c r="A63" s="4">
        <f t="shared" si="18"/>
        <v>0.42060185185185134</v>
      </c>
      <c r="B63" s="3">
        <f t="shared" si="19"/>
        <v>1553300340</v>
      </c>
      <c r="C63">
        <f t="shared" si="12"/>
        <v>2</v>
      </c>
      <c r="D63">
        <f t="shared" si="13"/>
        <v>7</v>
      </c>
      <c r="E63">
        <f t="shared" ca="1" si="22"/>
        <v>65749.376888888888</v>
      </c>
      <c r="F63">
        <f t="shared" ca="1" si="23"/>
        <v>39384.819777777775</v>
      </c>
      <c r="G63">
        <f t="shared" ca="1" si="24"/>
        <v>10668</v>
      </c>
      <c r="H63" s="9">
        <f t="shared" ca="1" si="25"/>
        <v>-211.54151111111133</v>
      </c>
      <c r="I63" s="9">
        <f t="shared" ca="1" si="26"/>
        <v>-126.68882222222165</v>
      </c>
      <c r="J63" s="9">
        <f t="shared" ca="1" si="27"/>
        <v>0</v>
      </c>
      <c r="K63" s="9">
        <f t="shared" ca="1" si="28"/>
        <v>246.57629366836164</v>
      </c>
      <c r="L63" s="9">
        <f t="shared" ca="1" si="29"/>
        <v>-120.9167163191224</v>
      </c>
      <c r="M63">
        <f t="shared" ca="1" si="30"/>
        <v>56.201407407407409</v>
      </c>
      <c r="N63">
        <f t="shared" ca="1" si="31"/>
        <v>33.985481481481479</v>
      </c>
    </row>
    <row r="64" spans="1:19" x14ac:dyDescent="0.25">
      <c r="A64" s="4">
        <f t="shared" si="18"/>
        <v>0.4206597222222217</v>
      </c>
      <c r="B64" s="3">
        <f t="shared" si="19"/>
        <v>1553300345</v>
      </c>
      <c r="C64">
        <f t="shared" si="12"/>
        <v>2</v>
      </c>
      <c r="D64">
        <f t="shared" si="13"/>
        <v>7</v>
      </c>
      <c r="E64">
        <f t="shared" ca="1" si="22"/>
        <v>64691.669333333331</v>
      </c>
      <c r="F64">
        <f t="shared" ca="1" si="23"/>
        <v>38751.375666666667</v>
      </c>
      <c r="G64">
        <f t="shared" ca="1" si="24"/>
        <v>10668</v>
      </c>
      <c r="H64" s="9">
        <f t="shared" ca="1" si="25"/>
        <v>-211.54151111110986</v>
      </c>
      <c r="I64" s="9">
        <f t="shared" ca="1" si="26"/>
        <v>-126.68882222222165</v>
      </c>
      <c r="J64" s="9">
        <f t="shared" ca="1" si="27"/>
        <v>0</v>
      </c>
      <c r="K64" s="9">
        <f t="shared" ca="1" si="28"/>
        <v>246.57629366836036</v>
      </c>
      <c r="L64" s="9">
        <f t="shared" ca="1" si="29"/>
        <v>-120.91671631912261</v>
      </c>
      <c r="M64">
        <f t="shared" ca="1" si="30"/>
        <v>56.195777777777778</v>
      </c>
      <c r="N64">
        <f t="shared" ca="1" si="31"/>
        <v>33.968555555555554</v>
      </c>
    </row>
    <row r="65" spans="1:14" x14ac:dyDescent="0.25">
      <c r="A65" s="4">
        <f t="shared" si="18"/>
        <v>0.42071759259259206</v>
      </c>
      <c r="B65" s="3">
        <f t="shared" si="19"/>
        <v>1553300350</v>
      </c>
      <c r="C65">
        <f t="shared" si="12"/>
        <v>2</v>
      </c>
      <c r="D65">
        <f t="shared" si="13"/>
        <v>7</v>
      </c>
      <c r="E65">
        <f t="shared" ca="1" si="22"/>
        <v>63633.961777777782</v>
      </c>
      <c r="F65">
        <f t="shared" ca="1" si="23"/>
        <v>38117.931555555559</v>
      </c>
      <c r="G65">
        <f t="shared" ca="1" si="24"/>
        <v>10668</v>
      </c>
      <c r="H65" s="9">
        <f t="shared" ca="1" si="25"/>
        <v>-211.54151111111133</v>
      </c>
      <c r="I65" s="9">
        <f t="shared" ca="1" si="26"/>
        <v>-126.6888222222231</v>
      </c>
      <c r="J65" s="9">
        <f t="shared" ca="1" si="27"/>
        <v>0</v>
      </c>
      <c r="K65" s="9">
        <f t="shared" ca="1" si="28"/>
        <v>246.57629366836238</v>
      </c>
      <c r="L65" s="9">
        <f t="shared" ca="1" si="29"/>
        <v>-120.91671631912271</v>
      </c>
      <c r="M65">
        <f t="shared" ca="1" si="30"/>
        <v>56.190148148148147</v>
      </c>
      <c r="N65">
        <f t="shared" ca="1" si="31"/>
        <v>33.951629629629629</v>
      </c>
    </row>
    <row r="66" spans="1:14" x14ac:dyDescent="0.25">
      <c r="A66" s="4">
        <f t="shared" si="18"/>
        <v>0.42077546296296242</v>
      </c>
      <c r="B66" s="3">
        <f t="shared" si="19"/>
        <v>1553300355</v>
      </c>
      <c r="C66">
        <f t="shared" si="12"/>
        <v>2</v>
      </c>
      <c r="D66">
        <f t="shared" si="13"/>
        <v>7</v>
      </c>
      <c r="E66">
        <f t="shared" ca="1" si="22"/>
        <v>62576.254222222226</v>
      </c>
      <c r="F66">
        <f t="shared" ca="1" si="23"/>
        <v>37484.487444444443</v>
      </c>
      <c r="G66">
        <f t="shared" ca="1" si="24"/>
        <v>10668</v>
      </c>
      <c r="H66" s="9">
        <f t="shared" ca="1" si="25"/>
        <v>-211.54151111111133</v>
      </c>
      <c r="I66" s="9">
        <f t="shared" ca="1" si="26"/>
        <v>-126.68882222222165</v>
      </c>
      <c r="J66" s="9">
        <f t="shared" ca="1" si="27"/>
        <v>0</v>
      </c>
      <c r="K66" s="9">
        <f t="shared" ca="1" si="28"/>
        <v>246.57629366836164</v>
      </c>
      <c r="L66" s="9">
        <f t="shared" ca="1" si="29"/>
        <v>-120.9167163191224</v>
      </c>
      <c r="M66">
        <f t="shared" ca="1" si="30"/>
        <v>56.184518518518516</v>
      </c>
      <c r="N66">
        <f t="shared" ca="1" si="31"/>
        <v>33.934703703703697</v>
      </c>
    </row>
    <row r="67" spans="1:14" x14ac:dyDescent="0.25">
      <c r="A67" s="4">
        <f t="shared" si="18"/>
        <v>0.42083333333333278</v>
      </c>
      <c r="B67" s="3">
        <f t="shared" si="19"/>
        <v>1553300360</v>
      </c>
      <c r="C67">
        <f t="shared" si="12"/>
        <v>2</v>
      </c>
      <c r="D67">
        <f t="shared" si="13"/>
        <v>7</v>
      </c>
      <c r="E67">
        <f t="shared" ca="1" si="22"/>
        <v>61518.546666666669</v>
      </c>
      <c r="F67">
        <f t="shared" ca="1" si="23"/>
        <v>36851.043333333335</v>
      </c>
      <c r="G67">
        <f t="shared" ca="1" si="24"/>
        <v>10668</v>
      </c>
      <c r="H67" s="9">
        <f t="shared" ca="1" si="25"/>
        <v>-211.54151111111133</v>
      </c>
      <c r="I67" s="9">
        <f t="shared" ca="1" si="26"/>
        <v>-126.6888222222231</v>
      </c>
      <c r="J67" s="9">
        <f t="shared" ca="1" si="27"/>
        <v>0</v>
      </c>
      <c r="K67" s="9">
        <f t="shared" ca="1" si="28"/>
        <v>246.57629366836238</v>
      </c>
      <c r="L67" s="9">
        <f t="shared" ca="1" si="29"/>
        <v>-120.91671631912271</v>
      </c>
      <c r="M67">
        <f t="shared" ca="1" si="30"/>
        <v>56.178888888888885</v>
      </c>
      <c r="N67">
        <f t="shared" ca="1" si="31"/>
        <v>33.917777777777772</v>
      </c>
    </row>
    <row r="68" spans="1:14" x14ac:dyDescent="0.25">
      <c r="A68" s="4">
        <f t="shared" si="18"/>
        <v>0.42089120370370314</v>
      </c>
      <c r="B68" s="3">
        <f t="shared" si="19"/>
        <v>1553300365</v>
      </c>
      <c r="C68">
        <f t="shared" si="12"/>
        <v>2</v>
      </c>
      <c r="D68">
        <f t="shared" si="13"/>
        <v>7</v>
      </c>
      <c r="E68">
        <f t="shared" ca="1" si="22"/>
        <v>60460.839111111112</v>
      </c>
      <c r="F68">
        <f t="shared" ca="1" si="23"/>
        <v>36217.599222222219</v>
      </c>
      <c r="G68">
        <f t="shared" ca="1" si="24"/>
        <v>10668</v>
      </c>
      <c r="H68" s="9">
        <f t="shared" ca="1" si="25"/>
        <v>-211.54151111110986</v>
      </c>
      <c r="I68" s="9">
        <f t="shared" ca="1" si="26"/>
        <v>-126.68882222222165</v>
      </c>
      <c r="J68" s="9">
        <f t="shared" ca="1" si="27"/>
        <v>0</v>
      </c>
      <c r="K68" s="9">
        <f t="shared" ca="1" si="28"/>
        <v>246.57629366836036</v>
      </c>
      <c r="L68" s="9">
        <f t="shared" ca="1" si="29"/>
        <v>-120.91671631912261</v>
      </c>
      <c r="M68">
        <f t="shared" ca="1" si="30"/>
        <v>56.173259259259261</v>
      </c>
      <c r="N68">
        <f t="shared" ca="1" si="31"/>
        <v>33.900851851851847</v>
      </c>
    </row>
    <row r="69" spans="1:14" x14ac:dyDescent="0.25">
      <c r="A69" s="4">
        <f t="shared" si="18"/>
        <v>0.4209490740740735</v>
      </c>
      <c r="B69" s="3">
        <f t="shared" si="19"/>
        <v>1553300370</v>
      </c>
      <c r="C69">
        <f t="shared" si="12"/>
        <v>2</v>
      </c>
      <c r="D69">
        <f t="shared" si="13"/>
        <v>7</v>
      </c>
      <c r="E69">
        <f t="shared" ca="1" si="22"/>
        <v>59403.131555555563</v>
      </c>
      <c r="F69">
        <f t="shared" ca="1" si="23"/>
        <v>35584.155111111111</v>
      </c>
      <c r="G69">
        <f t="shared" ca="1" si="24"/>
        <v>10668</v>
      </c>
      <c r="H69" s="9">
        <f t="shared" ca="1" si="25"/>
        <v>-211.54151111111278</v>
      </c>
      <c r="I69" s="9">
        <f t="shared" ca="1" si="26"/>
        <v>-126.68882222222165</v>
      </c>
      <c r="J69" s="9">
        <f t="shared" ca="1" si="27"/>
        <v>0</v>
      </c>
      <c r="K69" s="9">
        <f t="shared" ca="1" si="28"/>
        <v>246.57629366836289</v>
      </c>
      <c r="L69" s="9">
        <f t="shared" ca="1" si="29"/>
        <v>-120.91671631912226</v>
      </c>
      <c r="M69">
        <f t="shared" ca="1" si="30"/>
        <v>56.16762962962963</v>
      </c>
      <c r="N69">
        <f t="shared" ca="1" si="31"/>
        <v>33.883925925925922</v>
      </c>
    </row>
    <row r="70" spans="1:14" x14ac:dyDescent="0.25">
      <c r="A70" s="4">
        <f t="shared" si="18"/>
        <v>0.42100694444444386</v>
      </c>
      <c r="B70" s="3">
        <f t="shared" si="19"/>
        <v>1553300375</v>
      </c>
      <c r="C70">
        <f t="shared" si="12"/>
        <v>2</v>
      </c>
      <c r="D70">
        <f t="shared" si="13"/>
        <v>7</v>
      </c>
      <c r="E70">
        <f t="shared" ref="E70:E121" ca="1" si="32">INDIRECT("E$"&amp;C70)+INDIRECT("H$"&amp;C70)*($B70-INDIRECT("B$"&amp;D70))</f>
        <v>58345.423999999999</v>
      </c>
      <c r="F70">
        <f t="shared" ref="F70:F121" ca="1" si="33">INDIRECT("F$"&amp;C70)+INDIRECT("I$"&amp;C70)*($B70-INDIRECT("B$"&amp;D70))</f>
        <v>34950.711000000003</v>
      </c>
      <c r="G70">
        <f t="shared" ca="1" si="8"/>
        <v>10668</v>
      </c>
      <c r="H70" s="9">
        <f t="shared" ca="1" si="9"/>
        <v>-211.54151111110986</v>
      </c>
      <c r="I70" s="9">
        <f t="shared" ca="1" si="9"/>
        <v>-126.6888222222231</v>
      </c>
      <c r="J70" s="9">
        <f t="shared" ca="1" si="9"/>
        <v>0</v>
      </c>
      <c r="K70" s="9">
        <f t="shared" ca="1" si="10"/>
        <v>246.5762936683611</v>
      </c>
      <c r="L70" s="9">
        <f t="shared" ca="1" si="11"/>
        <v>-120.91671631912287</v>
      </c>
      <c r="M70">
        <f t="shared" ref="M70:M121" ca="1" si="34">INDIRECT("M$"&amp;C70)+INDIRECT("O$"&amp;C70)*($B70-INDIRECT("B$"&amp;D70))</f>
        <v>56.161999999999999</v>
      </c>
      <c r="N70">
        <f t="shared" ref="N70:N121" ca="1" si="35">INDIRECT("N$"&amp;C70)+INDIRECT("P$"&amp;C70)*($B70-INDIRECT("B$"&amp;D70))</f>
        <v>33.866999999999997</v>
      </c>
    </row>
    <row r="71" spans="1:14" x14ac:dyDescent="0.25">
      <c r="A71" s="4">
        <f>A70+5/24/3600</f>
        <v>0.42106481481481423</v>
      </c>
      <c r="B71" s="3">
        <f t="shared" si="19"/>
        <v>1553300380</v>
      </c>
      <c r="C71">
        <f t="shared" si="12"/>
        <v>2</v>
      </c>
      <c r="D71">
        <f t="shared" si="13"/>
        <v>7</v>
      </c>
      <c r="E71">
        <f t="shared" ca="1" si="32"/>
        <v>57287.71644444445</v>
      </c>
      <c r="F71">
        <f t="shared" ca="1" si="33"/>
        <v>34317.266888888887</v>
      </c>
      <c r="G71">
        <f t="shared" ca="1" si="8"/>
        <v>10668</v>
      </c>
      <c r="H71" s="9">
        <f t="shared" ca="1" si="9"/>
        <v>-211.54151111111278</v>
      </c>
      <c r="I71" s="9">
        <f t="shared" ca="1" si="9"/>
        <v>-126.68882222222165</v>
      </c>
      <c r="J71" s="9">
        <f t="shared" ca="1" si="9"/>
        <v>0</v>
      </c>
      <c r="K71" s="9">
        <f t="shared" ca="1" si="10"/>
        <v>246.57629366836289</v>
      </c>
      <c r="L71" s="9">
        <f t="shared" ca="1" si="11"/>
        <v>-120.91671631912226</v>
      </c>
      <c r="M71">
        <f t="shared" ca="1" si="34"/>
        <v>56.156370370370368</v>
      </c>
      <c r="N71">
        <f t="shared" ca="1" si="35"/>
        <v>33.850074074074072</v>
      </c>
    </row>
    <row r="72" spans="1:14" x14ac:dyDescent="0.25">
      <c r="A72" s="4">
        <f t="shared" si="18"/>
        <v>0.42112268518518459</v>
      </c>
      <c r="B72" s="3">
        <f t="shared" si="19"/>
        <v>1553300385</v>
      </c>
      <c r="C72">
        <f t="shared" si="12"/>
        <v>2</v>
      </c>
      <c r="D72">
        <f t="shared" si="13"/>
        <v>7</v>
      </c>
      <c r="E72">
        <f t="shared" ca="1" si="32"/>
        <v>56230.008888888886</v>
      </c>
      <c r="F72">
        <f t="shared" ca="1" si="33"/>
        <v>33683.822777777779</v>
      </c>
      <c r="G72">
        <f t="shared" ref="G72:G131" ca="1" si="36">INDIRECT("G$"&amp;C72)+INDIRECT("J$"&amp;C72)*($B72-INDIRECT("B$"&amp;D72))</f>
        <v>10668</v>
      </c>
      <c r="H72" s="9">
        <f t="shared" ref="H72:J131" ca="1" si="37">(E73-E72)/($B73-$B72)</f>
        <v>-211.54151111110986</v>
      </c>
      <c r="I72" s="9">
        <f t="shared" ca="1" si="37"/>
        <v>-126.6888222222231</v>
      </c>
      <c r="J72" s="9">
        <f t="shared" ca="1" si="37"/>
        <v>0</v>
      </c>
      <c r="K72" s="9">
        <f t="shared" ref="K72:K131" ca="1" si="38">SQRT(H72*H72+I72*I72)</f>
        <v>246.5762936683611</v>
      </c>
      <c r="L72" s="9">
        <f t="shared" ref="L72:L131" ca="1" si="39">DEGREES(ATAN2(I72,H72))</f>
        <v>-120.91671631912287</v>
      </c>
      <c r="M72">
        <f t="shared" ca="1" si="34"/>
        <v>56.150740740740737</v>
      </c>
      <c r="N72">
        <f t="shared" ca="1" si="35"/>
        <v>33.833148148148148</v>
      </c>
    </row>
    <row r="73" spans="1:14" x14ac:dyDescent="0.25">
      <c r="A73" s="4">
        <f t="shared" si="18"/>
        <v>0.42118055555555495</v>
      </c>
      <c r="B73" s="3">
        <f t="shared" si="19"/>
        <v>1553300390</v>
      </c>
      <c r="C73">
        <f t="shared" ref="C73:C136" si="40">C72</f>
        <v>2</v>
      </c>
      <c r="D73">
        <f t="shared" ref="D73:D136" si="41">D72</f>
        <v>7</v>
      </c>
      <c r="E73">
        <f t="shared" ca="1" si="32"/>
        <v>55172.301333333337</v>
      </c>
      <c r="F73">
        <f t="shared" ca="1" si="33"/>
        <v>33050.378666666664</v>
      </c>
      <c r="G73">
        <f t="shared" ca="1" si="36"/>
        <v>10668</v>
      </c>
      <c r="H73" s="9">
        <f t="shared" ca="1" si="37"/>
        <v>-211.54151111111278</v>
      </c>
      <c r="I73" s="9">
        <f t="shared" ca="1" si="37"/>
        <v>-126.68882222222165</v>
      </c>
      <c r="J73" s="9">
        <f t="shared" ca="1" si="37"/>
        <v>0</v>
      </c>
      <c r="K73" s="9">
        <f t="shared" ca="1" si="38"/>
        <v>246.57629366836289</v>
      </c>
      <c r="L73" s="9">
        <f t="shared" ca="1" si="39"/>
        <v>-120.91671631912226</v>
      </c>
      <c r="M73">
        <f t="shared" ca="1" si="34"/>
        <v>56.145111111111106</v>
      </c>
      <c r="N73">
        <f t="shared" ca="1" si="35"/>
        <v>33.816222222222216</v>
      </c>
    </row>
    <row r="74" spans="1:14" x14ac:dyDescent="0.25">
      <c r="A74" s="4">
        <f t="shared" ref="A74:A103" si="42">A73+5/24/3600</f>
        <v>0.42123842592592531</v>
      </c>
      <c r="B74" s="3">
        <f t="shared" ref="B74:B137" si="43">B73+SECOND(A74-A73)</f>
        <v>1553300395</v>
      </c>
      <c r="C74">
        <f t="shared" si="40"/>
        <v>2</v>
      </c>
      <c r="D74">
        <f t="shared" si="41"/>
        <v>7</v>
      </c>
      <c r="E74">
        <f t="shared" ca="1" si="32"/>
        <v>54114.593777777773</v>
      </c>
      <c r="F74">
        <f t="shared" ca="1" si="33"/>
        <v>32416.934555555556</v>
      </c>
      <c r="G74">
        <f t="shared" ca="1" si="36"/>
        <v>10668</v>
      </c>
      <c r="H74" s="9">
        <f t="shared" ca="1" si="37"/>
        <v>-211.54151111110986</v>
      </c>
      <c r="I74" s="9">
        <f t="shared" ca="1" si="37"/>
        <v>-126.68882222222165</v>
      </c>
      <c r="J74" s="9">
        <f t="shared" ca="1" si="37"/>
        <v>0</v>
      </c>
      <c r="K74" s="9">
        <f t="shared" ca="1" si="38"/>
        <v>246.57629366836036</v>
      </c>
      <c r="L74" s="9">
        <f t="shared" ca="1" si="39"/>
        <v>-120.91671631912261</v>
      </c>
      <c r="M74">
        <f t="shared" ca="1" si="34"/>
        <v>56.139481481481482</v>
      </c>
      <c r="N74">
        <f t="shared" ca="1" si="35"/>
        <v>33.799296296296291</v>
      </c>
    </row>
    <row r="75" spans="1:14" x14ac:dyDescent="0.25">
      <c r="A75" s="4">
        <f t="shared" si="42"/>
        <v>0.42129629629629567</v>
      </c>
      <c r="B75" s="3">
        <f t="shared" si="43"/>
        <v>1553300400</v>
      </c>
      <c r="C75">
        <f t="shared" si="40"/>
        <v>2</v>
      </c>
      <c r="D75">
        <f t="shared" si="41"/>
        <v>7</v>
      </c>
      <c r="E75">
        <f t="shared" ref="E75:E78" ca="1" si="44">INDIRECT("E$"&amp;C75)+INDIRECT("H$"&amp;C75)*($B75-INDIRECT("B$"&amp;D75))</f>
        <v>53056.886222222223</v>
      </c>
      <c r="F75">
        <f t="shared" ref="F75:F78" ca="1" si="45">INDIRECT("F$"&amp;C75)+INDIRECT("I$"&amp;C75)*($B75-INDIRECT("B$"&amp;D75))</f>
        <v>31783.490444444447</v>
      </c>
      <c r="G75">
        <f t="shared" ref="G75:G78" ca="1" si="46">INDIRECT("G$"&amp;C75)+INDIRECT("J$"&amp;C75)*($B75-INDIRECT("B$"&amp;D75))</f>
        <v>10668</v>
      </c>
      <c r="H75" s="9">
        <f t="shared" ref="H75:H78" ca="1" si="47">(E76-E75)/($B76-$B75)</f>
        <v>-211.54151111110986</v>
      </c>
      <c r="I75" s="9">
        <f t="shared" ref="I75:I78" ca="1" si="48">(F76-F75)/($B76-$B75)</f>
        <v>-126.6888222222231</v>
      </c>
      <c r="J75" s="9">
        <f t="shared" ref="J75:J78" ca="1" si="49">(G76-G75)/($B76-$B75)</f>
        <v>0</v>
      </c>
      <c r="K75" s="9">
        <f t="shared" ref="K75:K78" ca="1" si="50">SQRT(H75*H75+I75*I75)</f>
        <v>246.5762936683611</v>
      </c>
      <c r="L75" s="9">
        <f t="shared" ref="L75:L78" ca="1" si="51">DEGREES(ATAN2(I75,H75))</f>
        <v>-120.91671631912287</v>
      </c>
      <c r="M75">
        <f t="shared" ref="M75:M78" ca="1" si="52">INDIRECT("M$"&amp;C75)+INDIRECT("O$"&amp;C75)*($B75-INDIRECT("B$"&amp;D75))</f>
        <v>56.133851851851851</v>
      </c>
      <c r="N75">
        <f t="shared" ref="N75:N78" ca="1" si="53">INDIRECT("N$"&amp;C75)+INDIRECT("P$"&amp;C75)*($B75-INDIRECT("B$"&amp;D75))</f>
        <v>33.782370370370366</v>
      </c>
    </row>
    <row r="76" spans="1:14" x14ac:dyDescent="0.25">
      <c r="A76" s="8">
        <f t="shared" si="42"/>
        <v>0.42135416666666603</v>
      </c>
      <c r="B76" s="3">
        <f t="shared" si="43"/>
        <v>1553300405</v>
      </c>
      <c r="C76">
        <f t="shared" si="40"/>
        <v>2</v>
      </c>
      <c r="D76">
        <f t="shared" si="41"/>
        <v>7</v>
      </c>
      <c r="E76">
        <f t="shared" ca="1" si="44"/>
        <v>51999.178666666674</v>
      </c>
      <c r="F76">
        <f t="shared" ca="1" si="45"/>
        <v>31150.046333333332</v>
      </c>
      <c r="G76">
        <f t="shared" ca="1" si="46"/>
        <v>10668</v>
      </c>
      <c r="H76" s="9">
        <f t="shared" ca="1" si="47"/>
        <v>-211.54151111111278</v>
      </c>
      <c r="I76" s="9">
        <f t="shared" ca="1" si="48"/>
        <v>-126.68882222222165</v>
      </c>
      <c r="J76" s="9">
        <f t="shared" ca="1" si="49"/>
        <v>0</v>
      </c>
      <c r="K76" s="9">
        <f t="shared" ca="1" si="50"/>
        <v>246.57629366836289</v>
      </c>
      <c r="L76" s="9">
        <f t="shared" ca="1" si="51"/>
        <v>-120.91671631912226</v>
      </c>
      <c r="M76">
        <f t="shared" ca="1" si="52"/>
        <v>56.12822222222222</v>
      </c>
      <c r="N76">
        <f t="shared" ca="1" si="53"/>
        <v>33.765444444444441</v>
      </c>
    </row>
    <row r="77" spans="1:14" x14ac:dyDescent="0.25">
      <c r="A77" s="4">
        <f t="shared" si="42"/>
        <v>0.42141203703703639</v>
      </c>
      <c r="B77" s="3">
        <f t="shared" si="43"/>
        <v>1553300410</v>
      </c>
      <c r="C77">
        <f t="shared" si="40"/>
        <v>2</v>
      </c>
      <c r="D77">
        <f t="shared" si="41"/>
        <v>7</v>
      </c>
      <c r="E77">
        <f t="shared" ca="1" si="44"/>
        <v>50941.47111111111</v>
      </c>
      <c r="F77">
        <f t="shared" ca="1" si="45"/>
        <v>30516.602222222224</v>
      </c>
      <c r="G77">
        <f t="shared" ca="1" si="46"/>
        <v>10668</v>
      </c>
      <c r="H77" s="9">
        <f t="shared" ca="1" si="47"/>
        <v>-211.54151111110986</v>
      </c>
      <c r="I77" s="9">
        <f t="shared" ca="1" si="48"/>
        <v>-126.6888222222231</v>
      </c>
      <c r="J77" s="9">
        <f t="shared" ca="1" si="49"/>
        <v>0</v>
      </c>
      <c r="K77" s="9">
        <f t="shared" ca="1" si="50"/>
        <v>246.5762936683611</v>
      </c>
      <c r="L77" s="9">
        <f t="shared" ca="1" si="51"/>
        <v>-120.91671631912287</v>
      </c>
      <c r="M77">
        <f t="shared" ca="1" si="52"/>
        <v>56.122592592592589</v>
      </c>
      <c r="N77">
        <f t="shared" ca="1" si="53"/>
        <v>33.748518518518516</v>
      </c>
    </row>
    <row r="78" spans="1:14" x14ac:dyDescent="0.25">
      <c r="A78" s="4">
        <f t="shared" si="42"/>
        <v>0.42146990740740675</v>
      </c>
      <c r="B78" s="3">
        <f t="shared" si="43"/>
        <v>1553300415</v>
      </c>
      <c r="C78">
        <f t="shared" si="40"/>
        <v>2</v>
      </c>
      <c r="D78">
        <f t="shared" si="41"/>
        <v>7</v>
      </c>
      <c r="E78">
        <f t="shared" ca="1" si="44"/>
        <v>49883.763555555561</v>
      </c>
      <c r="F78">
        <f t="shared" ca="1" si="45"/>
        <v>29883.158111111108</v>
      </c>
      <c r="G78">
        <f t="shared" ca="1" si="46"/>
        <v>10668</v>
      </c>
      <c r="H78" s="9">
        <f t="shared" ca="1" si="47"/>
        <v>-211.54151111111278</v>
      </c>
      <c r="I78" s="9">
        <f t="shared" ca="1" si="48"/>
        <v>-126.68882222222165</v>
      </c>
      <c r="J78" s="9">
        <f t="shared" ca="1" si="49"/>
        <v>0</v>
      </c>
      <c r="K78" s="9">
        <f t="shared" ca="1" si="50"/>
        <v>246.57629366836289</v>
      </c>
      <c r="L78" s="9">
        <f t="shared" ca="1" si="51"/>
        <v>-120.91671631912226</v>
      </c>
      <c r="M78">
        <f t="shared" ca="1" si="52"/>
        <v>56.116962962962958</v>
      </c>
      <c r="N78">
        <f t="shared" ca="1" si="53"/>
        <v>33.731592592592591</v>
      </c>
    </row>
    <row r="79" spans="1:14" x14ac:dyDescent="0.25">
      <c r="A79" s="4">
        <f t="shared" si="42"/>
        <v>0.42152777777777711</v>
      </c>
      <c r="B79" s="3">
        <f t="shared" si="43"/>
        <v>1553300420</v>
      </c>
      <c r="C79">
        <f t="shared" si="40"/>
        <v>2</v>
      </c>
      <c r="D79">
        <f t="shared" si="41"/>
        <v>7</v>
      </c>
      <c r="E79">
        <f t="shared" ca="1" si="32"/>
        <v>48826.055999999997</v>
      </c>
      <c r="F79">
        <f t="shared" ca="1" si="33"/>
        <v>29249.714</v>
      </c>
      <c r="G79">
        <f t="shared" ca="1" si="36"/>
        <v>10668</v>
      </c>
      <c r="H79" s="9">
        <f t="shared" ca="1" si="37"/>
        <v>-211.54151111110986</v>
      </c>
      <c r="I79" s="9">
        <f t="shared" ca="1" si="37"/>
        <v>-126.68882222222165</v>
      </c>
      <c r="J79" s="9">
        <f t="shared" ca="1" si="37"/>
        <v>0</v>
      </c>
      <c r="K79" s="9">
        <f t="shared" ca="1" si="38"/>
        <v>246.57629366836036</v>
      </c>
      <c r="L79" s="9">
        <f t="shared" ca="1" si="39"/>
        <v>-120.91671631912261</v>
      </c>
      <c r="M79">
        <f t="shared" ca="1" si="34"/>
        <v>56.111333333333334</v>
      </c>
      <c r="N79">
        <f t="shared" ca="1" si="35"/>
        <v>33.714666666666666</v>
      </c>
    </row>
    <row r="80" spans="1:14" x14ac:dyDescent="0.25">
      <c r="A80" s="4">
        <f t="shared" si="42"/>
        <v>0.42158564814814747</v>
      </c>
      <c r="B80" s="3">
        <f t="shared" si="43"/>
        <v>1553300425</v>
      </c>
      <c r="C80">
        <f t="shared" si="40"/>
        <v>2</v>
      </c>
      <c r="D80">
        <f t="shared" si="41"/>
        <v>7</v>
      </c>
      <c r="E80">
        <f t="shared" ca="1" si="32"/>
        <v>47768.348444444448</v>
      </c>
      <c r="F80">
        <f t="shared" ca="1" si="33"/>
        <v>28616.269888888892</v>
      </c>
      <c r="G80">
        <f t="shared" ca="1" si="36"/>
        <v>10668</v>
      </c>
      <c r="H80" s="9">
        <f t="shared" ca="1" si="37"/>
        <v>-211.54151111111278</v>
      </c>
      <c r="I80" s="9">
        <f t="shared" ca="1" si="37"/>
        <v>-126.6888222222231</v>
      </c>
      <c r="J80" s="9">
        <f t="shared" ca="1" si="37"/>
        <v>0</v>
      </c>
      <c r="K80" s="9">
        <f t="shared" ca="1" si="38"/>
        <v>246.57629366836363</v>
      </c>
      <c r="L80" s="9">
        <f t="shared" ca="1" si="39"/>
        <v>-120.91671631912253</v>
      </c>
      <c r="M80">
        <f t="shared" ca="1" si="34"/>
        <v>56.105703703703703</v>
      </c>
      <c r="N80">
        <f t="shared" ca="1" si="35"/>
        <v>33.697740740740734</v>
      </c>
    </row>
    <row r="81" spans="1:15" x14ac:dyDescent="0.25">
      <c r="A81" s="4">
        <f t="shared" si="42"/>
        <v>0.42164351851851783</v>
      </c>
      <c r="B81" s="3">
        <f t="shared" si="43"/>
        <v>1553300430</v>
      </c>
      <c r="C81">
        <f t="shared" si="40"/>
        <v>2</v>
      </c>
      <c r="D81">
        <f t="shared" si="41"/>
        <v>7</v>
      </c>
      <c r="E81">
        <f t="shared" ca="1" si="32"/>
        <v>46710.640888888884</v>
      </c>
      <c r="F81">
        <f t="shared" ca="1" si="33"/>
        <v>27982.825777777776</v>
      </c>
      <c r="G81">
        <f t="shared" ca="1" si="36"/>
        <v>10668</v>
      </c>
      <c r="H81" s="9">
        <f t="shared" ca="1" si="37"/>
        <v>-211.54151111110986</v>
      </c>
      <c r="I81" s="9">
        <f t="shared" ca="1" si="37"/>
        <v>-126.68882222222165</v>
      </c>
      <c r="J81" s="9">
        <f t="shared" ca="1" si="37"/>
        <v>0</v>
      </c>
      <c r="K81" s="9">
        <f t="shared" ca="1" si="38"/>
        <v>246.57629366836036</v>
      </c>
      <c r="L81" s="9">
        <f t="shared" ca="1" si="39"/>
        <v>-120.91671631912261</v>
      </c>
      <c r="M81">
        <f t="shared" ca="1" si="34"/>
        <v>56.100074074074072</v>
      </c>
      <c r="N81">
        <f t="shared" ca="1" si="35"/>
        <v>33.680814814814809</v>
      </c>
    </row>
    <row r="82" spans="1:15" x14ac:dyDescent="0.25">
      <c r="A82" s="4">
        <f t="shared" si="42"/>
        <v>0.4217013888888882</v>
      </c>
      <c r="B82" s="3">
        <f t="shared" si="43"/>
        <v>1553300435</v>
      </c>
      <c r="C82">
        <f t="shared" si="40"/>
        <v>2</v>
      </c>
      <c r="D82">
        <f t="shared" si="41"/>
        <v>7</v>
      </c>
      <c r="E82">
        <f t="shared" ca="1" si="32"/>
        <v>45652.933333333334</v>
      </c>
      <c r="F82">
        <f t="shared" ca="1" si="33"/>
        <v>27349.381666666668</v>
      </c>
      <c r="G82">
        <f t="shared" ca="1" si="36"/>
        <v>10668</v>
      </c>
      <c r="H82" s="9">
        <f t="shared" ca="1" si="37"/>
        <v>-211.54151111110986</v>
      </c>
      <c r="I82" s="9">
        <f t="shared" ca="1" si="37"/>
        <v>-126.6888222222231</v>
      </c>
      <c r="J82" s="9">
        <f t="shared" ca="1" si="37"/>
        <v>0</v>
      </c>
      <c r="K82" s="9">
        <f t="shared" ca="1" si="38"/>
        <v>246.5762936683611</v>
      </c>
      <c r="L82" s="9">
        <f t="shared" ca="1" si="39"/>
        <v>-120.91671631912287</v>
      </c>
      <c r="M82">
        <f t="shared" ca="1" si="34"/>
        <v>56.094444444444441</v>
      </c>
      <c r="N82">
        <f t="shared" ca="1" si="35"/>
        <v>33.663888888888884</v>
      </c>
    </row>
    <row r="83" spans="1:15" x14ac:dyDescent="0.25">
      <c r="A83" s="4">
        <f t="shared" si="42"/>
        <v>0.42175925925925856</v>
      </c>
      <c r="B83" s="3">
        <f t="shared" si="43"/>
        <v>1553300440</v>
      </c>
      <c r="C83">
        <f t="shared" si="40"/>
        <v>2</v>
      </c>
      <c r="D83">
        <f t="shared" si="41"/>
        <v>7</v>
      </c>
      <c r="E83">
        <f t="shared" ca="1" si="32"/>
        <v>44595.225777777785</v>
      </c>
      <c r="F83">
        <f t="shared" ca="1" si="33"/>
        <v>26715.937555555553</v>
      </c>
      <c r="G83">
        <f t="shared" ca="1" si="36"/>
        <v>10668</v>
      </c>
      <c r="H83" s="9">
        <f t="shared" ca="1" si="37"/>
        <v>-211.54151111111278</v>
      </c>
      <c r="I83" s="9">
        <f t="shared" ca="1" si="37"/>
        <v>-126.68882222222165</v>
      </c>
      <c r="J83" s="9">
        <f t="shared" ca="1" si="37"/>
        <v>0</v>
      </c>
      <c r="K83" s="9">
        <f t="shared" ca="1" si="38"/>
        <v>246.57629366836289</v>
      </c>
      <c r="L83" s="9">
        <f t="shared" ca="1" si="39"/>
        <v>-120.91671631912226</v>
      </c>
      <c r="M83">
        <f t="shared" ca="1" si="34"/>
        <v>56.08881481481481</v>
      </c>
      <c r="N83">
        <f t="shared" ca="1" si="35"/>
        <v>33.646962962962959</v>
      </c>
    </row>
    <row r="84" spans="1:15" x14ac:dyDescent="0.25">
      <c r="A84" s="4">
        <f t="shared" si="42"/>
        <v>0.42181712962962892</v>
      </c>
      <c r="B84" s="3">
        <f t="shared" si="43"/>
        <v>1553300445</v>
      </c>
      <c r="C84">
        <f t="shared" si="40"/>
        <v>2</v>
      </c>
      <c r="D84">
        <f t="shared" si="41"/>
        <v>7</v>
      </c>
      <c r="E84">
        <f t="shared" ca="1" si="32"/>
        <v>43537.518222222221</v>
      </c>
      <c r="F84">
        <f t="shared" ca="1" si="33"/>
        <v>26082.493444444444</v>
      </c>
      <c r="G84">
        <f t="shared" ca="1" si="36"/>
        <v>10668</v>
      </c>
      <c r="H84" s="9">
        <f t="shared" ca="1" si="37"/>
        <v>-211.54151111110986</v>
      </c>
      <c r="I84" s="9">
        <f t="shared" ca="1" si="37"/>
        <v>-126.68882222222165</v>
      </c>
      <c r="J84" s="9">
        <f t="shared" ca="1" si="37"/>
        <v>0</v>
      </c>
      <c r="K84" s="9">
        <f t="shared" ca="1" si="38"/>
        <v>246.57629366836036</v>
      </c>
      <c r="L84" s="9">
        <f t="shared" ca="1" si="39"/>
        <v>-120.91671631912261</v>
      </c>
      <c r="M84">
        <f t="shared" ca="1" si="34"/>
        <v>56.083185185185187</v>
      </c>
      <c r="N84">
        <f t="shared" ca="1" si="35"/>
        <v>33.630037037037035</v>
      </c>
    </row>
    <row r="85" spans="1:15" x14ac:dyDescent="0.25">
      <c r="A85" s="4">
        <f t="shared" si="42"/>
        <v>0.42187499999999928</v>
      </c>
      <c r="B85" s="3">
        <f t="shared" si="43"/>
        <v>1553300450</v>
      </c>
      <c r="C85">
        <f t="shared" si="40"/>
        <v>2</v>
      </c>
      <c r="D85">
        <f t="shared" si="41"/>
        <v>7</v>
      </c>
      <c r="E85">
        <f t="shared" ca="1" si="32"/>
        <v>42479.810666666672</v>
      </c>
      <c r="F85">
        <f t="shared" ca="1" si="33"/>
        <v>25449.049333333336</v>
      </c>
      <c r="G85">
        <f t="shared" ca="1" si="36"/>
        <v>10668</v>
      </c>
      <c r="H85" s="9">
        <f t="shared" ca="1" si="37"/>
        <v>-211.54151111111278</v>
      </c>
      <c r="I85" s="9">
        <f t="shared" ca="1" si="37"/>
        <v>-126.6888222222231</v>
      </c>
      <c r="J85" s="9">
        <f t="shared" ca="1" si="37"/>
        <v>0</v>
      </c>
      <c r="K85" s="9">
        <f t="shared" ca="1" si="38"/>
        <v>246.57629366836363</v>
      </c>
      <c r="L85" s="9">
        <f t="shared" ca="1" si="39"/>
        <v>-120.91671631912253</v>
      </c>
      <c r="M85">
        <f t="shared" ca="1" si="34"/>
        <v>56.077555555555556</v>
      </c>
      <c r="N85">
        <f t="shared" ca="1" si="35"/>
        <v>33.61311111111111</v>
      </c>
    </row>
    <row r="86" spans="1:15" x14ac:dyDescent="0.25">
      <c r="A86" s="4">
        <f t="shared" si="42"/>
        <v>0.42193287037036964</v>
      </c>
      <c r="B86" s="3">
        <f t="shared" si="43"/>
        <v>1553300455</v>
      </c>
      <c r="C86">
        <f t="shared" si="40"/>
        <v>2</v>
      </c>
      <c r="D86">
        <f t="shared" si="41"/>
        <v>7</v>
      </c>
      <c r="E86">
        <f t="shared" ca="1" si="32"/>
        <v>41422.103111111108</v>
      </c>
      <c r="F86">
        <f t="shared" ca="1" si="33"/>
        <v>24815.605222222221</v>
      </c>
      <c r="G86">
        <f t="shared" ca="1" si="36"/>
        <v>10668</v>
      </c>
      <c r="H86" s="9">
        <f t="shared" ca="1" si="37"/>
        <v>-211.54151111110986</v>
      </c>
      <c r="I86" s="9">
        <f t="shared" ca="1" si="37"/>
        <v>-126.68882222222165</v>
      </c>
      <c r="J86" s="9">
        <f t="shared" ca="1" si="37"/>
        <v>0</v>
      </c>
      <c r="K86" s="9">
        <f t="shared" ca="1" si="38"/>
        <v>246.57629366836036</v>
      </c>
      <c r="L86" s="9">
        <f t="shared" ca="1" si="39"/>
        <v>-120.91671631912261</v>
      </c>
      <c r="M86">
        <f t="shared" ca="1" si="34"/>
        <v>56.071925925925925</v>
      </c>
      <c r="N86">
        <f t="shared" ca="1" si="35"/>
        <v>33.596185185185185</v>
      </c>
    </row>
    <row r="87" spans="1:15" x14ac:dyDescent="0.25">
      <c r="A87" s="4">
        <f t="shared" si="42"/>
        <v>0.42199074074074</v>
      </c>
      <c r="B87" s="3">
        <f t="shared" si="43"/>
        <v>1553300460</v>
      </c>
      <c r="C87">
        <f t="shared" si="40"/>
        <v>2</v>
      </c>
      <c r="D87">
        <f t="shared" si="41"/>
        <v>7</v>
      </c>
      <c r="E87">
        <f t="shared" ca="1" si="32"/>
        <v>40364.395555555559</v>
      </c>
      <c r="F87">
        <f t="shared" ca="1" si="33"/>
        <v>24182.161111111112</v>
      </c>
      <c r="G87">
        <f t="shared" ca="1" si="36"/>
        <v>10668</v>
      </c>
      <c r="H87" s="9">
        <f t="shared" ca="1" si="37"/>
        <v>-211.54151111110986</v>
      </c>
      <c r="I87" s="9">
        <f t="shared" ca="1" si="37"/>
        <v>-126.6888222222231</v>
      </c>
      <c r="J87" s="9">
        <f t="shared" ca="1" si="37"/>
        <v>0</v>
      </c>
      <c r="K87" s="9">
        <f t="shared" ca="1" si="38"/>
        <v>246.5762936683611</v>
      </c>
      <c r="L87" s="9">
        <f t="shared" ca="1" si="39"/>
        <v>-120.91671631912287</v>
      </c>
      <c r="M87">
        <f t="shared" ca="1" si="34"/>
        <v>56.066296296296294</v>
      </c>
      <c r="N87">
        <f t="shared" ca="1" si="35"/>
        <v>33.579259259259253</v>
      </c>
    </row>
    <row r="88" spans="1:15" x14ac:dyDescent="0.25">
      <c r="A88" s="4">
        <f t="shared" si="42"/>
        <v>0.42204861111111036</v>
      </c>
      <c r="B88" s="3">
        <f t="shared" si="43"/>
        <v>1553300465</v>
      </c>
      <c r="C88">
        <f t="shared" si="40"/>
        <v>2</v>
      </c>
      <c r="D88">
        <f t="shared" si="41"/>
        <v>7</v>
      </c>
      <c r="E88">
        <f t="shared" ca="1" si="32"/>
        <v>39306.688000000009</v>
      </c>
      <c r="F88">
        <f t="shared" ca="1" si="33"/>
        <v>23548.716999999997</v>
      </c>
      <c r="G88">
        <f t="shared" ca="1" si="36"/>
        <v>10668</v>
      </c>
      <c r="H88" s="9">
        <f t="shared" ca="1" si="37"/>
        <v>-211.54151111111278</v>
      </c>
      <c r="I88" s="9">
        <f t="shared" ca="1" si="37"/>
        <v>-126.68882222222165</v>
      </c>
      <c r="J88" s="9">
        <f t="shared" ca="1" si="37"/>
        <v>0</v>
      </c>
      <c r="K88" s="9">
        <f t="shared" ca="1" si="38"/>
        <v>246.57629366836289</v>
      </c>
      <c r="L88" s="9">
        <f t="shared" ca="1" si="39"/>
        <v>-120.91671631912226</v>
      </c>
      <c r="M88">
        <f t="shared" ca="1" si="34"/>
        <v>56.060666666666663</v>
      </c>
      <c r="N88">
        <f t="shared" ca="1" si="35"/>
        <v>33.562333333333328</v>
      </c>
    </row>
    <row r="89" spans="1:15" x14ac:dyDescent="0.25">
      <c r="A89" s="4">
        <f t="shared" si="42"/>
        <v>0.42210648148148072</v>
      </c>
      <c r="B89" s="3">
        <f t="shared" si="43"/>
        <v>1553300470</v>
      </c>
      <c r="C89">
        <f t="shared" si="40"/>
        <v>2</v>
      </c>
      <c r="D89">
        <f t="shared" si="41"/>
        <v>7</v>
      </c>
      <c r="E89">
        <f t="shared" ca="1" si="32"/>
        <v>38248.980444444445</v>
      </c>
      <c r="F89">
        <f t="shared" ca="1" si="33"/>
        <v>22915.272888888889</v>
      </c>
      <c r="G89">
        <f t="shared" ca="1" si="36"/>
        <v>10668</v>
      </c>
      <c r="H89" s="9">
        <f t="shared" ca="1" si="37"/>
        <v>-211.54151111110986</v>
      </c>
      <c r="I89" s="9">
        <f t="shared" ca="1" si="37"/>
        <v>-126.68882222222165</v>
      </c>
      <c r="J89" s="9">
        <f t="shared" ca="1" si="37"/>
        <v>0</v>
      </c>
      <c r="K89" s="9">
        <f t="shared" ca="1" si="38"/>
        <v>246.57629366836036</v>
      </c>
      <c r="L89" s="9">
        <f t="shared" ca="1" si="39"/>
        <v>-120.91671631912261</v>
      </c>
      <c r="M89">
        <f t="shared" ca="1" si="34"/>
        <v>56.055037037037032</v>
      </c>
      <c r="N89">
        <f t="shared" ca="1" si="35"/>
        <v>33.545407407407403</v>
      </c>
    </row>
    <row r="90" spans="1:15" x14ac:dyDescent="0.25">
      <c r="A90" s="4">
        <f t="shared" si="42"/>
        <v>0.42216435185185108</v>
      </c>
      <c r="B90" s="3">
        <f t="shared" si="43"/>
        <v>1553300475</v>
      </c>
      <c r="C90">
        <f t="shared" si="40"/>
        <v>2</v>
      </c>
      <c r="D90">
        <f t="shared" si="41"/>
        <v>7</v>
      </c>
      <c r="E90">
        <f t="shared" ca="1" si="32"/>
        <v>37191.272888888896</v>
      </c>
      <c r="F90">
        <f t="shared" ca="1" si="33"/>
        <v>22281.82877777778</v>
      </c>
      <c r="G90">
        <f t="shared" ca="1" si="36"/>
        <v>10668</v>
      </c>
      <c r="H90" s="9">
        <f t="shared" ca="1" si="37"/>
        <v>-211.54151111111278</v>
      </c>
      <c r="I90" s="9">
        <f t="shared" ca="1" si="37"/>
        <v>-126.6888222222231</v>
      </c>
      <c r="J90" s="9">
        <f t="shared" ca="1" si="37"/>
        <v>0</v>
      </c>
      <c r="K90" s="9">
        <f t="shared" ca="1" si="38"/>
        <v>246.57629366836363</v>
      </c>
      <c r="L90" s="9">
        <f t="shared" ca="1" si="39"/>
        <v>-120.91671631912253</v>
      </c>
      <c r="M90">
        <f t="shared" ca="1" si="34"/>
        <v>56.049407407407408</v>
      </c>
      <c r="N90">
        <f t="shared" ca="1" si="35"/>
        <v>33.528481481481478</v>
      </c>
    </row>
    <row r="91" spans="1:15" x14ac:dyDescent="0.25">
      <c r="A91" s="4">
        <f t="shared" si="42"/>
        <v>0.42222222222222144</v>
      </c>
      <c r="B91" s="3">
        <f t="shared" si="43"/>
        <v>1553300480</v>
      </c>
      <c r="C91">
        <f t="shared" si="40"/>
        <v>2</v>
      </c>
      <c r="D91">
        <f t="shared" si="41"/>
        <v>7</v>
      </c>
      <c r="E91">
        <f t="shared" ca="1" si="32"/>
        <v>36133.565333333332</v>
      </c>
      <c r="F91">
        <f t="shared" ca="1" si="33"/>
        <v>21648.384666666665</v>
      </c>
      <c r="G91">
        <f t="shared" ca="1" si="36"/>
        <v>10668</v>
      </c>
      <c r="H91" s="9">
        <f t="shared" ca="1" si="37"/>
        <v>-211.54151111110986</v>
      </c>
      <c r="I91" s="9">
        <f t="shared" ca="1" si="37"/>
        <v>-126.68882222222165</v>
      </c>
      <c r="J91" s="9">
        <f t="shared" ca="1" si="37"/>
        <v>0</v>
      </c>
      <c r="K91" s="9">
        <f t="shared" ca="1" si="38"/>
        <v>246.57629366836036</v>
      </c>
      <c r="L91" s="9">
        <f t="shared" ca="1" si="39"/>
        <v>-120.91671631912261</v>
      </c>
      <c r="M91">
        <f t="shared" ca="1" si="34"/>
        <v>56.043777777777777</v>
      </c>
      <c r="N91">
        <f t="shared" ca="1" si="35"/>
        <v>33.511555555555553</v>
      </c>
    </row>
    <row r="92" spans="1:15" x14ac:dyDescent="0.25">
      <c r="A92" s="4">
        <f t="shared" si="42"/>
        <v>0.4222800925925918</v>
      </c>
      <c r="B92" s="3">
        <f t="shared" si="43"/>
        <v>1553300485</v>
      </c>
      <c r="C92">
        <f t="shared" si="40"/>
        <v>2</v>
      </c>
      <c r="D92">
        <f t="shared" si="41"/>
        <v>7</v>
      </c>
      <c r="E92">
        <f t="shared" ca="1" si="32"/>
        <v>35075.857777777783</v>
      </c>
      <c r="F92">
        <f t="shared" ca="1" si="33"/>
        <v>21014.940555555557</v>
      </c>
      <c r="G92">
        <f t="shared" ca="1" si="36"/>
        <v>10668</v>
      </c>
      <c r="H92" s="9">
        <f t="shared" ca="1" si="37"/>
        <v>-211.54151111111278</v>
      </c>
      <c r="I92" s="9">
        <f t="shared" ca="1" si="37"/>
        <v>-126.6888222222231</v>
      </c>
      <c r="J92" s="9">
        <f t="shared" ca="1" si="37"/>
        <v>0</v>
      </c>
      <c r="K92" s="9">
        <f t="shared" ca="1" si="38"/>
        <v>246.57629366836363</v>
      </c>
      <c r="L92" s="9">
        <f t="shared" ca="1" si="39"/>
        <v>-120.91671631912253</v>
      </c>
      <c r="M92">
        <f t="shared" ca="1" si="34"/>
        <v>56.038148148148146</v>
      </c>
      <c r="N92">
        <f t="shared" ca="1" si="35"/>
        <v>33.494629629629628</v>
      </c>
    </row>
    <row r="93" spans="1:15" x14ac:dyDescent="0.25">
      <c r="A93" s="4">
        <f t="shared" si="42"/>
        <v>0.42233796296296217</v>
      </c>
      <c r="B93" s="3">
        <f t="shared" si="43"/>
        <v>1553300490</v>
      </c>
      <c r="C93">
        <f t="shared" si="40"/>
        <v>2</v>
      </c>
      <c r="D93">
        <f t="shared" si="41"/>
        <v>7</v>
      </c>
      <c r="E93">
        <f t="shared" ca="1" si="32"/>
        <v>34018.150222222219</v>
      </c>
      <c r="F93">
        <f t="shared" ca="1" si="33"/>
        <v>20381.496444444441</v>
      </c>
      <c r="G93">
        <f t="shared" ca="1" si="36"/>
        <v>10668</v>
      </c>
      <c r="H93" s="9">
        <f t="shared" ca="1" si="37"/>
        <v>-211.54151111110986</v>
      </c>
      <c r="I93" s="9">
        <f t="shared" ca="1" si="37"/>
        <v>-126.68882222222165</v>
      </c>
      <c r="J93" s="9">
        <f t="shared" ca="1" si="37"/>
        <v>0</v>
      </c>
      <c r="K93" s="9">
        <f t="shared" ca="1" si="38"/>
        <v>246.57629366836036</v>
      </c>
      <c r="L93" s="9">
        <f t="shared" ca="1" si="39"/>
        <v>-120.91671631912261</v>
      </c>
      <c r="M93">
        <f t="shared" ca="1" si="34"/>
        <v>56.032518518518515</v>
      </c>
      <c r="N93">
        <f t="shared" ca="1" si="35"/>
        <v>33.477703703703703</v>
      </c>
    </row>
    <row r="94" spans="1:15" x14ac:dyDescent="0.25">
      <c r="A94" s="4">
        <f t="shared" si="42"/>
        <v>0.42239583333333253</v>
      </c>
      <c r="B94" s="3">
        <f t="shared" si="43"/>
        <v>1553300495</v>
      </c>
      <c r="C94">
        <f t="shared" si="40"/>
        <v>2</v>
      </c>
      <c r="D94">
        <f t="shared" si="41"/>
        <v>7</v>
      </c>
      <c r="E94">
        <f t="shared" ca="1" si="32"/>
        <v>32960.44266666667</v>
      </c>
      <c r="F94">
        <f t="shared" ca="1" si="33"/>
        <v>19748.052333333333</v>
      </c>
      <c r="G94">
        <f t="shared" ca="1" si="36"/>
        <v>10668</v>
      </c>
      <c r="H94" s="9">
        <f t="shared" ca="1" si="37"/>
        <v>-211.54151111110986</v>
      </c>
      <c r="I94" s="9">
        <f t="shared" ca="1" si="37"/>
        <v>-126.68882222222165</v>
      </c>
      <c r="J94" s="9">
        <f t="shared" ca="1" si="37"/>
        <v>0</v>
      </c>
      <c r="K94" s="9">
        <f t="shared" ca="1" si="38"/>
        <v>246.57629366836036</v>
      </c>
      <c r="L94" s="9">
        <f t="shared" ca="1" si="39"/>
        <v>-120.91671631912261</v>
      </c>
      <c r="M94">
        <f t="shared" ca="1" si="34"/>
        <v>56.026888888888884</v>
      </c>
      <c r="N94">
        <f t="shared" ca="1" si="35"/>
        <v>33.460777777777771</v>
      </c>
    </row>
    <row r="95" spans="1:15" x14ac:dyDescent="0.25">
      <c r="A95" s="4">
        <f t="shared" si="42"/>
        <v>0.42245370370370289</v>
      </c>
      <c r="B95" s="3">
        <f t="shared" si="43"/>
        <v>1553300500</v>
      </c>
      <c r="C95">
        <f t="shared" si="40"/>
        <v>2</v>
      </c>
      <c r="D95">
        <f t="shared" si="41"/>
        <v>7</v>
      </c>
      <c r="E95">
        <f t="shared" ca="1" si="32"/>
        <v>31902.73511111112</v>
      </c>
      <c r="F95">
        <f t="shared" ca="1" si="33"/>
        <v>19114.608222222225</v>
      </c>
      <c r="G95">
        <f t="shared" ca="1" si="36"/>
        <v>10668</v>
      </c>
      <c r="H95" s="9">
        <f t="shared" ca="1" si="37"/>
        <v>-209.9213623467229</v>
      </c>
      <c r="I95" s="9">
        <f t="shared" ca="1" si="37"/>
        <v>-125.72596099511138</v>
      </c>
      <c r="J95" s="9">
        <f t="shared" ca="1" si="37"/>
        <v>0</v>
      </c>
      <c r="K95" s="9">
        <f t="shared" ca="1" si="38"/>
        <v>244.69163377125994</v>
      </c>
      <c r="L95" s="9">
        <f t="shared" ca="1" si="39"/>
        <v>-120.91820686951489</v>
      </c>
      <c r="M95">
        <f t="shared" ca="1" si="34"/>
        <v>56.02125925925926</v>
      </c>
      <c r="N95">
        <f t="shared" ca="1" si="35"/>
        <v>33.443851851851846</v>
      </c>
    </row>
    <row r="96" spans="1:15" x14ac:dyDescent="0.25">
      <c r="A96" s="4">
        <f>A95+5/24/3600</f>
        <v>0.42251157407407325</v>
      </c>
      <c r="B96" s="3">
        <f t="shared" si="43"/>
        <v>1553300505</v>
      </c>
      <c r="C96">
        <f t="shared" si="40"/>
        <v>2</v>
      </c>
      <c r="D96">
        <f t="shared" si="41"/>
        <v>7</v>
      </c>
      <c r="E96" s="15">
        <f ca="1">(1-$O96)*(1-$O96)*E95+2*$O96*(1-$O96)*INDIRECT("E"&amp;C97)+$O96*$O96*E99</f>
        <v>30853.128299377506</v>
      </c>
      <c r="F96" s="15">
        <f ca="1">(1-$O96)*(1-$O96)*F95+2*$O96*(1-$O96)*INDIRECT("F"&amp;C97)+$O96*$O96*F99</f>
        <v>18485.978417246668</v>
      </c>
      <c r="G96" s="15">
        <f t="shared" ca="1" si="36"/>
        <v>10668</v>
      </c>
      <c r="H96" s="16">
        <f t="shared" ca="1" si="37"/>
        <v>-206.6810648179453</v>
      </c>
      <c r="I96" s="16">
        <f t="shared" ca="1" si="37"/>
        <v>-123.80023854088867</v>
      </c>
      <c r="J96" s="16">
        <f t="shared" ca="1" si="37"/>
        <v>0</v>
      </c>
      <c r="K96" s="16">
        <f t="shared" ca="1" si="38"/>
        <v>240.92231448552175</v>
      </c>
      <c r="L96" s="16">
        <f t="shared" ca="1" si="39"/>
        <v>-120.92125793095084</v>
      </c>
      <c r="M96" s="15">
        <f ca="1">(1-$O96)*(1-$O96)*M95+2*$O96*(1-$O96)*INDIRECT("M"&amp;C97)+$O96*$O96*M99</f>
        <v>56.015666666666668</v>
      </c>
      <c r="N96" s="15">
        <f ca="1">(1-$O96)*(1-$O96)*N95+2*$O96*(1-$O96)*INDIRECT("N"&amp;C97)+$O96*$O96*N99</f>
        <v>33.427055555555548</v>
      </c>
      <c r="O96" s="15">
        <f>(B96-B95)/(B99-B95)</f>
        <v>0.25</v>
      </c>
    </row>
    <row r="97" spans="1:15" x14ac:dyDescent="0.25">
      <c r="A97" s="5">
        <f t="shared" si="42"/>
        <v>0.42256944444444361</v>
      </c>
      <c r="B97" s="3">
        <f t="shared" si="43"/>
        <v>1553300510</v>
      </c>
      <c r="C97">
        <v>3</v>
      </c>
      <c r="D97">
        <f>ROW()</f>
        <v>97</v>
      </c>
      <c r="E97" s="15">
        <f ca="1">(1-$O97)*(1-$O97)*E95+2*$O97*(1-$O97)*INDIRECT("E"&amp;C97)+$O97*$O97*E99</f>
        <v>29819.722975287779</v>
      </c>
      <c r="F97" s="15">
        <f ca="1">(1-$O97)*(1-$O97)*F95+2*$O97*(1-$O97)*INDIRECT("F"&amp;C97)+$O97*$O97*F99</f>
        <v>17866.977224542225</v>
      </c>
      <c r="G97" s="15">
        <f t="shared" ca="1" si="36"/>
        <v>10668</v>
      </c>
      <c r="H97" s="16">
        <f t="shared" ca="1" si="37"/>
        <v>-203.44076728916625</v>
      </c>
      <c r="I97" s="16">
        <f t="shared" ca="1" si="37"/>
        <v>-121.8745160866667</v>
      </c>
      <c r="J97" s="16">
        <f t="shared" ca="1" si="37"/>
        <v>0</v>
      </c>
      <c r="K97" s="16">
        <f t="shared" ca="1" si="38"/>
        <v>237.15299590467728</v>
      </c>
      <c r="L97" s="16">
        <f t="shared" ca="1" si="39"/>
        <v>-120.92440597976528</v>
      </c>
      <c r="M97" s="15">
        <f ca="1">(1-$O97)*(1-$O97)*M95+2*$O97*(1-$O97)*INDIRECT("M"&amp;C97)+$O97*$O97*M99</f>
        <v>56.010148148148147</v>
      </c>
      <c r="N97" s="15">
        <f ca="1">(1-$O97)*(1-$O97)*N95+2*$O97*(1-$O97)*INDIRECT("N"&amp;C97)+$O97*$O97*N99</f>
        <v>33.410518518518515</v>
      </c>
      <c r="O97" s="15">
        <f>(B97-B95)/(B99-B95)</f>
        <v>0.5</v>
      </c>
    </row>
    <row r="98" spans="1:15" x14ac:dyDescent="0.25">
      <c r="A98" s="4">
        <f t="shared" si="42"/>
        <v>0.42262731481481397</v>
      </c>
      <c r="B98" s="3">
        <f t="shared" si="43"/>
        <v>1553300515</v>
      </c>
      <c r="C98">
        <f t="shared" si="40"/>
        <v>3</v>
      </c>
      <c r="D98">
        <f t="shared" si="41"/>
        <v>97</v>
      </c>
      <c r="E98" s="15">
        <f ca="1">(1-$O98)*(1-$O98)*E95+2*$O98*(1-$O98)*INDIRECT("E"&amp;C97)+$O98*$O98*E99</f>
        <v>28802.519138841948</v>
      </c>
      <c r="F98" s="15">
        <f ca="1">(1-$O98)*(1-$O98)*F95+2*$O98*(1-$O98)*INDIRECT("F"&amp;C97)+$O98*$O98*F99</f>
        <v>17257.604644108891</v>
      </c>
      <c r="G98" s="15">
        <f t="shared" ca="1" si="36"/>
        <v>10668</v>
      </c>
      <c r="H98" s="16">
        <f t="shared" ca="1" si="37"/>
        <v>-200.20046976038938</v>
      </c>
      <c r="I98" s="16">
        <f t="shared" ca="1" si="37"/>
        <v>-119.94879363244472</v>
      </c>
      <c r="J98" s="16">
        <f t="shared" ca="1" si="37"/>
        <v>0</v>
      </c>
      <c r="K98" s="16">
        <f t="shared" ca="1" si="38"/>
        <v>233.38367806288295</v>
      </c>
      <c r="L98" s="16">
        <f t="shared" ca="1" si="39"/>
        <v>-120.92765571519131</v>
      </c>
      <c r="M98" s="15">
        <f ca="1">(1-$O98)*(1-$O98)*M95+2*$O98*(1-$O98)*INDIRECT("M"&amp;C97)+$O98*$O98*M99</f>
        <v>56.004703703703697</v>
      </c>
      <c r="N98" s="15">
        <f ca="1">(1-$O98)*(1-$O98)*N95+2*$O98*(1-$O98)*INDIRECT("N"&amp;C97)+$O98*$O98*N99</f>
        <v>33.394240740740742</v>
      </c>
      <c r="O98" s="15">
        <f>(B98-B95)/(B99-B95)</f>
        <v>0.75</v>
      </c>
    </row>
    <row r="99" spans="1:15" x14ac:dyDescent="0.25">
      <c r="A99" s="4">
        <f t="shared" si="42"/>
        <v>0.42268518518518433</v>
      </c>
      <c r="B99" s="3">
        <f t="shared" si="43"/>
        <v>1553300520</v>
      </c>
      <c r="C99">
        <f t="shared" si="40"/>
        <v>3</v>
      </c>
      <c r="D99">
        <f t="shared" si="41"/>
        <v>97</v>
      </c>
      <c r="E99">
        <f t="shared" ca="1" si="32"/>
        <v>27801.516790040001</v>
      </c>
      <c r="F99">
        <f t="shared" ca="1" si="33"/>
        <v>16657.860675946667</v>
      </c>
      <c r="G99">
        <f t="shared" ca="1" si="36"/>
        <v>10668</v>
      </c>
      <c r="H99" s="9">
        <f t="shared" ca="1" si="37"/>
        <v>-198.58032099600024</v>
      </c>
      <c r="I99" s="9">
        <f t="shared" ca="1" si="37"/>
        <v>-118.98593240533337</v>
      </c>
      <c r="J99" s="9">
        <f t="shared" ca="1" si="37"/>
        <v>0</v>
      </c>
      <c r="K99" s="9">
        <f t="shared" ca="1" si="38"/>
        <v>231.49901943040939</v>
      </c>
      <c r="L99" s="9">
        <f t="shared" ca="1" si="39"/>
        <v>-120.92932026758069</v>
      </c>
      <c r="M99">
        <f t="shared" ca="1" si="34"/>
        <v>55.999333333333333</v>
      </c>
      <c r="N99">
        <f t="shared" ca="1" si="35"/>
        <v>33.37822222222222</v>
      </c>
    </row>
    <row r="100" spans="1:15" x14ac:dyDescent="0.25">
      <c r="A100" s="4">
        <f t="shared" si="42"/>
        <v>0.42274305555555469</v>
      </c>
      <c r="B100" s="3">
        <f t="shared" si="43"/>
        <v>1553300525</v>
      </c>
      <c r="C100">
        <f t="shared" si="40"/>
        <v>3</v>
      </c>
      <c r="D100">
        <f t="shared" si="41"/>
        <v>97</v>
      </c>
      <c r="E100">
        <f t="shared" ca="1" si="32"/>
        <v>26808.61518506</v>
      </c>
      <c r="F100">
        <f t="shared" ca="1" si="33"/>
        <v>16062.931013920001</v>
      </c>
      <c r="G100">
        <f t="shared" ca="1" si="36"/>
        <v>10668</v>
      </c>
      <c r="H100" s="9">
        <f t="shared" ca="1" si="37"/>
        <v>-198.58032099600024</v>
      </c>
      <c r="I100" s="9">
        <f t="shared" ca="1" si="37"/>
        <v>-118.98593240533337</v>
      </c>
      <c r="J100" s="9">
        <f t="shared" ca="1" si="37"/>
        <v>0</v>
      </c>
      <c r="K100" s="9">
        <f t="shared" ca="1" si="38"/>
        <v>231.49901943040939</v>
      </c>
      <c r="L100" s="9">
        <f t="shared" ca="1" si="39"/>
        <v>-120.92932026758069</v>
      </c>
      <c r="M100">
        <f t="shared" ca="1" si="34"/>
        <v>55.994</v>
      </c>
      <c r="N100">
        <f t="shared" ca="1" si="35"/>
        <v>33.362333333333332</v>
      </c>
    </row>
    <row r="101" spans="1:15" x14ac:dyDescent="0.25">
      <c r="A101" s="4">
        <f t="shared" si="42"/>
        <v>0.42280092592592505</v>
      </c>
      <c r="B101" s="3">
        <f t="shared" si="43"/>
        <v>1553300530</v>
      </c>
      <c r="C101">
        <f t="shared" si="40"/>
        <v>3</v>
      </c>
      <c r="D101">
        <f t="shared" si="41"/>
        <v>97</v>
      </c>
      <c r="E101">
        <f t="shared" ca="1" si="32"/>
        <v>25815.713580079999</v>
      </c>
      <c r="F101">
        <f t="shared" ca="1" si="33"/>
        <v>15468.001351893334</v>
      </c>
      <c r="G101">
        <f t="shared" ca="1" si="36"/>
        <v>10668</v>
      </c>
      <c r="H101" s="9">
        <f t="shared" ca="1" si="37"/>
        <v>-198.58032099600024</v>
      </c>
      <c r="I101" s="9">
        <f t="shared" ca="1" si="37"/>
        <v>-118.98593240533337</v>
      </c>
      <c r="J101" s="9">
        <f t="shared" ca="1" si="37"/>
        <v>0</v>
      </c>
      <c r="K101" s="9">
        <f t="shared" ca="1" si="38"/>
        <v>231.49901943040939</v>
      </c>
      <c r="L101" s="9">
        <f t="shared" ca="1" si="39"/>
        <v>-120.92932026758069</v>
      </c>
      <c r="M101">
        <f t="shared" ca="1" si="34"/>
        <v>55.988666666666667</v>
      </c>
      <c r="N101">
        <f t="shared" ca="1" si="35"/>
        <v>33.346444444444444</v>
      </c>
    </row>
    <row r="102" spans="1:15" x14ac:dyDescent="0.25">
      <c r="A102" s="4">
        <f t="shared" si="42"/>
        <v>0.42285879629629541</v>
      </c>
      <c r="B102" s="3">
        <f t="shared" si="43"/>
        <v>1553300535</v>
      </c>
      <c r="C102">
        <f t="shared" si="40"/>
        <v>3</v>
      </c>
      <c r="D102">
        <f t="shared" si="41"/>
        <v>97</v>
      </c>
      <c r="E102">
        <f t="shared" ca="1" si="32"/>
        <v>24822.811975099998</v>
      </c>
      <c r="F102">
        <f t="shared" ca="1" si="33"/>
        <v>14873.071689866667</v>
      </c>
      <c r="G102">
        <f t="shared" ca="1" si="36"/>
        <v>10668</v>
      </c>
      <c r="H102" s="9">
        <f t="shared" ca="1" si="37"/>
        <v>-198.5803209959995</v>
      </c>
      <c r="I102" s="9">
        <f t="shared" ca="1" si="37"/>
        <v>-118.98593240533337</v>
      </c>
      <c r="J102" s="9">
        <f t="shared" ca="1" si="37"/>
        <v>0</v>
      </c>
      <c r="K102" s="9">
        <f t="shared" ca="1" si="38"/>
        <v>231.49901943040871</v>
      </c>
      <c r="L102" s="9">
        <f t="shared" ca="1" si="39"/>
        <v>-120.92932026758079</v>
      </c>
      <c r="M102">
        <f t="shared" ca="1" si="34"/>
        <v>55.983333333333334</v>
      </c>
      <c r="N102">
        <f t="shared" ca="1" si="35"/>
        <v>33.330555555555549</v>
      </c>
    </row>
    <row r="103" spans="1:15" x14ac:dyDescent="0.25">
      <c r="A103" s="4">
        <f t="shared" si="42"/>
        <v>0.42291666666666577</v>
      </c>
      <c r="B103" s="3">
        <f t="shared" si="43"/>
        <v>1553300540</v>
      </c>
      <c r="C103">
        <f t="shared" si="40"/>
        <v>3</v>
      </c>
      <c r="D103">
        <f t="shared" si="41"/>
        <v>97</v>
      </c>
      <c r="E103">
        <f t="shared" ca="1" si="32"/>
        <v>23829.91037012</v>
      </c>
      <c r="F103">
        <f t="shared" ca="1" si="33"/>
        <v>14278.14202784</v>
      </c>
      <c r="G103">
        <f t="shared" ca="1" si="36"/>
        <v>10668</v>
      </c>
      <c r="H103" s="9">
        <f t="shared" ca="1" si="37"/>
        <v>-198.58032099600024</v>
      </c>
      <c r="I103" s="9">
        <f t="shared" ca="1" si="37"/>
        <v>-118.985932405333</v>
      </c>
      <c r="J103" s="9">
        <f t="shared" ca="1" si="37"/>
        <v>0</v>
      </c>
      <c r="K103" s="9">
        <f t="shared" ca="1" si="38"/>
        <v>231.49901943040919</v>
      </c>
      <c r="L103" s="9">
        <f t="shared" ca="1" si="39"/>
        <v>-120.92932026758062</v>
      </c>
      <c r="M103">
        <f t="shared" ca="1" si="34"/>
        <v>55.978000000000002</v>
      </c>
      <c r="N103">
        <f t="shared" ca="1" si="35"/>
        <v>33.31466666666666</v>
      </c>
    </row>
    <row r="104" spans="1:15" x14ac:dyDescent="0.25">
      <c r="A104" s="4">
        <f>A103+5/24/3600</f>
        <v>0.42297453703703614</v>
      </c>
      <c r="B104" s="3">
        <f t="shared" si="43"/>
        <v>1553300545</v>
      </c>
      <c r="C104">
        <f t="shared" si="40"/>
        <v>3</v>
      </c>
      <c r="D104">
        <f t="shared" si="41"/>
        <v>97</v>
      </c>
      <c r="E104">
        <f t="shared" ca="1" si="32"/>
        <v>22837.008765139999</v>
      </c>
      <c r="F104">
        <f t="shared" ca="1" si="33"/>
        <v>13683.212365813335</v>
      </c>
      <c r="G104">
        <f t="shared" ca="1" si="36"/>
        <v>10668</v>
      </c>
      <c r="H104" s="9">
        <f t="shared" ca="1" si="37"/>
        <v>-198.58032099600024</v>
      </c>
      <c r="I104" s="9">
        <f t="shared" ca="1" si="37"/>
        <v>-118.98593240533373</v>
      </c>
      <c r="J104" s="9">
        <f t="shared" ca="1" si="37"/>
        <v>0</v>
      </c>
      <c r="K104" s="9">
        <f t="shared" ca="1" si="38"/>
        <v>231.49901943040956</v>
      </c>
      <c r="L104" s="9">
        <f t="shared" ca="1" si="39"/>
        <v>-120.92932026758076</v>
      </c>
      <c r="M104">
        <f t="shared" ca="1" si="34"/>
        <v>55.972666666666669</v>
      </c>
      <c r="N104">
        <f t="shared" ca="1" si="35"/>
        <v>33.298777777777772</v>
      </c>
    </row>
    <row r="105" spans="1:15" x14ac:dyDescent="0.25">
      <c r="A105" s="4">
        <f t="shared" ref="A105:A121" si="54">A104+5/24/3600</f>
        <v>0.4230324074074065</v>
      </c>
      <c r="B105" s="3">
        <f t="shared" si="43"/>
        <v>1553300550</v>
      </c>
      <c r="C105">
        <f t="shared" si="40"/>
        <v>3</v>
      </c>
      <c r="D105">
        <f t="shared" si="41"/>
        <v>97</v>
      </c>
      <c r="E105">
        <f t="shared" ca="1" si="32"/>
        <v>21844.107160159998</v>
      </c>
      <c r="F105">
        <f t="shared" ca="1" si="33"/>
        <v>13088.282703786666</v>
      </c>
      <c r="G105">
        <f t="shared" ca="1" si="36"/>
        <v>10668</v>
      </c>
      <c r="H105" s="9">
        <f t="shared" ca="1" si="37"/>
        <v>-198.5803209959995</v>
      </c>
      <c r="I105" s="9">
        <f t="shared" ca="1" si="37"/>
        <v>-118.985932405333</v>
      </c>
      <c r="J105" s="9">
        <f t="shared" ca="1" si="37"/>
        <v>0</v>
      </c>
      <c r="K105" s="9">
        <f t="shared" ca="1" si="38"/>
        <v>231.49901943040854</v>
      </c>
      <c r="L105" s="9">
        <f t="shared" ca="1" si="39"/>
        <v>-120.92932026758072</v>
      </c>
      <c r="M105">
        <f t="shared" ca="1" si="34"/>
        <v>55.967333333333329</v>
      </c>
      <c r="N105">
        <f t="shared" ca="1" si="35"/>
        <v>33.282888888888884</v>
      </c>
    </row>
    <row r="106" spans="1:15" x14ac:dyDescent="0.25">
      <c r="A106" s="4">
        <f t="shared" si="54"/>
        <v>0.42309027777777686</v>
      </c>
      <c r="B106" s="3">
        <f t="shared" si="43"/>
        <v>1553300555</v>
      </c>
      <c r="C106">
        <f t="shared" si="40"/>
        <v>3</v>
      </c>
      <c r="D106">
        <f t="shared" si="41"/>
        <v>97</v>
      </c>
      <c r="E106">
        <f t="shared" ca="1" si="32"/>
        <v>20851.20555518</v>
      </c>
      <c r="F106">
        <f t="shared" ca="1" si="33"/>
        <v>12493.353041760001</v>
      </c>
      <c r="G106">
        <f t="shared" ca="1" si="36"/>
        <v>10668</v>
      </c>
      <c r="H106" s="9">
        <f t="shared" ca="1" si="37"/>
        <v>-198.58032099600024</v>
      </c>
      <c r="I106" s="9">
        <f t="shared" ca="1" si="37"/>
        <v>-118.98593240533373</v>
      </c>
      <c r="J106" s="9">
        <f t="shared" ca="1" si="37"/>
        <v>0</v>
      </c>
      <c r="K106" s="9">
        <f t="shared" ca="1" si="38"/>
        <v>231.49901943040956</v>
      </c>
      <c r="L106" s="9">
        <f t="shared" ca="1" si="39"/>
        <v>-120.92932026758076</v>
      </c>
      <c r="M106">
        <f t="shared" ca="1" si="34"/>
        <v>55.961999999999996</v>
      </c>
      <c r="N106">
        <f t="shared" ca="1" si="35"/>
        <v>33.266999999999996</v>
      </c>
    </row>
    <row r="107" spans="1:15" x14ac:dyDescent="0.25">
      <c r="A107" s="4">
        <f t="shared" si="54"/>
        <v>0.42314814814814722</v>
      </c>
      <c r="B107" s="3">
        <f t="shared" si="43"/>
        <v>1553300560</v>
      </c>
      <c r="C107">
        <f t="shared" si="40"/>
        <v>3</v>
      </c>
      <c r="D107">
        <f t="shared" si="41"/>
        <v>97</v>
      </c>
      <c r="E107">
        <f t="shared" ca="1" si="32"/>
        <v>19858.303950199999</v>
      </c>
      <c r="F107">
        <f t="shared" ca="1" si="33"/>
        <v>11898.423379733333</v>
      </c>
      <c r="G107">
        <f t="shared" ca="1" si="36"/>
        <v>10668</v>
      </c>
      <c r="H107" s="9">
        <f t="shared" ca="1" si="37"/>
        <v>-198.58032099600024</v>
      </c>
      <c r="I107" s="9">
        <f t="shared" ca="1" si="37"/>
        <v>-118.985932405333</v>
      </c>
      <c r="J107" s="9">
        <f t="shared" ca="1" si="37"/>
        <v>0</v>
      </c>
      <c r="K107" s="9">
        <f t="shared" ca="1" si="38"/>
        <v>231.49901943040919</v>
      </c>
      <c r="L107" s="9">
        <f t="shared" ca="1" si="39"/>
        <v>-120.92932026758062</v>
      </c>
      <c r="M107">
        <f t="shared" ca="1" si="34"/>
        <v>55.956666666666663</v>
      </c>
      <c r="N107">
        <f t="shared" ca="1" si="35"/>
        <v>33.251111111111108</v>
      </c>
    </row>
    <row r="108" spans="1:15" x14ac:dyDescent="0.25">
      <c r="A108" s="4">
        <f t="shared" si="54"/>
        <v>0.42320601851851758</v>
      </c>
      <c r="B108" s="3">
        <f t="shared" si="43"/>
        <v>1553300565</v>
      </c>
      <c r="C108">
        <f t="shared" si="40"/>
        <v>3</v>
      </c>
      <c r="D108">
        <f t="shared" si="41"/>
        <v>97</v>
      </c>
      <c r="E108">
        <f t="shared" ca="1" si="32"/>
        <v>18865.402345219998</v>
      </c>
      <c r="F108">
        <f t="shared" ca="1" si="33"/>
        <v>11303.493717706668</v>
      </c>
      <c r="G108">
        <f t="shared" ca="1" si="36"/>
        <v>10668</v>
      </c>
      <c r="H108" s="9">
        <f t="shared" ca="1" si="37"/>
        <v>-198.5803209959995</v>
      </c>
      <c r="I108" s="9">
        <f t="shared" ca="1" si="37"/>
        <v>-118.98593240533337</v>
      </c>
      <c r="J108" s="9">
        <f t="shared" ca="1" si="37"/>
        <v>0</v>
      </c>
      <c r="K108" s="9">
        <f t="shared" ca="1" si="38"/>
        <v>231.49901943040871</v>
      </c>
      <c r="L108" s="9">
        <f t="shared" ca="1" si="39"/>
        <v>-120.92932026758079</v>
      </c>
      <c r="M108">
        <f t="shared" ca="1" si="34"/>
        <v>55.951333333333331</v>
      </c>
      <c r="N108">
        <f t="shared" ca="1" si="35"/>
        <v>33.23522222222222</v>
      </c>
    </row>
    <row r="109" spans="1:15" x14ac:dyDescent="0.25">
      <c r="A109" s="4">
        <f t="shared" si="54"/>
        <v>0.42326388888888794</v>
      </c>
      <c r="B109" s="3">
        <f t="shared" si="43"/>
        <v>1553300570</v>
      </c>
      <c r="C109">
        <f t="shared" si="40"/>
        <v>3</v>
      </c>
      <c r="D109">
        <f t="shared" si="41"/>
        <v>97</v>
      </c>
      <c r="E109">
        <f t="shared" ca="1" si="32"/>
        <v>17872.500740240001</v>
      </c>
      <c r="F109">
        <f t="shared" ca="1" si="33"/>
        <v>10708.564055680001</v>
      </c>
      <c r="G109">
        <f t="shared" ca="1" si="36"/>
        <v>10668</v>
      </c>
      <c r="H109" s="9">
        <f t="shared" ca="1" si="37"/>
        <v>-198.58032099600024</v>
      </c>
      <c r="I109" s="9">
        <f t="shared" ca="1" si="37"/>
        <v>-118.98593240533337</v>
      </c>
      <c r="J109" s="9">
        <f t="shared" ca="1" si="37"/>
        <v>0</v>
      </c>
      <c r="K109" s="9">
        <f t="shared" ca="1" si="38"/>
        <v>231.49901943040939</v>
      </c>
      <c r="L109" s="9">
        <f t="shared" ca="1" si="39"/>
        <v>-120.92932026758069</v>
      </c>
      <c r="M109">
        <f t="shared" ca="1" si="34"/>
        <v>55.945999999999998</v>
      </c>
      <c r="N109">
        <f t="shared" ca="1" si="35"/>
        <v>33.219333333333331</v>
      </c>
    </row>
    <row r="110" spans="1:15" x14ac:dyDescent="0.25">
      <c r="A110" s="4">
        <f t="shared" si="54"/>
        <v>0.4233217592592583</v>
      </c>
      <c r="B110" s="3">
        <f t="shared" si="43"/>
        <v>1553300575</v>
      </c>
      <c r="C110">
        <f t="shared" si="40"/>
        <v>3</v>
      </c>
      <c r="D110">
        <f t="shared" si="41"/>
        <v>97</v>
      </c>
      <c r="E110">
        <f t="shared" ca="1" si="32"/>
        <v>16879.599135259999</v>
      </c>
      <c r="F110">
        <f t="shared" ca="1" si="33"/>
        <v>10113.634393653334</v>
      </c>
      <c r="G110">
        <f t="shared" ca="1" si="36"/>
        <v>10668</v>
      </c>
      <c r="H110" s="9">
        <f t="shared" ca="1" si="37"/>
        <v>-198.58032099600024</v>
      </c>
      <c r="I110" s="9">
        <f t="shared" ca="1" si="37"/>
        <v>-118.98593240533337</v>
      </c>
      <c r="J110" s="9">
        <f t="shared" ca="1" si="37"/>
        <v>0</v>
      </c>
      <c r="K110" s="9">
        <f t="shared" ca="1" si="38"/>
        <v>231.49901943040939</v>
      </c>
      <c r="L110" s="9">
        <f t="shared" ca="1" si="39"/>
        <v>-120.92932026758069</v>
      </c>
      <c r="M110">
        <f t="shared" ca="1" si="34"/>
        <v>55.940666666666665</v>
      </c>
      <c r="N110">
        <f t="shared" ca="1" si="35"/>
        <v>33.203444444444443</v>
      </c>
    </row>
    <row r="111" spans="1:15" x14ac:dyDescent="0.25">
      <c r="A111" s="4">
        <f t="shared" si="54"/>
        <v>0.42337962962962866</v>
      </c>
      <c r="B111" s="3">
        <f t="shared" si="43"/>
        <v>1553300580</v>
      </c>
      <c r="C111">
        <f t="shared" si="40"/>
        <v>3</v>
      </c>
      <c r="D111">
        <f t="shared" si="41"/>
        <v>97</v>
      </c>
      <c r="E111">
        <f t="shared" ca="1" si="32"/>
        <v>15886.697530279998</v>
      </c>
      <c r="F111">
        <f t="shared" ca="1" si="33"/>
        <v>9518.7047316266671</v>
      </c>
      <c r="G111">
        <f t="shared" ca="1" si="36"/>
        <v>10668</v>
      </c>
      <c r="H111" s="9">
        <f t="shared" ca="1" si="37"/>
        <v>-198.58032099599987</v>
      </c>
      <c r="I111" s="9">
        <f t="shared" ca="1" si="37"/>
        <v>-118.98593240533337</v>
      </c>
      <c r="J111" s="9">
        <f t="shared" ca="1" si="37"/>
        <v>0</v>
      </c>
      <c r="K111" s="9">
        <f t="shared" ca="1" si="38"/>
        <v>231.49901943040908</v>
      </c>
      <c r="L111" s="9">
        <f t="shared" ca="1" si="39"/>
        <v>-120.92932026758075</v>
      </c>
      <c r="M111">
        <f t="shared" ca="1" si="34"/>
        <v>55.935333333333332</v>
      </c>
      <c r="N111">
        <f t="shared" ca="1" si="35"/>
        <v>33.187555555555555</v>
      </c>
    </row>
    <row r="112" spans="1:15" x14ac:dyDescent="0.25">
      <c r="A112" s="4">
        <f t="shared" si="54"/>
        <v>0.42343749999999902</v>
      </c>
      <c r="B112" s="3">
        <f t="shared" si="43"/>
        <v>1553300585</v>
      </c>
      <c r="C112">
        <f t="shared" si="40"/>
        <v>3</v>
      </c>
      <c r="D112">
        <f t="shared" si="41"/>
        <v>97</v>
      </c>
      <c r="E112">
        <f t="shared" ca="1" si="32"/>
        <v>14893.795925299999</v>
      </c>
      <c r="F112">
        <f t="shared" ca="1" si="33"/>
        <v>8923.7750696000003</v>
      </c>
      <c r="G112">
        <f t="shared" ca="1" si="36"/>
        <v>10668</v>
      </c>
      <c r="H112" s="9">
        <f t="shared" ca="1" si="37"/>
        <v>-198.58032099599987</v>
      </c>
      <c r="I112" s="9">
        <f t="shared" ca="1" si="37"/>
        <v>-118.98593240533337</v>
      </c>
      <c r="J112" s="9">
        <f t="shared" ca="1" si="37"/>
        <v>0</v>
      </c>
      <c r="K112" s="9">
        <f t="shared" ca="1" si="38"/>
        <v>231.49901943040908</v>
      </c>
      <c r="L112" s="9">
        <f t="shared" ca="1" si="39"/>
        <v>-120.92932026758075</v>
      </c>
      <c r="M112">
        <f t="shared" ca="1" si="34"/>
        <v>55.93</v>
      </c>
      <c r="N112">
        <f t="shared" ca="1" si="35"/>
        <v>33.171666666666667</v>
      </c>
    </row>
    <row r="113" spans="1:18" x14ac:dyDescent="0.25">
      <c r="A113" s="4">
        <f t="shared" si="54"/>
        <v>0.42349537037036938</v>
      </c>
      <c r="B113" s="3">
        <f t="shared" si="43"/>
        <v>1553300590</v>
      </c>
      <c r="C113">
        <f t="shared" si="40"/>
        <v>3</v>
      </c>
      <c r="D113">
        <f t="shared" si="41"/>
        <v>97</v>
      </c>
      <c r="E113">
        <f t="shared" ca="1" si="32"/>
        <v>13900.89432032</v>
      </c>
      <c r="F113">
        <f t="shared" ca="1" si="33"/>
        <v>8328.8454075733334</v>
      </c>
      <c r="G113">
        <f t="shared" ca="1" si="36"/>
        <v>10668</v>
      </c>
      <c r="H113" s="9">
        <f t="shared" ca="1" si="37"/>
        <v>-198.58032099600024</v>
      </c>
      <c r="I113" s="9">
        <f t="shared" ca="1" si="37"/>
        <v>-118.98593240533337</v>
      </c>
      <c r="J113" s="9">
        <f t="shared" ca="1" si="37"/>
        <v>0</v>
      </c>
      <c r="K113" s="9">
        <f t="shared" ca="1" si="38"/>
        <v>231.49901943040939</v>
      </c>
      <c r="L113" s="9">
        <f t="shared" ca="1" si="39"/>
        <v>-120.92932026758069</v>
      </c>
      <c r="M113">
        <f t="shared" ca="1" si="34"/>
        <v>55.924666666666667</v>
      </c>
      <c r="N113">
        <f t="shared" ca="1" si="35"/>
        <v>33.155777777777772</v>
      </c>
    </row>
    <row r="114" spans="1:18" x14ac:dyDescent="0.25">
      <c r="A114" s="4">
        <f t="shared" si="54"/>
        <v>0.42355324074073974</v>
      </c>
      <c r="B114" s="3">
        <f t="shared" si="43"/>
        <v>1553300595</v>
      </c>
      <c r="C114">
        <f t="shared" si="40"/>
        <v>3</v>
      </c>
      <c r="D114">
        <f t="shared" si="41"/>
        <v>97</v>
      </c>
      <c r="E114">
        <f t="shared" ca="1" si="32"/>
        <v>12907.992715339999</v>
      </c>
      <c r="F114">
        <f t="shared" ca="1" si="33"/>
        <v>7733.9157455466666</v>
      </c>
      <c r="G114">
        <f t="shared" ca="1" si="36"/>
        <v>10668</v>
      </c>
      <c r="H114" s="9">
        <f t="shared" ca="1" si="37"/>
        <v>-198.58032099600024</v>
      </c>
      <c r="I114" s="9">
        <f t="shared" ca="1" si="37"/>
        <v>-118.98593240533337</v>
      </c>
      <c r="J114" s="9">
        <f t="shared" ca="1" si="37"/>
        <v>0</v>
      </c>
      <c r="K114" s="9">
        <f t="shared" ca="1" si="38"/>
        <v>231.49901943040939</v>
      </c>
      <c r="L114" s="9">
        <f t="shared" ca="1" si="39"/>
        <v>-120.92932026758069</v>
      </c>
      <c r="M114">
        <f t="shared" ca="1" si="34"/>
        <v>55.919333333333334</v>
      </c>
      <c r="N114">
        <f t="shared" ca="1" si="35"/>
        <v>33.139888888888883</v>
      </c>
    </row>
    <row r="115" spans="1:18" x14ac:dyDescent="0.25">
      <c r="A115" s="4">
        <f t="shared" si="54"/>
        <v>0.42361111111111011</v>
      </c>
      <c r="B115" s="3">
        <f t="shared" si="43"/>
        <v>1553300600</v>
      </c>
      <c r="C115">
        <f t="shared" si="40"/>
        <v>3</v>
      </c>
      <c r="D115">
        <f t="shared" si="41"/>
        <v>97</v>
      </c>
      <c r="E115">
        <f t="shared" ca="1" si="32"/>
        <v>11915.091110359997</v>
      </c>
      <c r="F115">
        <f t="shared" ca="1" si="33"/>
        <v>7138.9860835199997</v>
      </c>
      <c r="G115">
        <f t="shared" ca="1" si="36"/>
        <v>10668</v>
      </c>
      <c r="H115" s="9">
        <f t="shared" ca="1" si="37"/>
        <v>-198.5803209959995</v>
      </c>
      <c r="I115" s="9">
        <f t="shared" ca="1" si="37"/>
        <v>-118.98593240533337</v>
      </c>
      <c r="J115" s="9">
        <f t="shared" ca="1" si="37"/>
        <v>0</v>
      </c>
      <c r="K115" s="9">
        <f t="shared" ca="1" si="38"/>
        <v>231.49901943040871</v>
      </c>
      <c r="L115" s="9">
        <f t="shared" ca="1" si="39"/>
        <v>-120.92932026758079</v>
      </c>
      <c r="M115">
        <f t="shared" ca="1" si="34"/>
        <v>55.914000000000001</v>
      </c>
      <c r="N115">
        <f t="shared" ca="1" si="35"/>
        <v>33.123999999999995</v>
      </c>
    </row>
    <row r="116" spans="1:18" x14ac:dyDescent="0.25">
      <c r="A116" s="4">
        <f t="shared" si="54"/>
        <v>0.42366898148148047</v>
      </c>
      <c r="B116" s="3">
        <f t="shared" si="43"/>
        <v>1553300605</v>
      </c>
      <c r="C116">
        <f t="shared" si="40"/>
        <v>3</v>
      </c>
      <c r="D116">
        <f t="shared" si="41"/>
        <v>97</v>
      </c>
      <c r="E116">
        <f t="shared" ca="1" si="32"/>
        <v>10922.18950538</v>
      </c>
      <c r="F116">
        <f t="shared" ca="1" si="33"/>
        <v>6544.0564214933329</v>
      </c>
      <c r="G116">
        <f t="shared" ca="1" si="36"/>
        <v>10668</v>
      </c>
      <c r="H116" s="9">
        <f t="shared" ca="1" si="37"/>
        <v>-198.58032099600024</v>
      </c>
      <c r="I116" s="9">
        <f t="shared" ca="1" si="37"/>
        <v>-118.98593240533337</v>
      </c>
      <c r="J116" s="9">
        <f t="shared" ca="1" si="37"/>
        <v>0</v>
      </c>
      <c r="K116" s="9">
        <f t="shared" ca="1" si="38"/>
        <v>231.49901943040939</v>
      </c>
      <c r="L116" s="9">
        <f t="shared" ca="1" si="39"/>
        <v>-120.92932026758069</v>
      </c>
      <c r="M116">
        <f t="shared" ca="1" si="34"/>
        <v>55.908666666666669</v>
      </c>
      <c r="N116">
        <f t="shared" ca="1" si="35"/>
        <v>33.108111111111107</v>
      </c>
    </row>
    <row r="117" spans="1:18" x14ac:dyDescent="0.25">
      <c r="A117" s="4">
        <f t="shared" si="54"/>
        <v>0.42372685185185083</v>
      </c>
      <c r="B117" s="3">
        <f t="shared" si="43"/>
        <v>1553300610</v>
      </c>
      <c r="C117">
        <f t="shared" si="40"/>
        <v>3</v>
      </c>
      <c r="D117">
        <f t="shared" si="41"/>
        <v>97</v>
      </c>
      <c r="E117">
        <f t="shared" ca="1" si="32"/>
        <v>9929.2879003999988</v>
      </c>
      <c r="F117">
        <f t="shared" ca="1" si="33"/>
        <v>5949.126759466666</v>
      </c>
      <c r="G117">
        <f t="shared" ca="1" si="36"/>
        <v>10668</v>
      </c>
      <c r="H117" s="9">
        <f t="shared" ca="1" si="37"/>
        <v>-198.58032099600024</v>
      </c>
      <c r="I117" s="9">
        <f t="shared" ca="1" si="37"/>
        <v>-118.98593240533337</v>
      </c>
      <c r="J117" s="9">
        <f t="shared" ca="1" si="37"/>
        <v>0</v>
      </c>
      <c r="K117" s="9">
        <f t="shared" ca="1" si="38"/>
        <v>231.49901943040939</v>
      </c>
      <c r="L117" s="9">
        <f t="shared" ca="1" si="39"/>
        <v>-120.92932026758069</v>
      </c>
      <c r="M117">
        <f t="shared" ca="1" si="34"/>
        <v>55.903333333333336</v>
      </c>
      <c r="N117">
        <f t="shared" ca="1" si="35"/>
        <v>33.092222222222219</v>
      </c>
    </row>
    <row r="118" spans="1:18" x14ac:dyDescent="0.25">
      <c r="A118" s="4">
        <f t="shared" si="54"/>
        <v>0.42378472222222119</v>
      </c>
      <c r="B118" s="3">
        <f t="shared" si="43"/>
        <v>1553300615</v>
      </c>
      <c r="C118">
        <f t="shared" si="40"/>
        <v>3</v>
      </c>
      <c r="D118">
        <f t="shared" si="41"/>
        <v>97</v>
      </c>
      <c r="E118">
        <f t="shared" ca="1" si="32"/>
        <v>8936.3862954199976</v>
      </c>
      <c r="F118">
        <f t="shared" ca="1" si="33"/>
        <v>5354.1970974399992</v>
      </c>
      <c r="G118">
        <f t="shared" ca="1" si="36"/>
        <v>10668</v>
      </c>
      <c r="H118" s="9">
        <f t="shared" ca="1" si="37"/>
        <v>-198.5803209959995</v>
      </c>
      <c r="I118" s="9">
        <f t="shared" ca="1" si="37"/>
        <v>-118.985932405333</v>
      </c>
      <c r="J118" s="9">
        <f t="shared" ca="1" si="37"/>
        <v>0</v>
      </c>
      <c r="K118" s="9">
        <f t="shared" ca="1" si="38"/>
        <v>231.49901943040854</v>
      </c>
      <c r="L118" s="9">
        <f t="shared" ca="1" si="39"/>
        <v>-120.92932026758072</v>
      </c>
      <c r="M118">
        <f t="shared" ca="1" si="34"/>
        <v>55.898000000000003</v>
      </c>
      <c r="N118">
        <f t="shared" ca="1" si="35"/>
        <v>33.076333333333331</v>
      </c>
    </row>
    <row r="119" spans="1:18" x14ac:dyDescent="0.25">
      <c r="A119" s="4">
        <f t="shared" si="54"/>
        <v>0.42384259259259155</v>
      </c>
      <c r="B119" s="3">
        <f t="shared" si="43"/>
        <v>1553300620</v>
      </c>
      <c r="C119">
        <f t="shared" si="40"/>
        <v>3</v>
      </c>
      <c r="D119">
        <f t="shared" si="41"/>
        <v>97</v>
      </c>
      <c r="E119">
        <f t="shared" ca="1" si="32"/>
        <v>7943.4846904400001</v>
      </c>
      <c r="F119">
        <f t="shared" ca="1" si="33"/>
        <v>4759.2674354133342</v>
      </c>
      <c r="G119">
        <f t="shared" ca="1" si="36"/>
        <v>10668</v>
      </c>
      <c r="H119" s="9">
        <f t="shared" ca="1" si="37"/>
        <v>-198.58032099600024</v>
      </c>
      <c r="I119" s="9">
        <f t="shared" ca="1" si="37"/>
        <v>-118.98593240533337</v>
      </c>
      <c r="J119" s="9">
        <f t="shared" ca="1" si="37"/>
        <v>0</v>
      </c>
      <c r="K119" s="9">
        <f t="shared" ca="1" si="38"/>
        <v>231.49901943040939</v>
      </c>
      <c r="L119" s="9">
        <f t="shared" ca="1" si="39"/>
        <v>-120.92932026758069</v>
      </c>
      <c r="M119">
        <f t="shared" ca="1" si="34"/>
        <v>55.89266666666667</v>
      </c>
      <c r="N119">
        <f t="shared" ca="1" si="35"/>
        <v>33.060444444444443</v>
      </c>
    </row>
    <row r="120" spans="1:18" x14ac:dyDescent="0.25">
      <c r="A120" s="4">
        <f t="shared" si="54"/>
        <v>0.42390046296296191</v>
      </c>
      <c r="B120" s="3">
        <f t="shared" si="43"/>
        <v>1553300625</v>
      </c>
      <c r="C120">
        <f t="shared" si="40"/>
        <v>3</v>
      </c>
      <c r="D120">
        <f t="shared" si="41"/>
        <v>97</v>
      </c>
      <c r="E120">
        <f t="shared" ca="1" si="32"/>
        <v>6950.583085459999</v>
      </c>
      <c r="F120">
        <f t="shared" ca="1" si="33"/>
        <v>4164.3377733866673</v>
      </c>
      <c r="G120">
        <f t="shared" ca="1" si="36"/>
        <v>10668</v>
      </c>
      <c r="H120" s="9">
        <f t="shared" ca="1" si="37"/>
        <v>-198.58032099600024</v>
      </c>
      <c r="I120" s="9">
        <f t="shared" ca="1" si="37"/>
        <v>-118.98593240533337</v>
      </c>
      <c r="J120" s="9">
        <f t="shared" ca="1" si="37"/>
        <v>0</v>
      </c>
      <c r="K120" s="9">
        <f t="shared" ca="1" si="38"/>
        <v>231.49901943040939</v>
      </c>
      <c r="L120" s="9">
        <f t="shared" ca="1" si="39"/>
        <v>-120.92932026758069</v>
      </c>
      <c r="M120">
        <f t="shared" ca="1" si="34"/>
        <v>55.887333333333331</v>
      </c>
      <c r="N120">
        <f t="shared" ca="1" si="35"/>
        <v>33.044555555555554</v>
      </c>
    </row>
    <row r="121" spans="1:18" x14ac:dyDescent="0.25">
      <c r="A121" s="4">
        <f t="shared" si="54"/>
        <v>0.42395833333333227</v>
      </c>
      <c r="B121" s="3">
        <f t="shared" si="43"/>
        <v>1553300630</v>
      </c>
      <c r="C121">
        <f t="shared" si="40"/>
        <v>3</v>
      </c>
      <c r="D121">
        <f t="shared" si="41"/>
        <v>97</v>
      </c>
      <c r="E121">
        <f t="shared" ca="1" si="32"/>
        <v>5957.6814804799978</v>
      </c>
      <c r="F121">
        <f t="shared" ca="1" si="33"/>
        <v>3569.4081113600005</v>
      </c>
      <c r="G121">
        <f t="shared" ca="1" si="36"/>
        <v>10668</v>
      </c>
      <c r="H121" s="9">
        <f t="shared" ca="1" si="37"/>
        <v>-198.58032099600024</v>
      </c>
      <c r="I121" s="9">
        <f t="shared" ca="1" si="37"/>
        <v>-118.98593240533337</v>
      </c>
      <c r="J121" s="9">
        <f t="shared" ca="1" si="37"/>
        <v>0</v>
      </c>
      <c r="K121" s="9">
        <f t="shared" ca="1" si="38"/>
        <v>231.49901943040939</v>
      </c>
      <c r="L121" s="9">
        <f t="shared" ca="1" si="39"/>
        <v>-120.92932026758069</v>
      </c>
      <c r="M121">
        <f t="shared" ca="1" si="34"/>
        <v>55.881999999999998</v>
      </c>
      <c r="N121">
        <f t="shared" ca="1" si="35"/>
        <v>33.028666666666666</v>
      </c>
    </row>
    <row r="122" spans="1:18" x14ac:dyDescent="0.25">
      <c r="A122" s="4">
        <f>A121+5/24/3600</f>
        <v>0.42401620370370263</v>
      </c>
      <c r="B122" s="3">
        <f t="shared" si="43"/>
        <v>1553300635</v>
      </c>
      <c r="C122">
        <f t="shared" si="40"/>
        <v>3</v>
      </c>
      <c r="D122">
        <f t="shared" si="41"/>
        <v>97</v>
      </c>
      <c r="E122">
        <f t="shared" ref="E122:E137" ca="1" si="55">INDIRECT("E$"&amp;C122)+INDIRECT("H$"&amp;C122)*($B122-INDIRECT("B$"&amp;D122))</f>
        <v>4964.7798754999967</v>
      </c>
      <c r="F122">
        <f t="shared" ref="F122:F137" ca="1" si="56">INDIRECT("F$"&amp;C122)+INDIRECT("I$"&amp;C122)*($B122-INDIRECT("B$"&amp;D122))</f>
        <v>2974.4784493333336</v>
      </c>
      <c r="G122">
        <f t="shared" ca="1" si="36"/>
        <v>10668</v>
      </c>
      <c r="H122" s="9">
        <f t="shared" ca="1" si="37"/>
        <v>-198.5803209959995</v>
      </c>
      <c r="I122" s="9">
        <f t="shared" ca="1" si="37"/>
        <v>-118.98593240533337</v>
      </c>
      <c r="J122" s="9">
        <f t="shared" ca="1" si="37"/>
        <v>0</v>
      </c>
      <c r="K122" s="9">
        <f t="shared" ca="1" si="38"/>
        <v>231.49901943040871</v>
      </c>
      <c r="L122" s="9">
        <f t="shared" ca="1" si="39"/>
        <v>-120.92932026758079</v>
      </c>
      <c r="M122">
        <f t="shared" ref="M122:M137" ca="1" si="57">INDIRECT("M$"&amp;C122)+INDIRECT("O$"&amp;C122)*($B122-INDIRECT("B$"&amp;D122))</f>
        <v>55.876666666666665</v>
      </c>
      <c r="N122">
        <f t="shared" ref="N122:N137" ca="1" si="58">INDIRECT("N$"&amp;C122)+INDIRECT("P$"&amp;C122)*($B122-INDIRECT("B$"&amp;D122))</f>
        <v>33.012777777777771</v>
      </c>
    </row>
    <row r="123" spans="1:18" x14ac:dyDescent="0.25">
      <c r="A123" s="4">
        <f t="shared" ref="A123:A186" si="59">A122+5/24/3600</f>
        <v>0.42407407407407299</v>
      </c>
      <c r="B123" s="3">
        <f t="shared" si="43"/>
        <v>1553300640</v>
      </c>
      <c r="C123">
        <f t="shared" si="40"/>
        <v>3</v>
      </c>
      <c r="D123">
        <f t="shared" si="41"/>
        <v>97</v>
      </c>
      <c r="E123">
        <f t="shared" ca="1" si="55"/>
        <v>3971.8782705199992</v>
      </c>
      <c r="F123">
        <f t="shared" ca="1" si="56"/>
        <v>2379.5487873066668</v>
      </c>
      <c r="G123">
        <f t="shared" ca="1" si="36"/>
        <v>10668</v>
      </c>
      <c r="H123" s="9">
        <f t="shared" ca="1" si="37"/>
        <v>-198.58032099600024</v>
      </c>
      <c r="I123" s="9">
        <f t="shared" ca="1" si="37"/>
        <v>-118.98593240533337</v>
      </c>
      <c r="J123" s="9">
        <f t="shared" ca="1" si="37"/>
        <v>0</v>
      </c>
      <c r="K123" s="9">
        <f t="shared" ca="1" si="38"/>
        <v>231.49901943040939</v>
      </c>
      <c r="L123" s="9">
        <f t="shared" ca="1" si="39"/>
        <v>-120.92932026758069</v>
      </c>
      <c r="M123">
        <f t="shared" ca="1" si="57"/>
        <v>55.871333333333332</v>
      </c>
      <c r="N123">
        <f t="shared" ca="1" si="58"/>
        <v>32.996888888888883</v>
      </c>
    </row>
    <row r="124" spans="1:18" x14ac:dyDescent="0.25">
      <c r="A124" s="4">
        <f t="shared" si="59"/>
        <v>0.42413194444444335</v>
      </c>
      <c r="B124" s="3">
        <f t="shared" si="43"/>
        <v>1553300645</v>
      </c>
      <c r="C124">
        <f t="shared" si="40"/>
        <v>3</v>
      </c>
      <c r="D124">
        <f t="shared" si="41"/>
        <v>97</v>
      </c>
      <c r="E124">
        <f t="shared" ca="1" si="55"/>
        <v>2978.9766655399981</v>
      </c>
      <c r="F124">
        <f t="shared" ca="1" si="56"/>
        <v>1784.6191252799999</v>
      </c>
      <c r="G124">
        <f t="shared" ca="1" si="36"/>
        <v>10668</v>
      </c>
      <c r="H124" s="9">
        <f t="shared" ca="1" si="37"/>
        <v>-198.58032099600024</v>
      </c>
      <c r="I124" s="9">
        <f t="shared" ca="1" si="37"/>
        <v>-118.98593240533337</v>
      </c>
      <c r="J124" s="9">
        <f t="shared" ca="1" si="37"/>
        <v>0</v>
      </c>
      <c r="K124" s="9">
        <f t="shared" ca="1" si="38"/>
        <v>231.49901943040939</v>
      </c>
      <c r="L124" s="9">
        <f t="shared" ca="1" si="39"/>
        <v>-120.92932026758069</v>
      </c>
      <c r="M124">
        <f t="shared" ca="1" si="57"/>
        <v>55.866</v>
      </c>
      <c r="N124">
        <f t="shared" ca="1" si="58"/>
        <v>32.980999999999995</v>
      </c>
    </row>
    <row r="125" spans="1:18" x14ac:dyDescent="0.25">
      <c r="A125" s="47">
        <f t="shared" si="59"/>
        <v>0.42418981481481371</v>
      </c>
      <c r="B125" s="3">
        <f t="shared" si="43"/>
        <v>1553300650</v>
      </c>
      <c r="C125">
        <f t="shared" si="40"/>
        <v>3</v>
      </c>
      <c r="D125">
        <f t="shared" si="41"/>
        <v>97</v>
      </c>
      <c r="E125">
        <f t="shared" ca="1" si="55"/>
        <v>1986.0750605599969</v>
      </c>
      <c r="F125">
        <f t="shared" ca="1" si="56"/>
        <v>1189.6894632533331</v>
      </c>
      <c r="G125">
        <f t="shared" ca="1" si="36"/>
        <v>10668</v>
      </c>
      <c r="H125" s="9">
        <f t="shared" ca="1" si="37"/>
        <v>-201.42388596778179</v>
      </c>
      <c r="I125" s="9">
        <f t="shared" ca="1" si="37"/>
        <v>-117.57258618355554</v>
      </c>
      <c r="J125" s="9">
        <f t="shared" ca="1" si="37"/>
        <v>0</v>
      </c>
      <c r="K125" s="9">
        <f t="shared" ca="1" si="38"/>
        <v>233.22713148399257</v>
      </c>
      <c r="L125" s="9">
        <f t="shared" ca="1" si="39"/>
        <v>-120.27241996231028</v>
      </c>
      <c r="M125">
        <f t="shared" ca="1" si="57"/>
        <v>55.860666666666667</v>
      </c>
      <c r="N125">
        <f t="shared" ca="1" si="58"/>
        <v>32.965111111111106</v>
      </c>
      <c r="R125" s="41"/>
    </row>
    <row r="126" spans="1:18" x14ac:dyDescent="0.25">
      <c r="A126" s="4">
        <f t="shared" si="59"/>
        <v>0.42424768518518408</v>
      </c>
      <c r="B126" s="3">
        <f t="shared" si="43"/>
        <v>1553300655</v>
      </c>
      <c r="C126">
        <f t="shared" si="40"/>
        <v>3</v>
      </c>
      <c r="D126">
        <f t="shared" si="41"/>
        <v>97</v>
      </c>
      <c r="E126" s="15">
        <f ca="1">(1-$O126)*(1-$O126)*E125+2*$O126*(1-$O126)*INDIRECT("E"&amp;C127)+$O126*$O126*E129</f>
        <v>978.95563072108803</v>
      </c>
      <c r="F126" s="15">
        <f ca="1">(1-$O126)*(1-$O126)*F125+2*$O126*(1-$O126)*INDIRECT("F"&amp;C127)+$O126*$O126*F129</f>
        <v>601.82653233555538</v>
      </c>
      <c r="G126" s="15">
        <f t="shared" ref="G126:G128" ca="1" si="60">INDIRECT("G$"&amp;C126)+INDIRECT("J$"&amp;C126)*($B126-INDIRECT("B$"&amp;D126))</f>
        <v>10668</v>
      </c>
      <c r="H126" s="16">
        <f t="shared" ref="H126:H128" ca="1" si="61">(E127-E126)/($B127-$B126)</f>
        <v>-207.11101591134599</v>
      </c>
      <c r="I126" s="16">
        <f t="shared" ref="I126:I128" ca="1" si="62">(F127-F126)/($B127-$B126)</f>
        <v>-114.74589373999997</v>
      </c>
      <c r="J126" s="16">
        <f t="shared" ref="J126:J128" ca="1" si="63">(G127-G126)/($B127-$B126)</f>
        <v>0</v>
      </c>
      <c r="K126" s="16">
        <f t="shared" ref="K126:K128" ca="1" si="64">SQRT(H126*H126+I126*I126)</f>
        <v>236.77329461326752</v>
      </c>
      <c r="L126" s="16">
        <f t="shared" ref="L126:L128" ca="1" si="65">DEGREES(ATAN2(I126,H126))</f>
        <v>-118.987805609887</v>
      </c>
      <c r="M126" s="15">
        <f ca="1">(1-$O126)*(1-$O126)*M125+2*$O126*(1-$O126)*INDIRECT("M"&amp;C127)+$O126*$O126*M129</f>
        <v>55.855391025641026</v>
      </c>
      <c r="N126" s="15">
        <f ca="1">(1-$O126)*(1-$O126)*N125+2*$O126*(1-$O126)*INDIRECT("N"&amp;C127)+$O126*$O126*N129</f>
        <v>32.94899471747388</v>
      </c>
      <c r="O126" s="15">
        <f>(B126-B125)/(B129-B125)</f>
        <v>0.25</v>
      </c>
    </row>
    <row r="127" spans="1:18" x14ac:dyDescent="0.25">
      <c r="A127" s="5">
        <f t="shared" si="59"/>
        <v>0.42430555555555444</v>
      </c>
      <c r="B127" s="3">
        <f t="shared" si="43"/>
        <v>1553300660</v>
      </c>
      <c r="C127">
        <v>4</v>
      </c>
      <c r="D127">
        <f>ROW()</f>
        <v>127</v>
      </c>
      <c r="E127" s="15">
        <f ca="1">(1-$O127)*(1-$O127)*E125+2*$O127*(1-$O127)*INDIRECT("E"&amp;C127)+$O127*$O127*E129</f>
        <v>-56.599448835641795</v>
      </c>
      <c r="F127" s="15">
        <f ca="1">(1-$O127)*(1-$O127)*F125+2*$O127*(1-$O127)*INDIRECT("F"&amp;C127)+$O127*$O127*F129</f>
        <v>28.097063635555514</v>
      </c>
      <c r="G127" s="15">
        <f t="shared" ca="1" si="60"/>
        <v>10668</v>
      </c>
      <c r="H127" s="16">
        <f t="shared" ca="1" si="61"/>
        <v>-212.79814585491013</v>
      </c>
      <c r="I127" s="16">
        <f t="shared" ca="1" si="62"/>
        <v>-111.91920129644443</v>
      </c>
      <c r="J127" s="16">
        <f t="shared" ca="1" si="63"/>
        <v>0</v>
      </c>
      <c r="K127" s="16">
        <f t="shared" ca="1" si="64"/>
        <v>240.43493610147769</v>
      </c>
      <c r="L127" s="16">
        <f t="shared" ca="1" si="65"/>
        <v>-117.7417078396638</v>
      </c>
      <c r="M127" s="15">
        <f ca="1">(1-$O127)*(1-$O127)*M125+2*$O127*(1-$O127)*INDIRECT("M"&amp;C127)+$O127*$O127*M129</f>
        <v>55.85023076923077</v>
      </c>
      <c r="N127" s="15">
        <f ca="1">(1-$O127)*(1-$O127)*N125+2*$O127*(1-$O127)*INDIRECT("N"&amp;C127)+$O127*$O127*N129</f>
        <v>32.932423314339978</v>
      </c>
      <c r="O127" s="15">
        <f>(B127-B125)/(B129-B125)</f>
        <v>0.5</v>
      </c>
      <c r="P127">
        <f ca="1">E127-'AFR01'!E111</f>
        <v>13222.859146779749</v>
      </c>
      <c r="Q127">
        <f ca="1">F127-'AFR01'!F111</f>
        <v>6489.0166823022228</v>
      </c>
      <c r="R127">
        <f t="shared" ref="R127:R136" ca="1" si="66">SQRT(P127*P127+Q127*Q127)</f>
        <v>14729.268193592423</v>
      </c>
    </row>
    <row r="128" spans="1:18" x14ac:dyDescent="0.25">
      <c r="A128" s="4">
        <f t="shared" si="59"/>
        <v>0.4243634259259248</v>
      </c>
      <c r="B128" s="3">
        <f t="shared" si="43"/>
        <v>1553300665</v>
      </c>
      <c r="C128">
        <f t="shared" si="40"/>
        <v>4</v>
      </c>
      <c r="D128">
        <f t="shared" si="41"/>
        <v>127</v>
      </c>
      <c r="E128" s="15">
        <f ca="1">(1-$O128)*(1-$O128)*E125+2*$O128*(1-$O128)*INDIRECT("E"&amp;C127)+$O128*$O128*E129</f>
        <v>-1120.5901781101925</v>
      </c>
      <c r="F128" s="15">
        <f ca="1">(1-$O128)*(1-$O128)*F125+2*$O128*(1-$O128)*INDIRECT("F"&amp;C127)+$O128*$O128*F129</f>
        <v>-531.49894284666664</v>
      </c>
      <c r="G128" s="15">
        <f t="shared" ca="1" si="60"/>
        <v>10668</v>
      </c>
      <c r="H128" s="16">
        <f t="shared" ca="1" si="61"/>
        <v>-218.48527579847433</v>
      </c>
      <c r="I128" s="16">
        <f t="shared" ca="1" si="62"/>
        <v>-109.09250885288887</v>
      </c>
      <c r="J128" s="16">
        <f t="shared" ca="1" si="63"/>
        <v>0</v>
      </c>
      <c r="K128" s="16">
        <f t="shared" ca="1" si="64"/>
        <v>244.20686155092577</v>
      </c>
      <c r="L128" s="16">
        <f t="shared" ca="1" si="65"/>
        <v>-116.53354653780025</v>
      </c>
      <c r="M128" s="15">
        <f ca="1">(1-$O128)*(1-$O128)*M125+2*$O128*(1-$O128)*INDIRECT("M"&amp;C127)+$O128*$O128*M129</f>
        <v>55.845185897435897</v>
      </c>
      <c r="N128" s="15">
        <f ca="1">(1-$O128)*(1-$O128)*N125+2*$O128*(1-$O128)*INDIRECT("N"&amp;C127)+$O128*$O128*N129</f>
        <v>32.9153969017094</v>
      </c>
      <c r="O128" s="15">
        <f>(B128-B125)/(B129-B125)</f>
        <v>0.75</v>
      </c>
      <c r="P128">
        <f ca="1">E128-'AFR01'!E112</f>
        <v>11052.224213653906</v>
      </c>
      <c r="Q128">
        <f ca="1">F128-'AFR01'!F112</f>
        <v>5391.0248626644443</v>
      </c>
      <c r="R128">
        <f t="shared" ca="1" si="66"/>
        <v>12296.943081056523</v>
      </c>
    </row>
    <row r="129" spans="1:19" x14ac:dyDescent="0.25">
      <c r="A129" s="42">
        <f t="shared" si="59"/>
        <v>0.42442129629629516</v>
      </c>
      <c r="B129" s="3">
        <f t="shared" si="43"/>
        <v>1553300670</v>
      </c>
      <c r="C129">
        <f t="shared" si="40"/>
        <v>4</v>
      </c>
      <c r="D129">
        <f t="shared" si="41"/>
        <v>127</v>
      </c>
      <c r="E129">
        <f t="shared" ca="1" si="55"/>
        <v>-2213.0165571025641</v>
      </c>
      <c r="F129">
        <f t="shared" ca="1" si="56"/>
        <v>-1076.961487111111</v>
      </c>
      <c r="G129">
        <f t="shared" ca="1" si="36"/>
        <v>10668</v>
      </c>
      <c r="H129" s="9">
        <f t="shared" ca="1" si="37"/>
        <v>-221.32884077025636</v>
      </c>
      <c r="I129" s="9">
        <f t="shared" ca="1" si="37"/>
        <v>-107.67916263111115</v>
      </c>
      <c r="J129" s="9">
        <f t="shared" ca="1" si="37"/>
        <v>0</v>
      </c>
      <c r="K129" s="9">
        <f t="shared" ca="1" si="38"/>
        <v>246.13260211041279</v>
      </c>
      <c r="L129" s="9">
        <f t="shared" ca="1" si="39"/>
        <v>-115.94348290692055</v>
      </c>
      <c r="M129">
        <f t="shared" ca="1" si="57"/>
        <v>55.840256410256409</v>
      </c>
      <c r="N129">
        <f t="shared" ca="1" si="58"/>
        <v>32.897915479582146</v>
      </c>
      <c r="P129">
        <f ca="1">E129-'AFR01'!E113</f>
        <v>8853.1536308102586</v>
      </c>
      <c r="Q129">
        <f ca="1">F129-'AFR01'!F113</f>
        <v>4307.166505244445</v>
      </c>
      <c r="R129">
        <f t="shared" ca="1" si="66"/>
        <v>9845.3040844165153</v>
      </c>
    </row>
    <row r="130" spans="1:19" x14ac:dyDescent="0.25">
      <c r="A130" s="4">
        <f t="shared" si="59"/>
        <v>0.42447916666666552</v>
      </c>
      <c r="B130" s="3">
        <f t="shared" si="43"/>
        <v>1553300675</v>
      </c>
      <c r="C130">
        <f t="shared" si="40"/>
        <v>4</v>
      </c>
      <c r="D130">
        <f t="shared" si="41"/>
        <v>127</v>
      </c>
      <c r="E130">
        <f t="shared" ca="1" si="55"/>
        <v>-3319.660760953846</v>
      </c>
      <c r="F130">
        <f t="shared" ca="1" si="56"/>
        <v>-1615.3573002666667</v>
      </c>
      <c r="G130">
        <f t="shared" ca="1" si="36"/>
        <v>10668</v>
      </c>
      <c r="H130" s="9">
        <f t="shared" ca="1" si="37"/>
        <v>-221.32884077025648</v>
      </c>
      <c r="I130" s="9">
        <f t="shared" ca="1" si="37"/>
        <v>-107.6791626311111</v>
      </c>
      <c r="J130" s="9">
        <f t="shared" ca="1" si="37"/>
        <v>0</v>
      </c>
      <c r="K130" s="9">
        <f t="shared" ca="1" si="38"/>
        <v>246.13260211041288</v>
      </c>
      <c r="L130" s="9">
        <f t="shared" ca="1" si="39"/>
        <v>-115.94348290692052</v>
      </c>
      <c r="M130">
        <f t="shared" ca="1" si="57"/>
        <v>55.835384615384619</v>
      </c>
      <c r="N130">
        <f t="shared" ca="1" si="58"/>
        <v>32.880206552706547</v>
      </c>
      <c r="P130">
        <f ca="1">E130-'AFR01'!E114</f>
        <v>6639.8652231076867</v>
      </c>
      <c r="Q130">
        <f ca="1">F130-'AFR01'!F114</f>
        <v>3230.3748789333335</v>
      </c>
      <c r="R130">
        <f t="shared" ca="1" si="66"/>
        <v>7383.9780633123801</v>
      </c>
    </row>
    <row r="131" spans="1:19" x14ac:dyDescent="0.25">
      <c r="A131" s="4">
        <f t="shared" si="59"/>
        <v>0.42453703703703588</v>
      </c>
      <c r="B131" s="3">
        <f t="shared" si="43"/>
        <v>1553300680</v>
      </c>
      <c r="C131">
        <f t="shared" si="40"/>
        <v>4</v>
      </c>
      <c r="D131">
        <f t="shared" si="41"/>
        <v>127</v>
      </c>
      <c r="E131">
        <f t="shared" ca="1" si="55"/>
        <v>-4426.3049648051283</v>
      </c>
      <c r="F131">
        <f t="shared" ca="1" si="56"/>
        <v>-2153.7531134222222</v>
      </c>
      <c r="G131">
        <f t="shared" ca="1" si="36"/>
        <v>10668</v>
      </c>
      <c r="H131" s="9">
        <f t="shared" ca="1" si="37"/>
        <v>-221.32884077025648</v>
      </c>
      <c r="I131" s="9">
        <f t="shared" ca="1" si="37"/>
        <v>-107.6791626311111</v>
      </c>
      <c r="J131" s="9">
        <f t="shared" ca="1" si="37"/>
        <v>0</v>
      </c>
      <c r="K131" s="9">
        <f t="shared" ca="1" si="38"/>
        <v>246.13260211041288</v>
      </c>
      <c r="L131" s="9">
        <f t="shared" ca="1" si="39"/>
        <v>-115.94348290692052</v>
      </c>
      <c r="M131">
        <f t="shared" ca="1" si="57"/>
        <v>55.830512820512823</v>
      </c>
      <c r="N131">
        <f t="shared" ca="1" si="58"/>
        <v>32.862497625830954</v>
      </c>
      <c r="P131">
        <f ca="1">E131-'AFR01'!E115</f>
        <v>4426.5768154051284</v>
      </c>
      <c r="Q131">
        <f ca="1">F131-'AFR01'!F115</f>
        <v>2153.5832526222225</v>
      </c>
      <c r="R131">
        <f t="shared" ca="1" si="66"/>
        <v>4922.6520422082567</v>
      </c>
    </row>
    <row r="132" spans="1:19" x14ac:dyDescent="0.25">
      <c r="A132" s="4">
        <f t="shared" si="59"/>
        <v>0.42459490740740624</v>
      </c>
      <c r="B132" s="3">
        <f t="shared" si="43"/>
        <v>1553300685</v>
      </c>
      <c r="C132">
        <f t="shared" si="40"/>
        <v>4</v>
      </c>
      <c r="D132">
        <f t="shared" si="41"/>
        <v>127</v>
      </c>
      <c r="E132">
        <f t="shared" ref="E132:E135" ca="1" si="67">INDIRECT("E$"&amp;C132)+INDIRECT("H$"&amp;C132)*($B132-INDIRECT("B$"&amp;D132))</f>
        <v>-5532.9491686564106</v>
      </c>
      <c r="F132">
        <f t="shared" ref="F132:F135" ca="1" si="68">INDIRECT("F$"&amp;C132)+INDIRECT("I$"&amp;C132)*($B132-INDIRECT("B$"&amp;D132))</f>
        <v>-2692.1489265777777</v>
      </c>
      <c r="G132">
        <f t="shared" ref="G132:G135" ca="1" si="69">INDIRECT("G$"&amp;C132)+INDIRECT("J$"&amp;C132)*($B132-INDIRECT("B$"&amp;D132))</f>
        <v>10668</v>
      </c>
      <c r="H132" s="9">
        <f t="shared" ref="H132:H135" ca="1" si="70">(E133-E132)/($B133-$B132)</f>
        <v>-221.32884077025628</v>
      </c>
      <c r="I132" s="9">
        <f t="shared" ref="I132:I135" ca="1" si="71">(F133-F132)/($B133-$B132)</f>
        <v>-107.6791626311112</v>
      </c>
      <c r="J132" s="9">
        <f t="shared" ref="J132:J135" ca="1" si="72">(G133-G132)/($B133-$B132)</f>
        <v>0</v>
      </c>
      <c r="K132" s="9">
        <f t="shared" ref="K132:K135" ca="1" si="73">SQRT(H132*H132+I132*I132)</f>
        <v>246.13260211041273</v>
      </c>
      <c r="L132" s="9">
        <f t="shared" ref="L132:L135" ca="1" si="74">DEGREES(ATAN2(I132,H132))</f>
        <v>-115.94348290692055</v>
      </c>
      <c r="M132">
        <f t="shared" ref="M132:M135" ca="1" si="75">INDIRECT("M$"&amp;C132)+INDIRECT("O$"&amp;C132)*($B132-INDIRECT("B$"&amp;D132))</f>
        <v>55.825641025641026</v>
      </c>
      <c r="N132">
        <f t="shared" ref="N132:N135" ca="1" si="76">INDIRECT("N$"&amp;C132)+INDIRECT("P$"&amp;C132)*($B132-INDIRECT("B$"&amp;D132))</f>
        <v>32.844788698955362</v>
      </c>
      <c r="P132">
        <f ca="1">E132-'AFR01'!E116</f>
        <v>2213.2884077025701</v>
      </c>
      <c r="Q132">
        <f ca="1">F132-'AFR01'!F116</f>
        <v>1076.7916263111115</v>
      </c>
      <c r="R132">
        <f t="shared" ca="1" si="66"/>
        <v>2461.3260211041338</v>
      </c>
    </row>
    <row r="133" spans="1:19" x14ac:dyDescent="0.25">
      <c r="A133" s="42">
        <f t="shared" si="59"/>
        <v>0.4246527777777766</v>
      </c>
      <c r="B133" s="45">
        <f t="shared" si="43"/>
        <v>1553300690</v>
      </c>
      <c r="C133" s="41">
        <f t="shared" si="40"/>
        <v>4</v>
      </c>
      <c r="D133" s="41">
        <f t="shared" si="41"/>
        <v>127</v>
      </c>
      <c r="E133" s="41">
        <f t="shared" ca="1" si="67"/>
        <v>-6639.593372507692</v>
      </c>
      <c r="F133" s="41">
        <f t="shared" ca="1" si="68"/>
        <v>-3230.5447397333337</v>
      </c>
      <c r="G133" s="41">
        <f t="shared" ca="1" si="69"/>
        <v>10668</v>
      </c>
      <c r="H133" s="46">
        <f t="shared" ca="1" si="70"/>
        <v>-221.32884077025648</v>
      </c>
      <c r="I133" s="46">
        <f t="shared" ca="1" si="71"/>
        <v>-107.6791626311111</v>
      </c>
      <c r="J133" s="46">
        <f t="shared" ca="1" si="72"/>
        <v>0</v>
      </c>
      <c r="K133" s="46">
        <f t="shared" ca="1" si="73"/>
        <v>246.13260211041288</v>
      </c>
      <c r="L133" s="46">
        <f t="shared" ca="1" si="74"/>
        <v>-115.94348290692052</v>
      </c>
      <c r="M133" s="41">
        <f t="shared" ca="1" si="75"/>
        <v>55.82076923076923</v>
      </c>
      <c r="N133" s="41">
        <f t="shared" ca="1" si="76"/>
        <v>32.82707977207977</v>
      </c>
      <c r="O133" s="41"/>
      <c r="P133" s="41">
        <f ca="1">E133-'AFR01'!E117</f>
        <v>0</v>
      </c>
      <c r="Q133" s="41">
        <f ca="1">F133-'AFR01'!F117</f>
        <v>0</v>
      </c>
      <c r="R133" s="43">
        <f t="shared" ca="1" si="66"/>
        <v>0</v>
      </c>
    </row>
    <row r="134" spans="1:19" x14ac:dyDescent="0.25">
      <c r="A134" s="4">
        <f t="shared" si="59"/>
        <v>0.42471064814814696</v>
      </c>
      <c r="B134" s="3">
        <f t="shared" si="43"/>
        <v>1553300695</v>
      </c>
      <c r="C134">
        <f t="shared" si="40"/>
        <v>4</v>
      </c>
      <c r="D134">
        <f t="shared" si="41"/>
        <v>127</v>
      </c>
      <c r="E134">
        <f t="shared" ca="1" si="67"/>
        <v>-7746.2375763589744</v>
      </c>
      <c r="F134">
        <f t="shared" ca="1" si="68"/>
        <v>-3768.9405528888892</v>
      </c>
      <c r="G134">
        <f t="shared" ca="1" si="69"/>
        <v>10668</v>
      </c>
      <c r="H134" s="9">
        <f t="shared" ca="1" si="70"/>
        <v>-221.32884077025648</v>
      </c>
      <c r="I134" s="9">
        <f t="shared" ca="1" si="71"/>
        <v>-107.67916263111093</v>
      </c>
      <c r="J134" s="9">
        <f t="shared" ca="1" si="72"/>
        <v>0</v>
      </c>
      <c r="K134" s="9">
        <f t="shared" ca="1" si="73"/>
        <v>246.13260211041279</v>
      </c>
      <c r="L134" s="9">
        <f t="shared" ca="1" si="74"/>
        <v>-115.94348290692051</v>
      </c>
      <c r="M134">
        <f t="shared" ca="1" si="75"/>
        <v>55.81589743589744</v>
      </c>
      <c r="N134">
        <f t="shared" ca="1" si="76"/>
        <v>32.809370845204178</v>
      </c>
      <c r="P134">
        <f ca="1">E134-'AFR01'!E118</f>
        <v>-2213.2884077025601</v>
      </c>
      <c r="Q134">
        <f ca="1">F134-'AFR01'!F118</f>
        <v>-1076.791626311111</v>
      </c>
      <c r="R134">
        <f t="shared" ca="1" si="66"/>
        <v>2461.3260211041243</v>
      </c>
    </row>
    <row r="135" spans="1:19" x14ac:dyDescent="0.25">
      <c r="A135" s="4">
        <f t="shared" si="59"/>
        <v>0.42476851851851732</v>
      </c>
      <c r="B135" s="3">
        <f t="shared" si="43"/>
        <v>1553300700</v>
      </c>
      <c r="C135">
        <f t="shared" si="40"/>
        <v>4</v>
      </c>
      <c r="D135">
        <f t="shared" si="41"/>
        <v>127</v>
      </c>
      <c r="E135">
        <f t="shared" ca="1" si="67"/>
        <v>-8852.8817802102567</v>
      </c>
      <c r="F135">
        <f t="shared" ca="1" si="68"/>
        <v>-4307.3363660444438</v>
      </c>
      <c r="G135">
        <f t="shared" ca="1" si="69"/>
        <v>10668</v>
      </c>
      <c r="H135" s="9">
        <f t="shared" ca="1" si="70"/>
        <v>-221.32884077025628</v>
      </c>
      <c r="I135" s="9">
        <f t="shared" ca="1" si="71"/>
        <v>-107.6791626311111</v>
      </c>
      <c r="J135" s="9">
        <f t="shared" ca="1" si="72"/>
        <v>0</v>
      </c>
      <c r="K135" s="9">
        <f t="shared" ca="1" si="73"/>
        <v>246.13260211041268</v>
      </c>
      <c r="L135" s="9">
        <f t="shared" ca="1" si="74"/>
        <v>-115.94348290692055</v>
      </c>
      <c r="M135">
        <f t="shared" ca="1" si="75"/>
        <v>55.811025641025644</v>
      </c>
      <c r="N135">
        <f t="shared" ca="1" si="76"/>
        <v>32.791661918328579</v>
      </c>
      <c r="P135">
        <f ca="1">E135-'AFR01'!E119</f>
        <v>-4426.5768154051329</v>
      </c>
      <c r="Q135">
        <f ca="1">F135-'AFR01'!F119</f>
        <v>-2153.5832526222212</v>
      </c>
      <c r="R135">
        <f t="shared" ca="1" si="66"/>
        <v>4922.6520422082604</v>
      </c>
    </row>
    <row r="136" spans="1:19" x14ac:dyDescent="0.25">
      <c r="A136" s="4">
        <f t="shared" si="59"/>
        <v>0.42482638888888768</v>
      </c>
      <c r="B136" s="3">
        <f t="shared" si="43"/>
        <v>1553300705</v>
      </c>
      <c r="C136">
        <f t="shared" si="40"/>
        <v>4</v>
      </c>
      <c r="D136">
        <f t="shared" si="41"/>
        <v>127</v>
      </c>
      <c r="E136">
        <f t="shared" ca="1" si="55"/>
        <v>-9959.5259840615381</v>
      </c>
      <c r="F136">
        <f t="shared" ca="1" si="56"/>
        <v>-4845.7321791999993</v>
      </c>
      <c r="G136">
        <f t="shared" ref="G136:G137" ca="1" si="77">INDIRECT("G$"&amp;C136)+INDIRECT("J$"&amp;C136)*($B136-INDIRECT("B$"&amp;D136))</f>
        <v>10668</v>
      </c>
      <c r="H136" s="9">
        <f t="shared" ref="H136:J137" ca="1" si="78">(E137-E136)/($B137-$B136)</f>
        <v>-221.32884077025665</v>
      </c>
      <c r="I136" s="9">
        <f t="shared" ca="1" si="78"/>
        <v>-107.6791626311111</v>
      </c>
      <c r="J136" s="9">
        <f t="shared" ca="1" si="78"/>
        <v>0</v>
      </c>
      <c r="K136" s="9">
        <f t="shared" ref="K136:K137" ca="1" si="79">SQRT(H136*H136+I136*I136)</f>
        <v>246.13260211041302</v>
      </c>
      <c r="L136" s="9">
        <f t="shared" ref="L136:L137" ca="1" si="80">DEGREES(ATAN2(I136,H136))</f>
        <v>-115.94348290692051</v>
      </c>
      <c r="M136">
        <f t="shared" ca="1" si="57"/>
        <v>55.806153846153848</v>
      </c>
      <c r="N136">
        <f t="shared" ca="1" si="58"/>
        <v>32.773952991452987</v>
      </c>
      <c r="O136" s="13"/>
      <c r="P136">
        <f ca="1">E136-'AFR01'!E120</f>
        <v>-6639.8652231076903</v>
      </c>
      <c r="Q136">
        <f ca="1">F136-'AFR01'!F120</f>
        <v>-3230.3748789333322</v>
      </c>
      <c r="R136">
        <f t="shared" ca="1" si="66"/>
        <v>7383.9780633123828</v>
      </c>
      <c r="S136" s="13"/>
    </row>
    <row r="137" spans="1:19" x14ac:dyDescent="0.25">
      <c r="A137" s="4">
        <f t="shared" si="59"/>
        <v>0.42488425925925805</v>
      </c>
      <c r="B137" s="3">
        <f t="shared" si="43"/>
        <v>1553300710</v>
      </c>
      <c r="C137">
        <f t="shared" ref="C137:C200" si="81">C136</f>
        <v>4</v>
      </c>
      <c r="D137">
        <f t="shared" ref="D137:D200" si="82">D136</f>
        <v>127</v>
      </c>
      <c r="E137">
        <f t="shared" ca="1" si="55"/>
        <v>-11066.170187912821</v>
      </c>
      <c r="F137">
        <f t="shared" ca="1" si="56"/>
        <v>-5384.1279923555549</v>
      </c>
      <c r="G137">
        <f t="shared" ca="1" si="77"/>
        <v>10668</v>
      </c>
      <c r="H137" s="9">
        <f t="shared" ca="1" si="78"/>
        <v>-221.32884077025628</v>
      </c>
      <c r="I137" s="9">
        <f t="shared" ca="1" si="78"/>
        <v>-107.67916263111128</v>
      </c>
      <c r="J137" s="9">
        <f t="shared" ca="1" si="78"/>
        <v>0</v>
      </c>
      <c r="K137" s="9">
        <f t="shared" ca="1" si="79"/>
        <v>246.13260211041279</v>
      </c>
      <c r="L137" s="9">
        <f t="shared" ca="1" si="80"/>
        <v>-115.94348290692061</v>
      </c>
      <c r="M137">
        <f t="shared" ca="1" si="57"/>
        <v>55.801282051282051</v>
      </c>
      <c r="N137">
        <f t="shared" ca="1" si="58"/>
        <v>32.756244064577395</v>
      </c>
    </row>
    <row r="138" spans="1:19" x14ac:dyDescent="0.25">
      <c r="A138" s="4">
        <f t="shared" si="59"/>
        <v>0.42494212962962841</v>
      </c>
      <c r="B138" s="3">
        <f t="shared" ref="B138:B139" si="83">B137+SECOND(A138-A137)</f>
        <v>1553300715</v>
      </c>
      <c r="C138">
        <f t="shared" si="81"/>
        <v>4</v>
      </c>
      <c r="D138">
        <f t="shared" si="82"/>
        <v>127</v>
      </c>
      <c r="E138">
        <f t="shared" ref="E138:E141" ca="1" si="84">INDIRECT("E$"&amp;C138)+INDIRECT("H$"&amp;C138)*($B138-INDIRECT("B$"&amp;D138))</f>
        <v>-12172.814391764103</v>
      </c>
      <c r="F138">
        <f t="shared" ref="F138:F141" ca="1" si="85">INDIRECT("F$"&amp;C138)+INDIRECT("I$"&amp;C138)*($B138-INDIRECT("B$"&amp;D138))</f>
        <v>-5922.5238055111113</v>
      </c>
      <c r="G138">
        <f t="shared" ref="G138:G141" ca="1" si="86">INDIRECT("G$"&amp;C138)+INDIRECT("J$"&amp;C138)*($B138-INDIRECT("B$"&amp;D138))</f>
        <v>10668</v>
      </c>
      <c r="H138" s="9">
        <f t="shared" ref="H138:H141" ca="1" si="87">(E139-E138)/($B139-$B138)</f>
        <v>-221.32884077025628</v>
      </c>
      <c r="I138" s="9">
        <f t="shared" ref="I138:I141" ca="1" si="88">(F139-F138)/($B139-$B138)</f>
        <v>-107.6791626311111</v>
      </c>
      <c r="J138" s="9">
        <f t="shared" ref="J138:J141" ca="1" si="89">(G139-G138)/($B139-$B138)</f>
        <v>0</v>
      </c>
      <c r="K138" s="9">
        <f t="shared" ref="K138:K141" ca="1" si="90">SQRT(H138*H138+I138*I138)</f>
        <v>246.13260211041268</v>
      </c>
      <c r="L138" s="9">
        <f t="shared" ref="L138:L141" ca="1" si="91">DEGREES(ATAN2(I138,H138))</f>
        <v>-115.94348290692055</v>
      </c>
      <c r="M138">
        <f t="shared" ref="M138:M141" ca="1" si="92">INDIRECT("M$"&amp;C138)+INDIRECT("O$"&amp;C138)*($B138-INDIRECT("B$"&amp;D138))</f>
        <v>55.796410256410255</v>
      </c>
      <c r="N138">
        <f t="shared" ref="N138:N141" ca="1" si="93">INDIRECT("N$"&amp;C138)+INDIRECT("P$"&amp;C138)*($B138-INDIRECT("B$"&amp;D138))</f>
        <v>32.738535137701803</v>
      </c>
    </row>
    <row r="139" spans="1:19" x14ac:dyDescent="0.25">
      <c r="A139" s="8">
        <f t="shared" si="59"/>
        <v>0.42499999999999877</v>
      </c>
      <c r="B139" s="3">
        <f t="shared" si="83"/>
        <v>1553300720</v>
      </c>
      <c r="C139">
        <f t="shared" si="81"/>
        <v>4</v>
      </c>
      <c r="D139">
        <f t="shared" si="82"/>
        <v>127</v>
      </c>
      <c r="E139">
        <f t="shared" ca="1" si="84"/>
        <v>-13279.458595615384</v>
      </c>
      <c r="F139">
        <f t="shared" ca="1" si="85"/>
        <v>-6460.9196186666668</v>
      </c>
      <c r="G139">
        <f t="shared" ca="1" si="86"/>
        <v>10668</v>
      </c>
      <c r="H139" s="9">
        <f t="shared" ca="1" si="87"/>
        <v>-221.32884077025665</v>
      </c>
      <c r="I139" s="9">
        <f t="shared" ca="1" si="88"/>
        <v>-107.6791626311111</v>
      </c>
      <c r="J139" s="9">
        <f t="shared" ca="1" si="89"/>
        <v>0</v>
      </c>
      <c r="K139" s="9">
        <f t="shared" ca="1" si="90"/>
        <v>246.13260211041302</v>
      </c>
      <c r="L139" s="9">
        <f t="shared" ca="1" si="91"/>
        <v>-115.94348290692051</v>
      </c>
      <c r="M139">
        <f t="shared" ca="1" si="92"/>
        <v>55.791538461538465</v>
      </c>
      <c r="N139">
        <f t="shared" ca="1" si="93"/>
        <v>32.72082621082621</v>
      </c>
    </row>
    <row r="140" spans="1:19" x14ac:dyDescent="0.25">
      <c r="A140" s="4">
        <f t="shared" si="59"/>
        <v>0.42505787037036913</v>
      </c>
      <c r="B140" s="3">
        <f t="shared" ref="B140:B163" si="94">B139+SECOND(A140-A139)</f>
        <v>1553300725</v>
      </c>
      <c r="C140">
        <f t="shared" si="81"/>
        <v>4</v>
      </c>
      <c r="D140">
        <f t="shared" si="82"/>
        <v>127</v>
      </c>
      <c r="E140">
        <f t="shared" ca="1" si="84"/>
        <v>-14386.102799466667</v>
      </c>
      <c r="F140">
        <f t="shared" ca="1" si="85"/>
        <v>-6999.3154318222223</v>
      </c>
      <c r="G140">
        <f t="shared" ca="1" si="86"/>
        <v>10668</v>
      </c>
      <c r="H140" s="9">
        <f t="shared" ca="1" si="87"/>
        <v>-221.32884077025628</v>
      </c>
      <c r="I140" s="9">
        <f t="shared" ca="1" si="88"/>
        <v>-107.6791626311111</v>
      </c>
      <c r="J140" s="9">
        <f t="shared" ca="1" si="89"/>
        <v>0</v>
      </c>
      <c r="K140" s="9">
        <f t="shared" ca="1" si="90"/>
        <v>246.13260211041268</v>
      </c>
      <c r="L140" s="9">
        <f t="shared" ca="1" si="91"/>
        <v>-115.94348290692055</v>
      </c>
      <c r="M140">
        <f t="shared" ca="1" si="92"/>
        <v>55.786666666666669</v>
      </c>
      <c r="N140">
        <f t="shared" ca="1" si="93"/>
        <v>32.703117283950611</v>
      </c>
    </row>
    <row r="141" spans="1:19" x14ac:dyDescent="0.25">
      <c r="A141" s="4">
        <f t="shared" si="59"/>
        <v>0.42511574074073949</v>
      </c>
      <c r="B141" s="3">
        <f t="shared" si="94"/>
        <v>1553300730</v>
      </c>
      <c r="C141">
        <f t="shared" si="81"/>
        <v>4</v>
      </c>
      <c r="D141">
        <f t="shared" si="82"/>
        <v>127</v>
      </c>
      <c r="E141">
        <f t="shared" ca="1" si="84"/>
        <v>-15492.747003317949</v>
      </c>
      <c r="F141">
        <f t="shared" ca="1" si="85"/>
        <v>-7537.7112449777778</v>
      </c>
      <c r="G141">
        <f t="shared" ca="1" si="86"/>
        <v>10668</v>
      </c>
      <c r="H141" s="9">
        <f t="shared" ca="1" si="87"/>
        <v>-221.32884077025665</v>
      </c>
      <c r="I141" s="9">
        <f t="shared" ca="1" si="88"/>
        <v>-107.6791626311111</v>
      </c>
      <c r="J141" s="9">
        <f t="shared" ca="1" si="89"/>
        <v>0</v>
      </c>
      <c r="K141" s="9">
        <f t="shared" ca="1" si="90"/>
        <v>246.13260211041302</v>
      </c>
      <c r="L141" s="9">
        <f t="shared" ca="1" si="91"/>
        <v>-115.94348290692051</v>
      </c>
      <c r="M141">
        <f t="shared" ca="1" si="92"/>
        <v>55.781794871794872</v>
      </c>
      <c r="N141">
        <f t="shared" ca="1" si="93"/>
        <v>32.685408357075019</v>
      </c>
    </row>
    <row r="142" spans="1:19" x14ac:dyDescent="0.25">
      <c r="A142" s="4">
        <f t="shared" si="59"/>
        <v>0.42517361111110985</v>
      </c>
      <c r="B142" s="3">
        <f t="shared" si="94"/>
        <v>1553300735</v>
      </c>
      <c r="C142">
        <f t="shared" si="81"/>
        <v>4</v>
      </c>
      <c r="D142">
        <f t="shared" si="82"/>
        <v>127</v>
      </c>
      <c r="E142">
        <f t="shared" ref="E142:E163" ca="1" si="95">INDIRECT("E$"&amp;C142)+INDIRECT("H$"&amp;C142)*($B142-INDIRECT("B$"&amp;D142))</f>
        <v>-16599.391207169232</v>
      </c>
      <c r="F142">
        <f t="shared" ref="F142:F163" ca="1" si="96">INDIRECT("F$"&amp;C142)+INDIRECT("I$"&amp;C142)*($B142-INDIRECT("B$"&amp;D142))</f>
        <v>-8076.1070581333333</v>
      </c>
      <c r="G142">
        <f t="shared" ref="G142:G163" ca="1" si="97">INDIRECT("G$"&amp;C142)+INDIRECT("J$"&amp;C142)*($B142-INDIRECT("B$"&amp;D142))</f>
        <v>10668</v>
      </c>
      <c r="H142" s="9">
        <f t="shared" ref="H142:H169" ca="1" si="98">(E143-E142)/($B143-$B142)</f>
        <v>-221.32884077025665</v>
      </c>
      <c r="I142" s="9">
        <f t="shared" ref="I142:I169" ca="1" si="99">(F143-F142)/($B143-$B142)</f>
        <v>-107.6791626311111</v>
      </c>
      <c r="J142" s="9">
        <f t="shared" ref="J142:J169" ca="1" si="100">(G143-G142)/($B143-$B142)</f>
        <v>0</v>
      </c>
      <c r="K142" s="9">
        <f t="shared" ref="K142:K169" ca="1" si="101">SQRT(H142*H142+I142*I142)</f>
        <v>246.13260211041302</v>
      </c>
      <c r="L142" s="9">
        <f t="shared" ref="L142:L169" ca="1" si="102">DEGREES(ATAN2(I142,H142))</f>
        <v>-115.94348290692051</v>
      </c>
      <c r="M142">
        <f t="shared" ref="M142:M163" ca="1" si="103">INDIRECT("M$"&amp;C142)+INDIRECT("O$"&amp;C142)*($B142-INDIRECT("B$"&amp;D142))</f>
        <v>55.776923076923076</v>
      </c>
      <c r="N142">
        <f t="shared" ref="N142:N163" ca="1" si="104">INDIRECT("N$"&amp;C142)+INDIRECT("P$"&amp;C142)*($B142-INDIRECT("B$"&amp;D142))</f>
        <v>32.667699430199427</v>
      </c>
    </row>
    <row r="143" spans="1:19" x14ac:dyDescent="0.25">
      <c r="A143" s="4">
        <f t="shared" si="59"/>
        <v>0.42523148148148021</v>
      </c>
      <c r="B143" s="3">
        <f t="shared" si="94"/>
        <v>1553300740</v>
      </c>
      <c r="C143">
        <f t="shared" si="81"/>
        <v>4</v>
      </c>
      <c r="D143">
        <f t="shared" si="82"/>
        <v>127</v>
      </c>
      <c r="E143">
        <f t="shared" ca="1" si="95"/>
        <v>-17706.035411020515</v>
      </c>
      <c r="F143">
        <f t="shared" ca="1" si="96"/>
        <v>-8614.5028712888889</v>
      </c>
      <c r="G143">
        <f t="shared" ca="1" si="97"/>
        <v>10668</v>
      </c>
      <c r="H143" s="9">
        <f t="shared" ca="1" si="98"/>
        <v>-221.32884077025665</v>
      </c>
      <c r="I143" s="9">
        <f t="shared" ca="1" si="99"/>
        <v>-107.6791626311111</v>
      </c>
      <c r="J143" s="9">
        <f t="shared" ca="1" si="100"/>
        <v>0</v>
      </c>
      <c r="K143" s="9">
        <f t="shared" ca="1" si="101"/>
        <v>246.13260211041302</v>
      </c>
      <c r="L143" s="9">
        <f t="shared" ca="1" si="102"/>
        <v>-115.94348290692051</v>
      </c>
      <c r="M143">
        <f t="shared" ca="1" si="103"/>
        <v>55.772051282051287</v>
      </c>
      <c r="N143">
        <f t="shared" ca="1" si="104"/>
        <v>32.649990503323835</v>
      </c>
    </row>
    <row r="144" spans="1:19" x14ac:dyDescent="0.25">
      <c r="A144" s="4">
        <f t="shared" si="59"/>
        <v>0.42528935185185057</v>
      </c>
      <c r="B144" s="3">
        <f t="shared" si="94"/>
        <v>1553300745</v>
      </c>
      <c r="C144">
        <f t="shared" si="81"/>
        <v>4</v>
      </c>
      <c r="D144">
        <f t="shared" si="82"/>
        <v>127</v>
      </c>
      <c r="E144">
        <f t="shared" ca="1" si="95"/>
        <v>-18812.679614871799</v>
      </c>
      <c r="F144">
        <f t="shared" ca="1" si="96"/>
        <v>-9152.8986844444444</v>
      </c>
      <c r="G144">
        <f t="shared" ca="1" si="97"/>
        <v>10668</v>
      </c>
      <c r="H144" s="9">
        <f t="shared" ca="1" si="98"/>
        <v>-221.32884077025591</v>
      </c>
      <c r="I144" s="9">
        <f t="shared" ca="1" si="99"/>
        <v>-107.6791626311111</v>
      </c>
      <c r="J144" s="9">
        <f t="shared" ca="1" si="100"/>
        <v>0</v>
      </c>
      <c r="K144" s="9">
        <f t="shared" ca="1" si="101"/>
        <v>246.13260211041234</v>
      </c>
      <c r="L144" s="9">
        <f t="shared" ca="1" si="102"/>
        <v>-115.94348290692061</v>
      </c>
      <c r="M144">
        <f t="shared" ca="1" si="103"/>
        <v>55.76717948717949</v>
      </c>
      <c r="N144">
        <f t="shared" ca="1" si="104"/>
        <v>32.632281576448243</v>
      </c>
    </row>
    <row r="145" spans="1:14" x14ac:dyDescent="0.25">
      <c r="A145" s="4">
        <f t="shared" si="59"/>
        <v>0.42534722222222093</v>
      </c>
      <c r="B145" s="3">
        <f t="shared" si="94"/>
        <v>1553300750</v>
      </c>
      <c r="C145">
        <f t="shared" si="81"/>
        <v>4</v>
      </c>
      <c r="D145">
        <f t="shared" si="82"/>
        <v>127</v>
      </c>
      <c r="E145">
        <f t="shared" ca="1" si="95"/>
        <v>-19919.323818723078</v>
      </c>
      <c r="F145">
        <f t="shared" ca="1" si="96"/>
        <v>-9691.2944975999999</v>
      </c>
      <c r="G145">
        <f t="shared" ca="1" si="97"/>
        <v>10668</v>
      </c>
      <c r="H145" s="9">
        <f t="shared" ca="1" si="98"/>
        <v>-221.32884077025665</v>
      </c>
      <c r="I145" s="9">
        <f t="shared" ca="1" si="99"/>
        <v>-107.6791626311111</v>
      </c>
      <c r="J145" s="9">
        <f t="shared" ca="1" si="100"/>
        <v>0</v>
      </c>
      <c r="K145" s="9">
        <f t="shared" ca="1" si="101"/>
        <v>246.13260211041302</v>
      </c>
      <c r="L145" s="9">
        <f t="shared" ca="1" si="102"/>
        <v>-115.94348290692051</v>
      </c>
      <c r="M145">
        <f t="shared" ca="1" si="103"/>
        <v>55.762307692307694</v>
      </c>
      <c r="N145">
        <f t="shared" ca="1" si="104"/>
        <v>32.614572649572644</v>
      </c>
    </row>
    <row r="146" spans="1:14" x14ac:dyDescent="0.25">
      <c r="A146" s="4">
        <f t="shared" si="59"/>
        <v>0.42540509259259129</v>
      </c>
      <c r="B146" s="3">
        <f t="shared" si="94"/>
        <v>1553300755</v>
      </c>
      <c r="C146">
        <f t="shared" si="81"/>
        <v>4</v>
      </c>
      <c r="D146">
        <f t="shared" si="82"/>
        <v>127</v>
      </c>
      <c r="E146">
        <f t="shared" ca="1" si="95"/>
        <v>-21025.968022574361</v>
      </c>
      <c r="F146">
        <f t="shared" ca="1" si="96"/>
        <v>-10229.690310755555</v>
      </c>
      <c r="G146">
        <f t="shared" ca="1" si="97"/>
        <v>10668</v>
      </c>
      <c r="H146" s="9">
        <f t="shared" ca="1" si="98"/>
        <v>-221.32884077025665</v>
      </c>
      <c r="I146" s="9">
        <f t="shared" ca="1" si="99"/>
        <v>-107.6791626311111</v>
      </c>
      <c r="J146" s="9">
        <f t="shared" ca="1" si="100"/>
        <v>0</v>
      </c>
      <c r="K146" s="9">
        <f t="shared" ca="1" si="101"/>
        <v>246.13260211041302</v>
      </c>
      <c r="L146" s="9">
        <f t="shared" ca="1" si="102"/>
        <v>-115.94348290692051</v>
      </c>
      <c r="M146">
        <f t="shared" ca="1" si="103"/>
        <v>55.757435897435897</v>
      </c>
      <c r="N146">
        <f t="shared" ca="1" si="104"/>
        <v>32.596863722697051</v>
      </c>
    </row>
    <row r="147" spans="1:14" x14ac:dyDescent="0.25">
      <c r="A147" s="4">
        <f t="shared" si="59"/>
        <v>0.42546296296296165</v>
      </c>
      <c r="B147" s="3">
        <f t="shared" si="94"/>
        <v>1553300760</v>
      </c>
      <c r="C147">
        <f t="shared" si="81"/>
        <v>4</v>
      </c>
      <c r="D147">
        <f t="shared" si="82"/>
        <v>127</v>
      </c>
      <c r="E147">
        <f t="shared" ca="1" si="95"/>
        <v>-22132.612226425645</v>
      </c>
      <c r="F147">
        <f t="shared" ca="1" si="96"/>
        <v>-10768.086123911111</v>
      </c>
      <c r="G147">
        <f t="shared" ca="1" si="97"/>
        <v>10668</v>
      </c>
      <c r="H147" s="9">
        <f t="shared" ca="1" si="98"/>
        <v>-221.32884077025591</v>
      </c>
      <c r="I147" s="9">
        <f t="shared" ca="1" si="99"/>
        <v>-107.6791626311111</v>
      </c>
      <c r="J147" s="9">
        <f t="shared" ca="1" si="100"/>
        <v>0</v>
      </c>
      <c r="K147" s="9">
        <f t="shared" ca="1" si="101"/>
        <v>246.13260211041234</v>
      </c>
      <c r="L147" s="9">
        <f t="shared" ca="1" si="102"/>
        <v>-115.94348290692061</v>
      </c>
      <c r="M147">
        <f t="shared" ca="1" si="103"/>
        <v>55.752564102564101</v>
      </c>
      <c r="N147">
        <f t="shared" ca="1" si="104"/>
        <v>32.579154795821459</v>
      </c>
    </row>
    <row r="148" spans="1:14" x14ac:dyDescent="0.25">
      <c r="A148" s="4">
        <f t="shared" si="59"/>
        <v>0.42552083333333202</v>
      </c>
      <c r="B148" s="3">
        <f t="shared" si="94"/>
        <v>1553300765</v>
      </c>
      <c r="C148">
        <f t="shared" si="81"/>
        <v>4</v>
      </c>
      <c r="D148">
        <f t="shared" si="82"/>
        <v>127</v>
      </c>
      <c r="E148">
        <f t="shared" ca="1" si="95"/>
        <v>-23239.256430276924</v>
      </c>
      <c r="F148">
        <f t="shared" ca="1" si="96"/>
        <v>-11306.481937066666</v>
      </c>
      <c r="G148">
        <f t="shared" ca="1" si="97"/>
        <v>10668</v>
      </c>
      <c r="H148" s="9">
        <f t="shared" ca="1" si="98"/>
        <v>-221.32884077025665</v>
      </c>
      <c r="I148" s="9">
        <f t="shared" ca="1" si="99"/>
        <v>-107.67916263111147</v>
      </c>
      <c r="J148" s="9">
        <f t="shared" ca="1" si="100"/>
        <v>0</v>
      </c>
      <c r="K148" s="9">
        <f t="shared" ca="1" si="101"/>
        <v>246.13260211041319</v>
      </c>
      <c r="L148" s="9">
        <f t="shared" ca="1" si="102"/>
        <v>-115.94348290692061</v>
      </c>
      <c r="M148">
        <f t="shared" ca="1" si="103"/>
        <v>55.747692307692311</v>
      </c>
      <c r="N148">
        <f t="shared" ca="1" si="104"/>
        <v>32.561445868945867</v>
      </c>
    </row>
    <row r="149" spans="1:14" x14ac:dyDescent="0.25">
      <c r="A149" s="4">
        <f t="shared" si="59"/>
        <v>0.42557870370370238</v>
      </c>
      <c r="B149" s="3">
        <f t="shared" si="94"/>
        <v>1553300770</v>
      </c>
      <c r="C149">
        <f t="shared" si="81"/>
        <v>4</v>
      </c>
      <c r="D149">
        <f t="shared" si="82"/>
        <v>127</v>
      </c>
      <c r="E149">
        <f t="shared" ca="1" si="95"/>
        <v>-24345.900634128207</v>
      </c>
      <c r="F149">
        <f t="shared" ca="1" si="96"/>
        <v>-11844.877750222224</v>
      </c>
      <c r="G149">
        <f t="shared" ca="1" si="97"/>
        <v>10668</v>
      </c>
      <c r="H149" s="9">
        <f t="shared" ca="1" si="98"/>
        <v>-221.32884077025665</v>
      </c>
      <c r="I149" s="9">
        <f t="shared" ca="1" si="99"/>
        <v>-107.6791626311111</v>
      </c>
      <c r="J149" s="9">
        <f t="shared" ca="1" si="100"/>
        <v>0</v>
      </c>
      <c r="K149" s="9">
        <f t="shared" ca="1" si="101"/>
        <v>246.13260211041302</v>
      </c>
      <c r="L149" s="9">
        <f t="shared" ca="1" si="102"/>
        <v>-115.94348290692051</v>
      </c>
      <c r="M149">
        <f t="shared" ca="1" si="103"/>
        <v>55.742820512820515</v>
      </c>
      <c r="N149">
        <f t="shared" ca="1" si="104"/>
        <v>32.543736942070275</v>
      </c>
    </row>
    <row r="150" spans="1:14" x14ac:dyDescent="0.25">
      <c r="A150" s="4">
        <f t="shared" si="59"/>
        <v>0.42563657407407274</v>
      </c>
      <c r="B150" s="3">
        <f t="shared" si="94"/>
        <v>1553300775</v>
      </c>
      <c r="C150">
        <f t="shared" si="81"/>
        <v>4</v>
      </c>
      <c r="D150">
        <f t="shared" si="82"/>
        <v>127</v>
      </c>
      <c r="E150">
        <f t="shared" ca="1" si="95"/>
        <v>-25452.544837979491</v>
      </c>
      <c r="F150">
        <f t="shared" ca="1" si="96"/>
        <v>-12383.273563377779</v>
      </c>
      <c r="G150">
        <f t="shared" ca="1" si="97"/>
        <v>10668</v>
      </c>
      <c r="H150" s="9">
        <f t="shared" ca="1" si="98"/>
        <v>-221.32884077025591</v>
      </c>
      <c r="I150" s="9">
        <f t="shared" ca="1" si="99"/>
        <v>-107.6791626311111</v>
      </c>
      <c r="J150" s="9">
        <f t="shared" ca="1" si="100"/>
        <v>0</v>
      </c>
      <c r="K150" s="9">
        <f t="shared" ca="1" si="101"/>
        <v>246.13260211041234</v>
      </c>
      <c r="L150" s="9">
        <f t="shared" ca="1" si="102"/>
        <v>-115.94348290692061</v>
      </c>
      <c r="M150">
        <f t="shared" ca="1" si="103"/>
        <v>55.737948717948719</v>
      </c>
      <c r="N150">
        <f t="shared" ca="1" si="104"/>
        <v>32.526028015194676</v>
      </c>
    </row>
    <row r="151" spans="1:14" x14ac:dyDescent="0.25">
      <c r="A151" s="4">
        <f t="shared" si="59"/>
        <v>0.4256944444444431</v>
      </c>
      <c r="B151" s="3">
        <f t="shared" si="94"/>
        <v>1553300780</v>
      </c>
      <c r="C151">
        <f t="shared" si="81"/>
        <v>4</v>
      </c>
      <c r="D151">
        <f t="shared" si="82"/>
        <v>127</v>
      </c>
      <c r="E151">
        <f t="shared" ca="1" si="95"/>
        <v>-26559.18904183077</v>
      </c>
      <c r="F151">
        <f t="shared" ca="1" si="96"/>
        <v>-12921.669376533335</v>
      </c>
      <c r="G151">
        <f t="shared" ca="1" si="97"/>
        <v>10668</v>
      </c>
      <c r="H151" s="9">
        <f t="shared" ca="1" si="98"/>
        <v>-221.32884077025665</v>
      </c>
      <c r="I151" s="9">
        <f t="shared" ca="1" si="99"/>
        <v>-107.6791626311111</v>
      </c>
      <c r="J151" s="9">
        <f t="shared" ca="1" si="100"/>
        <v>0</v>
      </c>
      <c r="K151" s="9">
        <f t="shared" ca="1" si="101"/>
        <v>246.13260211041302</v>
      </c>
      <c r="L151" s="9">
        <f t="shared" ca="1" si="102"/>
        <v>-115.94348290692051</v>
      </c>
      <c r="M151">
        <f t="shared" ca="1" si="103"/>
        <v>55.733076923076922</v>
      </c>
      <c r="N151">
        <f t="shared" ca="1" si="104"/>
        <v>32.508319088319084</v>
      </c>
    </row>
    <row r="152" spans="1:14" x14ac:dyDescent="0.25">
      <c r="A152" s="4">
        <f t="shared" si="59"/>
        <v>0.42575231481481346</v>
      </c>
      <c r="B152" s="3">
        <f t="shared" si="94"/>
        <v>1553300785</v>
      </c>
      <c r="C152">
        <f t="shared" si="81"/>
        <v>4</v>
      </c>
      <c r="D152">
        <f t="shared" si="82"/>
        <v>127</v>
      </c>
      <c r="E152">
        <f t="shared" ca="1" si="95"/>
        <v>-27665.833245682054</v>
      </c>
      <c r="F152">
        <f t="shared" ca="1" si="96"/>
        <v>-13460.06518968889</v>
      </c>
      <c r="G152">
        <f t="shared" ca="1" si="97"/>
        <v>10668</v>
      </c>
      <c r="H152" s="9">
        <f t="shared" ca="1" si="98"/>
        <v>-221.32884077025665</v>
      </c>
      <c r="I152" s="9">
        <f t="shared" ca="1" si="99"/>
        <v>-107.6791626311111</v>
      </c>
      <c r="J152" s="9">
        <f t="shared" ca="1" si="100"/>
        <v>0</v>
      </c>
      <c r="K152" s="9">
        <f t="shared" ca="1" si="101"/>
        <v>246.13260211041302</v>
      </c>
      <c r="L152" s="9">
        <f t="shared" ca="1" si="102"/>
        <v>-115.94348290692051</v>
      </c>
      <c r="M152">
        <f t="shared" ca="1" si="103"/>
        <v>55.728205128205133</v>
      </c>
      <c r="N152">
        <f t="shared" ca="1" si="104"/>
        <v>32.490610161443492</v>
      </c>
    </row>
    <row r="153" spans="1:14" x14ac:dyDescent="0.25">
      <c r="A153" s="4">
        <f t="shared" si="59"/>
        <v>0.42581018518518382</v>
      </c>
      <c r="B153" s="3">
        <f t="shared" si="94"/>
        <v>1553300790</v>
      </c>
      <c r="C153">
        <f t="shared" si="81"/>
        <v>4</v>
      </c>
      <c r="D153">
        <f t="shared" si="82"/>
        <v>127</v>
      </c>
      <c r="E153">
        <f t="shared" ca="1" si="95"/>
        <v>-28772.477449533337</v>
      </c>
      <c r="F153">
        <f t="shared" ca="1" si="96"/>
        <v>-13998.461002844446</v>
      </c>
      <c r="G153">
        <f t="shared" ca="1" si="97"/>
        <v>10668</v>
      </c>
      <c r="H153" s="9">
        <f t="shared" ca="1" si="98"/>
        <v>-221.32884077025665</v>
      </c>
      <c r="I153" s="9">
        <f t="shared" ca="1" si="99"/>
        <v>-107.6791626311111</v>
      </c>
      <c r="J153" s="9">
        <f t="shared" ca="1" si="100"/>
        <v>0</v>
      </c>
      <c r="K153" s="9">
        <f t="shared" ca="1" si="101"/>
        <v>246.13260211041302</v>
      </c>
      <c r="L153" s="9">
        <f t="shared" ca="1" si="102"/>
        <v>-115.94348290692051</v>
      </c>
      <c r="M153">
        <f t="shared" ca="1" si="103"/>
        <v>55.723333333333336</v>
      </c>
      <c r="N153">
        <f t="shared" ca="1" si="104"/>
        <v>32.4729012345679</v>
      </c>
    </row>
    <row r="154" spans="1:14" x14ac:dyDescent="0.25">
      <c r="A154" s="4">
        <f t="shared" si="59"/>
        <v>0.42586805555555418</v>
      </c>
      <c r="B154" s="3">
        <f t="shared" si="94"/>
        <v>1553300795</v>
      </c>
      <c r="C154">
        <f t="shared" si="81"/>
        <v>4</v>
      </c>
      <c r="D154">
        <f t="shared" si="82"/>
        <v>127</v>
      </c>
      <c r="E154">
        <f t="shared" ca="1" si="95"/>
        <v>-29879.12165338462</v>
      </c>
      <c r="F154">
        <f t="shared" ca="1" si="96"/>
        <v>-14536.856816000001</v>
      </c>
      <c r="G154">
        <f t="shared" ca="1" si="97"/>
        <v>10668</v>
      </c>
      <c r="H154" s="9">
        <f t="shared" ca="1" si="98"/>
        <v>-221.32884077025591</v>
      </c>
      <c r="I154" s="9">
        <f t="shared" ca="1" si="99"/>
        <v>-107.6791626311111</v>
      </c>
      <c r="J154" s="9">
        <f t="shared" ca="1" si="100"/>
        <v>0</v>
      </c>
      <c r="K154" s="9">
        <f t="shared" ca="1" si="101"/>
        <v>246.13260211041234</v>
      </c>
      <c r="L154" s="9">
        <f t="shared" ca="1" si="102"/>
        <v>-115.94348290692061</v>
      </c>
      <c r="M154">
        <f t="shared" ca="1" si="103"/>
        <v>55.71846153846154</v>
      </c>
      <c r="N154">
        <f t="shared" ca="1" si="104"/>
        <v>32.455192307692307</v>
      </c>
    </row>
    <row r="155" spans="1:14" x14ac:dyDescent="0.25">
      <c r="A155" s="4">
        <f t="shared" si="59"/>
        <v>0.42592592592592454</v>
      </c>
      <c r="B155" s="3">
        <f t="shared" si="94"/>
        <v>1553300800</v>
      </c>
      <c r="C155">
        <f t="shared" si="81"/>
        <v>4</v>
      </c>
      <c r="D155">
        <f t="shared" si="82"/>
        <v>127</v>
      </c>
      <c r="E155">
        <f t="shared" ca="1" si="95"/>
        <v>-30985.7658572359</v>
      </c>
      <c r="F155">
        <f t="shared" ca="1" si="96"/>
        <v>-15075.252629155557</v>
      </c>
      <c r="G155">
        <f t="shared" ca="1" si="97"/>
        <v>10668</v>
      </c>
      <c r="H155" s="9">
        <f t="shared" ca="1" si="98"/>
        <v>-221.32884077025665</v>
      </c>
      <c r="I155" s="9">
        <f t="shared" ca="1" si="99"/>
        <v>-107.6791626311111</v>
      </c>
      <c r="J155" s="9">
        <f t="shared" ca="1" si="100"/>
        <v>0</v>
      </c>
      <c r="K155" s="9">
        <f t="shared" ca="1" si="101"/>
        <v>246.13260211041302</v>
      </c>
      <c r="L155" s="9">
        <f t="shared" ca="1" si="102"/>
        <v>-115.94348290692051</v>
      </c>
      <c r="M155">
        <f t="shared" ca="1" si="103"/>
        <v>55.713589743589743</v>
      </c>
      <c r="N155">
        <f t="shared" ca="1" si="104"/>
        <v>32.437483380816715</v>
      </c>
    </row>
    <row r="156" spans="1:14" x14ac:dyDescent="0.25">
      <c r="A156" s="4">
        <f t="shared" si="59"/>
        <v>0.4259837962962949</v>
      </c>
      <c r="B156" s="3">
        <f t="shared" si="94"/>
        <v>1553300805</v>
      </c>
      <c r="C156">
        <f t="shared" si="81"/>
        <v>4</v>
      </c>
      <c r="D156">
        <f t="shared" si="82"/>
        <v>127</v>
      </c>
      <c r="E156">
        <f t="shared" ca="1" si="95"/>
        <v>-32092.410061087183</v>
      </c>
      <c r="F156">
        <f t="shared" ca="1" si="96"/>
        <v>-15613.648442311112</v>
      </c>
      <c r="G156">
        <f t="shared" ca="1" si="97"/>
        <v>10668</v>
      </c>
      <c r="H156" s="9">
        <f t="shared" ca="1" si="98"/>
        <v>-221.3288407702552</v>
      </c>
      <c r="I156" s="9">
        <f t="shared" ca="1" si="99"/>
        <v>-107.6791626311111</v>
      </c>
      <c r="J156" s="9">
        <f t="shared" ca="1" si="100"/>
        <v>0</v>
      </c>
      <c r="K156" s="9">
        <f t="shared" ca="1" si="101"/>
        <v>246.13260211041171</v>
      </c>
      <c r="L156" s="9">
        <f t="shared" ca="1" si="102"/>
        <v>-115.94348290692065</v>
      </c>
      <c r="M156">
        <f t="shared" ca="1" si="103"/>
        <v>55.708717948717947</v>
      </c>
      <c r="N156">
        <f t="shared" ca="1" si="104"/>
        <v>32.419774453941116</v>
      </c>
    </row>
    <row r="157" spans="1:14" x14ac:dyDescent="0.25">
      <c r="A157" s="4">
        <f t="shared" si="59"/>
        <v>0.42604166666666526</v>
      </c>
      <c r="B157" s="3">
        <f t="shared" si="94"/>
        <v>1553300810</v>
      </c>
      <c r="C157">
        <f t="shared" si="81"/>
        <v>4</v>
      </c>
      <c r="D157">
        <f t="shared" si="82"/>
        <v>127</v>
      </c>
      <c r="E157">
        <f t="shared" ca="1" si="95"/>
        <v>-33199.054264938459</v>
      </c>
      <c r="F157">
        <f t="shared" ca="1" si="96"/>
        <v>-16152.044255466668</v>
      </c>
      <c r="G157">
        <f t="shared" ca="1" si="97"/>
        <v>10668</v>
      </c>
      <c r="H157" s="9">
        <f t="shared" ca="1" si="98"/>
        <v>-221.32884077025665</v>
      </c>
      <c r="I157" s="9">
        <f t="shared" ca="1" si="99"/>
        <v>-107.67916263111074</v>
      </c>
      <c r="J157" s="9">
        <f t="shared" ca="1" si="100"/>
        <v>0</v>
      </c>
      <c r="K157" s="9">
        <f t="shared" ca="1" si="101"/>
        <v>246.13260211041288</v>
      </c>
      <c r="L157" s="9">
        <f t="shared" ca="1" si="102"/>
        <v>-115.94348290692045</v>
      </c>
      <c r="M157">
        <f t="shared" ca="1" si="103"/>
        <v>55.703846153846158</v>
      </c>
      <c r="N157">
        <f t="shared" ca="1" si="104"/>
        <v>32.402065527065524</v>
      </c>
    </row>
    <row r="158" spans="1:14" x14ac:dyDescent="0.25">
      <c r="A158" s="4">
        <f t="shared" si="59"/>
        <v>0.42609953703703562</v>
      </c>
      <c r="B158" s="3">
        <f t="shared" si="94"/>
        <v>1553300815</v>
      </c>
      <c r="C158">
        <f t="shared" si="81"/>
        <v>4</v>
      </c>
      <c r="D158">
        <f t="shared" si="82"/>
        <v>127</v>
      </c>
      <c r="E158">
        <f t="shared" ca="1" si="95"/>
        <v>-34305.698468789742</v>
      </c>
      <c r="F158">
        <f t="shared" ca="1" si="96"/>
        <v>-16690.440068622222</v>
      </c>
      <c r="G158">
        <f t="shared" ca="1" si="97"/>
        <v>10668</v>
      </c>
      <c r="H158" s="9">
        <f t="shared" ca="1" si="98"/>
        <v>-221.32884077025665</v>
      </c>
      <c r="I158" s="9">
        <f t="shared" ca="1" si="99"/>
        <v>-107.6791626311111</v>
      </c>
      <c r="J158" s="9">
        <f t="shared" ca="1" si="100"/>
        <v>0</v>
      </c>
      <c r="K158" s="9">
        <f t="shared" ca="1" si="101"/>
        <v>246.13260211041302</v>
      </c>
      <c r="L158" s="9">
        <f t="shared" ca="1" si="102"/>
        <v>-115.94348290692051</v>
      </c>
      <c r="M158">
        <f t="shared" ca="1" si="103"/>
        <v>55.698974358974361</v>
      </c>
      <c r="N158">
        <f t="shared" ca="1" si="104"/>
        <v>32.384356600189932</v>
      </c>
    </row>
    <row r="159" spans="1:14" x14ac:dyDescent="0.25">
      <c r="A159" s="4">
        <f t="shared" si="59"/>
        <v>0.42615740740740599</v>
      </c>
      <c r="B159" s="3">
        <f t="shared" si="94"/>
        <v>1553300820</v>
      </c>
      <c r="C159">
        <f t="shared" si="81"/>
        <v>4</v>
      </c>
      <c r="D159">
        <f t="shared" si="82"/>
        <v>127</v>
      </c>
      <c r="E159">
        <f t="shared" ca="1" si="95"/>
        <v>-35412.342672641025</v>
      </c>
      <c r="F159">
        <f t="shared" ca="1" si="96"/>
        <v>-17228.835881777777</v>
      </c>
      <c r="G159">
        <f t="shared" ca="1" si="97"/>
        <v>10668</v>
      </c>
      <c r="H159" s="9">
        <f t="shared" ca="1" si="98"/>
        <v>-221.32884077025665</v>
      </c>
      <c r="I159" s="9">
        <f t="shared" ca="1" si="99"/>
        <v>-107.6791626311111</v>
      </c>
      <c r="J159" s="9">
        <f t="shared" ca="1" si="100"/>
        <v>0</v>
      </c>
      <c r="K159" s="9">
        <f t="shared" ca="1" si="101"/>
        <v>246.13260211041302</v>
      </c>
      <c r="L159" s="9">
        <f t="shared" ca="1" si="102"/>
        <v>-115.94348290692051</v>
      </c>
      <c r="M159">
        <f t="shared" ca="1" si="103"/>
        <v>55.694102564102565</v>
      </c>
      <c r="N159">
        <f t="shared" ca="1" si="104"/>
        <v>32.36664767331434</v>
      </c>
    </row>
    <row r="160" spans="1:14" x14ac:dyDescent="0.25">
      <c r="A160" s="4">
        <f t="shared" si="59"/>
        <v>0.42621527777777635</v>
      </c>
      <c r="B160" s="3">
        <f t="shared" si="94"/>
        <v>1553300825</v>
      </c>
      <c r="C160">
        <f t="shared" si="81"/>
        <v>4</v>
      </c>
      <c r="D160">
        <f t="shared" si="82"/>
        <v>127</v>
      </c>
      <c r="E160">
        <f t="shared" ca="1" si="95"/>
        <v>-36518.986876492309</v>
      </c>
      <c r="F160">
        <f t="shared" ca="1" si="96"/>
        <v>-17767.231694933333</v>
      </c>
      <c r="G160">
        <f t="shared" ca="1" si="97"/>
        <v>10668</v>
      </c>
      <c r="H160" s="9">
        <f t="shared" ca="1" si="98"/>
        <v>-221.32884077025665</v>
      </c>
      <c r="I160" s="9">
        <f t="shared" ca="1" si="99"/>
        <v>-107.6791626311111</v>
      </c>
      <c r="J160" s="9">
        <f t="shared" ca="1" si="100"/>
        <v>0</v>
      </c>
      <c r="K160" s="9">
        <f t="shared" ca="1" si="101"/>
        <v>246.13260211041302</v>
      </c>
      <c r="L160" s="9">
        <f t="shared" ca="1" si="102"/>
        <v>-115.94348290692051</v>
      </c>
      <c r="M160">
        <f t="shared" ca="1" si="103"/>
        <v>55.689230769230768</v>
      </c>
      <c r="N160">
        <f t="shared" ca="1" si="104"/>
        <v>32.348938746438748</v>
      </c>
    </row>
    <row r="161" spans="1:14" x14ac:dyDescent="0.25">
      <c r="A161" s="4">
        <f t="shared" si="59"/>
        <v>0.42627314814814671</v>
      </c>
      <c r="B161" s="3">
        <f t="shared" si="94"/>
        <v>1553300830</v>
      </c>
      <c r="C161">
        <f t="shared" si="81"/>
        <v>4</v>
      </c>
      <c r="D161">
        <f t="shared" si="82"/>
        <v>127</v>
      </c>
      <c r="E161">
        <f t="shared" ca="1" si="95"/>
        <v>-37625.631080343592</v>
      </c>
      <c r="F161">
        <f t="shared" ca="1" si="96"/>
        <v>-18305.627508088888</v>
      </c>
      <c r="G161">
        <f t="shared" ca="1" si="97"/>
        <v>10668</v>
      </c>
      <c r="H161" s="9">
        <f t="shared" ca="1" si="98"/>
        <v>-221.32884077025665</v>
      </c>
      <c r="I161" s="9">
        <f t="shared" ca="1" si="99"/>
        <v>-107.6791626311111</v>
      </c>
      <c r="J161" s="9">
        <f t="shared" ca="1" si="100"/>
        <v>0</v>
      </c>
      <c r="K161" s="9">
        <f t="shared" ca="1" si="101"/>
        <v>246.13260211041302</v>
      </c>
      <c r="L161" s="9">
        <f t="shared" ca="1" si="102"/>
        <v>-115.94348290692051</v>
      </c>
      <c r="M161">
        <f t="shared" ca="1" si="103"/>
        <v>55.684358974358979</v>
      </c>
      <c r="N161">
        <f t="shared" ca="1" si="104"/>
        <v>32.331229819563148</v>
      </c>
    </row>
    <row r="162" spans="1:14" x14ac:dyDescent="0.25">
      <c r="A162" s="4">
        <f t="shared" si="59"/>
        <v>0.42633101851851707</v>
      </c>
      <c r="B162" s="3">
        <f t="shared" si="94"/>
        <v>1553300835</v>
      </c>
      <c r="C162">
        <f t="shared" si="81"/>
        <v>4</v>
      </c>
      <c r="D162">
        <f t="shared" si="82"/>
        <v>127</v>
      </c>
      <c r="E162">
        <f t="shared" ca="1" si="95"/>
        <v>-38732.275284194875</v>
      </c>
      <c r="F162">
        <f t="shared" ca="1" si="96"/>
        <v>-18844.023321244444</v>
      </c>
      <c r="G162">
        <f t="shared" ca="1" si="97"/>
        <v>10668</v>
      </c>
      <c r="H162" s="9">
        <f t="shared" ca="1" si="98"/>
        <v>-221.3288407702552</v>
      </c>
      <c r="I162" s="9">
        <f t="shared" ca="1" si="99"/>
        <v>-107.6791626311111</v>
      </c>
      <c r="J162" s="9">
        <f t="shared" ca="1" si="100"/>
        <v>0</v>
      </c>
      <c r="K162" s="9">
        <f t="shared" ca="1" si="101"/>
        <v>246.13260211041171</v>
      </c>
      <c r="L162" s="9">
        <f t="shared" ca="1" si="102"/>
        <v>-115.94348290692065</v>
      </c>
      <c r="M162">
        <f t="shared" ca="1" si="103"/>
        <v>55.679487179487182</v>
      </c>
      <c r="N162">
        <f t="shared" ca="1" si="104"/>
        <v>32.313520892687556</v>
      </c>
    </row>
    <row r="163" spans="1:14" x14ac:dyDescent="0.25">
      <c r="A163" s="4">
        <f t="shared" si="59"/>
        <v>0.42638888888888743</v>
      </c>
      <c r="B163" s="3">
        <f t="shared" si="94"/>
        <v>1553300840</v>
      </c>
      <c r="C163">
        <f t="shared" si="81"/>
        <v>4</v>
      </c>
      <c r="D163">
        <f t="shared" si="82"/>
        <v>127</v>
      </c>
      <c r="E163">
        <f t="shared" ca="1" si="95"/>
        <v>-39838.919488046151</v>
      </c>
      <c r="F163">
        <f t="shared" ca="1" si="96"/>
        <v>-19382.419134399999</v>
      </c>
      <c r="G163">
        <f t="shared" ca="1" si="97"/>
        <v>10668</v>
      </c>
      <c r="H163" s="9">
        <f t="shared" ca="1" si="98"/>
        <v>-221.32884077025665</v>
      </c>
      <c r="I163" s="9">
        <f t="shared" ca="1" si="99"/>
        <v>-107.6791626311111</v>
      </c>
      <c r="J163" s="9">
        <f t="shared" ca="1" si="100"/>
        <v>0</v>
      </c>
      <c r="K163" s="9">
        <f t="shared" ca="1" si="101"/>
        <v>246.13260211041302</v>
      </c>
      <c r="L163" s="9">
        <f t="shared" ca="1" si="102"/>
        <v>-115.94348290692051</v>
      </c>
      <c r="M163">
        <f t="shared" ca="1" si="103"/>
        <v>55.674615384615386</v>
      </c>
      <c r="N163">
        <f t="shared" ca="1" si="104"/>
        <v>32.295811965811964</v>
      </c>
    </row>
    <row r="164" spans="1:14" x14ac:dyDescent="0.25">
      <c r="A164" s="4">
        <f t="shared" si="59"/>
        <v>0.42644675925925779</v>
      </c>
      <c r="B164" s="3">
        <f t="shared" ref="B164:B225" si="105">B163+SECOND(A164-A163)</f>
        <v>1553300845</v>
      </c>
      <c r="C164">
        <f t="shared" si="81"/>
        <v>4</v>
      </c>
      <c r="D164">
        <f t="shared" si="82"/>
        <v>127</v>
      </c>
      <c r="E164">
        <f t="shared" ref="E164:E225" ca="1" si="106">INDIRECT("E$"&amp;C164)+INDIRECT("H$"&amp;C164)*($B164-INDIRECT("B$"&amp;D164))</f>
        <v>-40945.563691897434</v>
      </c>
      <c r="F164">
        <f t="shared" ref="F164:F225" ca="1" si="107">INDIRECT("F$"&amp;C164)+INDIRECT("I$"&amp;C164)*($B164-INDIRECT("B$"&amp;D164))</f>
        <v>-19920.814947555555</v>
      </c>
      <c r="G164">
        <f t="shared" ref="G164:G225" ca="1" si="108">INDIRECT("G$"&amp;C164)+INDIRECT("J$"&amp;C164)*($B164-INDIRECT("B$"&amp;D164))</f>
        <v>10668</v>
      </c>
      <c r="H164" s="9">
        <f t="shared" ca="1" si="98"/>
        <v>-221.32884077025665</v>
      </c>
      <c r="I164" s="9">
        <f t="shared" ca="1" si="99"/>
        <v>-107.6791626311111</v>
      </c>
      <c r="J164" s="9">
        <f t="shared" ca="1" si="100"/>
        <v>0</v>
      </c>
      <c r="K164" s="9">
        <f t="shared" ca="1" si="101"/>
        <v>246.13260211041302</v>
      </c>
      <c r="L164" s="9">
        <f t="shared" ca="1" si="102"/>
        <v>-115.94348290692051</v>
      </c>
      <c r="M164">
        <f t="shared" ref="M164:M225" ca="1" si="109">INDIRECT("M$"&amp;C164)+INDIRECT("O$"&amp;C164)*($B164-INDIRECT("B$"&amp;D164))</f>
        <v>55.669743589743589</v>
      </c>
      <c r="N164">
        <f t="shared" ref="N164:N225" ca="1" si="110">INDIRECT("N$"&amp;C164)+INDIRECT("P$"&amp;C164)*($B164-INDIRECT("B$"&amp;D164))</f>
        <v>32.278103038936372</v>
      </c>
    </row>
    <row r="165" spans="1:14" x14ac:dyDescent="0.25">
      <c r="A165" s="4">
        <f t="shared" si="59"/>
        <v>0.42650462962962815</v>
      </c>
      <c r="B165" s="3">
        <f t="shared" si="105"/>
        <v>1553300850</v>
      </c>
      <c r="C165">
        <f t="shared" si="81"/>
        <v>4</v>
      </c>
      <c r="D165">
        <f t="shared" si="82"/>
        <v>127</v>
      </c>
      <c r="E165">
        <f t="shared" ca="1" si="106"/>
        <v>-42052.207895748717</v>
      </c>
      <c r="F165">
        <f t="shared" ca="1" si="107"/>
        <v>-20459.21076071111</v>
      </c>
      <c r="G165">
        <f t="shared" ca="1" si="108"/>
        <v>10668</v>
      </c>
      <c r="H165" s="9">
        <f t="shared" ca="1" si="98"/>
        <v>-221.32884077025665</v>
      </c>
      <c r="I165" s="9">
        <f t="shared" ca="1" si="99"/>
        <v>-107.6791626311111</v>
      </c>
      <c r="J165" s="9">
        <f t="shared" ca="1" si="100"/>
        <v>0</v>
      </c>
      <c r="K165" s="9">
        <f t="shared" ca="1" si="101"/>
        <v>246.13260211041302</v>
      </c>
      <c r="L165" s="9">
        <f t="shared" ca="1" si="102"/>
        <v>-115.94348290692051</v>
      </c>
      <c r="M165">
        <f t="shared" ca="1" si="109"/>
        <v>55.664871794871793</v>
      </c>
      <c r="N165">
        <f t="shared" ca="1" si="110"/>
        <v>32.26039411206078</v>
      </c>
    </row>
    <row r="166" spans="1:14" x14ac:dyDescent="0.25">
      <c r="A166" s="4">
        <f t="shared" si="59"/>
        <v>0.42656249999999851</v>
      </c>
      <c r="B166" s="3">
        <f t="shared" si="105"/>
        <v>1553300855</v>
      </c>
      <c r="C166">
        <f t="shared" si="81"/>
        <v>4</v>
      </c>
      <c r="D166">
        <f t="shared" si="82"/>
        <v>127</v>
      </c>
      <c r="E166">
        <f t="shared" ca="1" si="106"/>
        <v>-43158.852099600001</v>
      </c>
      <c r="F166">
        <f t="shared" ca="1" si="107"/>
        <v>-20997.606573866666</v>
      </c>
      <c r="G166">
        <f t="shared" ca="1" si="108"/>
        <v>10668</v>
      </c>
      <c r="H166" s="9">
        <f t="shared" ca="1" si="98"/>
        <v>-221.32884077025665</v>
      </c>
      <c r="I166" s="9">
        <f t="shared" ca="1" si="99"/>
        <v>-107.6791626311111</v>
      </c>
      <c r="J166" s="9">
        <f t="shared" ca="1" si="100"/>
        <v>0</v>
      </c>
      <c r="K166" s="9">
        <f t="shared" ca="1" si="101"/>
        <v>246.13260211041302</v>
      </c>
      <c r="L166" s="9">
        <f t="shared" ca="1" si="102"/>
        <v>-115.94348290692051</v>
      </c>
      <c r="M166">
        <f t="shared" ca="1" si="109"/>
        <v>55.660000000000004</v>
      </c>
      <c r="N166">
        <f t="shared" ca="1" si="110"/>
        <v>32.242685185185181</v>
      </c>
    </row>
    <row r="167" spans="1:14" x14ac:dyDescent="0.25">
      <c r="A167" s="4">
        <f t="shared" si="59"/>
        <v>0.42662037037036887</v>
      </c>
      <c r="B167" s="3">
        <f t="shared" si="105"/>
        <v>1553300860</v>
      </c>
      <c r="C167">
        <f t="shared" si="81"/>
        <v>4</v>
      </c>
      <c r="D167">
        <f t="shared" si="82"/>
        <v>127</v>
      </c>
      <c r="E167">
        <f t="shared" ca="1" si="106"/>
        <v>-44265.496303451284</v>
      </c>
      <c r="F167">
        <f t="shared" ca="1" si="107"/>
        <v>-21536.002387022221</v>
      </c>
      <c r="G167">
        <f t="shared" ca="1" si="108"/>
        <v>10668</v>
      </c>
      <c r="H167" s="9">
        <f t="shared" ca="1" si="98"/>
        <v>-221.32884077025665</v>
      </c>
      <c r="I167" s="9">
        <f t="shared" ca="1" si="99"/>
        <v>-107.6791626311111</v>
      </c>
      <c r="J167" s="9">
        <f t="shared" ca="1" si="100"/>
        <v>0</v>
      </c>
      <c r="K167" s="9">
        <f t="shared" ca="1" si="101"/>
        <v>246.13260211041302</v>
      </c>
      <c r="L167" s="9">
        <f t="shared" ca="1" si="102"/>
        <v>-115.94348290692051</v>
      </c>
      <c r="M167">
        <f t="shared" ca="1" si="109"/>
        <v>55.655128205128207</v>
      </c>
      <c r="N167">
        <f t="shared" ca="1" si="110"/>
        <v>32.224976258309589</v>
      </c>
    </row>
    <row r="168" spans="1:14" x14ac:dyDescent="0.25">
      <c r="A168" s="4">
        <f t="shared" si="59"/>
        <v>0.42667824074073923</v>
      </c>
      <c r="B168" s="3">
        <f t="shared" si="105"/>
        <v>1553300865</v>
      </c>
      <c r="C168">
        <f t="shared" si="81"/>
        <v>4</v>
      </c>
      <c r="D168">
        <f t="shared" si="82"/>
        <v>127</v>
      </c>
      <c r="E168">
        <f t="shared" ca="1" si="106"/>
        <v>-45372.140507302567</v>
      </c>
      <c r="F168">
        <f t="shared" ca="1" si="107"/>
        <v>-22074.398200177777</v>
      </c>
      <c r="G168">
        <f t="shared" ca="1" si="108"/>
        <v>10668</v>
      </c>
      <c r="H168" s="9">
        <f t="shared" ca="1" si="98"/>
        <v>-221.3288407702552</v>
      </c>
      <c r="I168" s="9">
        <f t="shared" ca="1" si="99"/>
        <v>-107.6791626311111</v>
      </c>
      <c r="J168" s="9">
        <f t="shared" ca="1" si="100"/>
        <v>0</v>
      </c>
      <c r="K168" s="9">
        <f t="shared" ca="1" si="101"/>
        <v>246.13260211041171</v>
      </c>
      <c r="L168" s="9">
        <f t="shared" ca="1" si="102"/>
        <v>-115.94348290692065</v>
      </c>
      <c r="M168">
        <f t="shared" ca="1" si="109"/>
        <v>55.650256410256411</v>
      </c>
      <c r="N168">
        <f t="shared" ca="1" si="110"/>
        <v>32.207267331433997</v>
      </c>
    </row>
    <row r="169" spans="1:14" x14ac:dyDescent="0.25">
      <c r="A169" s="4">
        <f t="shared" si="59"/>
        <v>0.4267361111111096</v>
      </c>
      <c r="B169" s="3">
        <f t="shared" si="105"/>
        <v>1553300870</v>
      </c>
      <c r="C169">
        <f t="shared" si="81"/>
        <v>4</v>
      </c>
      <c r="D169">
        <f t="shared" si="82"/>
        <v>127</v>
      </c>
      <c r="E169">
        <f t="shared" ca="1" si="106"/>
        <v>-46478.784711153843</v>
      </c>
      <c r="F169">
        <f t="shared" ca="1" si="107"/>
        <v>-22612.794013333332</v>
      </c>
      <c r="G169">
        <f t="shared" ca="1" si="108"/>
        <v>10668</v>
      </c>
      <c r="H169" s="9">
        <f t="shared" ca="1" si="98"/>
        <v>-221.32884077025665</v>
      </c>
      <c r="I169" s="9">
        <f t="shared" ca="1" si="99"/>
        <v>-107.67916263111184</v>
      </c>
      <c r="J169" s="9">
        <f t="shared" ca="1" si="100"/>
        <v>0</v>
      </c>
      <c r="K169" s="9">
        <f t="shared" ca="1" si="101"/>
        <v>246.13260211041333</v>
      </c>
      <c r="L169" s="9">
        <f t="shared" ca="1" si="102"/>
        <v>-115.94348290692065</v>
      </c>
      <c r="M169">
        <f t="shared" ca="1" si="109"/>
        <v>55.645384615384614</v>
      </c>
      <c r="N169">
        <f t="shared" ca="1" si="110"/>
        <v>32.189558404558404</v>
      </c>
    </row>
    <row r="170" spans="1:14" x14ac:dyDescent="0.25">
      <c r="A170" s="4">
        <f t="shared" si="59"/>
        <v>0.42679398148147996</v>
      </c>
      <c r="B170" s="3">
        <f t="shared" si="105"/>
        <v>1553300875</v>
      </c>
      <c r="C170">
        <f t="shared" si="81"/>
        <v>4</v>
      </c>
      <c r="D170">
        <f t="shared" si="82"/>
        <v>127</v>
      </c>
      <c r="E170">
        <f t="shared" ca="1" si="106"/>
        <v>-47585.428915005126</v>
      </c>
      <c r="F170">
        <f t="shared" ca="1" si="107"/>
        <v>-23151.189826488891</v>
      </c>
      <c r="G170">
        <f t="shared" ca="1" si="108"/>
        <v>10668</v>
      </c>
      <c r="H170" s="9">
        <f t="shared" ref="H170:H225" ca="1" si="111">(E171-E170)/($B171-$B170)</f>
        <v>-221.32884077025665</v>
      </c>
      <c r="I170" s="9">
        <f t="shared" ref="I170:I225" ca="1" si="112">(F171-F170)/($B171-$B170)</f>
        <v>-107.6791626311111</v>
      </c>
      <c r="J170" s="9">
        <f t="shared" ref="J170:J225" ca="1" si="113">(G171-G170)/($B171-$B170)</f>
        <v>0</v>
      </c>
      <c r="K170" s="9">
        <f t="shared" ref="K170:K225" ca="1" si="114">SQRT(H170*H170+I170*I170)</f>
        <v>246.13260211041302</v>
      </c>
      <c r="L170" s="9">
        <f t="shared" ref="L170:L225" ca="1" si="115">DEGREES(ATAN2(I170,H170))</f>
        <v>-115.94348290692051</v>
      </c>
      <c r="M170">
        <f t="shared" ca="1" si="109"/>
        <v>55.640512820512825</v>
      </c>
      <c r="N170">
        <f t="shared" ca="1" si="110"/>
        <v>32.171849477682812</v>
      </c>
    </row>
    <row r="171" spans="1:14" x14ac:dyDescent="0.25">
      <c r="A171" s="4">
        <f t="shared" si="59"/>
        <v>0.42685185185185032</v>
      </c>
      <c r="B171" s="3">
        <f t="shared" si="105"/>
        <v>1553300880</v>
      </c>
      <c r="C171">
        <f t="shared" si="81"/>
        <v>4</v>
      </c>
      <c r="D171">
        <f t="shared" si="82"/>
        <v>127</v>
      </c>
      <c r="E171">
        <f t="shared" ca="1" si="106"/>
        <v>-48692.07311885641</v>
      </c>
      <c r="F171">
        <f t="shared" ca="1" si="107"/>
        <v>-23689.585639644447</v>
      </c>
      <c r="G171">
        <f t="shared" ca="1" si="108"/>
        <v>10668</v>
      </c>
      <c r="H171" s="9">
        <f t="shared" ca="1" si="111"/>
        <v>-221.32884077025665</v>
      </c>
      <c r="I171" s="9">
        <f t="shared" ca="1" si="112"/>
        <v>-107.6791626311111</v>
      </c>
      <c r="J171" s="9">
        <f t="shared" ca="1" si="113"/>
        <v>0</v>
      </c>
      <c r="K171" s="9">
        <f t="shared" ca="1" si="114"/>
        <v>246.13260211041302</v>
      </c>
      <c r="L171" s="9">
        <f t="shared" ca="1" si="115"/>
        <v>-115.94348290692051</v>
      </c>
      <c r="M171">
        <f t="shared" ca="1" si="109"/>
        <v>55.635641025641029</v>
      </c>
      <c r="N171">
        <f t="shared" ca="1" si="110"/>
        <v>32.154140550807213</v>
      </c>
    </row>
    <row r="172" spans="1:14" x14ac:dyDescent="0.25">
      <c r="A172" s="4">
        <f t="shared" si="59"/>
        <v>0.42690972222222068</v>
      </c>
      <c r="B172" s="3">
        <f t="shared" si="105"/>
        <v>1553300885</v>
      </c>
      <c r="C172">
        <f t="shared" si="81"/>
        <v>4</v>
      </c>
      <c r="D172">
        <f t="shared" si="82"/>
        <v>127</v>
      </c>
      <c r="E172">
        <f t="shared" ca="1" si="106"/>
        <v>-49798.717322707693</v>
      </c>
      <c r="F172">
        <f t="shared" ca="1" si="107"/>
        <v>-24227.981452800002</v>
      </c>
      <c r="G172">
        <f t="shared" ca="1" si="108"/>
        <v>10668</v>
      </c>
      <c r="H172" s="9">
        <f t="shared" ca="1" si="111"/>
        <v>-221.32884077025665</v>
      </c>
      <c r="I172" s="9">
        <f t="shared" ca="1" si="112"/>
        <v>-107.6791626311111</v>
      </c>
      <c r="J172" s="9">
        <f t="shared" ca="1" si="113"/>
        <v>0</v>
      </c>
      <c r="K172" s="9">
        <f t="shared" ca="1" si="114"/>
        <v>246.13260211041302</v>
      </c>
      <c r="L172" s="9">
        <f t="shared" ca="1" si="115"/>
        <v>-115.94348290692051</v>
      </c>
      <c r="M172">
        <f t="shared" ca="1" si="109"/>
        <v>55.630769230769232</v>
      </c>
      <c r="N172">
        <f t="shared" ca="1" si="110"/>
        <v>32.136431623931621</v>
      </c>
    </row>
    <row r="173" spans="1:14" x14ac:dyDescent="0.25">
      <c r="A173" s="4">
        <f t="shared" si="59"/>
        <v>0.42696759259259104</v>
      </c>
      <c r="B173" s="3">
        <f t="shared" si="105"/>
        <v>1553300890</v>
      </c>
      <c r="C173">
        <f t="shared" si="81"/>
        <v>4</v>
      </c>
      <c r="D173">
        <f t="shared" si="82"/>
        <v>127</v>
      </c>
      <c r="E173">
        <f t="shared" ca="1" si="106"/>
        <v>-50905.361526558976</v>
      </c>
      <c r="F173">
        <f t="shared" ca="1" si="107"/>
        <v>-24766.377265955558</v>
      </c>
      <c r="G173">
        <f t="shared" ca="1" si="108"/>
        <v>10668</v>
      </c>
      <c r="H173" s="9">
        <f t="shared" ca="1" si="111"/>
        <v>-221.32884077025665</v>
      </c>
      <c r="I173" s="9">
        <f t="shared" ca="1" si="112"/>
        <v>-107.6791626311111</v>
      </c>
      <c r="J173" s="9">
        <f t="shared" ca="1" si="113"/>
        <v>0</v>
      </c>
      <c r="K173" s="9">
        <f t="shared" ca="1" si="114"/>
        <v>246.13260211041302</v>
      </c>
      <c r="L173" s="9">
        <f t="shared" ca="1" si="115"/>
        <v>-115.94348290692051</v>
      </c>
      <c r="M173">
        <f t="shared" ca="1" si="109"/>
        <v>55.625897435897436</v>
      </c>
      <c r="N173">
        <f t="shared" ca="1" si="110"/>
        <v>32.118722697056029</v>
      </c>
    </row>
    <row r="174" spans="1:14" x14ac:dyDescent="0.25">
      <c r="A174" s="4">
        <f t="shared" si="59"/>
        <v>0.4270254629629614</v>
      </c>
      <c r="B174" s="3">
        <f t="shared" si="105"/>
        <v>1553300895</v>
      </c>
      <c r="C174">
        <f t="shared" si="81"/>
        <v>4</v>
      </c>
      <c r="D174">
        <f t="shared" si="82"/>
        <v>127</v>
      </c>
      <c r="E174">
        <f t="shared" ca="1" si="106"/>
        <v>-52012.005730410259</v>
      </c>
      <c r="F174">
        <f t="shared" ca="1" si="107"/>
        <v>-25304.773079111113</v>
      </c>
      <c r="G174">
        <f t="shared" ca="1" si="108"/>
        <v>10668</v>
      </c>
      <c r="H174" s="9">
        <f t="shared" ca="1" si="111"/>
        <v>-221.3288407702552</v>
      </c>
      <c r="I174" s="9">
        <f t="shared" ca="1" si="112"/>
        <v>-107.6791626311111</v>
      </c>
      <c r="J174" s="9">
        <f t="shared" ca="1" si="113"/>
        <v>0</v>
      </c>
      <c r="K174" s="9">
        <f t="shared" ca="1" si="114"/>
        <v>246.13260211041171</v>
      </c>
      <c r="L174" s="9">
        <f t="shared" ca="1" si="115"/>
        <v>-115.94348290692065</v>
      </c>
      <c r="M174">
        <f t="shared" ca="1" si="109"/>
        <v>55.621025641025639</v>
      </c>
      <c r="N174">
        <f t="shared" ca="1" si="110"/>
        <v>32.101013770180437</v>
      </c>
    </row>
    <row r="175" spans="1:14" x14ac:dyDescent="0.25">
      <c r="A175" s="4">
        <f t="shared" si="59"/>
        <v>0.42708333333333176</v>
      </c>
      <c r="B175" s="3">
        <f t="shared" si="105"/>
        <v>1553300900</v>
      </c>
      <c r="C175">
        <f t="shared" si="81"/>
        <v>4</v>
      </c>
      <c r="D175">
        <f t="shared" si="82"/>
        <v>127</v>
      </c>
      <c r="E175">
        <f t="shared" ca="1" si="106"/>
        <v>-53118.649934261535</v>
      </c>
      <c r="F175">
        <f t="shared" ca="1" si="107"/>
        <v>-25843.168892266669</v>
      </c>
      <c r="G175">
        <f t="shared" ca="1" si="108"/>
        <v>10668</v>
      </c>
      <c r="H175" s="9">
        <f t="shared" ca="1" si="111"/>
        <v>-221.32884077025665</v>
      </c>
      <c r="I175" s="9">
        <f t="shared" ca="1" si="112"/>
        <v>-107.6791626311111</v>
      </c>
      <c r="J175" s="9">
        <f t="shared" ca="1" si="113"/>
        <v>0</v>
      </c>
      <c r="K175" s="9">
        <f t="shared" ca="1" si="114"/>
        <v>246.13260211041302</v>
      </c>
      <c r="L175" s="9">
        <f t="shared" ca="1" si="115"/>
        <v>-115.94348290692051</v>
      </c>
      <c r="M175">
        <f t="shared" ca="1" si="109"/>
        <v>55.61615384615385</v>
      </c>
      <c r="N175">
        <f t="shared" ca="1" si="110"/>
        <v>32.083304843304845</v>
      </c>
    </row>
    <row r="176" spans="1:14" x14ac:dyDescent="0.25">
      <c r="A176" s="4">
        <f t="shared" si="59"/>
        <v>0.42714120370370212</v>
      </c>
      <c r="B176" s="3">
        <f t="shared" si="105"/>
        <v>1553300905</v>
      </c>
      <c r="C176">
        <f t="shared" si="81"/>
        <v>4</v>
      </c>
      <c r="D176">
        <f t="shared" si="82"/>
        <v>127</v>
      </c>
      <c r="E176">
        <f t="shared" ca="1" si="106"/>
        <v>-54225.294138112818</v>
      </c>
      <c r="F176">
        <f t="shared" ca="1" si="107"/>
        <v>-26381.564705422225</v>
      </c>
      <c r="G176">
        <f t="shared" ca="1" si="108"/>
        <v>10668</v>
      </c>
      <c r="H176" s="9">
        <f t="shared" ca="1" si="111"/>
        <v>-221.32884077025665</v>
      </c>
      <c r="I176" s="9">
        <f t="shared" ca="1" si="112"/>
        <v>-107.6791626311111</v>
      </c>
      <c r="J176" s="9">
        <f t="shared" ca="1" si="113"/>
        <v>0</v>
      </c>
      <c r="K176" s="9">
        <f t="shared" ca="1" si="114"/>
        <v>246.13260211041302</v>
      </c>
      <c r="L176" s="9">
        <f t="shared" ca="1" si="115"/>
        <v>-115.94348290692051</v>
      </c>
      <c r="M176">
        <f t="shared" ca="1" si="109"/>
        <v>55.611282051282053</v>
      </c>
      <c r="N176">
        <f t="shared" ca="1" si="110"/>
        <v>32.065595916429245</v>
      </c>
    </row>
    <row r="177" spans="1:14" x14ac:dyDescent="0.25">
      <c r="A177" s="4">
        <f t="shared" si="59"/>
        <v>0.42719907407407248</v>
      </c>
      <c r="B177" s="3">
        <f t="shared" si="105"/>
        <v>1553300910</v>
      </c>
      <c r="C177">
        <f t="shared" si="81"/>
        <v>4</v>
      </c>
      <c r="D177">
        <f t="shared" si="82"/>
        <v>127</v>
      </c>
      <c r="E177">
        <f t="shared" ca="1" si="106"/>
        <v>-55331.938341964102</v>
      </c>
      <c r="F177">
        <f t="shared" ca="1" si="107"/>
        <v>-26919.96051857778</v>
      </c>
      <c r="G177">
        <f t="shared" ca="1" si="108"/>
        <v>10668</v>
      </c>
      <c r="H177" s="9">
        <f t="shared" ca="1" si="111"/>
        <v>-221.32884077025665</v>
      </c>
      <c r="I177" s="9">
        <f t="shared" ca="1" si="112"/>
        <v>-107.6791626311111</v>
      </c>
      <c r="J177" s="9">
        <f t="shared" ca="1" si="113"/>
        <v>0</v>
      </c>
      <c r="K177" s="9">
        <f t="shared" ca="1" si="114"/>
        <v>246.13260211041302</v>
      </c>
      <c r="L177" s="9">
        <f t="shared" ca="1" si="115"/>
        <v>-115.94348290692051</v>
      </c>
      <c r="M177">
        <f t="shared" ca="1" si="109"/>
        <v>55.606410256410257</v>
      </c>
      <c r="N177">
        <f t="shared" ca="1" si="110"/>
        <v>32.047886989553653</v>
      </c>
    </row>
    <row r="178" spans="1:14" x14ac:dyDescent="0.25">
      <c r="A178" s="4">
        <f t="shared" si="59"/>
        <v>0.42725694444444284</v>
      </c>
      <c r="B178" s="3">
        <f t="shared" si="105"/>
        <v>1553300915</v>
      </c>
      <c r="C178">
        <f t="shared" si="81"/>
        <v>4</v>
      </c>
      <c r="D178">
        <f t="shared" si="82"/>
        <v>127</v>
      </c>
      <c r="E178">
        <f t="shared" ca="1" si="106"/>
        <v>-56438.582545815385</v>
      </c>
      <c r="F178">
        <f t="shared" ca="1" si="107"/>
        <v>-27458.356331733336</v>
      </c>
      <c r="G178">
        <f t="shared" ca="1" si="108"/>
        <v>10668</v>
      </c>
      <c r="H178" s="9">
        <f t="shared" ca="1" si="111"/>
        <v>-221.32884077025665</v>
      </c>
      <c r="I178" s="9">
        <f t="shared" ca="1" si="112"/>
        <v>-107.6791626311111</v>
      </c>
      <c r="J178" s="9">
        <f t="shared" ca="1" si="113"/>
        <v>0</v>
      </c>
      <c r="K178" s="9">
        <f t="shared" ca="1" si="114"/>
        <v>246.13260211041302</v>
      </c>
      <c r="L178" s="9">
        <f t="shared" ca="1" si="115"/>
        <v>-115.94348290692051</v>
      </c>
      <c r="M178">
        <f t="shared" ca="1" si="109"/>
        <v>55.60153846153846</v>
      </c>
      <c r="N178">
        <f t="shared" ca="1" si="110"/>
        <v>32.030178062678061</v>
      </c>
    </row>
    <row r="179" spans="1:14" x14ac:dyDescent="0.25">
      <c r="A179" s="4">
        <f t="shared" si="59"/>
        <v>0.4273148148148132</v>
      </c>
      <c r="B179" s="3">
        <f t="shared" si="105"/>
        <v>1553300920</v>
      </c>
      <c r="C179">
        <f t="shared" si="81"/>
        <v>4</v>
      </c>
      <c r="D179">
        <f t="shared" si="82"/>
        <v>127</v>
      </c>
      <c r="E179">
        <f t="shared" ca="1" si="106"/>
        <v>-57545.226749666668</v>
      </c>
      <c r="F179">
        <f t="shared" ca="1" si="107"/>
        <v>-27996.752144888891</v>
      </c>
      <c r="G179">
        <f t="shared" ca="1" si="108"/>
        <v>10668</v>
      </c>
      <c r="H179" s="9">
        <f t="shared" ca="1" si="111"/>
        <v>-221.32884077025665</v>
      </c>
      <c r="I179" s="9">
        <f t="shared" ca="1" si="112"/>
        <v>-107.6791626311111</v>
      </c>
      <c r="J179" s="9">
        <f t="shared" ca="1" si="113"/>
        <v>0</v>
      </c>
      <c r="K179" s="9">
        <f t="shared" ca="1" si="114"/>
        <v>246.13260211041302</v>
      </c>
      <c r="L179" s="9">
        <f t="shared" ca="1" si="115"/>
        <v>-115.94348290692051</v>
      </c>
      <c r="M179">
        <f t="shared" ca="1" si="109"/>
        <v>55.596666666666671</v>
      </c>
      <c r="N179">
        <f t="shared" ca="1" si="110"/>
        <v>32.012469135802469</v>
      </c>
    </row>
    <row r="180" spans="1:14" x14ac:dyDescent="0.25">
      <c r="A180" s="4">
        <f t="shared" si="59"/>
        <v>0.42737268518518357</v>
      </c>
      <c r="B180" s="3">
        <f t="shared" si="105"/>
        <v>1553300925</v>
      </c>
      <c r="C180">
        <f t="shared" si="81"/>
        <v>4</v>
      </c>
      <c r="D180">
        <f t="shared" si="82"/>
        <v>127</v>
      </c>
      <c r="E180">
        <f t="shared" ca="1" si="106"/>
        <v>-58651.870953517951</v>
      </c>
      <c r="F180">
        <f t="shared" ca="1" si="107"/>
        <v>-28535.147958044447</v>
      </c>
      <c r="G180">
        <f t="shared" ca="1" si="108"/>
        <v>10668</v>
      </c>
      <c r="H180" s="9">
        <f t="shared" ca="1" si="111"/>
        <v>-221.32884077025665</v>
      </c>
      <c r="I180" s="9">
        <f t="shared" ca="1" si="112"/>
        <v>-107.6791626311111</v>
      </c>
      <c r="J180" s="9">
        <f t="shared" ca="1" si="113"/>
        <v>0</v>
      </c>
      <c r="K180" s="9">
        <f t="shared" ca="1" si="114"/>
        <v>246.13260211041302</v>
      </c>
      <c r="L180" s="9">
        <f t="shared" ca="1" si="115"/>
        <v>-115.94348290692051</v>
      </c>
      <c r="M180">
        <f t="shared" ca="1" si="109"/>
        <v>55.591794871794875</v>
      </c>
      <c r="N180">
        <f t="shared" ca="1" si="110"/>
        <v>31.994760208926873</v>
      </c>
    </row>
    <row r="181" spans="1:14" x14ac:dyDescent="0.25">
      <c r="A181" s="4">
        <f t="shared" si="59"/>
        <v>0.42743055555555393</v>
      </c>
      <c r="B181" s="3">
        <f t="shared" si="105"/>
        <v>1553300930</v>
      </c>
      <c r="C181">
        <f t="shared" si="81"/>
        <v>4</v>
      </c>
      <c r="D181">
        <f t="shared" si="82"/>
        <v>127</v>
      </c>
      <c r="E181">
        <f t="shared" ca="1" si="106"/>
        <v>-59758.515157369235</v>
      </c>
      <c r="F181">
        <f t="shared" ca="1" si="107"/>
        <v>-29073.543771200002</v>
      </c>
      <c r="G181">
        <f t="shared" ca="1" si="108"/>
        <v>10668</v>
      </c>
      <c r="H181" s="9">
        <f t="shared" ca="1" si="111"/>
        <v>-221.3288407702552</v>
      </c>
      <c r="I181" s="9">
        <f t="shared" ca="1" si="112"/>
        <v>-107.6791626311111</v>
      </c>
      <c r="J181" s="9">
        <f t="shared" ca="1" si="113"/>
        <v>0</v>
      </c>
      <c r="K181" s="9">
        <f t="shared" ca="1" si="114"/>
        <v>246.13260211041171</v>
      </c>
      <c r="L181" s="9">
        <f t="shared" ca="1" si="115"/>
        <v>-115.94348290692065</v>
      </c>
      <c r="M181">
        <f t="shared" ca="1" si="109"/>
        <v>55.586923076923078</v>
      </c>
      <c r="N181">
        <f t="shared" ca="1" si="110"/>
        <v>31.977051282051281</v>
      </c>
    </row>
    <row r="182" spans="1:14" x14ac:dyDescent="0.25">
      <c r="A182" s="4">
        <f t="shared" si="59"/>
        <v>0.42748842592592429</v>
      </c>
      <c r="B182" s="3">
        <f t="shared" si="105"/>
        <v>1553300935</v>
      </c>
      <c r="C182">
        <f t="shared" si="81"/>
        <v>4</v>
      </c>
      <c r="D182">
        <f t="shared" si="82"/>
        <v>127</v>
      </c>
      <c r="E182">
        <f t="shared" ca="1" si="106"/>
        <v>-60865.159361220511</v>
      </c>
      <c r="F182">
        <f t="shared" ca="1" si="107"/>
        <v>-29611.939584355558</v>
      </c>
      <c r="G182">
        <f t="shared" ca="1" si="108"/>
        <v>10668</v>
      </c>
      <c r="H182" s="9">
        <f t="shared" ca="1" si="111"/>
        <v>-221.32884077025665</v>
      </c>
      <c r="I182" s="9">
        <f t="shared" ca="1" si="112"/>
        <v>-107.6791626311111</v>
      </c>
      <c r="J182" s="9">
        <f t="shared" ca="1" si="113"/>
        <v>0</v>
      </c>
      <c r="K182" s="9">
        <f t="shared" ca="1" si="114"/>
        <v>246.13260211041302</v>
      </c>
      <c r="L182" s="9">
        <f t="shared" ca="1" si="115"/>
        <v>-115.94348290692051</v>
      </c>
      <c r="M182">
        <f t="shared" ca="1" si="109"/>
        <v>55.582051282051282</v>
      </c>
      <c r="N182">
        <f t="shared" ca="1" si="110"/>
        <v>31.959342355175686</v>
      </c>
    </row>
    <row r="183" spans="1:14" x14ac:dyDescent="0.25">
      <c r="A183" s="4">
        <f t="shared" si="59"/>
        <v>0.42754629629629465</v>
      </c>
      <c r="B183" s="3">
        <f t="shared" si="105"/>
        <v>1553300940</v>
      </c>
      <c r="C183">
        <f t="shared" si="81"/>
        <v>4</v>
      </c>
      <c r="D183">
        <f t="shared" si="82"/>
        <v>127</v>
      </c>
      <c r="E183">
        <f t="shared" ca="1" si="106"/>
        <v>-61971.803565071794</v>
      </c>
      <c r="F183">
        <f t="shared" ca="1" si="107"/>
        <v>-30150.335397511113</v>
      </c>
      <c r="G183">
        <f t="shared" ca="1" si="108"/>
        <v>10668</v>
      </c>
      <c r="H183" s="9">
        <f t="shared" ca="1" si="111"/>
        <v>-221.32884077025665</v>
      </c>
      <c r="I183" s="9">
        <f t="shared" ca="1" si="112"/>
        <v>-107.6791626311111</v>
      </c>
      <c r="J183" s="9">
        <f t="shared" ca="1" si="113"/>
        <v>0</v>
      </c>
      <c r="K183" s="9">
        <f t="shared" ca="1" si="114"/>
        <v>246.13260211041302</v>
      </c>
      <c r="L183" s="9">
        <f t="shared" ca="1" si="115"/>
        <v>-115.94348290692051</v>
      </c>
      <c r="M183">
        <f t="shared" ca="1" si="109"/>
        <v>55.577179487179485</v>
      </c>
      <c r="N183">
        <f t="shared" ca="1" si="110"/>
        <v>31.941633428300094</v>
      </c>
    </row>
    <row r="184" spans="1:14" x14ac:dyDescent="0.25">
      <c r="A184" s="4">
        <f t="shared" si="59"/>
        <v>0.42760416666666501</v>
      </c>
      <c r="B184" s="3">
        <f t="shared" si="105"/>
        <v>1553300945</v>
      </c>
      <c r="C184">
        <f t="shared" si="81"/>
        <v>4</v>
      </c>
      <c r="D184">
        <f t="shared" si="82"/>
        <v>127</v>
      </c>
      <c r="E184">
        <f t="shared" ca="1" si="106"/>
        <v>-63078.447768923077</v>
      </c>
      <c r="F184">
        <f t="shared" ca="1" si="107"/>
        <v>-30688.731210666669</v>
      </c>
      <c r="G184">
        <f t="shared" ca="1" si="108"/>
        <v>10668</v>
      </c>
      <c r="H184" s="9">
        <f t="shared" ca="1" si="111"/>
        <v>-221.32884077025665</v>
      </c>
      <c r="I184" s="9">
        <f t="shared" ca="1" si="112"/>
        <v>-107.6791626311111</v>
      </c>
      <c r="J184" s="9">
        <f t="shared" ca="1" si="113"/>
        <v>0</v>
      </c>
      <c r="K184" s="9">
        <f t="shared" ca="1" si="114"/>
        <v>246.13260211041302</v>
      </c>
      <c r="L184" s="9">
        <f t="shared" ca="1" si="115"/>
        <v>-115.94348290692051</v>
      </c>
      <c r="M184">
        <f t="shared" ca="1" si="109"/>
        <v>55.572307692307696</v>
      </c>
      <c r="N184">
        <f t="shared" ca="1" si="110"/>
        <v>31.923924501424501</v>
      </c>
    </row>
    <row r="185" spans="1:14" x14ac:dyDescent="0.25">
      <c r="A185" s="4">
        <f t="shared" si="59"/>
        <v>0.42766203703703537</v>
      </c>
      <c r="B185" s="3">
        <f t="shared" si="105"/>
        <v>1553300950</v>
      </c>
      <c r="C185">
        <f t="shared" si="81"/>
        <v>4</v>
      </c>
      <c r="D185">
        <f t="shared" si="82"/>
        <v>127</v>
      </c>
      <c r="E185">
        <f t="shared" ca="1" si="106"/>
        <v>-64185.09197277436</v>
      </c>
      <c r="F185">
        <f t="shared" ca="1" si="107"/>
        <v>-31227.127023822224</v>
      </c>
      <c r="G185">
        <f t="shared" ca="1" si="108"/>
        <v>10668</v>
      </c>
      <c r="H185" s="9">
        <f t="shared" ca="1" si="111"/>
        <v>-221.32884077025665</v>
      </c>
      <c r="I185" s="9">
        <f t="shared" ca="1" si="112"/>
        <v>-107.6791626311111</v>
      </c>
      <c r="J185" s="9">
        <f t="shared" ca="1" si="113"/>
        <v>0</v>
      </c>
      <c r="K185" s="9">
        <f t="shared" ca="1" si="114"/>
        <v>246.13260211041302</v>
      </c>
      <c r="L185" s="9">
        <f t="shared" ca="1" si="115"/>
        <v>-115.94348290692051</v>
      </c>
      <c r="M185">
        <f t="shared" ca="1" si="109"/>
        <v>55.5674358974359</v>
      </c>
      <c r="N185">
        <f t="shared" ca="1" si="110"/>
        <v>31.906215574548906</v>
      </c>
    </row>
    <row r="186" spans="1:14" x14ac:dyDescent="0.25">
      <c r="A186" s="4">
        <f t="shared" si="59"/>
        <v>0.42771990740740573</v>
      </c>
      <c r="B186" s="3">
        <f t="shared" si="105"/>
        <v>1553300955</v>
      </c>
      <c r="C186">
        <f t="shared" si="81"/>
        <v>4</v>
      </c>
      <c r="D186">
        <f t="shared" si="82"/>
        <v>127</v>
      </c>
      <c r="E186">
        <f t="shared" ca="1" si="106"/>
        <v>-65291.736176625644</v>
      </c>
      <c r="F186">
        <f t="shared" ca="1" si="107"/>
        <v>-31765.52283697778</v>
      </c>
      <c r="G186">
        <f t="shared" ca="1" si="108"/>
        <v>10668</v>
      </c>
      <c r="H186" s="9">
        <f t="shared" ca="1" si="111"/>
        <v>-221.32884077025665</v>
      </c>
      <c r="I186" s="9">
        <f t="shared" ca="1" si="112"/>
        <v>-107.6791626311111</v>
      </c>
      <c r="J186" s="9">
        <f t="shared" ca="1" si="113"/>
        <v>0</v>
      </c>
      <c r="K186" s="9">
        <f t="shared" ca="1" si="114"/>
        <v>246.13260211041302</v>
      </c>
      <c r="L186" s="9">
        <f t="shared" ca="1" si="115"/>
        <v>-115.94348290692051</v>
      </c>
      <c r="M186">
        <f t="shared" ca="1" si="109"/>
        <v>55.562564102564103</v>
      </c>
      <c r="N186">
        <f t="shared" ca="1" si="110"/>
        <v>31.888506647673314</v>
      </c>
    </row>
    <row r="187" spans="1:14" x14ac:dyDescent="0.25">
      <c r="A187" s="4">
        <f t="shared" ref="A187:A244" si="116">A186+5/24/3600</f>
        <v>0.42777777777777609</v>
      </c>
      <c r="B187" s="3">
        <f t="shared" si="105"/>
        <v>1553300960</v>
      </c>
      <c r="C187">
        <f t="shared" si="81"/>
        <v>4</v>
      </c>
      <c r="D187">
        <f t="shared" si="82"/>
        <v>127</v>
      </c>
      <c r="E187">
        <f t="shared" ca="1" si="106"/>
        <v>-66398.380380476927</v>
      </c>
      <c r="F187">
        <f t="shared" ca="1" si="107"/>
        <v>-32303.918650133335</v>
      </c>
      <c r="G187">
        <f t="shared" ca="1" si="108"/>
        <v>10668</v>
      </c>
      <c r="H187" s="9">
        <f t="shared" ca="1" si="111"/>
        <v>-221.3288407702581</v>
      </c>
      <c r="I187" s="9">
        <f t="shared" ca="1" si="112"/>
        <v>-107.67916263111037</v>
      </c>
      <c r="J187" s="9">
        <f t="shared" ca="1" si="113"/>
        <v>0</v>
      </c>
      <c r="K187" s="9">
        <f t="shared" ca="1" si="114"/>
        <v>246.13260211041401</v>
      </c>
      <c r="L187" s="9">
        <f t="shared" ca="1" si="115"/>
        <v>-115.9434829069202</v>
      </c>
      <c r="M187">
        <f t="shared" ca="1" si="109"/>
        <v>55.557692307692307</v>
      </c>
      <c r="N187">
        <f t="shared" ca="1" si="110"/>
        <v>31.870797720797718</v>
      </c>
    </row>
    <row r="188" spans="1:14" x14ac:dyDescent="0.25">
      <c r="A188" s="4">
        <f t="shared" si="116"/>
        <v>0.42783564814814645</v>
      </c>
      <c r="B188" s="3">
        <f t="shared" si="105"/>
        <v>1553300965</v>
      </c>
      <c r="C188">
        <f t="shared" si="81"/>
        <v>4</v>
      </c>
      <c r="D188">
        <f t="shared" si="82"/>
        <v>127</v>
      </c>
      <c r="E188">
        <f t="shared" ca="1" si="106"/>
        <v>-67505.024584328217</v>
      </c>
      <c r="F188">
        <f t="shared" ca="1" si="107"/>
        <v>-32842.314463288887</v>
      </c>
      <c r="G188">
        <f t="shared" ca="1" si="108"/>
        <v>10668</v>
      </c>
      <c r="H188" s="9">
        <f t="shared" ca="1" si="111"/>
        <v>-221.3288407702552</v>
      </c>
      <c r="I188" s="9">
        <f t="shared" ca="1" si="112"/>
        <v>-107.6791626311111</v>
      </c>
      <c r="J188" s="9">
        <f t="shared" ca="1" si="113"/>
        <v>0</v>
      </c>
      <c r="K188" s="9">
        <f t="shared" ca="1" si="114"/>
        <v>246.13260211041171</v>
      </c>
      <c r="L188" s="9">
        <f t="shared" ca="1" si="115"/>
        <v>-115.94348290692065</v>
      </c>
      <c r="M188">
        <f t="shared" ca="1" si="109"/>
        <v>55.552820512820517</v>
      </c>
      <c r="N188">
        <f t="shared" ca="1" si="110"/>
        <v>31.853088793922126</v>
      </c>
    </row>
    <row r="189" spans="1:14" x14ac:dyDescent="0.25">
      <c r="A189" s="4">
        <f t="shared" si="116"/>
        <v>0.42789351851851681</v>
      </c>
      <c r="B189" s="3">
        <f t="shared" si="105"/>
        <v>1553300970</v>
      </c>
      <c r="C189">
        <f t="shared" si="81"/>
        <v>4</v>
      </c>
      <c r="D189">
        <f t="shared" si="82"/>
        <v>127</v>
      </c>
      <c r="E189">
        <f t="shared" ca="1" si="106"/>
        <v>-68611.668788179493</v>
      </c>
      <c r="F189">
        <f t="shared" ca="1" si="107"/>
        <v>-33380.710276444443</v>
      </c>
      <c r="G189">
        <f t="shared" ca="1" si="108"/>
        <v>10668</v>
      </c>
      <c r="H189" s="9">
        <f t="shared" ca="1" si="111"/>
        <v>-221.3288407702581</v>
      </c>
      <c r="I189" s="9">
        <f t="shared" ca="1" si="112"/>
        <v>-107.6791626311111</v>
      </c>
      <c r="J189" s="9">
        <f t="shared" ca="1" si="113"/>
        <v>0</v>
      </c>
      <c r="K189" s="9">
        <f t="shared" ca="1" si="114"/>
        <v>246.13260211041433</v>
      </c>
      <c r="L189" s="9">
        <f t="shared" ca="1" si="115"/>
        <v>-115.94348290692035</v>
      </c>
      <c r="M189">
        <f t="shared" ca="1" si="109"/>
        <v>55.547948717948721</v>
      </c>
      <c r="N189">
        <f t="shared" ca="1" si="110"/>
        <v>31.835379867046534</v>
      </c>
    </row>
    <row r="190" spans="1:14" x14ac:dyDescent="0.25">
      <c r="A190" s="4">
        <f t="shared" si="116"/>
        <v>0.42795138888888717</v>
      </c>
      <c r="B190" s="3">
        <f t="shared" si="105"/>
        <v>1553300975</v>
      </c>
      <c r="C190">
        <f t="shared" si="81"/>
        <v>4</v>
      </c>
      <c r="D190">
        <f t="shared" si="82"/>
        <v>127</v>
      </c>
      <c r="E190">
        <f t="shared" ca="1" si="106"/>
        <v>-69718.312992030784</v>
      </c>
      <c r="F190">
        <f t="shared" ca="1" si="107"/>
        <v>-33919.106089599998</v>
      </c>
      <c r="G190">
        <f t="shared" ca="1" si="108"/>
        <v>10668</v>
      </c>
      <c r="H190" s="9">
        <f t="shared" ca="1" si="111"/>
        <v>-221.3288407702552</v>
      </c>
      <c r="I190" s="9">
        <f t="shared" ca="1" si="112"/>
        <v>-107.6791626311111</v>
      </c>
      <c r="J190" s="9">
        <f t="shared" ca="1" si="113"/>
        <v>0</v>
      </c>
      <c r="K190" s="9">
        <f t="shared" ca="1" si="114"/>
        <v>246.13260211041171</v>
      </c>
      <c r="L190" s="9">
        <f t="shared" ca="1" si="115"/>
        <v>-115.94348290692065</v>
      </c>
      <c r="M190">
        <f t="shared" ca="1" si="109"/>
        <v>55.543076923076924</v>
      </c>
      <c r="N190">
        <f t="shared" ca="1" si="110"/>
        <v>31.817670940170938</v>
      </c>
    </row>
    <row r="191" spans="1:14" x14ac:dyDescent="0.25">
      <c r="A191" s="4">
        <f t="shared" si="116"/>
        <v>0.42800925925925754</v>
      </c>
      <c r="B191" s="3">
        <f t="shared" si="105"/>
        <v>1553300980</v>
      </c>
      <c r="C191">
        <f t="shared" si="81"/>
        <v>4</v>
      </c>
      <c r="D191">
        <f t="shared" si="82"/>
        <v>127</v>
      </c>
      <c r="E191">
        <f t="shared" ca="1" si="106"/>
        <v>-70824.95719588206</v>
      </c>
      <c r="F191">
        <f t="shared" ca="1" si="107"/>
        <v>-34457.501902755554</v>
      </c>
      <c r="G191">
        <f t="shared" ca="1" si="108"/>
        <v>10668</v>
      </c>
      <c r="H191" s="9">
        <f t="shared" ca="1" si="111"/>
        <v>-221.3288407702552</v>
      </c>
      <c r="I191" s="9">
        <f t="shared" ca="1" si="112"/>
        <v>-107.6791626311111</v>
      </c>
      <c r="J191" s="9">
        <f t="shared" ca="1" si="113"/>
        <v>0</v>
      </c>
      <c r="K191" s="9">
        <f t="shared" ca="1" si="114"/>
        <v>246.13260211041171</v>
      </c>
      <c r="L191" s="9">
        <f t="shared" ca="1" si="115"/>
        <v>-115.94348290692065</v>
      </c>
      <c r="M191">
        <f t="shared" ca="1" si="109"/>
        <v>55.538205128205128</v>
      </c>
      <c r="N191">
        <f t="shared" ca="1" si="110"/>
        <v>31.799962013295346</v>
      </c>
    </row>
    <row r="192" spans="1:14" x14ac:dyDescent="0.25">
      <c r="A192" s="4">
        <f t="shared" si="116"/>
        <v>0.4280671296296279</v>
      </c>
      <c r="B192" s="3">
        <f t="shared" si="105"/>
        <v>1553300985</v>
      </c>
      <c r="C192">
        <f t="shared" si="81"/>
        <v>4</v>
      </c>
      <c r="D192">
        <f t="shared" si="82"/>
        <v>127</v>
      </c>
      <c r="E192">
        <f t="shared" ca="1" si="106"/>
        <v>-71931.601399733336</v>
      </c>
      <c r="F192">
        <f t="shared" ca="1" si="107"/>
        <v>-34995.897715911109</v>
      </c>
      <c r="G192">
        <f t="shared" ca="1" si="108"/>
        <v>10668</v>
      </c>
      <c r="H192" s="9">
        <f t="shared" ca="1" si="111"/>
        <v>-221.3288407702581</v>
      </c>
      <c r="I192" s="9">
        <f t="shared" ca="1" si="112"/>
        <v>-107.6791626311111</v>
      </c>
      <c r="J192" s="9">
        <f t="shared" ca="1" si="113"/>
        <v>0</v>
      </c>
      <c r="K192" s="9">
        <f t="shared" ca="1" si="114"/>
        <v>246.13260211041433</v>
      </c>
      <c r="L192" s="9">
        <f t="shared" ca="1" si="115"/>
        <v>-115.94348290692035</v>
      </c>
      <c r="M192">
        <f t="shared" ca="1" si="109"/>
        <v>55.533333333333331</v>
      </c>
      <c r="N192">
        <f t="shared" ca="1" si="110"/>
        <v>31.78225308641975</v>
      </c>
    </row>
    <row r="193" spans="1:14" x14ac:dyDescent="0.25">
      <c r="A193" s="4">
        <f t="shared" si="116"/>
        <v>0.42812499999999826</v>
      </c>
      <c r="B193" s="3">
        <f t="shared" si="105"/>
        <v>1553300990</v>
      </c>
      <c r="C193">
        <f t="shared" si="81"/>
        <v>4</v>
      </c>
      <c r="D193">
        <f t="shared" si="82"/>
        <v>127</v>
      </c>
      <c r="E193">
        <f t="shared" ca="1" si="106"/>
        <v>-73038.245603584626</v>
      </c>
      <c r="F193">
        <f t="shared" ca="1" si="107"/>
        <v>-35534.293529066665</v>
      </c>
      <c r="G193">
        <f t="shared" ca="1" si="108"/>
        <v>10668</v>
      </c>
      <c r="H193" s="9">
        <f t="shared" ca="1" si="111"/>
        <v>-221.3288407702552</v>
      </c>
      <c r="I193" s="9">
        <f t="shared" ca="1" si="112"/>
        <v>-107.6791626311111</v>
      </c>
      <c r="J193" s="9">
        <f t="shared" ca="1" si="113"/>
        <v>0</v>
      </c>
      <c r="K193" s="9">
        <f t="shared" ca="1" si="114"/>
        <v>246.13260211041171</v>
      </c>
      <c r="L193" s="9">
        <f t="shared" ca="1" si="115"/>
        <v>-115.94348290692065</v>
      </c>
      <c r="M193">
        <f t="shared" ca="1" si="109"/>
        <v>55.528461538461542</v>
      </c>
      <c r="N193">
        <f t="shared" ca="1" si="110"/>
        <v>31.764544159544158</v>
      </c>
    </row>
    <row r="194" spans="1:14" x14ac:dyDescent="0.25">
      <c r="A194" s="4">
        <f t="shared" si="116"/>
        <v>0.42818287037036862</v>
      </c>
      <c r="B194" s="3">
        <f t="shared" si="105"/>
        <v>1553300995</v>
      </c>
      <c r="C194">
        <f t="shared" si="81"/>
        <v>4</v>
      </c>
      <c r="D194">
        <f t="shared" si="82"/>
        <v>127</v>
      </c>
      <c r="E194">
        <f t="shared" ca="1" si="106"/>
        <v>-74144.889807435902</v>
      </c>
      <c r="F194">
        <f t="shared" ca="1" si="107"/>
        <v>-36072.68934222222</v>
      </c>
      <c r="G194">
        <f t="shared" ca="1" si="108"/>
        <v>10668</v>
      </c>
      <c r="H194" s="9">
        <f t="shared" ca="1" si="111"/>
        <v>-221.3288407702581</v>
      </c>
      <c r="I194" s="9">
        <f t="shared" ca="1" si="112"/>
        <v>-107.6791626311111</v>
      </c>
      <c r="J194" s="9">
        <f t="shared" ca="1" si="113"/>
        <v>0</v>
      </c>
      <c r="K194" s="9">
        <f t="shared" ca="1" si="114"/>
        <v>246.13260211041433</v>
      </c>
      <c r="L194" s="9">
        <f t="shared" ca="1" si="115"/>
        <v>-115.94348290692035</v>
      </c>
      <c r="M194">
        <f t="shared" ca="1" si="109"/>
        <v>55.523589743589746</v>
      </c>
      <c r="N194">
        <f t="shared" ca="1" si="110"/>
        <v>31.746835232668566</v>
      </c>
    </row>
    <row r="195" spans="1:14" x14ac:dyDescent="0.25">
      <c r="A195" s="4">
        <f t="shared" si="116"/>
        <v>0.42824074074073898</v>
      </c>
      <c r="B195" s="3">
        <f t="shared" si="105"/>
        <v>1553301000</v>
      </c>
      <c r="C195">
        <f t="shared" si="81"/>
        <v>4</v>
      </c>
      <c r="D195">
        <f t="shared" si="82"/>
        <v>127</v>
      </c>
      <c r="E195">
        <f t="shared" ca="1" si="106"/>
        <v>-75251.534011287193</v>
      </c>
      <c r="F195">
        <f t="shared" ca="1" si="107"/>
        <v>-36611.085155377776</v>
      </c>
      <c r="G195">
        <f t="shared" ca="1" si="108"/>
        <v>10668</v>
      </c>
      <c r="H195" s="9">
        <f t="shared" ca="1" si="111"/>
        <v>-221.3288407702552</v>
      </c>
      <c r="I195" s="9">
        <f t="shared" ca="1" si="112"/>
        <v>-107.6791626311111</v>
      </c>
      <c r="J195" s="9">
        <f t="shared" ca="1" si="113"/>
        <v>0</v>
      </c>
      <c r="K195" s="9">
        <f t="shared" ca="1" si="114"/>
        <v>246.13260211041171</v>
      </c>
      <c r="L195" s="9">
        <f t="shared" ca="1" si="115"/>
        <v>-115.94348290692065</v>
      </c>
      <c r="M195">
        <f t="shared" ca="1" si="109"/>
        <v>55.518717948717949</v>
      </c>
      <c r="N195">
        <f t="shared" ca="1" si="110"/>
        <v>31.72912630579297</v>
      </c>
    </row>
    <row r="196" spans="1:14" x14ac:dyDescent="0.25">
      <c r="A196" s="4">
        <f t="shared" si="116"/>
        <v>0.42829861111110934</v>
      </c>
      <c r="B196" s="3">
        <f t="shared" si="105"/>
        <v>1553301005</v>
      </c>
      <c r="C196">
        <f t="shared" si="81"/>
        <v>4</v>
      </c>
      <c r="D196">
        <f t="shared" si="82"/>
        <v>127</v>
      </c>
      <c r="E196">
        <f t="shared" ca="1" si="106"/>
        <v>-76358.178215138469</v>
      </c>
      <c r="F196">
        <f t="shared" ca="1" si="107"/>
        <v>-37149.480968533331</v>
      </c>
      <c r="G196">
        <f t="shared" ca="1" si="108"/>
        <v>10668</v>
      </c>
      <c r="H196" s="9">
        <f t="shared" ca="1" si="111"/>
        <v>-221.3288407702581</v>
      </c>
      <c r="I196" s="9">
        <f t="shared" ca="1" si="112"/>
        <v>-107.6791626311111</v>
      </c>
      <c r="J196" s="9">
        <f t="shared" ca="1" si="113"/>
        <v>0</v>
      </c>
      <c r="K196" s="9">
        <f t="shared" ca="1" si="114"/>
        <v>246.13260211041433</v>
      </c>
      <c r="L196" s="9">
        <f t="shared" ca="1" si="115"/>
        <v>-115.94348290692035</v>
      </c>
      <c r="M196">
        <f t="shared" ca="1" si="109"/>
        <v>55.513846153846153</v>
      </c>
      <c r="N196">
        <f t="shared" ca="1" si="110"/>
        <v>31.711417378917378</v>
      </c>
    </row>
    <row r="197" spans="1:14" x14ac:dyDescent="0.25">
      <c r="A197" s="4">
        <f t="shared" si="116"/>
        <v>0.4283564814814797</v>
      </c>
      <c r="B197" s="3">
        <f t="shared" si="105"/>
        <v>1553301010</v>
      </c>
      <c r="C197">
        <f t="shared" si="81"/>
        <v>4</v>
      </c>
      <c r="D197">
        <f t="shared" si="82"/>
        <v>127</v>
      </c>
      <c r="E197">
        <f t="shared" ca="1" si="106"/>
        <v>-77464.822418989759</v>
      </c>
      <c r="F197">
        <f t="shared" ca="1" si="107"/>
        <v>-37687.876781688887</v>
      </c>
      <c r="G197">
        <f t="shared" ca="1" si="108"/>
        <v>10668</v>
      </c>
      <c r="H197" s="9">
        <f t="shared" ca="1" si="111"/>
        <v>-221.3288407702552</v>
      </c>
      <c r="I197" s="9">
        <f t="shared" ca="1" si="112"/>
        <v>-107.6791626311111</v>
      </c>
      <c r="J197" s="9">
        <f t="shared" ca="1" si="113"/>
        <v>0</v>
      </c>
      <c r="K197" s="9">
        <f t="shared" ca="1" si="114"/>
        <v>246.13260211041171</v>
      </c>
      <c r="L197" s="9">
        <f t="shared" ca="1" si="115"/>
        <v>-115.94348290692065</v>
      </c>
      <c r="M197">
        <f t="shared" ca="1" si="109"/>
        <v>55.508974358974363</v>
      </c>
      <c r="N197">
        <f t="shared" ca="1" si="110"/>
        <v>31.693708452041783</v>
      </c>
    </row>
    <row r="198" spans="1:14" x14ac:dyDescent="0.25">
      <c r="A198" s="4">
        <f t="shared" si="116"/>
        <v>0.42841435185185006</v>
      </c>
      <c r="B198" s="3">
        <f t="shared" si="105"/>
        <v>1553301015</v>
      </c>
      <c r="C198">
        <f t="shared" si="81"/>
        <v>4</v>
      </c>
      <c r="D198">
        <f t="shared" si="82"/>
        <v>127</v>
      </c>
      <c r="E198">
        <f t="shared" ca="1" si="106"/>
        <v>-78571.466622841035</v>
      </c>
      <c r="F198">
        <f t="shared" ca="1" si="107"/>
        <v>-38226.272594844442</v>
      </c>
      <c r="G198">
        <f t="shared" ca="1" si="108"/>
        <v>10668</v>
      </c>
      <c r="H198" s="9">
        <f t="shared" ca="1" si="111"/>
        <v>-221.3288407702552</v>
      </c>
      <c r="I198" s="9">
        <f t="shared" ca="1" si="112"/>
        <v>-107.6791626311111</v>
      </c>
      <c r="J198" s="9">
        <f t="shared" ca="1" si="113"/>
        <v>0</v>
      </c>
      <c r="K198" s="9">
        <f t="shared" ca="1" si="114"/>
        <v>246.13260211041171</v>
      </c>
      <c r="L198" s="9">
        <f t="shared" ca="1" si="115"/>
        <v>-115.94348290692065</v>
      </c>
      <c r="M198">
        <f t="shared" ca="1" si="109"/>
        <v>55.504102564102567</v>
      </c>
      <c r="N198">
        <f t="shared" ca="1" si="110"/>
        <v>31.675999525166191</v>
      </c>
    </row>
    <row r="199" spans="1:14" x14ac:dyDescent="0.25">
      <c r="A199" s="4">
        <f t="shared" si="116"/>
        <v>0.42847222222222042</v>
      </c>
      <c r="B199" s="3">
        <f t="shared" si="105"/>
        <v>1553301020</v>
      </c>
      <c r="C199">
        <f t="shared" si="81"/>
        <v>4</v>
      </c>
      <c r="D199">
        <f t="shared" si="82"/>
        <v>127</v>
      </c>
      <c r="E199">
        <f t="shared" ca="1" si="106"/>
        <v>-79678.110826692311</v>
      </c>
      <c r="F199">
        <f t="shared" ca="1" si="107"/>
        <v>-38764.668407999998</v>
      </c>
      <c r="G199">
        <f t="shared" ca="1" si="108"/>
        <v>10668</v>
      </c>
      <c r="H199" s="9">
        <f t="shared" ca="1" si="111"/>
        <v>-221.3288407702581</v>
      </c>
      <c r="I199" s="9">
        <f t="shared" ca="1" si="112"/>
        <v>-107.6791626311111</v>
      </c>
      <c r="J199" s="9">
        <f t="shared" ca="1" si="113"/>
        <v>0</v>
      </c>
      <c r="K199" s="9">
        <f t="shared" ca="1" si="114"/>
        <v>246.13260211041433</v>
      </c>
      <c r="L199" s="9">
        <f t="shared" ca="1" si="115"/>
        <v>-115.94348290692035</v>
      </c>
      <c r="M199">
        <f t="shared" ca="1" si="109"/>
        <v>55.49923076923077</v>
      </c>
      <c r="N199">
        <f t="shared" ca="1" si="110"/>
        <v>31.658290598290598</v>
      </c>
    </row>
    <row r="200" spans="1:14" x14ac:dyDescent="0.25">
      <c r="A200" s="4">
        <f t="shared" si="116"/>
        <v>0.42853009259259078</v>
      </c>
      <c r="B200" s="3">
        <f t="shared" si="105"/>
        <v>1553301025</v>
      </c>
      <c r="C200">
        <f t="shared" si="81"/>
        <v>4</v>
      </c>
      <c r="D200">
        <f t="shared" si="82"/>
        <v>127</v>
      </c>
      <c r="E200">
        <f t="shared" ca="1" si="106"/>
        <v>-80784.755030543602</v>
      </c>
      <c r="F200">
        <f t="shared" ca="1" si="107"/>
        <v>-39303.064221155553</v>
      </c>
      <c r="G200">
        <f t="shared" ca="1" si="108"/>
        <v>10668</v>
      </c>
      <c r="H200" s="9">
        <f t="shared" ca="1" si="111"/>
        <v>-221.3288407702552</v>
      </c>
      <c r="I200" s="9">
        <f t="shared" ca="1" si="112"/>
        <v>-107.6791626311111</v>
      </c>
      <c r="J200" s="9">
        <f t="shared" ca="1" si="113"/>
        <v>0</v>
      </c>
      <c r="K200" s="9">
        <f t="shared" ca="1" si="114"/>
        <v>246.13260211041171</v>
      </c>
      <c r="L200" s="9">
        <f t="shared" ca="1" si="115"/>
        <v>-115.94348290692065</v>
      </c>
      <c r="M200">
        <f t="shared" ca="1" si="109"/>
        <v>55.494358974358974</v>
      </c>
      <c r="N200">
        <f t="shared" ca="1" si="110"/>
        <v>31.640581671415003</v>
      </c>
    </row>
    <row r="201" spans="1:14" x14ac:dyDescent="0.25">
      <c r="A201" s="4">
        <f t="shared" si="116"/>
        <v>0.42858796296296114</v>
      </c>
      <c r="B201" s="3">
        <f t="shared" si="105"/>
        <v>1553301030</v>
      </c>
      <c r="C201">
        <f t="shared" ref="C201:C243" si="117">C200</f>
        <v>4</v>
      </c>
      <c r="D201">
        <f t="shared" ref="D201:D243" si="118">D200</f>
        <v>127</v>
      </c>
      <c r="E201">
        <f t="shared" ca="1" si="106"/>
        <v>-81891.399234394878</v>
      </c>
      <c r="F201">
        <f t="shared" ca="1" si="107"/>
        <v>-39841.460034311109</v>
      </c>
      <c r="G201">
        <f t="shared" ca="1" si="108"/>
        <v>10668</v>
      </c>
      <c r="H201" s="9">
        <f t="shared" ca="1" si="111"/>
        <v>-221.3288407702581</v>
      </c>
      <c r="I201" s="9">
        <f t="shared" ca="1" si="112"/>
        <v>-107.6791626311111</v>
      </c>
      <c r="J201" s="9">
        <f t="shared" ca="1" si="113"/>
        <v>0</v>
      </c>
      <c r="K201" s="9">
        <f t="shared" ca="1" si="114"/>
        <v>246.13260211041433</v>
      </c>
      <c r="L201" s="9">
        <f t="shared" ca="1" si="115"/>
        <v>-115.94348290692035</v>
      </c>
      <c r="M201">
        <f t="shared" ca="1" si="109"/>
        <v>55.489487179487178</v>
      </c>
      <c r="N201">
        <f t="shared" ca="1" si="110"/>
        <v>31.622872744539411</v>
      </c>
    </row>
    <row r="202" spans="1:14" x14ac:dyDescent="0.25">
      <c r="A202" s="4">
        <f t="shared" si="116"/>
        <v>0.42864583333333151</v>
      </c>
      <c r="B202" s="3">
        <f t="shared" si="105"/>
        <v>1553301035</v>
      </c>
      <c r="C202">
        <f t="shared" si="117"/>
        <v>4</v>
      </c>
      <c r="D202">
        <f t="shared" si="118"/>
        <v>127</v>
      </c>
      <c r="E202">
        <f t="shared" ca="1" si="106"/>
        <v>-82998.043438246168</v>
      </c>
      <c r="F202">
        <f t="shared" ca="1" si="107"/>
        <v>-40379.855847466664</v>
      </c>
      <c r="G202">
        <f t="shared" ca="1" si="108"/>
        <v>10668</v>
      </c>
      <c r="H202" s="9">
        <f t="shared" ca="1" si="111"/>
        <v>-221.3288407702552</v>
      </c>
      <c r="I202" s="9">
        <f t="shared" ca="1" si="112"/>
        <v>-107.6791626311111</v>
      </c>
      <c r="J202" s="9">
        <f t="shared" ca="1" si="113"/>
        <v>0</v>
      </c>
      <c r="K202" s="9">
        <f t="shared" ca="1" si="114"/>
        <v>246.13260211041171</v>
      </c>
      <c r="L202" s="9">
        <f t="shared" ca="1" si="115"/>
        <v>-115.94348290692065</v>
      </c>
      <c r="M202">
        <f t="shared" ca="1" si="109"/>
        <v>55.484615384615388</v>
      </c>
      <c r="N202">
        <f t="shared" ca="1" si="110"/>
        <v>31.605163817663815</v>
      </c>
    </row>
    <row r="203" spans="1:14" x14ac:dyDescent="0.25">
      <c r="A203" s="4">
        <f t="shared" si="116"/>
        <v>0.42870370370370187</v>
      </c>
      <c r="B203" s="3">
        <f t="shared" si="105"/>
        <v>1553301040</v>
      </c>
      <c r="C203">
        <f t="shared" si="117"/>
        <v>4</v>
      </c>
      <c r="D203">
        <f t="shared" si="118"/>
        <v>127</v>
      </c>
      <c r="E203">
        <f t="shared" ca="1" si="106"/>
        <v>-84104.687642097444</v>
      </c>
      <c r="F203">
        <f t="shared" ca="1" si="107"/>
        <v>-40918.25166062222</v>
      </c>
      <c r="G203">
        <f t="shared" ca="1" si="108"/>
        <v>10668</v>
      </c>
      <c r="H203" s="9">
        <f t="shared" ca="1" si="111"/>
        <v>-221.3288407702552</v>
      </c>
      <c r="I203" s="9">
        <f t="shared" ca="1" si="112"/>
        <v>-107.6791626311111</v>
      </c>
      <c r="J203" s="9">
        <f t="shared" ca="1" si="113"/>
        <v>0</v>
      </c>
      <c r="K203" s="9">
        <f t="shared" ca="1" si="114"/>
        <v>246.13260211041171</v>
      </c>
      <c r="L203" s="9">
        <f t="shared" ca="1" si="115"/>
        <v>-115.94348290692065</v>
      </c>
      <c r="M203">
        <f t="shared" ca="1" si="109"/>
        <v>55.479743589743592</v>
      </c>
      <c r="N203">
        <f t="shared" ca="1" si="110"/>
        <v>31.587454890788223</v>
      </c>
    </row>
    <row r="204" spans="1:14" x14ac:dyDescent="0.25">
      <c r="A204" s="4">
        <f t="shared" si="116"/>
        <v>0.42876157407407223</v>
      </c>
      <c r="B204" s="3">
        <f t="shared" si="105"/>
        <v>1553301045</v>
      </c>
      <c r="C204">
        <f t="shared" si="117"/>
        <v>4</v>
      </c>
      <c r="D204">
        <f t="shared" si="118"/>
        <v>127</v>
      </c>
      <c r="E204">
        <f t="shared" ca="1" si="106"/>
        <v>-85211.33184594872</v>
      </c>
      <c r="F204">
        <f t="shared" ca="1" si="107"/>
        <v>-41456.647473777775</v>
      </c>
      <c r="G204">
        <f t="shared" ca="1" si="108"/>
        <v>10668</v>
      </c>
      <c r="H204" s="9">
        <f t="shared" ca="1" si="111"/>
        <v>-221.3288407702581</v>
      </c>
      <c r="I204" s="9">
        <f t="shared" ca="1" si="112"/>
        <v>-107.6791626311111</v>
      </c>
      <c r="J204" s="9">
        <f t="shared" ca="1" si="113"/>
        <v>0</v>
      </c>
      <c r="K204" s="9">
        <f t="shared" ca="1" si="114"/>
        <v>246.13260211041433</v>
      </c>
      <c r="L204" s="9">
        <f t="shared" ca="1" si="115"/>
        <v>-115.94348290692035</v>
      </c>
      <c r="M204">
        <f t="shared" ca="1" si="109"/>
        <v>55.474871794871795</v>
      </c>
      <c r="N204">
        <f t="shared" ca="1" si="110"/>
        <v>31.569745963912631</v>
      </c>
    </row>
    <row r="205" spans="1:14" x14ac:dyDescent="0.25">
      <c r="A205" s="4">
        <f t="shared" si="116"/>
        <v>0.42881944444444259</v>
      </c>
      <c r="B205" s="3">
        <f t="shared" si="105"/>
        <v>1553301050</v>
      </c>
      <c r="C205">
        <f t="shared" si="117"/>
        <v>4</v>
      </c>
      <c r="D205">
        <f t="shared" si="118"/>
        <v>127</v>
      </c>
      <c r="E205">
        <f t="shared" ca="1" si="106"/>
        <v>-86317.976049800011</v>
      </c>
      <c r="F205">
        <f t="shared" ca="1" si="107"/>
        <v>-41995.043286933331</v>
      </c>
      <c r="G205">
        <f t="shared" ca="1" si="108"/>
        <v>10668</v>
      </c>
      <c r="H205" s="9">
        <f t="shared" ca="1" si="111"/>
        <v>-221.3288407702552</v>
      </c>
      <c r="I205" s="9">
        <f t="shared" ca="1" si="112"/>
        <v>-107.6791626311111</v>
      </c>
      <c r="J205" s="9">
        <f t="shared" ca="1" si="113"/>
        <v>0</v>
      </c>
      <c r="K205" s="9">
        <f t="shared" ca="1" si="114"/>
        <v>246.13260211041171</v>
      </c>
      <c r="L205" s="9">
        <f t="shared" ca="1" si="115"/>
        <v>-115.94348290692065</v>
      </c>
      <c r="M205">
        <f t="shared" ca="1" si="109"/>
        <v>55.47</v>
      </c>
      <c r="N205">
        <f t="shared" ca="1" si="110"/>
        <v>31.552037037037035</v>
      </c>
    </row>
    <row r="206" spans="1:14" x14ac:dyDescent="0.25">
      <c r="A206" s="4">
        <f t="shared" si="116"/>
        <v>0.42887731481481295</v>
      </c>
      <c r="B206" s="3">
        <f t="shared" si="105"/>
        <v>1553301055</v>
      </c>
      <c r="C206">
        <f t="shared" si="117"/>
        <v>4</v>
      </c>
      <c r="D206">
        <f t="shared" si="118"/>
        <v>127</v>
      </c>
      <c r="E206">
        <f t="shared" ca="1" si="106"/>
        <v>-87424.620253651286</v>
      </c>
      <c r="F206">
        <f t="shared" ca="1" si="107"/>
        <v>-42533.439100088886</v>
      </c>
      <c r="G206">
        <f t="shared" ca="1" si="108"/>
        <v>10668</v>
      </c>
      <c r="H206" s="9">
        <f t="shared" ca="1" si="111"/>
        <v>-221.3288407702581</v>
      </c>
      <c r="I206" s="9">
        <f t="shared" ca="1" si="112"/>
        <v>-107.6791626311111</v>
      </c>
      <c r="J206" s="9">
        <f t="shared" ca="1" si="113"/>
        <v>0</v>
      </c>
      <c r="K206" s="9">
        <f t="shared" ca="1" si="114"/>
        <v>246.13260211041433</v>
      </c>
      <c r="L206" s="9">
        <f t="shared" ca="1" si="115"/>
        <v>-115.94348290692035</v>
      </c>
      <c r="M206">
        <f t="shared" ca="1" si="109"/>
        <v>55.46512820512821</v>
      </c>
      <c r="N206">
        <f t="shared" ca="1" si="110"/>
        <v>31.534328110161443</v>
      </c>
    </row>
    <row r="207" spans="1:14" x14ac:dyDescent="0.25">
      <c r="A207" s="4">
        <f t="shared" si="116"/>
        <v>0.42893518518518331</v>
      </c>
      <c r="B207" s="3">
        <f t="shared" si="105"/>
        <v>1553301060</v>
      </c>
      <c r="C207">
        <f t="shared" si="117"/>
        <v>4</v>
      </c>
      <c r="D207">
        <f t="shared" si="118"/>
        <v>127</v>
      </c>
      <c r="E207">
        <f t="shared" ca="1" si="106"/>
        <v>-88531.264457502577</v>
      </c>
      <c r="F207">
        <f t="shared" ca="1" si="107"/>
        <v>-43071.834913244442</v>
      </c>
      <c r="G207">
        <f t="shared" ca="1" si="108"/>
        <v>10668</v>
      </c>
      <c r="H207" s="9">
        <f t="shared" ca="1" si="111"/>
        <v>-221.3288407702552</v>
      </c>
      <c r="I207" s="9">
        <f t="shared" ca="1" si="112"/>
        <v>-107.6791626311111</v>
      </c>
      <c r="J207" s="9">
        <f t="shared" ca="1" si="113"/>
        <v>0</v>
      </c>
      <c r="K207" s="9">
        <f t="shared" ca="1" si="114"/>
        <v>246.13260211041171</v>
      </c>
      <c r="L207" s="9">
        <f t="shared" ca="1" si="115"/>
        <v>-115.94348290692065</v>
      </c>
      <c r="M207">
        <f t="shared" ca="1" si="109"/>
        <v>55.460256410256413</v>
      </c>
      <c r="N207">
        <f t="shared" ca="1" si="110"/>
        <v>31.516619183285851</v>
      </c>
    </row>
    <row r="208" spans="1:14" x14ac:dyDescent="0.25">
      <c r="A208" s="4">
        <f t="shared" si="116"/>
        <v>0.42899305555555367</v>
      </c>
      <c r="B208" s="3">
        <f t="shared" si="105"/>
        <v>1553301065</v>
      </c>
      <c r="C208">
        <f t="shared" si="117"/>
        <v>4</v>
      </c>
      <c r="D208">
        <f t="shared" si="118"/>
        <v>127</v>
      </c>
      <c r="E208">
        <f t="shared" ca="1" si="106"/>
        <v>-89637.908661353853</v>
      </c>
      <c r="F208">
        <f t="shared" ca="1" si="107"/>
        <v>-43610.230726399997</v>
      </c>
      <c r="G208">
        <f t="shared" ca="1" si="108"/>
        <v>10668</v>
      </c>
      <c r="H208" s="9">
        <f t="shared" ca="1" si="111"/>
        <v>-221.3288407702581</v>
      </c>
      <c r="I208" s="9">
        <f t="shared" ca="1" si="112"/>
        <v>-107.6791626311111</v>
      </c>
      <c r="J208" s="9">
        <f t="shared" ca="1" si="113"/>
        <v>0</v>
      </c>
      <c r="K208" s="9">
        <f t="shared" ca="1" si="114"/>
        <v>246.13260211041433</v>
      </c>
      <c r="L208" s="9">
        <f t="shared" ca="1" si="115"/>
        <v>-115.94348290692035</v>
      </c>
      <c r="M208">
        <f t="shared" ca="1" si="109"/>
        <v>55.455384615384617</v>
      </c>
      <c r="N208">
        <f t="shared" ca="1" si="110"/>
        <v>31.498910256410255</v>
      </c>
    </row>
    <row r="209" spans="1:14" x14ac:dyDescent="0.25">
      <c r="A209" s="4">
        <f t="shared" si="116"/>
        <v>0.42905092592592403</v>
      </c>
      <c r="B209" s="3">
        <f t="shared" si="105"/>
        <v>1553301070</v>
      </c>
      <c r="C209">
        <f t="shared" si="117"/>
        <v>4</v>
      </c>
      <c r="D209">
        <f t="shared" si="118"/>
        <v>127</v>
      </c>
      <c r="E209">
        <f t="shared" ca="1" si="106"/>
        <v>-90744.552865205143</v>
      </c>
      <c r="F209">
        <f t="shared" ca="1" si="107"/>
        <v>-44148.626539555553</v>
      </c>
      <c r="G209">
        <f t="shared" ca="1" si="108"/>
        <v>10668</v>
      </c>
      <c r="H209" s="9">
        <f t="shared" ca="1" si="111"/>
        <v>-221.3288407702552</v>
      </c>
      <c r="I209" s="9">
        <f t="shared" ca="1" si="112"/>
        <v>-107.6791626311111</v>
      </c>
      <c r="J209" s="9">
        <f t="shared" ca="1" si="113"/>
        <v>0</v>
      </c>
      <c r="K209" s="9">
        <f t="shared" ca="1" si="114"/>
        <v>246.13260211041171</v>
      </c>
      <c r="L209" s="9">
        <f t="shared" ca="1" si="115"/>
        <v>-115.94348290692065</v>
      </c>
      <c r="M209">
        <f t="shared" ca="1" si="109"/>
        <v>55.45051282051282</v>
      </c>
      <c r="N209">
        <f t="shared" ca="1" si="110"/>
        <v>31.481201329534663</v>
      </c>
    </row>
    <row r="210" spans="1:14" x14ac:dyDescent="0.25">
      <c r="A210" s="4">
        <f t="shared" si="116"/>
        <v>0.42910879629629439</v>
      </c>
      <c r="B210" s="3">
        <f t="shared" si="105"/>
        <v>1553301075</v>
      </c>
      <c r="C210">
        <f t="shared" si="117"/>
        <v>4</v>
      </c>
      <c r="D210">
        <f t="shared" si="118"/>
        <v>127</v>
      </c>
      <c r="E210">
        <f t="shared" ca="1" si="106"/>
        <v>-91851.197069056419</v>
      </c>
      <c r="F210">
        <f t="shared" ca="1" si="107"/>
        <v>-44687.022352711108</v>
      </c>
      <c r="G210">
        <f t="shared" ca="1" si="108"/>
        <v>10668</v>
      </c>
      <c r="H210" s="9">
        <f t="shared" ca="1" si="111"/>
        <v>-221.3288407702552</v>
      </c>
      <c r="I210" s="9">
        <f t="shared" ca="1" si="112"/>
        <v>-107.6791626311111</v>
      </c>
      <c r="J210" s="9">
        <f t="shared" ca="1" si="113"/>
        <v>0</v>
      </c>
      <c r="K210" s="9">
        <f t="shared" ca="1" si="114"/>
        <v>246.13260211041171</v>
      </c>
      <c r="L210" s="9">
        <f t="shared" ca="1" si="115"/>
        <v>-115.94348290692065</v>
      </c>
      <c r="M210">
        <f t="shared" ca="1" si="109"/>
        <v>55.445641025641024</v>
      </c>
      <c r="N210">
        <f t="shared" ca="1" si="110"/>
        <v>31.463492402659067</v>
      </c>
    </row>
    <row r="211" spans="1:14" x14ac:dyDescent="0.25">
      <c r="A211" s="4">
        <f t="shared" si="116"/>
        <v>0.42916666666666475</v>
      </c>
      <c r="B211" s="3">
        <f t="shared" si="105"/>
        <v>1553301080</v>
      </c>
      <c r="C211">
        <f t="shared" si="117"/>
        <v>4</v>
      </c>
      <c r="D211">
        <f t="shared" si="118"/>
        <v>127</v>
      </c>
      <c r="E211">
        <f t="shared" ca="1" si="106"/>
        <v>-92957.841272907695</v>
      </c>
      <c r="F211">
        <f t="shared" ca="1" si="107"/>
        <v>-45225.418165866664</v>
      </c>
      <c r="G211">
        <f t="shared" ca="1" si="108"/>
        <v>10668</v>
      </c>
      <c r="H211" s="9">
        <f t="shared" ca="1" si="111"/>
        <v>-221.3288407702581</v>
      </c>
      <c r="I211" s="9">
        <f t="shared" ca="1" si="112"/>
        <v>-107.6791626311111</v>
      </c>
      <c r="J211" s="9">
        <f t="shared" ca="1" si="113"/>
        <v>0</v>
      </c>
      <c r="K211" s="9">
        <f t="shared" ca="1" si="114"/>
        <v>246.13260211041433</v>
      </c>
      <c r="L211" s="9">
        <f t="shared" ca="1" si="115"/>
        <v>-115.94348290692035</v>
      </c>
      <c r="M211">
        <f t="shared" ca="1" si="109"/>
        <v>55.440769230769234</v>
      </c>
      <c r="N211">
        <f t="shared" ca="1" si="110"/>
        <v>31.445783475783475</v>
      </c>
    </row>
    <row r="212" spans="1:14" x14ac:dyDescent="0.25">
      <c r="A212" s="4">
        <f t="shared" si="116"/>
        <v>0.42922453703703511</v>
      </c>
      <c r="B212" s="3">
        <f t="shared" si="105"/>
        <v>1553301085</v>
      </c>
      <c r="C212">
        <f t="shared" si="117"/>
        <v>4</v>
      </c>
      <c r="D212">
        <f t="shared" si="118"/>
        <v>127</v>
      </c>
      <c r="E212">
        <f t="shared" ca="1" si="106"/>
        <v>-94064.485476758986</v>
      </c>
      <c r="F212">
        <f t="shared" ca="1" si="107"/>
        <v>-45763.813979022219</v>
      </c>
      <c r="G212">
        <f t="shared" ca="1" si="108"/>
        <v>10668</v>
      </c>
      <c r="H212" s="9">
        <f t="shared" ca="1" si="111"/>
        <v>-221.3288407702552</v>
      </c>
      <c r="I212" s="9">
        <f t="shared" ca="1" si="112"/>
        <v>-107.67916263111256</v>
      </c>
      <c r="J212" s="9">
        <f t="shared" ca="1" si="113"/>
        <v>0</v>
      </c>
      <c r="K212" s="9">
        <f t="shared" ca="1" si="114"/>
        <v>246.13260211041236</v>
      </c>
      <c r="L212" s="9">
        <f t="shared" ca="1" si="115"/>
        <v>-115.94348290692096</v>
      </c>
      <c r="M212">
        <f t="shared" ca="1" si="109"/>
        <v>55.435897435897438</v>
      </c>
      <c r="N212">
        <f t="shared" ca="1" si="110"/>
        <v>31.428074548907883</v>
      </c>
    </row>
    <row r="213" spans="1:14" x14ac:dyDescent="0.25">
      <c r="A213" s="4">
        <f t="shared" si="116"/>
        <v>0.42928240740740548</v>
      </c>
      <c r="B213" s="3">
        <f t="shared" si="105"/>
        <v>1553301090</v>
      </c>
      <c r="C213">
        <f t="shared" si="117"/>
        <v>4</v>
      </c>
      <c r="D213">
        <f t="shared" si="118"/>
        <v>127</v>
      </c>
      <c r="E213">
        <f t="shared" ca="1" si="106"/>
        <v>-95171.129680610262</v>
      </c>
      <c r="F213">
        <f t="shared" ca="1" si="107"/>
        <v>-46302.209792177782</v>
      </c>
      <c r="G213">
        <f t="shared" ca="1" si="108"/>
        <v>10668</v>
      </c>
      <c r="H213" s="9">
        <f t="shared" ca="1" si="111"/>
        <v>-221.3288407702581</v>
      </c>
      <c r="I213" s="9">
        <f t="shared" ca="1" si="112"/>
        <v>-107.6791626311111</v>
      </c>
      <c r="J213" s="9">
        <f t="shared" ca="1" si="113"/>
        <v>0</v>
      </c>
      <c r="K213" s="9">
        <f t="shared" ca="1" si="114"/>
        <v>246.13260211041433</v>
      </c>
      <c r="L213" s="9">
        <f t="shared" ca="1" si="115"/>
        <v>-115.94348290692035</v>
      </c>
      <c r="M213">
        <f t="shared" ca="1" si="109"/>
        <v>55.431025641025641</v>
      </c>
      <c r="N213">
        <f t="shared" ca="1" si="110"/>
        <v>31.410365622032288</v>
      </c>
    </row>
    <row r="214" spans="1:14" x14ac:dyDescent="0.25">
      <c r="A214" s="4">
        <f t="shared" si="116"/>
        <v>0.42934027777777584</v>
      </c>
      <c r="B214" s="3">
        <f t="shared" si="105"/>
        <v>1553301095</v>
      </c>
      <c r="C214">
        <f t="shared" si="117"/>
        <v>4</v>
      </c>
      <c r="D214">
        <f t="shared" si="118"/>
        <v>127</v>
      </c>
      <c r="E214">
        <f t="shared" ca="1" si="106"/>
        <v>-96277.773884461552</v>
      </c>
      <c r="F214">
        <f t="shared" ca="1" si="107"/>
        <v>-46840.605605333338</v>
      </c>
      <c r="G214">
        <f t="shared" ca="1" si="108"/>
        <v>10668</v>
      </c>
      <c r="H214" s="9">
        <f t="shared" ca="1" si="111"/>
        <v>-221.3288407702552</v>
      </c>
      <c r="I214" s="9">
        <f t="shared" ca="1" si="112"/>
        <v>-107.6791626311111</v>
      </c>
      <c r="J214" s="9">
        <f t="shared" ca="1" si="113"/>
        <v>0</v>
      </c>
      <c r="K214" s="9">
        <f t="shared" ca="1" si="114"/>
        <v>246.13260211041171</v>
      </c>
      <c r="L214" s="9">
        <f t="shared" ca="1" si="115"/>
        <v>-115.94348290692065</v>
      </c>
      <c r="M214">
        <f t="shared" ca="1" si="109"/>
        <v>55.426153846153845</v>
      </c>
      <c r="N214">
        <f t="shared" ca="1" si="110"/>
        <v>31.392656695156695</v>
      </c>
    </row>
    <row r="215" spans="1:14" x14ac:dyDescent="0.25">
      <c r="A215" s="4">
        <f t="shared" si="116"/>
        <v>0.4293981481481462</v>
      </c>
      <c r="B215" s="3">
        <f t="shared" si="105"/>
        <v>1553301100</v>
      </c>
      <c r="C215">
        <f t="shared" si="117"/>
        <v>4</v>
      </c>
      <c r="D215">
        <f t="shared" si="118"/>
        <v>127</v>
      </c>
      <c r="E215">
        <f t="shared" ca="1" si="106"/>
        <v>-97384.418088312828</v>
      </c>
      <c r="F215">
        <f t="shared" ca="1" si="107"/>
        <v>-47379.001418488893</v>
      </c>
      <c r="G215">
        <f t="shared" ca="1" si="108"/>
        <v>10668</v>
      </c>
      <c r="H215" s="9">
        <f t="shared" ca="1" si="111"/>
        <v>-221.3288407702581</v>
      </c>
      <c r="I215" s="9">
        <f t="shared" ca="1" si="112"/>
        <v>-107.6791626311111</v>
      </c>
      <c r="J215" s="9">
        <f t="shared" ca="1" si="113"/>
        <v>0</v>
      </c>
      <c r="K215" s="9">
        <f t="shared" ca="1" si="114"/>
        <v>246.13260211041433</v>
      </c>
      <c r="L215" s="9">
        <f t="shared" ca="1" si="115"/>
        <v>-115.94348290692035</v>
      </c>
      <c r="M215">
        <f t="shared" ca="1" si="109"/>
        <v>55.421282051282056</v>
      </c>
      <c r="N215">
        <f t="shared" ca="1" si="110"/>
        <v>31.3749477682811</v>
      </c>
    </row>
    <row r="216" spans="1:14" x14ac:dyDescent="0.25">
      <c r="A216" s="4">
        <f t="shared" si="116"/>
        <v>0.42945601851851656</v>
      </c>
      <c r="B216" s="3">
        <f t="shared" si="105"/>
        <v>1553301105</v>
      </c>
      <c r="C216">
        <f t="shared" si="117"/>
        <v>4</v>
      </c>
      <c r="D216">
        <f t="shared" si="118"/>
        <v>127</v>
      </c>
      <c r="E216">
        <f t="shared" ca="1" si="106"/>
        <v>-98491.062292164119</v>
      </c>
      <c r="F216">
        <f t="shared" ca="1" si="107"/>
        <v>-47917.397231644449</v>
      </c>
      <c r="G216">
        <f t="shared" ca="1" si="108"/>
        <v>10668</v>
      </c>
      <c r="H216" s="9">
        <f t="shared" ca="1" si="111"/>
        <v>-221.3288407702552</v>
      </c>
      <c r="I216" s="9">
        <f t="shared" ca="1" si="112"/>
        <v>-107.6791626311111</v>
      </c>
      <c r="J216" s="9">
        <f t="shared" ca="1" si="113"/>
        <v>0</v>
      </c>
      <c r="K216" s="9">
        <f t="shared" ca="1" si="114"/>
        <v>246.13260211041171</v>
      </c>
      <c r="L216" s="9">
        <f t="shared" ca="1" si="115"/>
        <v>-115.94348290692065</v>
      </c>
      <c r="M216">
        <f t="shared" ca="1" si="109"/>
        <v>55.416410256410259</v>
      </c>
      <c r="N216">
        <f t="shared" ca="1" si="110"/>
        <v>31.357238841405508</v>
      </c>
    </row>
    <row r="217" spans="1:14" x14ac:dyDescent="0.25">
      <c r="A217" s="4">
        <f t="shared" si="116"/>
        <v>0.42951388888888692</v>
      </c>
      <c r="B217" s="3">
        <f t="shared" si="105"/>
        <v>1553301110</v>
      </c>
      <c r="C217">
        <f t="shared" si="117"/>
        <v>4</v>
      </c>
      <c r="D217">
        <f t="shared" si="118"/>
        <v>127</v>
      </c>
      <c r="E217">
        <f t="shared" ca="1" si="106"/>
        <v>-99597.706496015395</v>
      </c>
      <c r="F217">
        <f t="shared" ca="1" si="107"/>
        <v>-48455.793044800004</v>
      </c>
      <c r="G217">
        <f t="shared" ca="1" si="108"/>
        <v>10668</v>
      </c>
      <c r="H217" s="9">
        <f t="shared" ca="1" si="111"/>
        <v>-221.3288407702552</v>
      </c>
      <c r="I217" s="9">
        <f t="shared" ca="1" si="112"/>
        <v>-107.6791626311111</v>
      </c>
      <c r="J217" s="9">
        <f t="shared" ca="1" si="113"/>
        <v>0</v>
      </c>
      <c r="K217" s="9">
        <f t="shared" ca="1" si="114"/>
        <v>246.13260211041171</v>
      </c>
      <c r="L217" s="9">
        <f t="shared" ca="1" si="115"/>
        <v>-115.94348290692065</v>
      </c>
      <c r="M217">
        <f t="shared" ca="1" si="109"/>
        <v>55.411538461538463</v>
      </c>
      <c r="N217">
        <f t="shared" ca="1" si="110"/>
        <v>31.339529914529916</v>
      </c>
    </row>
    <row r="218" spans="1:14" x14ac:dyDescent="0.25">
      <c r="A218" s="4">
        <f t="shared" si="116"/>
        <v>0.42957175925925728</v>
      </c>
      <c r="B218" s="3">
        <f t="shared" si="105"/>
        <v>1553301115</v>
      </c>
      <c r="C218">
        <f t="shared" si="117"/>
        <v>4</v>
      </c>
      <c r="D218">
        <f t="shared" si="118"/>
        <v>127</v>
      </c>
      <c r="E218">
        <f t="shared" ca="1" si="106"/>
        <v>-100704.35069986667</v>
      </c>
      <c r="F218">
        <f t="shared" ca="1" si="107"/>
        <v>-48994.18885795556</v>
      </c>
      <c r="G218">
        <f t="shared" ca="1" si="108"/>
        <v>10668</v>
      </c>
      <c r="H218" s="9">
        <f t="shared" ca="1" si="111"/>
        <v>-221.3288407702581</v>
      </c>
      <c r="I218" s="9">
        <f t="shared" ca="1" si="112"/>
        <v>-107.6791626311111</v>
      </c>
      <c r="J218" s="9">
        <f t="shared" ca="1" si="113"/>
        <v>0</v>
      </c>
      <c r="K218" s="9">
        <f t="shared" ca="1" si="114"/>
        <v>246.13260211041433</v>
      </c>
      <c r="L218" s="9">
        <f t="shared" ca="1" si="115"/>
        <v>-115.94348290692035</v>
      </c>
      <c r="M218">
        <f t="shared" ca="1" si="109"/>
        <v>55.406666666666666</v>
      </c>
      <c r="N218">
        <f t="shared" ca="1" si="110"/>
        <v>31.32182098765432</v>
      </c>
    </row>
    <row r="219" spans="1:14" x14ac:dyDescent="0.25">
      <c r="A219" s="4">
        <f t="shared" si="116"/>
        <v>0.42962962962962764</v>
      </c>
      <c r="B219" s="3">
        <f t="shared" si="105"/>
        <v>1553301120</v>
      </c>
      <c r="C219">
        <f t="shared" si="117"/>
        <v>4</v>
      </c>
      <c r="D219">
        <f t="shared" si="118"/>
        <v>127</v>
      </c>
      <c r="E219">
        <f t="shared" ca="1" si="106"/>
        <v>-101810.99490371796</v>
      </c>
      <c r="F219">
        <f t="shared" ca="1" si="107"/>
        <v>-49532.584671111115</v>
      </c>
      <c r="G219">
        <f t="shared" ca="1" si="108"/>
        <v>10668</v>
      </c>
      <c r="H219" s="9">
        <f t="shared" ca="1" si="111"/>
        <v>-221.3288407702552</v>
      </c>
      <c r="I219" s="9">
        <f t="shared" ca="1" si="112"/>
        <v>-107.6791626311111</v>
      </c>
      <c r="J219" s="9">
        <f t="shared" ca="1" si="113"/>
        <v>0</v>
      </c>
      <c r="K219" s="9">
        <f t="shared" ca="1" si="114"/>
        <v>246.13260211041171</v>
      </c>
      <c r="L219" s="9">
        <f t="shared" ca="1" si="115"/>
        <v>-115.94348290692065</v>
      </c>
      <c r="M219">
        <f t="shared" ca="1" si="109"/>
        <v>55.40179487179487</v>
      </c>
      <c r="N219">
        <f t="shared" ca="1" si="110"/>
        <v>31.304112060778728</v>
      </c>
    </row>
    <row r="220" spans="1:14" x14ac:dyDescent="0.25">
      <c r="A220" s="4">
        <f t="shared" si="116"/>
        <v>0.429687499999998</v>
      </c>
      <c r="B220" s="3">
        <f t="shared" si="105"/>
        <v>1553301125</v>
      </c>
      <c r="C220">
        <f t="shared" si="117"/>
        <v>4</v>
      </c>
      <c r="D220">
        <f t="shared" si="118"/>
        <v>127</v>
      </c>
      <c r="E220">
        <f t="shared" ca="1" si="106"/>
        <v>-102917.63910756924</v>
      </c>
      <c r="F220">
        <f t="shared" ca="1" si="107"/>
        <v>-50070.980484266671</v>
      </c>
      <c r="G220">
        <f t="shared" ca="1" si="108"/>
        <v>10668</v>
      </c>
      <c r="H220" s="9">
        <f t="shared" ca="1" si="111"/>
        <v>-221.3288407702581</v>
      </c>
      <c r="I220" s="9">
        <f t="shared" ca="1" si="112"/>
        <v>-107.6791626311111</v>
      </c>
      <c r="J220" s="9">
        <f t="shared" ca="1" si="113"/>
        <v>0</v>
      </c>
      <c r="K220" s="9">
        <f t="shared" ca="1" si="114"/>
        <v>246.13260211041433</v>
      </c>
      <c r="L220" s="9">
        <f t="shared" ca="1" si="115"/>
        <v>-115.94348290692035</v>
      </c>
      <c r="M220">
        <f t="shared" ca="1" si="109"/>
        <v>55.39692307692308</v>
      </c>
      <c r="N220">
        <f t="shared" ca="1" si="110"/>
        <v>31.286403133903132</v>
      </c>
    </row>
    <row r="221" spans="1:14" x14ac:dyDescent="0.25">
      <c r="A221" s="4">
        <f t="shared" si="116"/>
        <v>0.42974537037036836</v>
      </c>
      <c r="B221" s="3">
        <f t="shared" si="105"/>
        <v>1553301130</v>
      </c>
      <c r="C221">
        <f t="shared" si="117"/>
        <v>4</v>
      </c>
      <c r="D221">
        <f t="shared" si="118"/>
        <v>127</v>
      </c>
      <c r="E221">
        <f t="shared" ca="1" si="106"/>
        <v>-104024.28331142053</v>
      </c>
      <c r="F221">
        <f t="shared" ca="1" si="107"/>
        <v>-50609.376297422226</v>
      </c>
      <c r="G221">
        <f t="shared" ca="1" si="108"/>
        <v>10668</v>
      </c>
      <c r="H221" s="9">
        <f t="shared" ca="1" si="111"/>
        <v>-221.3288407702552</v>
      </c>
      <c r="I221" s="9">
        <f t="shared" ca="1" si="112"/>
        <v>-107.6791626311111</v>
      </c>
      <c r="J221" s="9">
        <f t="shared" ca="1" si="113"/>
        <v>0</v>
      </c>
      <c r="K221" s="9">
        <f t="shared" ca="1" si="114"/>
        <v>246.13260211041171</v>
      </c>
      <c r="L221" s="9">
        <f t="shared" ca="1" si="115"/>
        <v>-115.94348290692065</v>
      </c>
      <c r="M221">
        <f t="shared" ca="1" si="109"/>
        <v>55.392051282051284</v>
      </c>
      <c r="N221">
        <f t="shared" ca="1" si="110"/>
        <v>31.26869420702754</v>
      </c>
    </row>
    <row r="222" spans="1:14" x14ac:dyDescent="0.25">
      <c r="A222" s="4">
        <f t="shared" si="116"/>
        <v>0.42980324074073872</v>
      </c>
      <c r="B222" s="3">
        <f t="shared" si="105"/>
        <v>1553301135</v>
      </c>
      <c r="C222">
        <f t="shared" si="117"/>
        <v>4</v>
      </c>
      <c r="D222">
        <f t="shared" si="118"/>
        <v>127</v>
      </c>
      <c r="E222">
        <f t="shared" ca="1" si="106"/>
        <v>-105130.9275152718</v>
      </c>
      <c r="F222">
        <f t="shared" ca="1" si="107"/>
        <v>-51147.772110577782</v>
      </c>
      <c r="G222">
        <f t="shared" ca="1" si="108"/>
        <v>10668</v>
      </c>
      <c r="H222" s="9">
        <f t="shared" ca="1" si="111"/>
        <v>-221.3288407702552</v>
      </c>
      <c r="I222" s="9">
        <f t="shared" ca="1" si="112"/>
        <v>-107.6791626311111</v>
      </c>
      <c r="J222" s="9">
        <f t="shared" ca="1" si="113"/>
        <v>0</v>
      </c>
      <c r="K222" s="9">
        <f t="shared" ca="1" si="114"/>
        <v>246.13260211041171</v>
      </c>
      <c r="L222" s="9">
        <f t="shared" ca="1" si="115"/>
        <v>-115.94348290692065</v>
      </c>
      <c r="M222">
        <f t="shared" ca="1" si="109"/>
        <v>55.387179487179488</v>
      </c>
      <c r="N222">
        <f t="shared" ca="1" si="110"/>
        <v>31.250985280151948</v>
      </c>
    </row>
    <row r="223" spans="1:14" x14ac:dyDescent="0.25">
      <c r="A223" s="4">
        <f t="shared" si="116"/>
        <v>0.42986111111110908</v>
      </c>
      <c r="B223" s="3">
        <f t="shared" si="105"/>
        <v>1553301140</v>
      </c>
      <c r="C223">
        <f t="shared" si="117"/>
        <v>4</v>
      </c>
      <c r="D223">
        <f t="shared" si="118"/>
        <v>127</v>
      </c>
      <c r="E223">
        <f t="shared" ca="1" si="106"/>
        <v>-106237.57171912308</v>
      </c>
      <c r="F223">
        <f t="shared" ca="1" si="107"/>
        <v>-51686.167923733337</v>
      </c>
      <c r="G223">
        <f t="shared" ca="1" si="108"/>
        <v>10668</v>
      </c>
      <c r="H223" s="9">
        <f t="shared" ca="1" si="111"/>
        <v>-221.3288407702581</v>
      </c>
      <c r="I223" s="9">
        <f t="shared" ca="1" si="112"/>
        <v>-107.6791626311111</v>
      </c>
      <c r="J223" s="9">
        <f t="shared" ca="1" si="113"/>
        <v>0</v>
      </c>
      <c r="K223" s="9">
        <f t="shared" ca="1" si="114"/>
        <v>246.13260211041433</v>
      </c>
      <c r="L223" s="9">
        <f t="shared" ca="1" si="115"/>
        <v>-115.94348290692035</v>
      </c>
      <c r="M223">
        <f t="shared" ca="1" si="109"/>
        <v>55.382307692307691</v>
      </c>
      <c r="N223">
        <f t="shared" ca="1" si="110"/>
        <v>31.233276353276352</v>
      </c>
    </row>
    <row r="224" spans="1:14" x14ac:dyDescent="0.25">
      <c r="A224" s="4">
        <f t="shared" si="116"/>
        <v>0.42991898148147945</v>
      </c>
      <c r="B224" s="3">
        <f t="shared" si="105"/>
        <v>1553301145</v>
      </c>
      <c r="C224">
        <f t="shared" si="117"/>
        <v>4</v>
      </c>
      <c r="D224">
        <f t="shared" si="118"/>
        <v>127</v>
      </c>
      <c r="E224">
        <f t="shared" ca="1" si="106"/>
        <v>-107344.21592297437</v>
      </c>
      <c r="F224">
        <f t="shared" ca="1" si="107"/>
        <v>-52224.563736888893</v>
      </c>
      <c r="G224">
        <f t="shared" ca="1" si="108"/>
        <v>10668</v>
      </c>
      <c r="H224" s="9">
        <f t="shared" ca="1" si="111"/>
        <v>-221.3288407702552</v>
      </c>
      <c r="I224" s="9">
        <f t="shared" ca="1" si="112"/>
        <v>-107.6791626311111</v>
      </c>
      <c r="J224" s="9">
        <f t="shared" ca="1" si="113"/>
        <v>0</v>
      </c>
      <c r="K224" s="9">
        <f t="shared" ca="1" si="114"/>
        <v>246.13260211041171</v>
      </c>
      <c r="L224" s="9">
        <f t="shared" ca="1" si="115"/>
        <v>-115.94348290692065</v>
      </c>
      <c r="M224">
        <f t="shared" ca="1" si="109"/>
        <v>55.377435897435902</v>
      </c>
      <c r="N224">
        <f t="shared" ca="1" si="110"/>
        <v>31.21556742640076</v>
      </c>
    </row>
    <row r="225" spans="1:14" x14ac:dyDescent="0.25">
      <c r="A225" s="4">
        <f t="shared" si="116"/>
        <v>0.42997685185184981</v>
      </c>
      <c r="B225" s="3">
        <f t="shared" si="105"/>
        <v>1553301150</v>
      </c>
      <c r="C225">
        <f t="shared" si="117"/>
        <v>4</v>
      </c>
      <c r="D225">
        <f t="shared" si="118"/>
        <v>127</v>
      </c>
      <c r="E225">
        <f t="shared" ca="1" si="106"/>
        <v>-108450.86012682565</v>
      </c>
      <c r="F225">
        <f t="shared" ca="1" si="107"/>
        <v>-52762.959550044448</v>
      </c>
      <c r="G225">
        <f t="shared" ca="1" si="108"/>
        <v>10668</v>
      </c>
      <c r="H225" s="9">
        <f t="shared" ca="1" si="111"/>
        <v>-221.3288407702581</v>
      </c>
      <c r="I225" s="9">
        <f t="shared" ca="1" si="112"/>
        <v>-107.6791626311111</v>
      </c>
      <c r="J225" s="9">
        <f t="shared" ca="1" si="113"/>
        <v>0</v>
      </c>
      <c r="K225" s="9">
        <f t="shared" ca="1" si="114"/>
        <v>246.13260211041433</v>
      </c>
      <c r="L225" s="9">
        <f t="shared" ca="1" si="115"/>
        <v>-115.94348290692035</v>
      </c>
      <c r="M225">
        <f t="shared" ca="1" si="109"/>
        <v>55.372564102564105</v>
      </c>
      <c r="N225">
        <f t="shared" ca="1" si="110"/>
        <v>31.197858499525168</v>
      </c>
    </row>
    <row r="226" spans="1:14" x14ac:dyDescent="0.25">
      <c r="A226" s="8">
        <f t="shared" si="116"/>
        <v>0.43003472222222017</v>
      </c>
      <c r="B226" s="3">
        <f t="shared" ref="B226:B243" si="119">B225+SECOND(A226-A225)</f>
        <v>1553301155</v>
      </c>
      <c r="C226">
        <f t="shared" si="117"/>
        <v>4</v>
      </c>
      <c r="D226">
        <f t="shared" si="118"/>
        <v>127</v>
      </c>
      <c r="E226">
        <f t="shared" ref="E226:E243" ca="1" si="120">INDIRECT("E$"&amp;C226)+INDIRECT("H$"&amp;C226)*($B226-INDIRECT("B$"&amp;D226))</f>
        <v>-109557.50433067694</v>
      </c>
      <c r="F226">
        <f t="shared" ref="F226:F243" ca="1" si="121">INDIRECT("F$"&amp;C226)+INDIRECT("I$"&amp;C226)*($B226-INDIRECT("B$"&amp;D226))</f>
        <v>-53301.355363200004</v>
      </c>
      <c r="G226">
        <f t="shared" ref="G226:G243" ca="1" si="122">INDIRECT("G$"&amp;C226)+INDIRECT("J$"&amp;C226)*($B226-INDIRECT("B$"&amp;D226))</f>
        <v>10668</v>
      </c>
      <c r="H226" s="9">
        <f t="shared" ref="H226:H243" ca="1" si="123">(E227-E226)/($B227-$B226)</f>
        <v>-221.3288407702552</v>
      </c>
      <c r="I226" s="9">
        <f t="shared" ref="I226:I243" ca="1" si="124">(F227-F226)/($B227-$B226)</f>
        <v>-107.6791626311111</v>
      </c>
      <c r="J226" s="9">
        <f t="shared" ref="J226:J243" ca="1" si="125">(G227-G226)/($B227-$B226)</f>
        <v>0</v>
      </c>
      <c r="K226" s="9">
        <f t="shared" ref="K226:K243" ca="1" si="126">SQRT(H226*H226+I226*I226)</f>
        <v>246.13260211041171</v>
      </c>
      <c r="L226" s="9">
        <f t="shared" ref="L226:L243" ca="1" si="127">DEGREES(ATAN2(I226,H226))</f>
        <v>-115.94348290692065</v>
      </c>
      <c r="M226">
        <f t="shared" ref="M226:M243" ca="1" si="128">INDIRECT("M$"&amp;C226)+INDIRECT("O$"&amp;C226)*($B226-INDIRECT("B$"&amp;D226))</f>
        <v>55.367692307692309</v>
      </c>
      <c r="N226">
        <f t="shared" ref="N226:N243" ca="1" si="129">INDIRECT("N$"&amp;C226)+INDIRECT("P$"&amp;C226)*($B226-INDIRECT("B$"&amp;D226))</f>
        <v>31.180149572649572</v>
      </c>
    </row>
    <row r="227" spans="1:14" x14ac:dyDescent="0.25">
      <c r="A227" s="8">
        <f t="shared" si="116"/>
        <v>0.43009259259259053</v>
      </c>
      <c r="B227" s="3">
        <f t="shared" si="119"/>
        <v>1553301160</v>
      </c>
      <c r="C227">
        <f t="shared" si="117"/>
        <v>4</v>
      </c>
      <c r="D227">
        <f t="shared" si="118"/>
        <v>127</v>
      </c>
      <c r="E227">
        <f t="shared" ca="1" si="120"/>
        <v>-110664.14853452821</v>
      </c>
      <c r="F227">
        <f t="shared" ca="1" si="121"/>
        <v>-53839.751176355559</v>
      </c>
      <c r="G227">
        <f t="shared" ca="1" si="122"/>
        <v>10668</v>
      </c>
      <c r="H227" s="9">
        <f t="shared" ca="1" si="123"/>
        <v>-221.3288407702581</v>
      </c>
      <c r="I227" s="9">
        <f t="shared" ca="1" si="124"/>
        <v>-107.6791626311111</v>
      </c>
      <c r="J227" s="9">
        <f t="shared" ca="1" si="125"/>
        <v>0</v>
      </c>
      <c r="K227" s="9">
        <f t="shared" ca="1" si="126"/>
        <v>246.13260211041433</v>
      </c>
      <c r="L227" s="9">
        <f t="shared" ca="1" si="127"/>
        <v>-115.94348290692035</v>
      </c>
      <c r="M227">
        <f t="shared" ca="1" si="128"/>
        <v>55.362820512820512</v>
      </c>
      <c r="N227">
        <f t="shared" ca="1" si="129"/>
        <v>31.16244064577398</v>
      </c>
    </row>
    <row r="228" spans="1:14" x14ac:dyDescent="0.25">
      <c r="A228" s="8">
        <f t="shared" si="116"/>
        <v>0.43015046296296089</v>
      </c>
      <c r="B228" s="3">
        <f t="shared" si="119"/>
        <v>1553301165</v>
      </c>
      <c r="C228">
        <f t="shared" si="117"/>
        <v>4</v>
      </c>
      <c r="D228">
        <f t="shared" si="118"/>
        <v>127</v>
      </c>
      <c r="E228">
        <f t="shared" ca="1" si="120"/>
        <v>-111770.7927383795</v>
      </c>
      <c r="F228">
        <f t="shared" ca="1" si="121"/>
        <v>-54378.146989511115</v>
      </c>
      <c r="G228">
        <f t="shared" ca="1" si="122"/>
        <v>10668</v>
      </c>
      <c r="H228" s="9">
        <f t="shared" ca="1" si="123"/>
        <v>-221.3288407702552</v>
      </c>
      <c r="I228" s="9">
        <f t="shared" ca="1" si="124"/>
        <v>-107.6791626311111</v>
      </c>
      <c r="J228" s="9">
        <f t="shared" ca="1" si="125"/>
        <v>0</v>
      </c>
      <c r="K228" s="9">
        <f t="shared" ca="1" si="126"/>
        <v>246.13260211041171</v>
      </c>
      <c r="L228" s="9">
        <f t="shared" ca="1" si="127"/>
        <v>-115.94348290692065</v>
      </c>
      <c r="M228">
        <f t="shared" ca="1" si="128"/>
        <v>55.357948717948716</v>
      </c>
      <c r="N228">
        <f t="shared" ca="1" si="129"/>
        <v>31.144731718898385</v>
      </c>
    </row>
    <row r="229" spans="1:14" x14ac:dyDescent="0.25">
      <c r="A229" s="8">
        <f t="shared" si="116"/>
        <v>0.43020833333333125</v>
      </c>
      <c r="B229" s="3">
        <f t="shared" si="119"/>
        <v>1553301170</v>
      </c>
      <c r="C229">
        <f t="shared" si="117"/>
        <v>4</v>
      </c>
      <c r="D229">
        <f t="shared" si="118"/>
        <v>127</v>
      </c>
      <c r="E229">
        <f t="shared" ca="1" si="120"/>
        <v>-112877.43694223078</v>
      </c>
      <c r="F229">
        <f t="shared" ca="1" si="121"/>
        <v>-54916.54280266667</v>
      </c>
      <c r="G229">
        <f t="shared" ca="1" si="122"/>
        <v>10668</v>
      </c>
      <c r="H229" s="9">
        <f t="shared" ca="1" si="123"/>
        <v>-221.3288407702552</v>
      </c>
      <c r="I229" s="9">
        <f t="shared" ca="1" si="124"/>
        <v>-107.6791626311111</v>
      </c>
      <c r="J229" s="9">
        <f t="shared" ca="1" si="125"/>
        <v>0</v>
      </c>
      <c r="K229" s="9">
        <f t="shared" ca="1" si="126"/>
        <v>246.13260211041171</v>
      </c>
      <c r="L229" s="9">
        <f t="shared" ca="1" si="127"/>
        <v>-115.94348290692065</v>
      </c>
      <c r="M229">
        <f t="shared" ca="1" si="128"/>
        <v>55.353076923076927</v>
      </c>
      <c r="N229">
        <f t="shared" ca="1" si="129"/>
        <v>31.127022792022792</v>
      </c>
    </row>
    <row r="230" spans="1:14" x14ac:dyDescent="0.25">
      <c r="A230" s="8">
        <f t="shared" si="116"/>
        <v>0.43026620370370161</v>
      </c>
      <c r="B230" s="3">
        <f t="shared" si="119"/>
        <v>1553301175</v>
      </c>
      <c r="C230">
        <f t="shared" si="117"/>
        <v>4</v>
      </c>
      <c r="D230">
        <f t="shared" si="118"/>
        <v>127</v>
      </c>
      <c r="E230">
        <f t="shared" ca="1" si="120"/>
        <v>-113984.08114608206</v>
      </c>
      <c r="F230">
        <f t="shared" ca="1" si="121"/>
        <v>-55454.938615822226</v>
      </c>
      <c r="G230">
        <f t="shared" ca="1" si="122"/>
        <v>10668</v>
      </c>
      <c r="H230" s="9">
        <f t="shared" ca="1" si="123"/>
        <v>-221.3288407702581</v>
      </c>
      <c r="I230" s="9">
        <f t="shared" ca="1" si="124"/>
        <v>-107.6791626311111</v>
      </c>
      <c r="J230" s="9">
        <f t="shared" ca="1" si="125"/>
        <v>0</v>
      </c>
      <c r="K230" s="9">
        <f t="shared" ca="1" si="126"/>
        <v>246.13260211041433</v>
      </c>
      <c r="L230" s="9">
        <f t="shared" ca="1" si="127"/>
        <v>-115.94348290692035</v>
      </c>
      <c r="M230">
        <f t="shared" ca="1" si="128"/>
        <v>55.34820512820513</v>
      </c>
      <c r="N230">
        <f t="shared" ca="1" si="129"/>
        <v>31.1093138651472</v>
      </c>
    </row>
    <row r="231" spans="1:14" x14ac:dyDescent="0.25">
      <c r="A231" s="8">
        <f t="shared" si="116"/>
        <v>0.43032407407407197</v>
      </c>
      <c r="B231" s="3">
        <f t="shared" si="119"/>
        <v>1553301180</v>
      </c>
      <c r="C231">
        <f t="shared" si="117"/>
        <v>4</v>
      </c>
      <c r="D231">
        <f t="shared" si="118"/>
        <v>127</v>
      </c>
      <c r="E231">
        <f t="shared" ca="1" si="120"/>
        <v>-115090.72534993335</v>
      </c>
      <c r="F231">
        <f t="shared" ca="1" si="121"/>
        <v>-55993.334428977781</v>
      </c>
      <c r="G231">
        <f t="shared" ca="1" si="122"/>
        <v>10668</v>
      </c>
      <c r="H231" s="9">
        <f t="shared" ca="1" si="123"/>
        <v>-221.3288407702552</v>
      </c>
      <c r="I231" s="9">
        <f t="shared" ca="1" si="124"/>
        <v>-107.6791626311111</v>
      </c>
      <c r="J231" s="9">
        <f t="shared" ca="1" si="125"/>
        <v>0</v>
      </c>
      <c r="K231" s="9">
        <f t="shared" ca="1" si="126"/>
        <v>246.13260211041171</v>
      </c>
      <c r="L231" s="9">
        <f t="shared" ca="1" si="127"/>
        <v>-115.94348290692065</v>
      </c>
      <c r="M231">
        <f t="shared" ca="1" si="128"/>
        <v>55.343333333333334</v>
      </c>
      <c r="N231">
        <f t="shared" ca="1" si="129"/>
        <v>31.091604938271605</v>
      </c>
    </row>
    <row r="232" spans="1:14" x14ac:dyDescent="0.25">
      <c r="A232" s="8">
        <f t="shared" si="116"/>
        <v>0.43038194444444233</v>
      </c>
      <c r="B232" s="3">
        <f t="shared" si="119"/>
        <v>1553301185</v>
      </c>
      <c r="C232">
        <f t="shared" si="117"/>
        <v>4</v>
      </c>
      <c r="D232">
        <f t="shared" si="118"/>
        <v>127</v>
      </c>
      <c r="E232">
        <f t="shared" ca="1" si="120"/>
        <v>-116197.36955378462</v>
      </c>
      <c r="F232">
        <f t="shared" ca="1" si="121"/>
        <v>-56531.730242133337</v>
      </c>
      <c r="G232">
        <f t="shared" ca="1" si="122"/>
        <v>10668</v>
      </c>
      <c r="H232" s="9">
        <f t="shared" ca="1" si="123"/>
        <v>-221.3288407702581</v>
      </c>
      <c r="I232" s="9">
        <f t="shared" ca="1" si="124"/>
        <v>-107.6791626311111</v>
      </c>
      <c r="J232" s="9">
        <f t="shared" ca="1" si="125"/>
        <v>0</v>
      </c>
      <c r="K232" s="9">
        <f t="shared" ca="1" si="126"/>
        <v>246.13260211041433</v>
      </c>
      <c r="L232" s="9">
        <f t="shared" ca="1" si="127"/>
        <v>-115.94348290692035</v>
      </c>
      <c r="M232">
        <f t="shared" ca="1" si="128"/>
        <v>55.338461538461537</v>
      </c>
      <c r="N232">
        <f t="shared" ca="1" si="129"/>
        <v>31.073896011396013</v>
      </c>
    </row>
    <row r="233" spans="1:14" x14ac:dyDescent="0.25">
      <c r="A233" s="8">
        <f t="shared" si="116"/>
        <v>0.43043981481481269</v>
      </c>
      <c r="B233" s="3">
        <f t="shared" si="119"/>
        <v>1553301190</v>
      </c>
      <c r="C233">
        <f t="shared" si="117"/>
        <v>4</v>
      </c>
      <c r="D233">
        <f t="shared" si="118"/>
        <v>127</v>
      </c>
      <c r="E233">
        <f t="shared" ca="1" si="120"/>
        <v>-117304.01375763591</v>
      </c>
      <c r="F233">
        <f t="shared" ca="1" si="121"/>
        <v>-57070.126055288893</v>
      </c>
      <c r="G233">
        <f t="shared" ca="1" si="122"/>
        <v>10668</v>
      </c>
      <c r="H233" s="9">
        <f t="shared" ca="1" si="123"/>
        <v>-221.3288407702552</v>
      </c>
      <c r="I233" s="9">
        <f t="shared" ca="1" si="124"/>
        <v>-107.6791626311111</v>
      </c>
      <c r="J233" s="9">
        <f t="shared" ca="1" si="125"/>
        <v>0</v>
      </c>
      <c r="K233" s="9">
        <f t="shared" ca="1" si="126"/>
        <v>246.13260211041171</v>
      </c>
      <c r="L233" s="9">
        <f t="shared" ca="1" si="127"/>
        <v>-115.94348290692065</v>
      </c>
      <c r="M233">
        <f t="shared" ca="1" si="128"/>
        <v>55.333589743589748</v>
      </c>
      <c r="N233">
        <f t="shared" ca="1" si="129"/>
        <v>31.056187084520417</v>
      </c>
    </row>
    <row r="234" spans="1:14" x14ac:dyDescent="0.25">
      <c r="A234" s="8">
        <f t="shared" si="116"/>
        <v>0.43049768518518305</v>
      </c>
      <c r="B234" s="3">
        <f t="shared" si="119"/>
        <v>1553301195</v>
      </c>
      <c r="C234">
        <f t="shared" si="117"/>
        <v>4</v>
      </c>
      <c r="D234">
        <f t="shared" si="118"/>
        <v>127</v>
      </c>
      <c r="E234">
        <f t="shared" ca="1" si="120"/>
        <v>-118410.65796148719</v>
      </c>
      <c r="F234">
        <f t="shared" ca="1" si="121"/>
        <v>-57608.521868444448</v>
      </c>
      <c r="G234">
        <f t="shared" ca="1" si="122"/>
        <v>10668</v>
      </c>
      <c r="H234" s="9">
        <f t="shared" ca="1" si="123"/>
        <v>-221.3288407702581</v>
      </c>
      <c r="I234" s="9">
        <f t="shared" ca="1" si="124"/>
        <v>-107.6791626311111</v>
      </c>
      <c r="J234" s="9">
        <f t="shared" ca="1" si="125"/>
        <v>0</v>
      </c>
      <c r="K234" s="9">
        <f t="shared" ca="1" si="126"/>
        <v>246.13260211041433</v>
      </c>
      <c r="L234" s="9">
        <f t="shared" ca="1" si="127"/>
        <v>-115.94348290692035</v>
      </c>
      <c r="M234">
        <f t="shared" ca="1" si="128"/>
        <v>55.328717948717951</v>
      </c>
      <c r="N234">
        <f t="shared" ca="1" si="129"/>
        <v>31.038478157644825</v>
      </c>
    </row>
    <row r="235" spans="1:14" x14ac:dyDescent="0.25">
      <c r="A235" s="8">
        <f t="shared" si="116"/>
        <v>0.43055555555555342</v>
      </c>
      <c r="B235" s="3">
        <f t="shared" si="119"/>
        <v>1553301200</v>
      </c>
      <c r="C235">
        <f t="shared" si="117"/>
        <v>4</v>
      </c>
      <c r="D235">
        <f t="shared" si="118"/>
        <v>127</v>
      </c>
      <c r="E235">
        <f t="shared" ca="1" si="120"/>
        <v>-119517.30216533848</v>
      </c>
      <c r="F235">
        <f t="shared" ca="1" si="121"/>
        <v>-58146.917681600004</v>
      </c>
      <c r="G235">
        <f t="shared" ca="1" si="122"/>
        <v>10668</v>
      </c>
      <c r="H235" s="9">
        <f t="shared" ca="1" si="123"/>
        <v>-221.3288407702552</v>
      </c>
      <c r="I235" s="9">
        <f t="shared" ca="1" si="124"/>
        <v>-107.6791626311111</v>
      </c>
      <c r="J235" s="9">
        <f t="shared" ca="1" si="125"/>
        <v>0</v>
      </c>
      <c r="K235" s="9">
        <f t="shared" ca="1" si="126"/>
        <v>246.13260211041171</v>
      </c>
      <c r="L235" s="9">
        <f t="shared" ca="1" si="127"/>
        <v>-115.94348290692065</v>
      </c>
      <c r="M235">
        <f t="shared" ca="1" si="128"/>
        <v>55.323846153846155</v>
      </c>
      <c r="N235">
        <f t="shared" ca="1" si="129"/>
        <v>31.020769230769233</v>
      </c>
    </row>
    <row r="236" spans="1:14" x14ac:dyDescent="0.25">
      <c r="A236" s="8">
        <f t="shared" si="116"/>
        <v>0.43061342592592378</v>
      </c>
      <c r="B236" s="3">
        <f t="shared" si="119"/>
        <v>1553301205</v>
      </c>
      <c r="C236">
        <f t="shared" si="117"/>
        <v>4</v>
      </c>
      <c r="D236">
        <f t="shared" si="118"/>
        <v>127</v>
      </c>
      <c r="E236">
        <f t="shared" ca="1" si="120"/>
        <v>-120623.94636918975</v>
      </c>
      <c r="F236">
        <f t="shared" ca="1" si="121"/>
        <v>-58685.313494755559</v>
      </c>
      <c r="G236">
        <f t="shared" ca="1" si="122"/>
        <v>10668</v>
      </c>
      <c r="H236" s="9">
        <f t="shared" ca="1" si="123"/>
        <v>-221.3288407702552</v>
      </c>
      <c r="I236" s="9">
        <f t="shared" ca="1" si="124"/>
        <v>-107.6791626311111</v>
      </c>
      <c r="J236" s="9">
        <f t="shared" ca="1" si="125"/>
        <v>0</v>
      </c>
      <c r="K236" s="9">
        <f t="shared" ca="1" si="126"/>
        <v>246.13260211041171</v>
      </c>
      <c r="L236" s="9">
        <f t="shared" ca="1" si="127"/>
        <v>-115.94348290692065</v>
      </c>
      <c r="M236">
        <f t="shared" ca="1" si="128"/>
        <v>55.318974358974359</v>
      </c>
      <c r="N236">
        <f t="shared" ca="1" si="129"/>
        <v>31.003060303893637</v>
      </c>
    </row>
    <row r="237" spans="1:14" x14ac:dyDescent="0.25">
      <c r="A237" s="8">
        <f t="shared" si="116"/>
        <v>0.43067129629629414</v>
      </c>
      <c r="B237" s="3">
        <f t="shared" si="119"/>
        <v>1553301210</v>
      </c>
      <c r="C237">
        <f t="shared" si="117"/>
        <v>4</v>
      </c>
      <c r="D237">
        <f t="shared" si="118"/>
        <v>127</v>
      </c>
      <c r="E237">
        <f t="shared" ca="1" si="120"/>
        <v>-121730.59057304103</v>
      </c>
      <c r="F237">
        <f t="shared" ca="1" si="121"/>
        <v>-59223.709307911115</v>
      </c>
      <c r="G237">
        <f t="shared" ca="1" si="122"/>
        <v>10668</v>
      </c>
      <c r="H237" s="9">
        <f t="shared" ca="1" si="123"/>
        <v>-221.3288407702581</v>
      </c>
      <c r="I237" s="9">
        <f t="shared" ca="1" si="124"/>
        <v>-107.6791626311111</v>
      </c>
      <c r="J237" s="9">
        <f t="shared" ca="1" si="125"/>
        <v>0</v>
      </c>
      <c r="K237" s="9">
        <f t="shared" ca="1" si="126"/>
        <v>246.13260211041433</v>
      </c>
      <c r="L237" s="9">
        <f t="shared" ca="1" si="127"/>
        <v>-115.94348290692035</v>
      </c>
      <c r="M237">
        <f t="shared" ca="1" si="128"/>
        <v>55.314102564102562</v>
      </c>
      <c r="N237">
        <f t="shared" ca="1" si="129"/>
        <v>30.985351377018045</v>
      </c>
    </row>
    <row r="238" spans="1:14" x14ac:dyDescent="0.25">
      <c r="A238" s="8">
        <f t="shared" si="116"/>
        <v>0.4307291666666645</v>
      </c>
      <c r="B238" s="3">
        <f t="shared" si="119"/>
        <v>1553301215</v>
      </c>
      <c r="C238">
        <f t="shared" si="117"/>
        <v>4</v>
      </c>
      <c r="D238">
        <f t="shared" si="118"/>
        <v>127</v>
      </c>
      <c r="E238">
        <f t="shared" ca="1" si="120"/>
        <v>-122837.23477689232</v>
      </c>
      <c r="F238">
        <f t="shared" ca="1" si="121"/>
        <v>-59762.10512106667</v>
      </c>
      <c r="G238">
        <f t="shared" ca="1" si="122"/>
        <v>10668</v>
      </c>
      <c r="H238" s="9">
        <f t="shared" ca="1" si="123"/>
        <v>-221.3288407702552</v>
      </c>
      <c r="I238" s="9">
        <f t="shared" ca="1" si="124"/>
        <v>-107.6791626311111</v>
      </c>
      <c r="J238" s="9">
        <f t="shared" ca="1" si="125"/>
        <v>0</v>
      </c>
      <c r="K238" s="9">
        <f t="shared" ca="1" si="126"/>
        <v>246.13260211041171</v>
      </c>
      <c r="L238" s="9">
        <f t="shared" ca="1" si="127"/>
        <v>-115.94348290692065</v>
      </c>
      <c r="M238">
        <f t="shared" ca="1" si="128"/>
        <v>55.309230769230773</v>
      </c>
      <c r="N238">
        <f t="shared" ca="1" si="129"/>
        <v>30.967642450142449</v>
      </c>
    </row>
    <row r="239" spans="1:14" x14ac:dyDescent="0.25">
      <c r="A239" s="8">
        <f t="shared" si="116"/>
        <v>0.43078703703703486</v>
      </c>
      <c r="B239" s="3">
        <f t="shared" si="119"/>
        <v>1553301220</v>
      </c>
      <c r="C239">
        <f t="shared" si="117"/>
        <v>4</v>
      </c>
      <c r="D239">
        <f t="shared" si="118"/>
        <v>127</v>
      </c>
      <c r="E239">
        <f t="shared" ca="1" si="120"/>
        <v>-123943.8789807436</v>
      </c>
      <c r="F239">
        <f t="shared" ca="1" si="121"/>
        <v>-60300.500934222226</v>
      </c>
      <c r="G239">
        <f t="shared" ca="1" si="122"/>
        <v>10668</v>
      </c>
      <c r="H239" s="9">
        <f t="shared" ca="1" si="123"/>
        <v>-221.3288407702581</v>
      </c>
      <c r="I239" s="9">
        <f t="shared" ca="1" si="124"/>
        <v>-107.6791626311111</v>
      </c>
      <c r="J239" s="9">
        <f t="shared" ca="1" si="125"/>
        <v>0</v>
      </c>
      <c r="K239" s="9">
        <f t="shared" ca="1" si="126"/>
        <v>246.13260211041433</v>
      </c>
      <c r="L239" s="9">
        <f t="shared" ca="1" si="127"/>
        <v>-115.94348290692035</v>
      </c>
      <c r="M239">
        <f t="shared" ca="1" si="128"/>
        <v>55.304358974358976</v>
      </c>
      <c r="N239">
        <f t="shared" ca="1" si="129"/>
        <v>30.949933523266857</v>
      </c>
    </row>
    <row r="240" spans="1:14" x14ac:dyDescent="0.25">
      <c r="A240" s="8">
        <f t="shared" si="116"/>
        <v>0.43084490740740522</v>
      </c>
      <c r="B240" s="3">
        <f t="shared" si="119"/>
        <v>1553301225</v>
      </c>
      <c r="C240">
        <f t="shared" si="117"/>
        <v>4</v>
      </c>
      <c r="D240">
        <f t="shared" si="118"/>
        <v>127</v>
      </c>
      <c r="E240">
        <f t="shared" ca="1" si="120"/>
        <v>-125050.52318459489</v>
      </c>
      <c r="F240">
        <f t="shared" ca="1" si="121"/>
        <v>-60838.896747377781</v>
      </c>
      <c r="G240">
        <f t="shared" ca="1" si="122"/>
        <v>10668</v>
      </c>
      <c r="H240" s="9">
        <f t="shared" ca="1" si="123"/>
        <v>-221.3288407702552</v>
      </c>
      <c r="I240" s="9">
        <f t="shared" ca="1" si="124"/>
        <v>-107.6791626311111</v>
      </c>
      <c r="J240" s="9">
        <f t="shared" ca="1" si="125"/>
        <v>0</v>
      </c>
      <c r="K240" s="9">
        <f t="shared" ca="1" si="126"/>
        <v>246.13260211041171</v>
      </c>
      <c r="L240" s="9">
        <f t="shared" ca="1" si="127"/>
        <v>-115.94348290692065</v>
      </c>
      <c r="M240">
        <f t="shared" ca="1" si="128"/>
        <v>55.29948717948718</v>
      </c>
      <c r="N240">
        <f t="shared" ca="1" si="129"/>
        <v>30.932224596391265</v>
      </c>
    </row>
    <row r="241" spans="1:14" x14ac:dyDescent="0.25">
      <c r="A241" s="8">
        <f t="shared" si="116"/>
        <v>0.43090277777777558</v>
      </c>
      <c r="B241" s="3">
        <f t="shared" si="119"/>
        <v>1553301230</v>
      </c>
      <c r="C241">
        <f t="shared" si="117"/>
        <v>4</v>
      </c>
      <c r="D241">
        <f t="shared" si="118"/>
        <v>127</v>
      </c>
      <c r="E241">
        <f t="shared" ca="1" si="120"/>
        <v>-126157.16738844616</v>
      </c>
      <c r="F241">
        <f t="shared" ca="1" si="121"/>
        <v>-61377.292560533337</v>
      </c>
      <c r="G241">
        <f t="shared" ca="1" si="122"/>
        <v>10668</v>
      </c>
      <c r="H241" s="9">
        <f t="shared" ca="1" si="123"/>
        <v>-221.3288407702581</v>
      </c>
      <c r="I241" s="9">
        <f t="shared" ca="1" si="124"/>
        <v>-107.6791626311111</v>
      </c>
      <c r="J241" s="9">
        <f t="shared" ca="1" si="125"/>
        <v>0</v>
      </c>
      <c r="K241" s="9">
        <f t="shared" ca="1" si="126"/>
        <v>246.13260211041433</v>
      </c>
      <c r="L241" s="9">
        <f t="shared" ca="1" si="127"/>
        <v>-115.94348290692035</v>
      </c>
      <c r="M241">
        <f t="shared" ca="1" si="128"/>
        <v>55.294615384615383</v>
      </c>
      <c r="N241">
        <f t="shared" ca="1" si="129"/>
        <v>30.914515669515669</v>
      </c>
    </row>
    <row r="242" spans="1:14" x14ac:dyDescent="0.25">
      <c r="A242" s="8">
        <f t="shared" si="116"/>
        <v>0.43096064814814594</v>
      </c>
      <c r="B242" s="3">
        <f t="shared" si="119"/>
        <v>1553301235</v>
      </c>
      <c r="C242">
        <f t="shared" si="117"/>
        <v>4</v>
      </c>
      <c r="D242">
        <f t="shared" si="118"/>
        <v>127</v>
      </c>
      <c r="E242">
        <f t="shared" ca="1" si="120"/>
        <v>-127263.81159229745</v>
      </c>
      <c r="F242">
        <f t="shared" ca="1" si="121"/>
        <v>-61915.688373688892</v>
      </c>
      <c r="G242">
        <f t="shared" ca="1" si="122"/>
        <v>10668</v>
      </c>
      <c r="H242" s="9">
        <f t="shared" ca="1" si="123"/>
        <v>-221.3288407702552</v>
      </c>
      <c r="I242" s="9">
        <f t="shared" ca="1" si="124"/>
        <v>-107.6791626311111</v>
      </c>
      <c r="J242" s="9">
        <f t="shared" ca="1" si="125"/>
        <v>0</v>
      </c>
      <c r="K242" s="9">
        <f t="shared" ca="1" si="126"/>
        <v>246.13260211041171</v>
      </c>
      <c r="L242" s="9">
        <f t="shared" ca="1" si="127"/>
        <v>-115.94348290692065</v>
      </c>
      <c r="M242">
        <f t="shared" ca="1" si="128"/>
        <v>55.289743589743594</v>
      </c>
      <c r="N242">
        <f t="shared" ca="1" si="129"/>
        <v>30.896806742640077</v>
      </c>
    </row>
    <row r="243" spans="1:14" x14ac:dyDescent="0.25">
      <c r="A243" s="8">
        <f t="shared" si="116"/>
        <v>0.4310185185185163</v>
      </c>
      <c r="B243" s="3">
        <f t="shared" si="119"/>
        <v>1553301240</v>
      </c>
      <c r="C243">
        <f t="shared" si="117"/>
        <v>4</v>
      </c>
      <c r="D243">
        <f t="shared" si="118"/>
        <v>127</v>
      </c>
      <c r="E243">
        <f t="shared" ca="1" si="120"/>
        <v>-128370.45579614873</v>
      </c>
      <c r="F243">
        <f t="shared" ca="1" si="121"/>
        <v>-62454.084186844448</v>
      </c>
      <c r="G243">
        <f t="shared" ca="1" si="122"/>
        <v>10668</v>
      </c>
      <c r="H243" s="9">
        <f t="shared" ca="1" si="123"/>
        <v>-221.3288407702552</v>
      </c>
      <c r="I243" s="9">
        <f t="shared" ca="1" si="124"/>
        <v>-107.6791626311111</v>
      </c>
      <c r="J243" s="9">
        <f t="shared" ca="1" si="125"/>
        <v>0</v>
      </c>
      <c r="K243" s="9">
        <f t="shared" ca="1" si="126"/>
        <v>246.13260211041171</v>
      </c>
      <c r="L243" s="9">
        <f t="shared" ca="1" si="127"/>
        <v>-115.94348290692065</v>
      </c>
      <c r="M243">
        <f t="shared" ca="1" si="128"/>
        <v>55.284871794871798</v>
      </c>
      <c r="N243">
        <f t="shared" ca="1" si="129"/>
        <v>30.879097815764482</v>
      </c>
    </row>
    <row r="244" spans="1:14" x14ac:dyDescent="0.25">
      <c r="A244" s="8">
        <f t="shared" si="116"/>
        <v>0.43107638888888666</v>
      </c>
      <c r="B244" s="3">
        <f t="shared" ref="B244" si="130">B243+SECOND(A244-A243)</f>
        <v>1553301245</v>
      </c>
      <c r="C244">
        <f t="shared" ref="C244:D244" si="131">C243</f>
        <v>4</v>
      </c>
      <c r="D244">
        <f t="shared" si="131"/>
        <v>127</v>
      </c>
      <c r="E244">
        <f t="shared" ref="E244" ca="1" si="132">INDIRECT("E$"&amp;C244)+INDIRECT("H$"&amp;C244)*($B244-INDIRECT("B$"&amp;D244))</f>
        <v>-129477.1</v>
      </c>
      <c r="F244">
        <f t="shared" ref="F244" ca="1" si="133">INDIRECT("F$"&amp;C244)+INDIRECT("I$"&amp;C244)*($B244-INDIRECT("B$"&amp;D244))</f>
        <v>-62992.480000000003</v>
      </c>
      <c r="G244">
        <f t="shared" ref="G244" ca="1" si="134">INDIRECT("G$"&amp;C244)+INDIRECT("J$"&amp;C244)*($B244-INDIRECT("B$"&amp;D244))</f>
        <v>10668</v>
      </c>
      <c r="H244" s="9">
        <f ca="1">H243</f>
        <v>-221.3288407702552</v>
      </c>
      <c r="I244" s="9">
        <f t="shared" ref="I244:K244" ca="1" si="135">I243</f>
        <v>-107.6791626311111</v>
      </c>
      <c r="J244" s="9">
        <f t="shared" ca="1" si="135"/>
        <v>0</v>
      </c>
      <c r="K244" s="9">
        <f t="shared" ca="1" si="135"/>
        <v>246.13260211041171</v>
      </c>
      <c r="L244" s="9">
        <f t="shared" ref="L244" ca="1" si="136">DEGREES(ATAN2(I244,H244))</f>
        <v>-115.94348290692065</v>
      </c>
      <c r="M244">
        <f t="shared" ref="M244" ca="1" si="137">INDIRECT("M$"&amp;C244)+INDIRECT("O$"&amp;C244)*($B244-INDIRECT("B$"&amp;D244))</f>
        <v>55.28</v>
      </c>
      <c r="N244">
        <f t="shared" ref="N244" ca="1" si="138">INDIRECT("N$"&amp;C244)+INDIRECT("P$"&amp;C244)*($B244-INDIRECT("B$"&amp;D244))</f>
        <v>30.861388888888889</v>
      </c>
    </row>
    <row r="245" spans="1:14" x14ac:dyDescent="0.25">
      <c r="A245" s="8" t="s">
        <v>144</v>
      </c>
      <c r="B245" s="3"/>
      <c r="H245" s="9"/>
      <c r="I245" s="9"/>
      <c r="J245" s="9"/>
      <c r="K245" s="9"/>
      <c r="L245" s="9"/>
    </row>
    <row r="246" spans="1:14" x14ac:dyDescent="0.25">
      <c r="A246" s="8"/>
      <c r="B246" s="3"/>
      <c r="H246" s="9"/>
      <c r="I246" s="9"/>
      <c r="J246" s="9"/>
      <c r="K246" s="9"/>
      <c r="L246" s="9"/>
    </row>
    <row r="247" spans="1:14" x14ac:dyDescent="0.25">
      <c r="A247" s="5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253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139</v>
      </c>
      <c r="B1">
        <v>244202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0.41822916666666665</v>
      </c>
      <c r="B2" s="6" t="s">
        <v>84</v>
      </c>
      <c r="C2" s="7">
        <v>350</v>
      </c>
      <c r="D2" s="7"/>
      <c r="E2" s="7">
        <f>VLOOKUP($B2,Beacons!$A$6:$O$30,14,FALSE)</f>
        <v>-129477.1</v>
      </c>
      <c r="F2" s="7">
        <f>VLOOKUP($B2,Beacons!$A$6:$O$30,15,FALSE)</f>
        <v>-62992.480000000003</v>
      </c>
      <c r="G2" s="7">
        <f>C2*Params!F$2</f>
        <v>10668</v>
      </c>
      <c r="H2" s="9">
        <f t="shared" ref="H2:J3" si="0">(E3-E2)/(MINUTE($A3-$A2)*60+SECOND($A3-$A2))</f>
        <v>221.32884077025642</v>
      </c>
      <c r="I2" s="9">
        <f t="shared" si="0"/>
        <v>107.67916263111111</v>
      </c>
      <c r="J2" s="9">
        <f t="shared" si="0"/>
        <v>0</v>
      </c>
      <c r="K2" s="9">
        <f>SQRT(H2*H2+I2*I2)</f>
        <v>246.13260211041285</v>
      </c>
      <c r="L2" s="9">
        <f>DEGREES(ATAN2(I2,H2))</f>
        <v>64.056517093079464</v>
      </c>
      <c r="M2" s="7">
        <f>VLOOKUP($B2,Beacons!$A$6:$O$30,8,FALSE)</f>
        <v>55.28</v>
      </c>
      <c r="N2" s="7">
        <f>VLOOKUP($B2,Beacons!$A$6:$O$30,9,FALSE)</f>
        <v>30.861388888888889</v>
      </c>
      <c r="O2" s="10">
        <f>(M3-M2)/(MINUTE($A3-$A2)*60+SECOND($A3-$A2))</f>
        <v>9.7435897435897484E-4</v>
      </c>
      <c r="P2" s="10">
        <f>(N3-N2)/(MINUTE($A3-$A2)*60+SECOND($A3-$A2))</f>
        <v>3.5417853751187017E-3</v>
      </c>
    </row>
    <row r="3" spans="1:16" x14ac:dyDescent="0.25">
      <c r="A3" s="5">
        <v>0.42499999999999999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 t="shared" si="0"/>
        <v>198.38210817365081</v>
      </c>
      <c r="I3" s="9">
        <f t="shared" si="0"/>
        <v>118.82199977904763</v>
      </c>
      <c r="J3" s="9">
        <f t="shared" si="0"/>
        <v>0</v>
      </c>
      <c r="K3" s="9">
        <f>SQRT(H3*H3+I3*I3)</f>
        <v>231.24473718317157</v>
      </c>
      <c r="L3" s="9">
        <f>DEGREES(ATAN2(I3,H3))</f>
        <v>59.08027944088564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1.0582010582010544E-3</v>
      </c>
      <c r="P3" s="10">
        <f>(N4-N3)/(MINUTE($A4-$A3)*60+SECOND($A4-$A3))</f>
        <v>3.1746031746031746E-3</v>
      </c>
    </row>
    <row r="4" spans="1:16" x14ac:dyDescent="0.25">
      <c r="A4" s="5">
        <v>0.43229166666666669</v>
      </c>
      <c r="B4" s="6" t="s">
        <v>93</v>
      </c>
      <c r="C4" s="7">
        <v>350</v>
      </c>
      <c r="D4" s="7"/>
      <c r="E4" s="7">
        <f>VLOOKUP($B4,Beacons!$A$6:$O$30,14,FALSE)</f>
        <v>124981</v>
      </c>
      <c r="F4" s="7">
        <f>VLOOKUP($B4,Beacons!$A$6:$O$30,15,FALSE)</f>
        <v>74857.69</v>
      </c>
      <c r="G4" s="7">
        <f>C4*Params!F$2</f>
        <v>10668</v>
      </c>
      <c r="M4" s="7">
        <f>VLOOKUP($B4,Beacons!$A$6:$O$30,8,FALSE)</f>
        <v>56.516666666666666</v>
      </c>
      <c r="N4" s="7">
        <f>VLOOKUP($B4,Beacons!$A$6:$O$30,9,FALSE)</f>
        <v>34.93333333333333</v>
      </c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0.41822916666666665</v>
      </c>
      <c r="B6" s="3">
        <f>Params!D29+MINUTE(A6-Params!C29)*60+SECOND(A6-Params!C29)</f>
        <v>1553300135</v>
      </c>
      <c r="C6">
        <v>2</v>
      </c>
      <c r="D6">
        <f>ROW()</f>
        <v>6</v>
      </c>
      <c r="E6">
        <f ca="1">INDIRECT("E$"&amp;C6)+INDIRECT("H$"&amp;C6)*($B6-INDIRECT("B$"&amp;D6))</f>
        <v>-129477.1</v>
      </c>
      <c r="F6">
        <f ca="1">INDIRECT("F$"&amp;C6)+INDIRECT("I$"&amp;C6)*($B6-INDIRECT("B$"&amp;D6))</f>
        <v>-62992.480000000003</v>
      </c>
      <c r="G6">
        <f ca="1">INDIRECT("G$"&amp;C6)+INDIRECT("J$"&amp;C6)*($B6-INDIRECT("B$"&amp;D6))</f>
        <v>10668</v>
      </c>
      <c r="H6" s="9">
        <f ca="1">(E7-E6)/($B7-$B6)</f>
        <v>221.3288407702552</v>
      </c>
      <c r="I6" s="9">
        <f ca="1">(F7-F6)/($B7-$B6)</f>
        <v>107.6791626311111</v>
      </c>
      <c r="J6" s="9">
        <f ca="1">(G7-G6)/($B7-$B6)</f>
        <v>0</v>
      </c>
      <c r="K6" s="9">
        <f ca="1">SQRT(H6*H6+I6*I6)</f>
        <v>246.13260211041171</v>
      </c>
      <c r="L6" s="9">
        <f ca="1">DEGREES(ATAN2(I6,H6))</f>
        <v>64.05651709307935</v>
      </c>
      <c r="M6">
        <f ca="1">INDIRECT("M$"&amp;C6)+INDIRECT("O$"&amp;C6)*($B6-INDIRECT("B$"&amp;D6))</f>
        <v>55.28</v>
      </c>
      <c r="N6">
        <f ca="1">INDIRECT("N$"&amp;C6)+INDIRECT("P$"&amp;C6)*($B6-INDIRECT("B$"&amp;D6))</f>
        <v>30.861388888888889</v>
      </c>
      <c r="O6">
        <f ca="1">G6/Params!B2</f>
        <v>35000</v>
      </c>
      <c r="P6" s="3"/>
    </row>
    <row r="7" spans="1:16" x14ac:dyDescent="0.25">
      <c r="A7" s="4">
        <f>A6+5/24/3600</f>
        <v>0.41828703703703701</v>
      </c>
      <c r="B7" s="3">
        <f>B6+SECOND(A7-A6)</f>
        <v>1553300140</v>
      </c>
      <c r="C7">
        <f>C6</f>
        <v>2</v>
      </c>
      <c r="D7">
        <f>D6</f>
        <v>6</v>
      </c>
      <c r="E7">
        <f ca="1">INDIRECT("E$"&amp;C7)+INDIRECT("H$"&amp;C7)*($B7-INDIRECT("B$"&amp;D7))</f>
        <v>-128370.45579614873</v>
      </c>
      <c r="F7">
        <f ca="1">INDIRECT("F$"&amp;C7)+INDIRECT("I$"&amp;C7)*($B7-INDIRECT("B$"&amp;D7))</f>
        <v>-62454.084186844448</v>
      </c>
      <c r="G7">
        <f t="shared" ref="G7:G70" ca="1" si="1">INDIRECT("G$"&amp;C7)+INDIRECT("J$"&amp;C7)*($B7-INDIRECT("B$"&amp;D7))</f>
        <v>10668</v>
      </c>
      <c r="H7" s="9">
        <f t="shared" ref="H7:J70" ca="1" si="2">(E8-E7)/($B8-$B7)</f>
        <v>221.3288407702581</v>
      </c>
      <c r="I7" s="9">
        <f t="shared" ca="1" si="2"/>
        <v>107.6791626311111</v>
      </c>
      <c r="J7" s="9">
        <f t="shared" ca="1" si="2"/>
        <v>0</v>
      </c>
      <c r="K7" s="9">
        <f t="shared" ref="K7:K70" ca="1" si="3">SQRT(H7*H7+I7*I7)</f>
        <v>246.13260211041433</v>
      </c>
      <c r="L7" s="9">
        <f t="shared" ref="L7:L70" ca="1" si="4">DEGREES(ATAN2(I7,H7))</f>
        <v>64.056517093079634</v>
      </c>
      <c r="M7">
        <f ca="1">INDIRECT("M$"&amp;C7)+INDIRECT("O$"&amp;C7)*($B7-INDIRECT("B$"&amp;D7))</f>
        <v>55.284871794871798</v>
      </c>
      <c r="N7">
        <f ca="1">INDIRECT("N$"&amp;C7)+INDIRECT("P$"&amp;C7)*($B7-INDIRECT("B$"&amp;D7))</f>
        <v>30.879097815764482</v>
      </c>
      <c r="P7" s="3"/>
    </row>
    <row r="8" spans="1:16" x14ac:dyDescent="0.25">
      <c r="A8" s="4">
        <f>A7+5/24/3600</f>
        <v>0.41834490740740737</v>
      </c>
      <c r="B8" s="3">
        <f>B7+SECOND(A8-A7)</f>
        <v>1553300145</v>
      </c>
      <c r="C8">
        <f t="shared" ref="C8:D71" si="5">C7</f>
        <v>2</v>
      </c>
      <c r="D8">
        <f t="shared" si="5"/>
        <v>6</v>
      </c>
      <c r="E8">
        <f t="shared" ref="E8:E33" ca="1" si="6">INDIRECT("E$"&amp;C8)+INDIRECT("H$"&amp;C8)*($B8-INDIRECT("B$"&amp;D8))</f>
        <v>-127263.81159229744</v>
      </c>
      <c r="F8">
        <f t="shared" ref="F8:F33" ca="1" si="7">INDIRECT("F$"&amp;C8)+INDIRECT("I$"&amp;C8)*($B8-INDIRECT("B$"&amp;D8))</f>
        <v>-61915.688373688892</v>
      </c>
      <c r="G8">
        <f t="shared" ca="1" si="1"/>
        <v>10668</v>
      </c>
      <c r="H8" s="9">
        <f t="shared" ca="1" si="2"/>
        <v>221.3288407702552</v>
      </c>
      <c r="I8" s="9">
        <f t="shared" ca="1" si="2"/>
        <v>107.6791626311111</v>
      </c>
      <c r="J8" s="9">
        <f t="shared" ca="1" si="2"/>
        <v>0</v>
      </c>
      <c r="K8" s="9">
        <f t="shared" ca="1" si="3"/>
        <v>246.13260211041171</v>
      </c>
      <c r="L8" s="9">
        <f t="shared" ca="1" si="4"/>
        <v>64.05651709307935</v>
      </c>
      <c r="M8">
        <f t="shared" ref="M8:M71" ca="1" si="8">INDIRECT("M$"&amp;C8)+INDIRECT("O$"&amp;C8)*($B8-INDIRECT("B$"&amp;D8))</f>
        <v>55.289743589743594</v>
      </c>
      <c r="N8">
        <f t="shared" ref="N8:N71" ca="1" si="9">INDIRECT("N$"&amp;C8)+INDIRECT("P$"&amp;C8)*($B8-INDIRECT("B$"&amp;D8))</f>
        <v>30.896806742640077</v>
      </c>
      <c r="P8" s="3"/>
    </row>
    <row r="9" spans="1:16" x14ac:dyDescent="0.25">
      <c r="A9" s="4">
        <f t="shared" ref="A9:A72" si="10">A8+5/24/3600</f>
        <v>0.41840277777777773</v>
      </c>
      <c r="B9" s="3">
        <f t="shared" ref="B9:B72" si="11">B8+SECOND(A9-A8)</f>
        <v>1553300150</v>
      </c>
      <c r="C9">
        <f t="shared" si="5"/>
        <v>2</v>
      </c>
      <c r="D9">
        <f t="shared" si="5"/>
        <v>6</v>
      </c>
      <c r="E9">
        <f t="shared" ca="1" si="6"/>
        <v>-126157.16738844616</v>
      </c>
      <c r="F9">
        <f t="shared" ca="1" si="7"/>
        <v>-61377.292560533337</v>
      </c>
      <c r="G9">
        <f t="shared" ca="1" si="1"/>
        <v>10668</v>
      </c>
      <c r="H9" s="9">
        <f t="shared" ca="1" si="2"/>
        <v>221.3288407702581</v>
      </c>
      <c r="I9" s="9">
        <f t="shared" ca="1" si="2"/>
        <v>107.6791626311111</v>
      </c>
      <c r="J9" s="9">
        <f t="shared" ca="1" si="2"/>
        <v>0</v>
      </c>
      <c r="K9" s="9">
        <f t="shared" ca="1" si="3"/>
        <v>246.13260211041433</v>
      </c>
      <c r="L9" s="9">
        <f t="shared" ca="1" si="4"/>
        <v>64.056517093079634</v>
      </c>
      <c r="M9">
        <f t="shared" ca="1" si="8"/>
        <v>55.294615384615383</v>
      </c>
      <c r="N9">
        <f t="shared" ca="1" si="9"/>
        <v>30.914515669515669</v>
      </c>
    </row>
    <row r="10" spans="1:16" x14ac:dyDescent="0.25">
      <c r="A10" s="4">
        <f t="shared" si="10"/>
        <v>0.4184606481481481</v>
      </c>
      <c r="B10" s="3">
        <f t="shared" si="11"/>
        <v>1553300155</v>
      </c>
      <c r="C10">
        <f t="shared" si="5"/>
        <v>2</v>
      </c>
      <c r="D10">
        <f t="shared" si="5"/>
        <v>6</v>
      </c>
      <c r="E10">
        <f t="shared" ca="1" si="6"/>
        <v>-125050.52318459487</v>
      </c>
      <c r="F10">
        <f t="shared" ca="1" si="7"/>
        <v>-60838.896747377781</v>
      </c>
      <c r="G10">
        <f t="shared" ca="1" si="1"/>
        <v>10668</v>
      </c>
      <c r="H10" s="9">
        <f t="shared" ca="1" si="2"/>
        <v>221.3288407702552</v>
      </c>
      <c r="I10" s="9">
        <f t="shared" ca="1" si="2"/>
        <v>107.6791626311111</v>
      </c>
      <c r="J10" s="9">
        <f t="shared" ca="1" si="2"/>
        <v>0</v>
      </c>
      <c r="K10" s="9">
        <f t="shared" ca="1" si="3"/>
        <v>246.13260211041171</v>
      </c>
      <c r="L10" s="9">
        <f t="shared" ca="1" si="4"/>
        <v>64.05651709307935</v>
      </c>
      <c r="M10">
        <f t="shared" ca="1" si="8"/>
        <v>55.29948717948718</v>
      </c>
      <c r="N10">
        <f t="shared" ca="1" si="9"/>
        <v>30.932224596391265</v>
      </c>
      <c r="P10" s="9"/>
    </row>
    <row r="11" spans="1:16" x14ac:dyDescent="0.25">
      <c r="A11" s="4">
        <f t="shared" si="10"/>
        <v>0.41851851851851846</v>
      </c>
      <c r="B11" s="3">
        <f t="shared" si="11"/>
        <v>1553300160</v>
      </c>
      <c r="C11">
        <f t="shared" si="5"/>
        <v>2</v>
      </c>
      <c r="D11">
        <f t="shared" si="5"/>
        <v>6</v>
      </c>
      <c r="E11">
        <f t="shared" ca="1" si="6"/>
        <v>-123943.8789807436</v>
      </c>
      <c r="F11">
        <f t="shared" ca="1" si="7"/>
        <v>-60300.500934222226</v>
      </c>
      <c r="G11">
        <f t="shared" ca="1" si="1"/>
        <v>10668</v>
      </c>
      <c r="H11" s="9">
        <f t="shared" ca="1" si="2"/>
        <v>221.3288407702552</v>
      </c>
      <c r="I11" s="9">
        <f t="shared" ca="1" si="2"/>
        <v>107.6791626311111</v>
      </c>
      <c r="J11" s="9">
        <f t="shared" ca="1" si="2"/>
        <v>0</v>
      </c>
      <c r="K11" s="9">
        <f t="shared" ca="1" si="3"/>
        <v>246.13260211041171</v>
      </c>
      <c r="L11" s="9">
        <f t="shared" ca="1" si="4"/>
        <v>64.05651709307935</v>
      </c>
      <c r="M11">
        <f t="shared" ca="1" si="8"/>
        <v>55.304358974358976</v>
      </c>
      <c r="N11">
        <f t="shared" ca="1" si="9"/>
        <v>30.949933523266857</v>
      </c>
    </row>
    <row r="12" spans="1:16" x14ac:dyDescent="0.25">
      <c r="A12" s="4">
        <f t="shared" si="10"/>
        <v>0.41857638888888882</v>
      </c>
      <c r="B12" s="3">
        <f t="shared" si="11"/>
        <v>1553300165</v>
      </c>
      <c r="C12">
        <f t="shared" si="5"/>
        <v>2</v>
      </c>
      <c r="D12">
        <f t="shared" si="5"/>
        <v>6</v>
      </c>
      <c r="E12">
        <f t="shared" ca="1" si="6"/>
        <v>-122837.23477689232</v>
      </c>
      <c r="F12">
        <f t="shared" ca="1" si="7"/>
        <v>-59762.10512106667</v>
      </c>
      <c r="G12">
        <f t="shared" ca="1" si="1"/>
        <v>10668</v>
      </c>
      <c r="H12" s="9">
        <f t="shared" ca="1" si="2"/>
        <v>221.3288407702581</v>
      </c>
      <c r="I12" s="9">
        <f t="shared" ca="1" si="2"/>
        <v>107.6791626311111</v>
      </c>
      <c r="J12" s="9">
        <f t="shared" ca="1" si="2"/>
        <v>0</v>
      </c>
      <c r="K12" s="9">
        <f t="shared" ca="1" si="3"/>
        <v>246.13260211041433</v>
      </c>
      <c r="L12" s="9">
        <f t="shared" ca="1" si="4"/>
        <v>64.056517093079634</v>
      </c>
      <c r="M12">
        <f t="shared" ca="1" si="8"/>
        <v>55.309230769230773</v>
      </c>
      <c r="N12">
        <f t="shared" ca="1" si="9"/>
        <v>30.967642450142449</v>
      </c>
    </row>
    <row r="13" spans="1:16" x14ac:dyDescent="0.25">
      <c r="A13" s="4">
        <f t="shared" si="10"/>
        <v>0.41863425925925918</v>
      </c>
      <c r="B13" s="3">
        <f t="shared" si="11"/>
        <v>1553300170</v>
      </c>
      <c r="C13">
        <f t="shared" si="5"/>
        <v>2</v>
      </c>
      <c r="D13">
        <f t="shared" si="5"/>
        <v>6</v>
      </c>
      <c r="E13">
        <f t="shared" ca="1" si="6"/>
        <v>-121730.59057304103</v>
      </c>
      <c r="F13">
        <f t="shared" ca="1" si="7"/>
        <v>-59223.709307911115</v>
      </c>
      <c r="G13">
        <f t="shared" ca="1" si="1"/>
        <v>10668</v>
      </c>
      <c r="H13" s="9">
        <f t="shared" ca="1" si="2"/>
        <v>221.3288407702552</v>
      </c>
      <c r="I13" s="9">
        <f t="shared" ca="1" si="2"/>
        <v>107.6791626311111</v>
      </c>
      <c r="J13" s="9">
        <f t="shared" ca="1" si="2"/>
        <v>0</v>
      </c>
      <c r="K13" s="9">
        <f t="shared" ca="1" si="3"/>
        <v>246.13260211041171</v>
      </c>
      <c r="L13" s="9">
        <f t="shared" ca="1" si="4"/>
        <v>64.05651709307935</v>
      </c>
      <c r="M13">
        <f t="shared" ca="1" si="8"/>
        <v>55.314102564102562</v>
      </c>
      <c r="N13">
        <f t="shared" ca="1" si="9"/>
        <v>30.985351377018045</v>
      </c>
    </row>
    <row r="14" spans="1:16" x14ac:dyDescent="0.25">
      <c r="A14" s="4">
        <f t="shared" si="10"/>
        <v>0.41869212962962954</v>
      </c>
      <c r="B14" s="3">
        <f t="shared" si="11"/>
        <v>1553300175</v>
      </c>
      <c r="C14">
        <f t="shared" si="5"/>
        <v>2</v>
      </c>
      <c r="D14">
        <f t="shared" si="5"/>
        <v>6</v>
      </c>
      <c r="E14">
        <f t="shared" ca="1" si="6"/>
        <v>-120623.94636918975</v>
      </c>
      <c r="F14">
        <f t="shared" ca="1" si="7"/>
        <v>-58685.313494755559</v>
      </c>
      <c r="G14">
        <f t="shared" ca="1" si="1"/>
        <v>10668</v>
      </c>
      <c r="H14" s="9">
        <f t="shared" ca="1" si="2"/>
        <v>221.3288407702581</v>
      </c>
      <c r="I14" s="9">
        <f t="shared" ca="1" si="2"/>
        <v>107.6791626311111</v>
      </c>
      <c r="J14" s="9">
        <f t="shared" ca="1" si="2"/>
        <v>0</v>
      </c>
      <c r="K14" s="9">
        <f t="shared" ca="1" si="3"/>
        <v>246.13260211041433</v>
      </c>
      <c r="L14" s="9">
        <f t="shared" ca="1" si="4"/>
        <v>64.056517093079634</v>
      </c>
      <c r="M14">
        <f t="shared" ca="1" si="8"/>
        <v>55.318974358974359</v>
      </c>
      <c r="N14">
        <f t="shared" ca="1" si="9"/>
        <v>31.003060303893637</v>
      </c>
    </row>
    <row r="15" spans="1:16" x14ac:dyDescent="0.25">
      <c r="A15" s="4">
        <f t="shared" si="10"/>
        <v>0.4187499999999999</v>
      </c>
      <c r="B15" s="3">
        <f t="shared" si="11"/>
        <v>1553300180</v>
      </c>
      <c r="C15">
        <f t="shared" si="5"/>
        <v>2</v>
      </c>
      <c r="D15">
        <f t="shared" si="5"/>
        <v>6</v>
      </c>
      <c r="E15">
        <f t="shared" ca="1" si="6"/>
        <v>-119517.30216533846</v>
      </c>
      <c r="F15">
        <f t="shared" ca="1" si="7"/>
        <v>-58146.917681600004</v>
      </c>
      <c r="G15">
        <f t="shared" ca="1" si="1"/>
        <v>10668</v>
      </c>
      <c r="H15" s="9">
        <f t="shared" ca="1" si="2"/>
        <v>221.3288407702552</v>
      </c>
      <c r="I15" s="9">
        <f t="shared" ca="1" si="2"/>
        <v>107.6791626311111</v>
      </c>
      <c r="J15" s="9">
        <f t="shared" ca="1" si="2"/>
        <v>0</v>
      </c>
      <c r="K15" s="9">
        <f t="shared" ca="1" si="3"/>
        <v>246.13260211041171</v>
      </c>
      <c r="L15" s="9">
        <f t="shared" ca="1" si="4"/>
        <v>64.05651709307935</v>
      </c>
      <c r="M15">
        <f t="shared" ca="1" si="8"/>
        <v>55.323846153846155</v>
      </c>
      <c r="N15">
        <f t="shared" ca="1" si="9"/>
        <v>31.020769230769233</v>
      </c>
    </row>
    <row r="16" spans="1:16" x14ac:dyDescent="0.25">
      <c r="A16" s="4">
        <f t="shared" si="10"/>
        <v>0.41880787037037026</v>
      </c>
      <c r="B16" s="3">
        <f t="shared" si="11"/>
        <v>1553300185</v>
      </c>
      <c r="C16">
        <f t="shared" si="5"/>
        <v>2</v>
      </c>
      <c r="D16">
        <f t="shared" si="5"/>
        <v>6</v>
      </c>
      <c r="E16">
        <f t="shared" ca="1" si="6"/>
        <v>-118410.65796148719</v>
      </c>
      <c r="F16">
        <f t="shared" ca="1" si="7"/>
        <v>-57608.521868444448</v>
      </c>
      <c r="G16">
        <f t="shared" ca="1" si="1"/>
        <v>10668</v>
      </c>
      <c r="H16" s="9">
        <f t="shared" ca="1" si="2"/>
        <v>221.3288407702581</v>
      </c>
      <c r="I16" s="9">
        <f t="shared" ca="1" si="2"/>
        <v>107.6791626311111</v>
      </c>
      <c r="J16" s="9">
        <f t="shared" ca="1" si="2"/>
        <v>0</v>
      </c>
      <c r="K16" s="9">
        <f t="shared" ca="1" si="3"/>
        <v>246.13260211041433</v>
      </c>
      <c r="L16" s="9">
        <f t="shared" ca="1" si="4"/>
        <v>64.056517093079634</v>
      </c>
      <c r="M16">
        <f t="shared" ca="1" si="8"/>
        <v>55.328717948717951</v>
      </c>
      <c r="N16">
        <f t="shared" ca="1" si="9"/>
        <v>31.038478157644825</v>
      </c>
    </row>
    <row r="17" spans="1:14" x14ac:dyDescent="0.25">
      <c r="A17" s="4">
        <f t="shared" si="10"/>
        <v>0.41886574074074062</v>
      </c>
      <c r="B17" s="3">
        <f t="shared" si="11"/>
        <v>1553300190</v>
      </c>
      <c r="C17">
        <f t="shared" si="5"/>
        <v>2</v>
      </c>
      <c r="D17">
        <f t="shared" si="5"/>
        <v>6</v>
      </c>
      <c r="E17">
        <f t="shared" ca="1" si="6"/>
        <v>-117304.0137576359</v>
      </c>
      <c r="F17">
        <f t="shared" ca="1" si="7"/>
        <v>-57070.126055288893</v>
      </c>
      <c r="G17">
        <f t="shared" ca="1" si="1"/>
        <v>10668</v>
      </c>
      <c r="H17" s="9">
        <f t="shared" ca="1" si="2"/>
        <v>221.3288407702552</v>
      </c>
      <c r="I17" s="9">
        <f t="shared" ca="1" si="2"/>
        <v>107.6791626311111</v>
      </c>
      <c r="J17" s="9">
        <f t="shared" ca="1" si="2"/>
        <v>0</v>
      </c>
      <c r="K17" s="9">
        <f t="shared" ca="1" si="3"/>
        <v>246.13260211041171</v>
      </c>
      <c r="L17" s="9">
        <f t="shared" ca="1" si="4"/>
        <v>64.05651709307935</v>
      </c>
      <c r="M17">
        <f t="shared" ca="1" si="8"/>
        <v>55.333589743589748</v>
      </c>
      <c r="N17">
        <f t="shared" ca="1" si="9"/>
        <v>31.056187084520417</v>
      </c>
    </row>
    <row r="18" spans="1:14" x14ac:dyDescent="0.25">
      <c r="A18" s="4">
        <f t="shared" si="10"/>
        <v>0.41892361111111098</v>
      </c>
      <c r="B18" s="3">
        <f t="shared" si="11"/>
        <v>1553300195</v>
      </c>
      <c r="C18">
        <f t="shared" si="5"/>
        <v>2</v>
      </c>
      <c r="D18">
        <f t="shared" si="5"/>
        <v>6</v>
      </c>
      <c r="E18">
        <f t="shared" ca="1" si="6"/>
        <v>-116197.36955378462</v>
      </c>
      <c r="F18">
        <f t="shared" ca="1" si="7"/>
        <v>-56531.730242133337</v>
      </c>
      <c r="G18">
        <f t="shared" ca="1" si="1"/>
        <v>10668</v>
      </c>
      <c r="H18" s="9">
        <f t="shared" ca="1" si="2"/>
        <v>221.3288407702552</v>
      </c>
      <c r="I18" s="9">
        <f t="shared" ca="1" si="2"/>
        <v>107.6791626311111</v>
      </c>
      <c r="J18" s="9">
        <f t="shared" ca="1" si="2"/>
        <v>0</v>
      </c>
      <c r="K18" s="9">
        <f t="shared" ca="1" si="3"/>
        <v>246.13260211041171</v>
      </c>
      <c r="L18" s="9">
        <f t="shared" ca="1" si="4"/>
        <v>64.05651709307935</v>
      </c>
      <c r="M18">
        <f t="shared" ca="1" si="8"/>
        <v>55.338461538461537</v>
      </c>
      <c r="N18">
        <f t="shared" ca="1" si="9"/>
        <v>31.073896011396013</v>
      </c>
    </row>
    <row r="19" spans="1:14" x14ac:dyDescent="0.25">
      <c r="A19" s="4">
        <f t="shared" si="10"/>
        <v>0.41898148148148134</v>
      </c>
      <c r="B19" s="3">
        <f t="shared" si="11"/>
        <v>1553300200</v>
      </c>
      <c r="C19">
        <f t="shared" si="5"/>
        <v>2</v>
      </c>
      <c r="D19">
        <f t="shared" si="5"/>
        <v>6</v>
      </c>
      <c r="E19">
        <f t="shared" ca="1" si="6"/>
        <v>-115090.72534993335</v>
      </c>
      <c r="F19">
        <f t="shared" ca="1" si="7"/>
        <v>-55993.334428977781</v>
      </c>
      <c r="G19">
        <f t="shared" ca="1" si="1"/>
        <v>10668</v>
      </c>
      <c r="H19" s="9">
        <f t="shared" ca="1" si="2"/>
        <v>221.3288407702581</v>
      </c>
      <c r="I19" s="9">
        <f t="shared" ca="1" si="2"/>
        <v>107.6791626311111</v>
      </c>
      <c r="J19" s="9">
        <f t="shared" ca="1" si="2"/>
        <v>0</v>
      </c>
      <c r="K19" s="9">
        <f t="shared" ca="1" si="3"/>
        <v>246.13260211041433</v>
      </c>
      <c r="L19" s="9">
        <f t="shared" ca="1" si="4"/>
        <v>64.056517093079634</v>
      </c>
      <c r="M19">
        <f t="shared" ca="1" si="8"/>
        <v>55.343333333333334</v>
      </c>
      <c r="N19">
        <f t="shared" ca="1" si="9"/>
        <v>31.091604938271605</v>
      </c>
    </row>
    <row r="20" spans="1:14" x14ac:dyDescent="0.25">
      <c r="A20" s="4">
        <f t="shared" si="10"/>
        <v>0.4190393518518517</v>
      </c>
      <c r="B20" s="3">
        <f t="shared" si="11"/>
        <v>1553300205</v>
      </c>
      <c r="C20">
        <f t="shared" si="5"/>
        <v>2</v>
      </c>
      <c r="D20">
        <f t="shared" si="5"/>
        <v>6</v>
      </c>
      <c r="E20">
        <f t="shared" ca="1" si="6"/>
        <v>-113984.08114608206</v>
      </c>
      <c r="F20">
        <f t="shared" ca="1" si="7"/>
        <v>-55454.938615822226</v>
      </c>
      <c r="G20">
        <f t="shared" ca="1" si="1"/>
        <v>10668</v>
      </c>
      <c r="H20" s="9">
        <f t="shared" ca="1" si="2"/>
        <v>221.3288407702552</v>
      </c>
      <c r="I20" s="9">
        <f t="shared" ca="1" si="2"/>
        <v>107.6791626311111</v>
      </c>
      <c r="J20" s="9">
        <f t="shared" ca="1" si="2"/>
        <v>0</v>
      </c>
      <c r="K20" s="9">
        <f t="shared" ca="1" si="3"/>
        <v>246.13260211041171</v>
      </c>
      <c r="L20" s="9">
        <f t="shared" ca="1" si="4"/>
        <v>64.05651709307935</v>
      </c>
      <c r="M20">
        <f t="shared" ca="1" si="8"/>
        <v>55.34820512820513</v>
      </c>
      <c r="N20">
        <f t="shared" ca="1" si="9"/>
        <v>31.1093138651472</v>
      </c>
    </row>
    <row r="21" spans="1:14" x14ac:dyDescent="0.25">
      <c r="A21" s="4">
        <f t="shared" si="10"/>
        <v>0.41909722222222207</v>
      </c>
      <c r="B21" s="3">
        <f t="shared" si="11"/>
        <v>1553300210</v>
      </c>
      <c r="C21">
        <f t="shared" si="5"/>
        <v>2</v>
      </c>
      <c r="D21">
        <f t="shared" si="5"/>
        <v>6</v>
      </c>
      <c r="E21">
        <f t="shared" ca="1" si="6"/>
        <v>-112877.43694223078</v>
      </c>
      <c r="F21">
        <f t="shared" ca="1" si="7"/>
        <v>-54916.54280266667</v>
      </c>
      <c r="G21">
        <f t="shared" ca="1" si="1"/>
        <v>10668</v>
      </c>
      <c r="H21" s="9">
        <f t="shared" ca="1" si="2"/>
        <v>221.3288407702581</v>
      </c>
      <c r="I21" s="9">
        <f t="shared" ca="1" si="2"/>
        <v>107.6791626311111</v>
      </c>
      <c r="J21" s="9">
        <f t="shared" ca="1" si="2"/>
        <v>0</v>
      </c>
      <c r="K21" s="9">
        <f t="shared" ca="1" si="3"/>
        <v>246.13260211041433</v>
      </c>
      <c r="L21" s="9">
        <f t="shared" ca="1" si="4"/>
        <v>64.056517093079634</v>
      </c>
      <c r="M21">
        <f t="shared" ca="1" si="8"/>
        <v>55.353076923076927</v>
      </c>
      <c r="N21">
        <f t="shared" ca="1" si="9"/>
        <v>31.127022792022792</v>
      </c>
    </row>
    <row r="22" spans="1:14" x14ac:dyDescent="0.25">
      <c r="A22" s="4">
        <f t="shared" si="10"/>
        <v>0.41915509259259243</v>
      </c>
      <c r="B22" s="3">
        <f t="shared" si="11"/>
        <v>1553300215</v>
      </c>
      <c r="C22">
        <f t="shared" si="5"/>
        <v>2</v>
      </c>
      <c r="D22">
        <f t="shared" si="5"/>
        <v>6</v>
      </c>
      <c r="E22">
        <f t="shared" ca="1" si="6"/>
        <v>-111770.79273837949</v>
      </c>
      <c r="F22">
        <f t="shared" ca="1" si="7"/>
        <v>-54378.146989511115</v>
      </c>
      <c r="G22">
        <f t="shared" ca="1" si="1"/>
        <v>10668</v>
      </c>
      <c r="H22" s="9">
        <f t="shared" ca="1" si="2"/>
        <v>221.3288407702552</v>
      </c>
      <c r="I22" s="9">
        <f t="shared" ca="1" si="2"/>
        <v>107.6791626311111</v>
      </c>
      <c r="J22" s="9">
        <f t="shared" ca="1" si="2"/>
        <v>0</v>
      </c>
      <c r="K22" s="9">
        <f t="shared" ca="1" si="3"/>
        <v>246.13260211041171</v>
      </c>
      <c r="L22" s="9">
        <f t="shared" ca="1" si="4"/>
        <v>64.05651709307935</v>
      </c>
      <c r="M22">
        <f t="shared" ca="1" si="8"/>
        <v>55.357948717948716</v>
      </c>
      <c r="N22">
        <f t="shared" ca="1" si="9"/>
        <v>31.144731718898385</v>
      </c>
    </row>
    <row r="23" spans="1:14" x14ac:dyDescent="0.25">
      <c r="A23" s="4">
        <f t="shared" si="10"/>
        <v>0.41921296296296279</v>
      </c>
      <c r="B23" s="3">
        <f t="shared" si="11"/>
        <v>1553300220</v>
      </c>
      <c r="C23">
        <f t="shared" si="5"/>
        <v>2</v>
      </c>
      <c r="D23">
        <f t="shared" si="5"/>
        <v>6</v>
      </c>
      <c r="E23">
        <f t="shared" ca="1" si="6"/>
        <v>-110664.14853452821</v>
      </c>
      <c r="F23">
        <f t="shared" ca="1" si="7"/>
        <v>-53839.751176355559</v>
      </c>
      <c r="G23">
        <f t="shared" ca="1" si="1"/>
        <v>10668</v>
      </c>
      <c r="H23" s="9">
        <f t="shared" ca="1" si="2"/>
        <v>221.3288407702581</v>
      </c>
      <c r="I23" s="9">
        <f t="shared" ca="1" si="2"/>
        <v>107.6791626311111</v>
      </c>
      <c r="J23" s="9">
        <f t="shared" ca="1" si="2"/>
        <v>0</v>
      </c>
      <c r="K23" s="9">
        <f t="shared" ca="1" si="3"/>
        <v>246.13260211041433</v>
      </c>
      <c r="L23" s="9">
        <f t="shared" ca="1" si="4"/>
        <v>64.056517093079634</v>
      </c>
      <c r="M23">
        <f t="shared" ca="1" si="8"/>
        <v>55.362820512820512</v>
      </c>
      <c r="N23">
        <f t="shared" ca="1" si="9"/>
        <v>31.16244064577398</v>
      </c>
    </row>
    <row r="24" spans="1:14" x14ac:dyDescent="0.25">
      <c r="A24" s="4">
        <f t="shared" si="10"/>
        <v>0.41927083333333315</v>
      </c>
      <c r="B24" s="3">
        <f t="shared" si="11"/>
        <v>1553300225</v>
      </c>
      <c r="C24">
        <f t="shared" si="5"/>
        <v>2</v>
      </c>
      <c r="D24">
        <f t="shared" si="5"/>
        <v>6</v>
      </c>
      <c r="E24">
        <f t="shared" ca="1" si="6"/>
        <v>-109557.50433067692</v>
      </c>
      <c r="F24">
        <f t="shared" ca="1" si="7"/>
        <v>-53301.355363200004</v>
      </c>
      <c r="G24">
        <f t="shared" ca="1" si="1"/>
        <v>10668</v>
      </c>
      <c r="H24" s="9">
        <f t="shared" ca="1" si="2"/>
        <v>221.3288407702552</v>
      </c>
      <c r="I24" s="9">
        <f t="shared" ca="1" si="2"/>
        <v>107.6791626311111</v>
      </c>
      <c r="J24" s="9">
        <f t="shared" ca="1" si="2"/>
        <v>0</v>
      </c>
      <c r="K24" s="9">
        <f t="shared" ca="1" si="3"/>
        <v>246.13260211041171</v>
      </c>
      <c r="L24" s="9">
        <f t="shared" ca="1" si="4"/>
        <v>64.05651709307935</v>
      </c>
      <c r="M24">
        <f t="shared" ca="1" si="8"/>
        <v>55.367692307692309</v>
      </c>
      <c r="N24">
        <f t="shared" ca="1" si="9"/>
        <v>31.180149572649572</v>
      </c>
    </row>
    <row r="25" spans="1:14" x14ac:dyDescent="0.25">
      <c r="A25" s="4">
        <f t="shared" si="10"/>
        <v>0.41932870370370351</v>
      </c>
      <c r="B25" s="3">
        <f t="shared" si="11"/>
        <v>1553300230</v>
      </c>
      <c r="C25">
        <f t="shared" si="5"/>
        <v>2</v>
      </c>
      <c r="D25">
        <f t="shared" si="5"/>
        <v>6</v>
      </c>
      <c r="E25">
        <f t="shared" ca="1" si="6"/>
        <v>-108450.86012682565</v>
      </c>
      <c r="F25">
        <f t="shared" ca="1" si="7"/>
        <v>-52762.959550044448</v>
      </c>
      <c r="G25">
        <f t="shared" ca="1" si="1"/>
        <v>10668</v>
      </c>
      <c r="H25" s="9">
        <f t="shared" ca="1" si="2"/>
        <v>221.3288407702552</v>
      </c>
      <c r="I25" s="9">
        <f t="shared" ca="1" si="2"/>
        <v>107.6791626311111</v>
      </c>
      <c r="J25" s="9">
        <f t="shared" ca="1" si="2"/>
        <v>0</v>
      </c>
      <c r="K25" s="9">
        <f t="shared" ca="1" si="3"/>
        <v>246.13260211041171</v>
      </c>
      <c r="L25" s="9">
        <f t="shared" ca="1" si="4"/>
        <v>64.05651709307935</v>
      </c>
      <c r="M25">
        <f t="shared" ca="1" si="8"/>
        <v>55.372564102564105</v>
      </c>
      <c r="N25">
        <f t="shared" ca="1" si="9"/>
        <v>31.197858499525164</v>
      </c>
    </row>
    <row r="26" spans="1:14" x14ac:dyDescent="0.25">
      <c r="A26" s="4">
        <f t="shared" si="10"/>
        <v>0.41938657407407387</v>
      </c>
      <c r="B26" s="3">
        <f t="shared" si="11"/>
        <v>1553300235</v>
      </c>
      <c r="C26">
        <f t="shared" si="5"/>
        <v>2</v>
      </c>
      <c r="D26">
        <f t="shared" si="5"/>
        <v>6</v>
      </c>
      <c r="E26">
        <f t="shared" ca="1" si="6"/>
        <v>-107344.21592297437</v>
      </c>
      <c r="F26">
        <f t="shared" ca="1" si="7"/>
        <v>-52224.563736888893</v>
      </c>
      <c r="G26">
        <f t="shared" ca="1" si="1"/>
        <v>10668</v>
      </c>
      <c r="H26" s="9">
        <f t="shared" ca="1" si="2"/>
        <v>221.3288407702581</v>
      </c>
      <c r="I26" s="9">
        <f t="shared" ca="1" si="2"/>
        <v>107.6791626311111</v>
      </c>
      <c r="J26" s="9">
        <f t="shared" ca="1" si="2"/>
        <v>0</v>
      </c>
      <c r="K26" s="9">
        <f t="shared" ca="1" si="3"/>
        <v>246.13260211041433</v>
      </c>
      <c r="L26" s="9">
        <f t="shared" ca="1" si="4"/>
        <v>64.056517093079634</v>
      </c>
      <c r="M26">
        <f t="shared" ca="1" si="8"/>
        <v>55.377435897435902</v>
      </c>
      <c r="N26">
        <f t="shared" ca="1" si="9"/>
        <v>31.21556742640076</v>
      </c>
    </row>
    <row r="27" spans="1:14" x14ac:dyDescent="0.25">
      <c r="A27" s="4">
        <f t="shared" si="10"/>
        <v>0.41944444444444423</v>
      </c>
      <c r="B27" s="3">
        <f t="shared" si="11"/>
        <v>1553300240</v>
      </c>
      <c r="C27">
        <f t="shared" si="5"/>
        <v>2</v>
      </c>
      <c r="D27">
        <f t="shared" si="5"/>
        <v>6</v>
      </c>
      <c r="E27">
        <f t="shared" ca="1" si="6"/>
        <v>-106237.57171912308</v>
      </c>
      <c r="F27">
        <f t="shared" ca="1" si="7"/>
        <v>-51686.167923733337</v>
      </c>
      <c r="G27">
        <f t="shared" ca="1" si="1"/>
        <v>10668</v>
      </c>
      <c r="H27" s="9">
        <f t="shared" ca="1" si="2"/>
        <v>221.3288407702552</v>
      </c>
      <c r="I27" s="9">
        <f t="shared" ca="1" si="2"/>
        <v>107.6791626311111</v>
      </c>
      <c r="J27" s="9">
        <f t="shared" ca="1" si="2"/>
        <v>0</v>
      </c>
      <c r="K27" s="9">
        <f t="shared" ca="1" si="3"/>
        <v>246.13260211041171</v>
      </c>
      <c r="L27" s="9">
        <f t="shared" ca="1" si="4"/>
        <v>64.05651709307935</v>
      </c>
      <c r="M27">
        <f t="shared" ca="1" si="8"/>
        <v>55.382307692307691</v>
      </c>
      <c r="N27">
        <f t="shared" ca="1" si="9"/>
        <v>31.233276353276352</v>
      </c>
    </row>
    <row r="28" spans="1:14" x14ac:dyDescent="0.25">
      <c r="A28" s="4">
        <f t="shared" si="10"/>
        <v>0.41950231481481459</v>
      </c>
      <c r="B28" s="3">
        <f t="shared" si="11"/>
        <v>1553300245</v>
      </c>
      <c r="C28">
        <f t="shared" si="5"/>
        <v>2</v>
      </c>
      <c r="D28">
        <f t="shared" si="5"/>
        <v>6</v>
      </c>
      <c r="E28">
        <f t="shared" ca="1" si="6"/>
        <v>-105130.9275152718</v>
      </c>
      <c r="F28">
        <f t="shared" ca="1" si="7"/>
        <v>-51147.772110577782</v>
      </c>
      <c r="G28">
        <f t="shared" ca="1" si="1"/>
        <v>10668</v>
      </c>
      <c r="H28" s="9">
        <f t="shared" ca="1" si="2"/>
        <v>221.3288407702581</v>
      </c>
      <c r="I28" s="9">
        <f t="shared" ca="1" si="2"/>
        <v>107.6791626311111</v>
      </c>
      <c r="J28" s="9">
        <f t="shared" ca="1" si="2"/>
        <v>0</v>
      </c>
      <c r="K28" s="9">
        <f t="shared" ca="1" si="3"/>
        <v>246.13260211041433</v>
      </c>
      <c r="L28" s="9">
        <f t="shared" ca="1" si="4"/>
        <v>64.056517093079634</v>
      </c>
      <c r="M28">
        <f t="shared" ca="1" si="8"/>
        <v>55.387179487179488</v>
      </c>
      <c r="N28">
        <f t="shared" ca="1" si="9"/>
        <v>31.250985280151948</v>
      </c>
    </row>
    <row r="29" spans="1:14" x14ac:dyDescent="0.25">
      <c r="A29" s="4">
        <f t="shared" si="10"/>
        <v>0.41956018518518495</v>
      </c>
      <c r="B29" s="3">
        <f t="shared" si="11"/>
        <v>1553300250</v>
      </c>
      <c r="C29">
        <f t="shared" si="5"/>
        <v>2</v>
      </c>
      <c r="D29">
        <f t="shared" si="5"/>
        <v>6</v>
      </c>
      <c r="E29">
        <f t="shared" ca="1" si="6"/>
        <v>-104024.28331142051</v>
      </c>
      <c r="F29">
        <f t="shared" ca="1" si="7"/>
        <v>-50609.376297422226</v>
      </c>
      <c r="G29">
        <f t="shared" ca="1" si="1"/>
        <v>10668</v>
      </c>
      <c r="H29" s="9">
        <f t="shared" ca="1" si="2"/>
        <v>221.3288407702552</v>
      </c>
      <c r="I29" s="9">
        <f t="shared" ca="1" si="2"/>
        <v>107.6791626311111</v>
      </c>
      <c r="J29" s="9">
        <f t="shared" ca="1" si="2"/>
        <v>0</v>
      </c>
      <c r="K29" s="9">
        <f t="shared" ca="1" si="3"/>
        <v>246.13260211041171</v>
      </c>
      <c r="L29" s="9">
        <f t="shared" ca="1" si="4"/>
        <v>64.05651709307935</v>
      </c>
      <c r="M29">
        <f t="shared" ca="1" si="8"/>
        <v>55.392051282051284</v>
      </c>
      <c r="N29">
        <f t="shared" ca="1" si="9"/>
        <v>31.26869420702754</v>
      </c>
    </row>
    <row r="30" spans="1:14" x14ac:dyDescent="0.25">
      <c r="A30" s="4">
        <f t="shared" si="10"/>
        <v>0.41961805555555531</v>
      </c>
      <c r="B30" s="3">
        <f t="shared" si="11"/>
        <v>1553300255</v>
      </c>
      <c r="C30">
        <f t="shared" si="5"/>
        <v>2</v>
      </c>
      <c r="D30">
        <f t="shared" si="5"/>
        <v>6</v>
      </c>
      <c r="E30">
        <f t="shared" ca="1" si="6"/>
        <v>-102917.63910756924</v>
      </c>
      <c r="F30">
        <f t="shared" ca="1" si="7"/>
        <v>-50070.980484266671</v>
      </c>
      <c r="G30">
        <f t="shared" ca="1" si="1"/>
        <v>10668</v>
      </c>
      <c r="H30" s="9">
        <f t="shared" ca="1" si="2"/>
        <v>221.3288407702581</v>
      </c>
      <c r="I30" s="9">
        <f t="shared" ca="1" si="2"/>
        <v>107.6791626311111</v>
      </c>
      <c r="J30" s="9">
        <f t="shared" ca="1" si="2"/>
        <v>0</v>
      </c>
      <c r="K30" s="9">
        <f t="shared" ca="1" si="3"/>
        <v>246.13260211041433</v>
      </c>
      <c r="L30" s="9">
        <f t="shared" ca="1" si="4"/>
        <v>64.056517093079634</v>
      </c>
      <c r="M30">
        <f t="shared" ca="1" si="8"/>
        <v>55.39692307692308</v>
      </c>
      <c r="N30">
        <f t="shared" ca="1" si="9"/>
        <v>31.286403133903132</v>
      </c>
    </row>
    <row r="31" spans="1:14" x14ac:dyDescent="0.25">
      <c r="A31" s="4">
        <f t="shared" si="10"/>
        <v>0.41967592592592567</v>
      </c>
      <c r="B31" s="3">
        <f t="shared" si="11"/>
        <v>1553300260</v>
      </c>
      <c r="C31">
        <f t="shared" si="5"/>
        <v>2</v>
      </c>
      <c r="D31">
        <f t="shared" si="5"/>
        <v>6</v>
      </c>
      <c r="E31">
        <f t="shared" ca="1" si="6"/>
        <v>-101810.99490371795</v>
      </c>
      <c r="F31">
        <f t="shared" ca="1" si="7"/>
        <v>-49532.584671111115</v>
      </c>
      <c r="G31">
        <f t="shared" ca="1" si="1"/>
        <v>10668</v>
      </c>
      <c r="H31" s="9">
        <f t="shared" ca="1" si="2"/>
        <v>221.3288407702552</v>
      </c>
      <c r="I31" s="9">
        <f t="shared" ca="1" si="2"/>
        <v>107.6791626311111</v>
      </c>
      <c r="J31" s="9">
        <f t="shared" ca="1" si="2"/>
        <v>0</v>
      </c>
      <c r="K31" s="9">
        <f t="shared" ca="1" si="3"/>
        <v>246.13260211041171</v>
      </c>
      <c r="L31" s="9">
        <f t="shared" ca="1" si="4"/>
        <v>64.05651709307935</v>
      </c>
      <c r="M31">
        <f t="shared" ca="1" si="8"/>
        <v>55.40179487179487</v>
      </c>
      <c r="N31">
        <f t="shared" ca="1" si="9"/>
        <v>31.304112060778728</v>
      </c>
    </row>
    <row r="32" spans="1:14" x14ac:dyDescent="0.25">
      <c r="A32" s="4">
        <f t="shared" si="10"/>
        <v>0.41973379629629604</v>
      </c>
      <c r="B32" s="3">
        <f t="shared" si="11"/>
        <v>1553300265</v>
      </c>
      <c r="C32">
        <f t="shared" si="5"/>
        <v>2</v>
      </c>
      <c r="D32">
        <f t="shared" si="5"/>
        <v>6</v>
      </c>
      <c r="E32">
        <f t="shared" ca="1" si="6"/>
        <v>-100704.35069986667</v>
      </c>
      <c r="F32">
        <f t="shared" ca="1" si="7"/>
        <v>-48994.18885795556</v>
      </c>
      <c r="G32">
        <f t="shared" ca="1" si="1"/>
        <v>10668</v>
      </c>
      <c r="H32" s="9">
        <f t="shared" ca="1" si="2"/>
        <v>221.3288407702552</v>
      </c>
      <c r="I32" s="9">
        <f t="shared" ca="1" si="2"/>
        <v>107.6791626311111</v>
      </c>
      <c r="J32" s="9">
        <f t="shared" ca="1" si="2"/>
        <v>0</v>
      </c>
      <c r="K32" s="9">
        <f t="shared" ca="1" si="3"/>
        <v>246.13260211041171</v>
      </c>
      <c r="L32" s="9">
        <f t="shared" ca="1" si="4"/>
        <v>64.05651709307935</v>
      </c>
      <c r="M32">
        <f t="shared" ca="1" si="8"/>
        <v>55.406666666666666</v>
      </c>
      <c r="N32">
        <f t="shared" ca="1" si="9"/>
        <v>31.32182098765432</v>
      </c>
    </row>
    <row r="33" spans="1:14" x14ac:dyDescent="0.25">
      <c r="A33" s="4">
        <f>A32+5/24/3600</f>
        <v>0.4197916666666664</v>
      </c>
      <c r="B33" s="3">
        <f t="shared" si="11"/>
        <v>1553300270</v>
      </c>
      <c r="C33">
        <f t="shared" si="5"/>
        <v>2</v>
      </c>
      <c r="D33">
        <f t="shared" si="5"/>
        <v>6</v>
      </c>
      <c r="E33">
        <f t="shared" ca="1" si="6"/>
        <v>-99597.706496015395</v>
      </c>
      <c r="F33">
        <f t="shared" ca="1" si="7"/>
        <v>-48455.793044800004</v>
      </c>
      <c r="G33">
        <f t="shared" ca="1" si="1"/>
        <v>10668</v>
      </c>
      <c r="H33" s="9">
        <f t="shared" ca="1" si="2"/>
        <v>221.3288407702581</v>
      </c>
      <c r="I33" s="9">
        <f t="shared" ca="1" si="2"/>
        <v>107.6791626311111</v>
      </c>
      <c r="J33" s="9">
        <f t="shared" ca="1" si="2"/>
        <v>0</v>
      </c>
      <c r="K33" s="9">
        <f t="shared" ca="1" si="3"/>
        <v>246.13260211041433</v>
      </c>
      <c r="L33" s="9">
        <f t="shared" ca="1" si="4"/>
        <v>64.056517093079634</v>
      </c>
      <c r="M33">
        <f t="shared" ca="1" si="8"/>
        <v>55.411538461538463</v>
      </c>
      <c r="N33">
        <f t="shared" ca="1" si="9"/>
        <v>31.339529914529916</v>
      </c>
    </row>
    <row r="34" spans="1:14" x14ac:dyDescent="0.25">
      <c r="A34" s="4">
        <f t="shared" si="10"/>
        <v>0.41984953703703676</v>
      </c>
      <c r="B34" s="3">
        <f t="shared" si="11"/>
        <v>1553300275</v>
      </c>
      <c r="C34">
        <f t="shared" si="5"/>
        <v>2</v>
      </c>
      <c r="D34">
        <f t="shared" si="5"/>
        <v>6</v>
      </c>
      <c r="E34">
        <f ca="1">INDIRECT("E$"&amp;C34)+INDIRECT("H$"&amp;C34)*($B34-INDIRECT("B$"&amp;D34))</f>
        <v>-98491.062292164104</v>
      </c>
      <c r="F34">
        <f ca="1">INDIRECT("F$"&amp;C34)+INDIRECT("I$"&amp;C34)*($B34-INDIRECT("B$"&amp;D34))</f>
        <v>-47917.397231644449</v>
      </c>
      <c r="G34">
        <f t="shared" ca="1" si="1"/>
        <v>10668</v>
      </c>
      <c r="H34" s="9">
        <f t="shared" ca="1" si="2"/>
        <v>221.3288407702552</v>
      </c>
      <c r="I34" s="9">
        <f t="shared" ca="1" si="2"/>
        <v>107.6791626311111</v>
      </c>
      <c r="J34" s="9">
        <f t="shared" ca="1" si="2"/>
        <v>0</v>
      </c>
      <c r="K34" s="9">
        <f t="shared" ca="1" si="3"/>
        <v>246.13260211041171</v>
      </c>
      <c r="L34" s="9">
        <f t="shared" ca="1" si="4"/>
        <v>64.05651709307935</v>
      </c>
      <c r="M34">
        <f t="shared" ca="1" si="8"/>
        <v>55.416410256410259</v>
      </c>
      <c r="N34">
        <f t="shared" ca="1" si="9"/>
        <v>31.357238841405508</v>
      </c>
    </row>
    <row r="35" spans="1:14" x14ac:dyDescent="0.25">
      <c r="A35" s="4">
        <f t="shared" si="10"/>
        <v>0.41990740740740712</v>
      </c>
      <c r="B35" s="3">
        <f t="shared" si="11"/>
        <v>1553300280</v>
      </c>
      <c r="C35">
        <f t="shared" si="5"/>
        <v>2</v>
      </c>
      <c r="D35">
        <f t="shared" si="5"/>
        <v>6</v>
      </c>
      <c r="E35">
        <f ca="1">INDIRECT("E$"&amp;C35)+INDIRECT("H$"&amp;C35)*($B35-INDIRECT("B$"&amp;D35))</f>
        <v>-97384.418088312828</v>
      </c>
      <c r="F35">
        <f ca="1">INDIRECT("F$"&amp;C35)+INDIRECT("I$"&amp;C35)*($B35-INDIRECT("B$"&amp;D35))</f>
        <v>-47379.001418488893</v>
      </c>
      <c r="G35">
        <f t="shared" ca="1" si="1"/>
        <v>10668</v>
      </c>
      <c r="H35" s="9">
        <f t="shared" ca="1" si="2"/>
        <v>221.3288407702552</v>
      </c>
      <c r="I35" s="9">
        <f t="shared" ca="1" si="2"/>
        <v>107.6791626311111</v>
      </c>
      <c r="J35" s="9">
        <f t="shared" ca="1" si="2"/>
        <v>0</v>
      </c>
      <c r="K35" s="9">
        <f t="shared" ca="1" si="3"/>
        <v>246.13260211041171</v>
      </c>
      <c r="L35" s="9">
        <f t="shared" ca="1" si="4"/>
        <v>64.05651709307935</v>
      </c>
      <c r="M35">
        <f t="shared" ca="1" si="8"/>
        <v>55.421282051282056</v>
      </c>
      <c r="N35">
        <f t="shared" ca="1" si="9"/>
        <v>31.3749477682811</v>
      </c>
    </row>
    <row r="36" spans="1:14" x14ac:dyDescent="0.25">
      <c r="A36" s="4">
        <f t="shared" si="10"/>
        <v>0.41996527777777748</v>
      </c>
      <c r="B36" s="3">
        <f t="shared" si="11"/>
        <v>1553300285</v>
      </c>
      <c r="C36">
        <f t="shared" si="5"/>
        <v>2</v>
      </c>
      <c r="D36">
        <f t="shared" si="5"/>
        <v>6</v>
      </c>
      <c r="E36">
        <f t="shared" ref="E36:E99" ca="1" si="12">INDIRECT("E$"&amp;C36)+INDIRECT("H$"&amp;C36)*($B36-INDIRECT("B$"&amp;D36))</f>
        <v>-96277.773884461552</v>
      </c>
      <c r="F36">
        <f t="shared" ref="F36:F99" ca="1" si="13">INDIRECT("F$"&amp;C36)+INDIRECT("I$"&amp;C36)*($B36-INDIRECT("B$"&amp;D36))</f>
        <v>-46840.605605333338</v>
      </c>
      <c r="G36">
        <f t="shared" ca="1" si="1"/>
        <v>10668</v>
      </c>
      <c r="H36" s="9">
        <f t="shared" ca="1" si="2"/>
        <v>221.3288407702581</v>
      </c>
      <c r="I36" s="9">
        <f t="shared" ca="1" si="2"/>
        <v>107.6791626311111</v>
      </c>
      <c r="J36" s="9">
        <f t="shared" ca="1" si="2"/>
        <v>0</v>
      </c>
      <c r="K36" s="9">
        <f t="shared" ca="1" si="3"/>
        <v>246.13260211041433</v>
      </c>
      <c r="L36" s="9">
        <f t="shared" ca="1" si="4"/>
        <v>64.056517093079634</v>
      </c>
      <c r="M36">
        <f t="shared" ca="1" si="8"/>
        <v>55.426153846153845</v>
      </c>
      <c r="N36">
        <f t="shared" ca="1" si="9"/>
        <v>31.392656695156695</v>
      </c>
    </row>
    <row r="37" spans="1:14" x14ac:dyDescent="0.25">
      <c r="A37" s="4">
        <f t="shared" si="10"/>
        <v>0.42002314814814784</v>
      </c>
      <c r="B37" s="3">
        <f t="shared" si="11"/>
        <v>1553300290</v>
      </c>
      <c r="C37">
        <f t="shared" si="5"/>
        <v>2</v>
      </c>
      <c r="D37">
        <f t="shared" si="5"/>
        <v>6</v>
      </c>
      <c r="E37">
        <f t="shared" ca="1" si="12"/>
        <v>-95171.129680610262</v>
      </c>
      <c r="F37">
        <f t="shared" ca="1" si="13"/>
        <v>-46302.209792177782</v>
      </c>
      <c r="G37">
        <f t="shared" ca="1" si="1"/>
        <v>10668</v>
      </c>
      <c r="H37" s="9">
        <f t="shared" ca="1" si="2"/>
        <v>221.3288407702581</v>
      </c>
      <c r="I37" s="9">
        <f t="shared" ca="1" si="2"/>
        <v>107.6791626311111</v>
      </c>
      <c r="J37" s="9">
        <f t="shared" ca="1" si="2"/>
        <v>0</v>
      </c>
      <c r="K37" s="9">
        <f t="shared" ca="1" si="3"/>
        <v>246.13260211041433</v>
      </c>
      <c r="L37" s="9">
        <f t="shared" ca="1" si="4"/>
        <v>64.056517093079634</v>
      </c>
      <c r="M37">
        <f t="shared" ca="1" si="8"/>
        <v>55.431025641025641</v>
      </c>
      <c r="N37">
        <f t="shared" ca="1" si="9"/>
        <v>31.410365622032288</v>
      </c>
    </row>
    <row r="38" spans="1:14" x14ac:dyDescent="0.25">
      <c r="A38" s="4">
        <f t="shared" si="10"/>
        <v>0.4200810185185182</v>
      </c>
      <c r="B38" s="3">
        <f t="shared" si="11"/>
        <v>1553300295</v>
      </c>
      <c r="C38">
        <f t="shared" si="5"/>
        <v>2</v>
      </c>
      <c r="D38">
        <f t="shared" si="5"/>
        <v>6</v>
      </c>
      <c r="E38">
        <f t="shared" ca="1" si="12"/>
        <v>-94064.485476758971</v>
      </c>
      <c r="F38">
        <f t="shared" ca="1" si="13"/>
        <v>-45763.813979022227</v>
      </c>
      <c r="G38">
        <f t="shared" ca="1" si="1"/>
        <v>10668</v>
      </c>
      <c r="H38" s="9">
        <f t="shared" ca="1" si="2"/>
        <v>221.3288407702552</v>
      </c>
      <c r="I38" s="9">
        <f t="shared" ca="1" si="2"/>
        <v>107.6791626311111</v>
      </c>
      <c r="J38" s="9">
        <f t="shared" ca="1" si="2"/>
        <v>0</v>
      </c>
      <c r="K38" s="9">
        <f t="shared" ca="1" si="3"/>
        <v>246.13260211041171</v>
      </c>
      <c r="L38" s="9">
        <f t="shared" ca="1" si="4"/>
        <v>64.05651709307935</v>
      </c>
      <c r="M38">
        <f t="shared" ca="1" si="8"/>
        <v>55.435897435897438</v>
      </c>
      <c r="N38">
        <f t="shared" ca="1" si="9"/>
        <v>31.428074548907883</v>
      </c>
    </row>
    <row r="39" spans="1:14" x14ac:dyDescent="0.25">
      <c r="A39" s="4">
        <f t="shared" si="10"/>
        <v>0.42013888888888856</v>
      </c>
      <c r="B39" s="3">
        <f t="shared" si="11"/>
        <v>1553300300</v>
      </c>
      <c r="C39">
        <f t="shared" si="5"/>
        <v>2</v>
      </c>
      <c r="D39">
        <f t="shared" si="5"/>
        <v>6</v>
      </c>
      <c r="E39">
        <f t="shared" ca="1" si="12"/>
        <v>-92957.841272907695</v>
      </c>
      <c r="F39">
        <f t="shared" ca="1" si="13"/>
        <v>-45225.418165866671</v>
      </c>
      <c r="G39">
        <f t="shared" ca="1" si="1"/>
        <v>10668</v>
      </c>
      <c r="H39" s="9">
        <f t="shared" ca="1" si="2"/>
        <v>221.3288407702552</v>
      </c>
      <c r="I39" s="9">
        <f t="shared" ca="1" si="2"/>
        <v>107.6791626311111</v>
      </c>
      <c r="J39" s="9">
        <f t="shared" ca="1" si="2"/>
        <v>0</v>
      </c>
      <c r="K39" s="9">
        <f t="shared" ca="1" si="3"/>
        <v>246.13260211041171</v>
      </c>
      <c r="L39" s="9">
        <f t="shared" ca="1" si="4"/>
        <v>64.05651709307935</v>
      </c>
      <c r="M39">
        <f t="shared" ca="1" si="8"/>
        <v>55.440769230769234</v>
      </c>
      <c r="N39">
        <f t="shared" ca="1" si="9"/>
        <v>31.445783475783475</v>
      </c>
    </row>
    <row r="40" spans="1:14" x14ac:dyDescent="0.25">
      <c r="A40" s="4">
        <f t="shared" si="10"/>
        <v>0.42019675925925892</v>
      </c>
      <c r="B40" s="3">
        <f t="shared" si="11"/>
        <v>1553300305</v>
      </c>
      <c r="C40">
        <f t="shared" si="5"/>
        <v>2</v>
      </c>
      <c r="D40">
        <f t="shared" si="5"/>
        <v>6</v>
      </c>
      <c r="E40">
        <f t="shared" ca="1" si="12"/>
        <v>-91851.197069056419</v>
      </c>
      <c r="F40">
        <f t="shared" ca="1" si="13"/>
        <v>-44687.022352711116</v>
      </c>
      <c r="G40">
        <f t="shared" ca="1" si="1"/>
        <v>10668</v>
      </c>
      <c r="H40" s="9">
        <f t="shared" ca="1" si="2"/>
        <v>221.3288407702581</v>
      </c>
      <c r="I40" s="9">
        <f t="shared" ca="1" si="2"/>
        <v>107.6791626311111</v>
      </c>
      <c r="J40" s="9">
        <f t="shared" ca="1" si="2"/>
        <v>0</v>
      </c>
      <c r="K40" s="9">
        <f t="shared" ca="1" si="3"/>
        <v>246.13260211041433</v>
      </c>
      <c r="L40" s="9">
        <f t="shared" ca="1" si="4"/>
        <v>64.056517093079634</v>
      </c>
      <c r="M40">
        <f t="shared" ca="1" si="8"/>
        <v>55.445641025641024</v>
      </c>
      <c r="N40">
        <f t="shared" ca="1" si="9"/>
        <v>31.463492402659067</v>
      </c>
    </row>
    <row r="41" spans="1:14" x14ac:dyDescent="0.25">
      <c r="A41" s="4">
        <f t="shared" si="10"/>
        <v>0.42025462962962928</v>
      </c>
      <c r="B41" s="3">
        <f t="shared" si="11"/>
        <v>1553300310</v>
      </c>
      <c r="C41">
        <f t="shared" si="5"/>
        <v>2</v>
      </c>
      <c r="D41">
        <f t="shared" si="5"/>
        <v>6</v>
      </c>
      <c r="E41">
        <f t="shared" ca="1" si="12"/>
        <v>-90744.552865205129</v>
      </c>
      <c r="F41">
        <f t="shared" ca="1" si="13"/>
        <v>-44148.62653955556</v>
      </c>
      <c r="G41">
        <f t="shared" ca="1" si="1"/>
        <v>10668</v>
      </c>
      <c r="H41" s="9">
        <f t="shared" ca="1" si="2"/>
        <v>221.3288407702552</v>
      </c>
      <c r="I41" s="9">
        <f t="shared" ca="1" si="2"/>
        <v>107.6791626311111</v>
      </c>
      <c r="J41" s="9">
        <f t="shared" ca="1" si="2"/>
        <v>0</v>
      </c>
      <c r="K41" s="9">
        <f t="shared" ca="1" si="3"/>
        <v>246.13260211041171</v>
      </c>
      <c r="L41" s="9">
        <f t="shared" ca="1" si="4"/>
        <v>64.05651709307935</v>
      </c>
      <c r="M41">
        <f t="shared" ca="1" si="8"/>
        <v>55.45051282051282</v>
      </c>
      <c r="N41">
        <f t="shared" ca="1" si="9"/>
        <v>31.481201329534663</v>
      </c>
    </row>
    <row r="42" spans="1:14" x14ac:dyDescent="0.25">
      <c r="A42" s="4">
        <f t="shared" si="10"/>
        <v>0.42031249999999964</v>
      </c>
      <c r="B42" s="3">
        <f t="shared" si="11"/>
        <v>1553300315</v>
      </c>
      <c r="C42">
        <f t="shared" si="5"/>
        <v>2</v>
      </c>
      <c r="D42">
        <f t="shared" si="5"/>
        <v>6</v>
      </c>
      <c r="E42">
        <f t="shared" ca="1" si="12"/>
        <v>-89637.908661353853</v>
      </c>
      <c r="F42">
        <f t="shared" ca="1" si="13"/>
        <v>-43610.230726400005</v>
      </c>
      <c r="G42">
        <f t="shared" ca="1" si="1"/>
        <v>10668</v>
      </c>
      <c r="H42" s="9">
        <f t="shared" ca="1" si="2"/>
        <v>221.3288407702552</v>
      </c>
      <c r="I42" s="9">
        <f t="shared" ca="1" si="2"/>
        <v>107.6791626311111</v>
      </c>
      <c r="J42" s="9">
        <f t="shared" ca="1" si="2"/>
        <v>0</v>
      </c>
      <c r="K42" s="9">
        <f t="shared" ca="1" si="3"/>
        <v>246.13260211041171</v>
      </c>
      <c r="L42" s="9">
        <f t="shared" ca="1" si="4"/>
        <v>64.05651709307935</v>
      </c>
      <c r="M42">
        <f t="shared" ca="1" si="8"/>
        <v>55.455384615384617</v>
      </c>
      <c r="N42">
        <f t="shared" ca="1" si="9"/>
        <v>31.498910256410255</v>
      </c>
    </row>
    <row r="43" spans="1:14" x14ac:dyDescent="0.25">
      <c r="A43" s="4">
        <f t="shared" si="10"/>
        <v>0.42037037037037001</v>
      </c>
      <c r="B43" s="3">
        <f t="shared" si="11"/>
        <v>1553300320</v>
      </c>
      <c r="C43">
        <f t="shared" si="5"/>
        <v>2</v>
      </c>
      <c r="D43">
        <f t="shared" si="5"/>
        <v>6</v>
      </c>
      <c r="E43">
        <f t="shared" ca="1" si="12"/>
        <v>-88531.264457502577</v>
      </c>
      <c r="F43">
        <f t="shared" ca="1" si="13"/>
        <v>-43071.834913244449</v>
      </c>
      <c r="G43">
        <f t="shared" ca="1" si="1"/>
        <v>10668</v>
      </c>
      <c r="H43" s="9">
        <f t="shared" ca="1" si="2"/>
        <v>221.3288407702581</v>
      </c>
      <c r="I43" s="9">
        <f t="shared" ca="1" si="2"/>
        <v>107.6791626311111</v>
      </c>
      <c r="J43" s="9">
        <f t="shared" ca="1" si="2"/>
        <v>0</v>
      </c>
      <c r="K43" s="9">
        <f t="shared" ca="1" si="3"/>
        <v>246.13260211041433</v>
      </c>
      <c r="L43" s="9">
        <f t="shared" ca="1" si="4"/>
        <v>64.056517093079634</v>
      </c>
      <c r="M43">
        <f t="shared" ca="1" si="8"/>
        <v>55.460256410256413</v>
      </c>
      <c r="N43">
        <f t="shared" ca="1" si="9"/>
        <v>31.516619183285851</v>
      </c>
    </row>
    <row r="44" spans="1:14" x14ac:dyDescent="0.25">
      <c r="A44" s="4">
        <f t="shared" si="10"/>
        <v>0.42042824074074037</v>
      </c>
      <c r="B44" s="3">
        <f t="shared" si="11"/>
        <v>1553300325</v>
      </c>
      <c r="C44">
        <f t="shared" si="5"/>
        <v>2</v>
      </c>
      <c r="D44">
        <f t="shared" si="5"/>
        <v>6</v>
      </c>
      <c r="E44">
        <f t="shared" ca="1" si="12"/>
        <v>-87424.620253651286</v>
      </c>
      <c r="F44">
        <f t="shared" ca="1" si="13"/>
        <v>-42533.439100088894</v>
      </c>
      <c r="G44">
        <f t="shared" ca="1" si="1"/>
        <v>10668</v>
      </c>
      <c r="H44" s="9">
        <f t="shared" ca="1" si="2"/>
        <v>221.3288407702581</v>
      </c>
      <c r="I44" s="9">
        <f t="shared" ca="1" si="2"/>
        <v>107.6791626311111</v>
      </c>
      <c r="J44" s="9">
        <f t="shared" ca="1" si="2"/>
        <v>0</v>
      </c>
      <c r="K44" s="9">
        <f t="shared" ca="1" si="3"/>
        <v>246.13260211041433</v>
      </c>
      <c r="L44" s="9">
        <f t="shared" ca="1" si="4"/>
        <v>64.056517093079634</v>
      </c>
      <c r="M44">
        <f t="shared" ca="1" si="8"/>
        <v>55.46512820512821</v>
      </c>
      <c r="N44">
        <f t="shared" ca="1" si="9"/>
        <v>31.534328110161443</v>
      </c>
    </row>
    <row r="45" spans="1:14" x14ac:dyDescent="0.25">
      <c r="A45" s="4">
        <f t="shared" si="10"/>
        <v>0.42048611111111073</v>
      </c>
      <c r="B45" s="3">
        <f t="shared" si="11"/>
        <v>1553300330</v>
      </c>
      <c r="C45">
        <f t="shared" si="5"/>
        <v>2</v>
      </c>
      <c r="D45">
        <f t="shared" si="5"/>
        <v>6</v>
      </c>
      <c r="E45">
        <f t="shared" ca="1" si="12"/>
        <v>-86317.976049799996</v>
      </c>
      <c r="F45">
        <f t="shared" ca="1" si="13"/>
        <v>-41995.043286933338</v>
      </c>
      <c r="G45">
        <f t="shared" ca="1" si="1"/>
        <v>10668</v>
      </c>
      <c r="H45" s="9">
        <f t="shared" ca="1" si="2"/>
        <v>221.3288407702552</v>
      </c>
      <c r="I45" s="9">
        <f t="shared" ca="1" si="2"/>
        <v>107.6791626311111</v>
      </c>
      <c r="J45" s="9">
        <f t="shared" ca="1" si="2"/>
        <v>0</v>
      </c>
      <c r="K45" s="9">
        <f t="shared" ca="1" si="3"/>
        <v>246.13260211041171</v>
      </c>
      <c r="L45" s="9">
        <f t="shared" ca="1" si="4"/>
        <v>64.05651709307935</v>
      </c>
      <c r="M45">
        <f t="shared" ca="1" si="8"/>
        <v>55.47</v>
      </c>
      <c r="N45">
        <f t="shared" ca="1" si="9"/>
        <v>31.552037037037035</v>
      </c>
    </row>
    <row r="46" spans="1:14" x14ac:dyDescent="0.25">
      <c r="A46" s="4">
        <f t="shared" si="10"/>
        <v>0.42054398148148109</v>
      </c>
      <c r="B46" s="3">
        <f t="shared" si="11"/>
        <v>1553300335</v>
      </c>
      <c r="C46">
        <f t="shared" si="5"/>
        <v>2</v>
      </c>
      <c r="D46">
        <f t="shared" si="5"/>
        <v>6</v>
      </c>
      <c r="E46">
        <f t="shared" ca="1" si="12"/>
        <v>-85211.33184594872</v>
      </c>
      <c r="F46">
        <f t="shared" ca="1" si="13"/>
        <v>-41456.647473777783</v>
      </c>
      <c r="G46">
        <f t="shared" ca="1" si="1"/>
        <v>10668</v>
      </c>
      <c r="H46" s="9">
        <f t="shared" ca="1" si="2"/>
        <v>221.3288407702552</v>
      </c>
      <c r="I46" s="9">
        <f t="shared" ca="1" si="2"/>
        <v>107.6791626311111</v>
      </c>
      <c r="J46" s="9">
        <f t="shared" ca="1" si="2"/>
        <v>0</v>
      </c>
      <c r="K46" s="9">
        <f t="shared" ca="1" si="3"/>
        <v>246.13260211041171</v>
      </c>
      <c r="L46" s="9">
        <f t="shared" ca="1" si="4"/>
        <v>64.05651709307935</v>
      </c>
      <c r="M46">
        <f t="shared" ca="1" si="8"/>
        <v>55.474871794871795</v>
      </c>
      <c r="N46">
        <f t="shared" ca="1" si="9"/>
        <v>31.569745963912631</v>
      </c>
    </row>
    <row r="47" spans="1:14" x14ac:dyDescent="0.25">
      <c r="A47" s="4">
        <f t="shared" si="10"/>
        <v>0.42060185185185145</v>
      </c>
      <c r="B47" s="3">
        <f t="shared" si="11"/>
        <v>1553300340</v>
      </c>
      <c r="C47">
        <f t="shared" si="5"/>
        <v>2</v>
      </c>
      <c r="D47">
        <f t="shared" si="5"/>
        <v>6</v>
      </c>
      <c r="E47">
        <f t="shared" ca="1" si="12"/>
        <v>-84104.687642097444</v>
      </c>
      <c r="F47">
        <f t="shared" ca="1" si="13"/>
        <v>-40918.251660622227</v>
      </c>
      <c r="G47">
        <f t="shared" ca="1" si="1"/>
        <v>10668</v>
      </c>
      <c r="H47" s="9">
        <f t="shared" ca="1" si="2"/>
        <v>221.3288407702581</v>
      </c>
      <c r="I47" s="9">
        <f t="shared" ca="1" si="2"/>
        <v>107.6791626311111</v>
      </c>
      <c r="J47" s="9">
        <f t="shared" ca="1" si="2"/>
        <v>0</v>
      </c>
      <c r="K47" s="9">
        <f t="shared" ca="1" si="3"/>
        <v>246.13260211041433</v>
      </c>
      <c r="L47" s="9">
        <f t="shared" ca="1" si="4"/>
        <v>64.056517093079634</v>
      </c>
      <c r="M47">
        <f t="shared" ca="1" si="8"/>
        <v>55.479743589743592</v>
      </c>
      <c r="N47">
        <f t="shared" ca="1" si="9"/>
        <v>31.587454890788223</v>
      </c>
    </row>
    <row r="48" spans="1:14" x14ac:dyDescent="0.25">
      <c r="A48" s="4">
        <f t="shared" si="10"/>
        <v>0.42065972222222181</v>
      </c>
      <c r="B48" s="3">
        <f t="shared" si="11"/>
        <v>1553300345</v>
      </c>
      <c r="C48">
        <f t="shared" si="5"/>
        <v>2</v>
      </c>
      <c r="D48">
        <f t="shared" si="5"/>
        <v>6</v>
      </c>
      <c r="E48">
        <f t="shared" ca="1" si="12"/>
        <v>-82998.043438246154</v>
      </c>
      <c r="F48">
        <f t="shared" ca="1" si="13"/>
        <v>-40379.855847466672</v>
      </c>
      <c r="G48">
        <f t="shared" ca="1" si="1"/>
        <v>10668</v>
      </c>
      <c r="H48" s="9">
        <f t="shared" ca="1" si="2"/>
        <v>221.3288407702552</v>
      </c>
      <c r="I48" s="9">
        <f t="shared" ca="1" si="2"/>
        <v>107.67916263111256</v>
      </c>
      <c r="J48" s="9">
        <f t="shared" ca="1" si="2"/>
        <v>0</v>
      </c>
      <c r="K48" s="9">
        <f t="shared" ca="1" si="3"/>
        <v>246.13260211041236</v>
      </c>
      <c r="L48" s="9">
        <f t="shared" ca="1" si="4"/>
        <v>64.056517093079037</v>
      </c>
      <c r="M48">
        <f t="shared" ca="1" si="8"/>
        <v>55.484615384615388</v>
      </c>
      <c r="N48">
        <f t="shared" ca="1" si="9"/>
        <v>31.605163817663815</v>
      </c>
    </row>
    <row r="49" spans="1:19" x14ac:dyDescent="0.25">
      <c r="A49" s="4">
        <f t="shared" si="10"/>
        <v>0.42071759259259217</v>
      </c>
      <c r="B49" s="3">
        <f t="shared" si="11"/>
        <v>1553300350</v>
      </c>
      <c r="C49">
        <f t="shared" si="5"/>
        <v>2</v>
      </c>
      <c r="D49">
        <f t="shared" si="5"/>
        <v>6</v>
      </c>
      <c r="E49">
        <f t="shared" ca="1" si="12"/>
        <v>-81891.399234394878</v>
      </c>
      <c r="F49">
        <f t="shared" ca="1" si="13"/>
        <v>-39841.460034311109</v>
      </c>
      <c r="G49">
        <f t="shared" ca="1" si="1"/>
        <v>10668</v>
      </c>
      <c r="H49" s="9">
        <f t="shared" ca="1" si="2"/>
        <v>221.3288407702552</v>
      </c>
      <c r="I49" s="9">
        <f t="shared" ca="1" si="2"/>
        <v>107.6791626311111</v>
      </c>
      <c r="J49" s="9">
        <f t="shared" ca="1" si="2"/>
        <v>0</v>
      </c>
      <c r="K49" s="9">
        <f t="shared" ca="1" si="3"/>
        <v>246.13260211041171</v>
      </c>
      <c r="L49" s="9">
        <f t="shared" ca="1" si="4"/>
        <v>64.05651709307935</v>
      </c>
      <c r="M49">
        <f t="shared" ca="1" si="8"/>
        <v>55.489487179487178</v>
      </c>
      <c r="N49">
        <f t="shared" ca="1" si="9"/>
        <v>31.622872744539411</v>
      </c>
    </row>
    <row r="50" spans="1:19" x14ac:dyDescent="0.25">
      <c r="A50" s="4">
        <f t="shared" si="10"/>
        <v>0.42077546296296253</v>
      </c>
      <c r="B50" s="3">
        <f t="shared" si="11"/>
        <v>1553300355</v>
      </c>
      <c r="C50">
        <f t="shared" si="5"/>
        <v>2</v>
      </c>
      <c r="D50">
        <f t="shared" si="5"/>
        <v>6</v>
      </c>
      <c r="E50">
        <f t="shared" ca="1" si="12"/>
        <v>-80784.755030543602</v>
      </c>
      <c r="F50">
        <f t="shared" ca="1" si="13"/>
        <v>-39303.064221155553</v>
      </c>
      <c r="G50">
        <f t="shared" ca="1" si="1"/>
        <v>10668</v>
      </c>
      <c r="H50" s="9">
        <f t="shared" ca="1" si="2"/>
        <v>221.3288407702581</v>
      </c>
      <c r="I50" s="9">
        <f t="shared" ca="1" si="2"/>
        <v>107.6791626311111</v>
      </c>
      <c r="J50" s="9">
        <f t="shared" ca="1" si="2"/>
        <v>0</v>
      </c>
      <c r="K50" s="9">
        <f t="shared" ca="1" si="3"/>
        <v>246.13260211041433</v>
      </c>
      <c r="L50" s="9">
        <f t="shared" ca="1" si="4"/>
        <v>64.056517093079634</v>
      </c>
      <c r="M50">
        <f t="shared" ca="1" si="8"/>
        <v>55.494358974358974</v>
      </c>
      <c r="N50">
        <f t="shared" ca="1" si="9"/>
        <v>31.640581671415003</v>
      </c>
    </row>
    <row r="51" spans="1:19" x14ac:dyDescent="0.25">
      <c r="A51" s="4">
        <f t="shared" si="10"/>
        <v>0.42083333333333289</v>
      </c>
      <c r="B51" s="3">
        <f t="shared" si="11"/>
        <v>1553300360</v>
      </c>
      <c r="C51">
        <f t="shared" si="5"/>
        <v>2</v>
      </c>
      <c r="D51">
        <f t="shared" si="5"/>
        <v>6</v>
      </c>
      <c r="E51">
        <f t="shared" ca="1" si="12"/>
        <v>-79678.110826692311</v>
      </c>
      <c r="F51">
        <f t="shared" ca="1" si="13"/>
        <v>-38764.668407999998</v>
      </c>
      <c r="G51">
        <f t="shared" ca="1" si="1"/>
        <v>10668</v>
      </c>
      <c r="H51" s="9">
        <f t="shared" ca="1" si="2"/>
        <v>221.3288407702581</v>
      </c>
      <c r="I51" s="9">
        <f t="shared" ca="1" si="2"/>
        <v>107.6791626311111</v>
      </c>
      <c r="J51" s="9">
        <f t="shared" ca="1" si="2"/>
        <v>0</v>
      </c>
      <c r="K51" s="9">
        <f t="shared" ca="1" si="3"/>
        <v>246.13260211041433</v>
      </c>
      <c r="L51" s="9">
        <f t="shared" ca="1" si="4"/>
        <v>64.056517093079634</v>
      </c>
      <c r="M51">
        <f t="shared" ca="1" si="8"/>
        <v>55.49923076923077</v>
      </c>
      <c r="N51">
        <f t="shared" ca="1" si="9"/>
        <v>31.658290598290598</v>
      </c>
      <c r="O51" s="13"/>
      <c r="P51" s="13"/>
      <c r="Q51" s="13"/>
      <c r="R51" s="13"/>
      <c r="S51" s="13"/>
    </row>
    <row r="52" spans="1:19" x14ac:dyDescent="0.25">
      <c r="A52" s="4">
        <f>A51+5/24/3600</f>
        <v>0.42089120370370325</v>
      </c>
      <c r="B52" s="3">
        <f t="shared" si="11"/>
        <v>1553300365</v>
      </c>
      <c r="C52">
        <f t="shared" si="5"/>
        <v>2</v>
      </c>
      <c r="D52">
        <f t="shared" si="5"/>
        <v>6</v>
      </c>
      <c r="E52">
        <f t="shared" ca="1" si="12"/>
        <v>-78571.466622841021</v>
      </c>
      <c r="F52">
        <f t="shared" ca="1" si="13"/>
        <v>-38226.272594844442</v>
      </c>
      <c r="G52">
        <f t="shared" ca="1" si="1"/>
        <v>10668</v>
      </c>
      <c r="H52" s="9">
        <f t="shared" ca="1" si="2"/>
        <v>221.3288407702552</v>
      </c>
      <c r="I52" s="9">
        <f t="shared" ca="1" si="2"/>
        <v>107.6791626311111</v>
      </c>
      <c r="J52" s="9">
        <f t="shared" ca="1" si="2"/>
        <v>0</v>
      </c>
      <c r="K52" s="9">
        <f t="shared" ca="1" si="3"/>
        <v>246.13260211041171</v>
      </c>
      <c r="L52" s="9">
        <f t="shared" ca="1" si="4"/>
        <v>64.05651709307935</v>
      </c>
      <c r="M52">
        <f t="shared" ca="1" si="8"/>
        <v>55.504102564102567</v>
      </c>
      <c r="N52">
        <f t="shared" ca="1" si="9"/>
        <v>31.675999525166191</v>
      </c>
    </row>
    <row r="53" spans="1:19" x14ac:dyDescent="0.25">
      <c r="A53" s="4">
        <f t="shared" si="10"/>
        <v>0.42094907407407361</v>
      </c>
      <c r="B53" s="3">
        <f t="shared" si="11"/>
        <v>1553300370</v>
      </c>
      <c r="C53">
        <f t="shared" si="5"/>
        <v>2</v>
      </c>
      <c r="D53">
        <f t="shared" si="5"/>
        <v>6</v>
      </c>
      <c r="E53">
        <f t="shared" ca="1" si="12"/>
        <v>-77464.822418989745</v>
      </c>
      <c r="F53">
        <f t="shared" ca="1" si="13"/>
        <v>-37687.876781688887</v>
      </c>
      <c r="G53">
        <f t="shared" ca="1" si="1"/>
        <v>10668</v>
      </c>
      <c r="H53" s="9">
        <f t="shared" ca="1" si="2"/>
        <v>221.3288407702552</v>
      </c>
      <c r="I53" s="9">
        <f t="shared" ca="1" si="2"/>
        <v>107.6791626311111</v>
      </c>
      <c r="J53" s="9">
        <f t="shared" ca="1" si="2"/>
        <v>0</v>
      </c>
      <c r="K53" s="9">
        <f t="shared" ca="1" si="3"/>
        <v>246.13260211041171</v>
      </c>
      <c r="L53" s="9">
        <f t="shared" ca="1" si="4"/>
        <v>64.05651709307935</v>
      </c>
      <c r="M53">
        <f t="shared" ca="1" si="8"/>
        <v>55.508974358974363</v>
      </c>
      <c r="N53">
        <f t="shared" ca="1" si="9"/>
        <v>31.693708452041783</v>
      </c>
    </row>
    <row r="54" spans="1:19" x14ac:dyDescent="0.25">
      <c r="A54" s="8">
        <f t="shared" si="10"/>
        <v>0.42100694444444398</v>
      </c>
      <c r="B54" s="3">
        <f t="shared" si="11"/>
        <v>1553300375</v>
      </c>
      <c r="C54">
        <f t="shared" si="5"/>
        <v>2</v>
      </c>
      <c r="D54">
        <f t="shared" si="5"/>
        <v>6</v>
      </c>
      <c r="E54">
        <f t="shared" ca="1" si="12"/>
        <v>-76358.178215138469</v>
      </c>
      <c r="F54">
        <f t="shared" ca="1" si="13"/>
        <v>-37149.480968533331</v>
      </c>
      <c r="G54">
        <f t="shared" ca="1" si="1"/>
        <v>10668</v>
      </c>
      <c r="H54" s="9">
        <f t="shared" ca="1" si="2"/>
        <v>221.3288407702581</v>
      </c>
      <c r="I54" s="9">
        <f t="shared" ca="1" si="2"/>
        <v>107.6791626311111</v>
      </c>
      <c r="J54" s="9">
        <f t="shared" ca="1" si="2"/>
        <v>0</v>
      </c>
      <c r="K54" s="9">
        <f t="shared" ca="1" si="3"/>
        <v>246.13260211041433</v>
      </c>
      <c r="L54" s="9">
        <f t="shared" ca="1" si="4"/>
        <v>64.056517093079634</v>
      </c>
      <c r="M54">
        <f t="shared" ca="1" si="8"/>
        <v>55.513846153846153</v>
      </c>
      <c r="N54">
        <f t="shared" ca="1" si="9"/>
        <v>31.711417378917378</v>
      </c>
    </row>
    <row r="55" spans="1:19" x14ac:dyDescent="0.25">
      <c r="A55" s="4">
        <f t="shared" si="10"/>
        <v>0.42106481481481434</v>
      </c>
      <c r="B55" s="3">
        <f t="shared" si="11"/>
        <v>1553300380</v>
      </c>
      <c r="C55">
        <f t="shared" si="5"/>
        <v>2</v>
      </c>
      <c r="D55">
        <f t="shared" si="5"/>
        <v>6</v>
      </c>
      <c r="E55">
        <f t="shared" ca="1" si="12"/>
        <v>-75251.534011287178</v>
      </c>
      <c r="F55">
        <f t="shared" ca="1" si="13"/>
        <v>-36611.085155377776</v>
      </c>
      <c r="G55">
        <f t="shared" ca="1" si="1"/>
        <v>10668</v>
      </c>
      <c r="H55" s="9">
        <f t="shared" ca="1" si="2"/>
        <v>221.3288407702552</v>
      </c>
      <c r="I55" s="9">
        <f t="shared" ca="1" si="2"/>
        <v>107.6791626311111</v>
      </c>
      <c r="J55" s="9">
        <f t="shared" ca="1" si="2"/>
        <v>0</v>
      </c>
      <c r="K55" s="9">
        <f t="shared" ca="1" si="3"/>
        <v>246.13260211041171</v>
      </c>
      <c r="L55" s="9">
        <f t="shared" ca="1" si="4"/>
        <v>64.05651709307935</v>
      </c>
      <c r="M55">
        <f t="shared" ca="1" si="8"/>
        <v>55.518717948717949</v>
      </c>
      <c r="N55">
        <f t="shared" ca="1" si="9"/>
        <v>31.72912630579297</v>
      </c>
    </row>
    <row r="56" spans="1:19" x14ac:dyDescent="0.25">
      <c r="A56" s="4">
        <f t="shared" si="10"/>
        <v>0.4211226851851847</v>
      </c>
      <c r="B56" s="3">
        <f t="shared" si="11"/>
        <v>1553300385</v>
      </c>
      <c r="C56">
        <f t="shared" si="5"/>
        <v>2</v>
      </c>
      <c r="D56">
        <f t="shared" si="5"/>
        <v>6</v>
      </c>
      <c r="E56">
        <f t="shared" ca="1" si="12"/>
        <v>-74144.889807435902</v>
      </c>
      <c r="F56">
        <f t="shared" ca="1" si="13"/>
        <v>-36072.68934222222</v>
      </c>
      <c r="G56">
        <f t="shared" ca="1" si="1"/>
        <v>10668</v>
      </c>
      <c r="H56" s="9">
        <f t="shared" ca="1" si="2"/>
        <v>221.3288407702552</v>
      </c>
      <c r="I56" s="9">
        <f t="shared" ca="1" si="2"/>
        <v>107.6791626311111</v>
      </c>
      <c r="J56" s="9">
        <f t="shared" ca="1" si="2"/>
        <v>0</v>
      </c>
      <c r="K56" s="9">
        <f t="shared" ca="1" si="3"/>
        <v>246.13260211041171</v>
      </c>
      <c r="L56" s="9">
        <f t="shared" ca="1" si="4"/>
        <v>64.05651709307935</v>
      </c>
      <c r="M56">
        <f t="shared" ca="1" si="8"/>
        <v>55.523589743589746</v>
      </c>
      <c r="N56">
        <f t="shared" ca="1" si="9"/>
        <v>31.746835232668566</v>
      </c>
    </row>
    <row r="57" spans="1:19" x14ac:dyDescent="0.25">
      <c r="A57" s="4">
        <f t="shared" si="10"/>
        <v>0.42118055555555506</v>
      </c>
      <c r="B57" s="3">
        <f t="shared" si="11"/>
        <v>1553300390</v>
      </c>
      <c r="C57">
        <f t="shared" si="5"/>
        <v>2</v>
      </c>
      <c r="D57">
        <f t="shared" si="5"/>
        <v>6</v>
      </c>
      <c r="E57">
        <f t="shared" ca="1" si="12"/>
        <v>-73038.245603584626</v>
      </c>
      <c r="F57">
        <f t="shared" ca="1" si="13"/>
        <v>-35534.293529066665</v>
      </c>
      <c r="G57">
        <f t="shared" ca="1" si="1"/>
        <v>10668</v>
      </c>
      <c r="H57" s="9">
        <f t="shared" ca="1" si="2"/>
        <v>221.3288407702581</v>
      </c>
      <c r="I57" s="9">
        <f t="shared" ca="1" si="2"/>
        <v>107.6791626311111</v>
      </c>
      <c r="J57" s="9">
        <f t="shared" ca="1" si="2"/>
        <v>0</v>
      </c>
      <c r="K57" s="9">
        <f t="shared" ca="1" si="3"/>
        <v>246.13260211041433</v>
      </c>
      <c r="L57" s="9">
        <f t="shared" ca="1" si="4"/>
        <v>64.056517093079634</v>
      </c>
      <c r="M57">
        <f t="shared" ca="1" si="8"/>
        <v>55.528461538461542</v>
      </c>
      <c r="N57">
        <f t="shared" ca="1" si="9"/>
        <v>31.764544159544158</v>
      </c>
    </row>
    <row r="58" spans="1:19" x14ac:dyDescent="0.25">
      <c r="A58" s="4">
        <f t="shared" si="10"/>
        <v>0.42123842592592542</v>
      </c>
      <c r="B58" s="3">
        <f t="shared" si="11"/>
        <v>1553300395</v>
      </c>
      <c r="C58">
        <f t="shared" si="5"/>
        <v>2</v>
      </c>
      <c r="D58">
        <f t="shared" si="5"/>
        <v>6</v>
      </c>
      <c r="E58">
        <f t="shared" ca="1" si="12"/>
        <v>-71931.601399733336</v>
      </c>
      <c r="F58">
        <f t="shared" ca="1" si="13"/>
        <v>-34995.897715911109</v>
      </c>
      <c r="G58">
        <f t="shared" ca="1" si="1"/>
        <v>10668</v>
      </c>
      <c r="H58" s="9">
        <f t="shared" ca="1" si="2"/>
        <v>221.3288407702581</v>
      </c>
      <c r="I58" s="9">
        <f t="shared" ca="1" si="2"/>
        <v>107.6791626311111</v>
      </c>
      <c r="J58" s="9">
        <f t="shared" ca="1" si="2"/>
        <v>0</v>
      </c>
      <c r="K58" s="9">
        <f t="shared" ca="1" si="3"/>
        <v>246.13260211041433</v>
      </c>
      <c r="L58" s="9">
        <f t="shared" ca="1" si="4"/>
        <v>64.056517093079634</v>
      </c>
      <c r="M58">
        <f t="shared" ca="1" si="8"/>
        <v>55.533333333333331</v>
      </c>
      <c r="N58">
        <f t="shared" ca="1" si="9"/>
        <v>31.78225308641975</v>
      </c>
    </row>
    <row r="59" spans="1:19" x14ac:dyDescent="0.25">
      <c r="A59" s="4">
        <f t="shared" si="10"/>
        <v>0.42129629629629578</v>
      </c>
      <c r="B59" s="3">
        <f t="shared" si="11"/>
        <v>1553300400</v>
      </c>
      <c r="C59">
        <f t="shared" si="5"/>
        <v>2</v>
      </c>
      <c r="D59">
        <f t="shared" si="5"/>
        <v>6</v>
      </c>
      <c r="E59">
        <f t="shared" ca="1" si="12"/>
        <v>-70824.957195882045</v>
      </c>
      <c r="F59">
        <f t="shared" ca="1" si="13"/>
        <v>-34457.501902755554</v>
      </c>
      <c r="G59">
        <f t="shared" ca="1" si="1"/>
        <v>10668</v>
      </c>
      <c r="H59" s="9">
        <f t="shared" ca="1" si="2"/>
        <v>221.3288407702552</v>
      </c>
      <c r="I59" s="9">
        <f t="shared" ca="1" si="2"/>
        <v>107.6791626311111</v>
      </c>
      <c r="J59" s="9">
        <f t="shared" ca="1" si="2"/>
        <v>0</v>
      </c>
      <c r="K59" s="9">
        <f t="shared" ca="1" si="3"/>
        <v>246.13260211041171</v>
      </c>
      <c r="L59" s="9">
        <f t="shared" ca="1" si="4"/>
        <v>64.05651709307935</v>
      </c>
      <c r="M59">
        <f t="shared" ca="1" si="8"/>
        <v>55.538205128205128</v>
      </c>
      <c r="N59">
        <f t="shared" ca="1" si="9"/>
        <v>31.799962013295346</v>
      </c>
    </row>
    <row r="60" spans="1:19" x14ac:dyDescent="0.25">
      <c r="A60" s="4">
        <f t="shared" si="10"/>
        <v>0.42135416666666614</v>
      </c>
      <c r="B60" s="3">
        <f t="shared" si="11"/>
        <v>1553300405</v>
      </c>
      <c r="C60">
        <f t="shared" si="5"/>
        <v>2</v>
      </c>
      <c r="D60">
        <f t="shared" si="5"/>
        <v>6</v>
      </c>
      <c r="E60">
        <f t="shared" ca="1" si="12"/>
        <v>-69718.312992030769</v>
      </c>
      <c r="F60">
        <f t="shared" ca="1" si="13"/>
        <v>-33919.106089599998</v>
      </c>
      <c r="G60">
        <f t="shared" ca="1" si="1"/>
        <v>10668</v>
      </c>
      <c r="H60" s="9">
        <f t="shared" ca="1" si="2"/>
        <v>221.3288407702552</v>
      </c>
      <c r="I60" s="9">
        <f t="shared" ca="1" si="2"/>
        <v>107.6791626311111</v>
      </c>
      <c r="J60" s="9">
        <f t="shared" ca="1" si="2"/>
        <v>0</v>
      </c>
      <c r="K60" s="9">
        <f t="shared" ca="1" si="3"/>
        <v>246.13260211041171</v>
      </c>
      <c r="L60" s="9">
        <f t="shared" ca="1" si="4"/>
        <v>64.05651709307935</v>
      </c>
      <c r="M60">
        <f t="shared" ca="1" si="8"/>
        <v>55.543076923076924</v>
      </c>
      <c r="N60">
        <f t="shared" ca="1" si="9"/>
        <v>31.817670940170938</v>
      </c>
    </row>
    <row r="61" spans="1:19" x14ac:dyDescent="0.25">
      <c r="A61" s="4">
        <f t="shared" si="10"/>
        <v>0.4214120370370365</v>
      </c>
      <c r="B61" s="3">
        <f t="shared" si="11"/>
        <v>1553300410</v>
      </c>
      <c r="C61">
        <f t="shared" si="5"/>
        <v>2</v>
      </c>
      <c r="D61">
        <f t="shared" si="5"/>
        <v>6</v>
      </c>
      <c r="E61">
        <f t="shared" ca="1" si="12"/>
        <v>-68611.668788179493</v>
      </c>
      <c r="F61">
        <f t="shared" ca="1" si="13"/>
        <v>-33380.710276444443</v>
      </c>
      <c r="G61">
        <f t="shared" ca="1" si="1"/>
        <v>10668</v>
      </c>
      <c r="H61" s="9">
        <f t="shared" ca="1" si="2"/>
        <v>221.3288407702581</v>
      </c>
      <c r="I61" s="9">
        <f t="shared" ca="1" si="2"/>
        <v>107.6791626311111</v>
      </c>
      <c r="J61" s="9">
        <f t="shared" ca="1" si="2"/>
        <v>0</v>
      </c>
      <c r="K61" s="9">
        <f t="shared" ca="1" si="3"/>
        <v>246.13260211041433</v>
      </c>
      <c r="L61" s="9">
        <f t="shared" ca="1" si="4"/>
        <v>64.056517093079634</v>
      </c>
      <c r="M61">
        <f t="shared" ca="1" si="8"/>
        <v>55.547948717948721</v>
      </c>
      <c r="N61">
        <f t="shared" ca="1" si="9"/>
        <v>31.835379867046534</v>
      </c>
    </row>
    <row r="62" spans="1:19" x14ac:dyDescent="0.25">
      <c r="A62" s="4">
        <f t="shared" si="10"/>
        <v>0.42146990740740686</v>
      </c>
      <c r="B62" s="3">
        <f t="shared" si="11"/>
        <v>1553300415</v>
      </c>
      <c r="C62">
        <f t="shared" si="5"/>
        <v>2</v>
      </c>
      <c r="D62">
        <f t="shared" si="5"/>
        <v>6</v>
      </c>
      <c r="E62">
        <f t="shared" ca="1" si="12"/>
        <v>-67505.024584328203</v>
      </c>
      <c r="F62">
        <f t="shared" ca="1" si="13"/>
        <v>-32842.314463288887</v>
      </c>
      <c r="G62">
        <f t="shared" ca="1" si="1"/>
        <v>10668</v>
      </c>
      <c r="H62" s="9">
        <f t="shared" ca="1" si="2"/>
        <v>221.3288407702552</v>
      </c>
      <c r="I62" s="9">
        <f t="shared" ca="1" si="2"/>
        <v>107.67916263111037</v>
      </c>
      <c r="J62" s="9">
        <f t="shared" ca="1" si="2"/>
        <v>0</v>
      </c>
      <c r="K62" s="9">
        <f t="shared" ca="1" si="3"/>
        <v>246.1326021104114</v>
      </c>
      <c r="L62" s="9">
        <f t="shared" ca="1" si="4"/>
        <v>64.056517093079492</v>
      </c>
      <c r="M62">
        <f t="shared" ca="1" si="8"/>
        <v>55.552820512820517</v>
      </c>
      <c r="N62">
        <f t="shared" ca="1" si="9"/>
        <v>31.853088793922126</v>
      </c>
    </row>
    <row r="63" spans="1:19" x14ac:dyDescent="0.25">
      <c r="A63" s="4">
        <f t="shared" si="10"/>
        <v>0.42152777777777722</v>
      </c>
      <c r="B63" s="3">
        <f t="shared" si="11"/>
        <v>1553300420</v>
      </c>
      <c r="C63">
        <f t="shared" si="5"/>
        <v>2</v>
      </c>
      <c r="D63">
        <f t="shared" si="5"/>
        <v>6</v>
      </c>
      <c r="E63">
        <f t="shared" ca="1" si="12"/>
        <v>-66398.380380476927</v>
      </c>
      <c r="F63">
        <f t="shared" ca="1" si="13"/>
        <v>-32303.918650133335</v>
      </c>
      <c r="G63">
        <f t="shared" ca="1" si="1"/>
        <v>10668</v>
      </c>
      <c r="H63" s="9">
        <f t="shared" ca="1" si="2"/>
        <v>221.32884077025665</v>
      </c>
      <c r="I63" s="9">
        <f t="shared" ca="1" si="2"/>
        <v>107.6791626311111</v>
      </c>
      <c r="J63" s="9">
        <f t="shared" ca="1" si="2"/>
        <v>0</v>
      </c>
      <c r="K63" s="9">
        <f t="shared" ca="1" si="3"/>
        <v>246.13260211041302</v>
      </c>
      <c r="L63" s="9">
        <f t="shared" ca="1" si="4"/>
        <v>64.056517093079478</v>
      </c>
      <c r="M63">
        <f t="shared" ca="1" si="8"/>
        <v>55.557692307692307</v>
      </c>
      <c r="N63">
        <f t="shared" ca="1" si="9"/>
        <v>31.870797720797718</v>
      </c>
    </row>
    <row r="64" spans="1:19" x14ac:dyDescent="0.25">
      <c r="A64" s="4">
        <f t="shared" si="10"/>
        <v>0.42158564814814758</v>
      </c>
      <c r="B64" s="3">
        <f t="shared" si="11"/>
        <v>1553300425</v>
      </c>
      <c r="C64">
        <f t="shared" si="5"/>
        <v>2</v>
      </c>
      <c r="D64">
        <f t="shared" si="5"/>
        <v>6</v>
      </c>
      <c r="E64">
        <f t="shared" ca="1" si="12"/>
        <v>-65291.736176625644</v>
      </c>
      <c r="F64">
        <f t="shared" ca="1" si="13"/>
        <v>-31765.52283697778</v>
      </c>
      <c r="G64">
        <f t="shared" ca="1" si="1"/>
        <v>10668</v>
      </c>
      <c r="H64" s="9">
        <f t="shared" ca="1" si="2"/>
        <v>221.32884077025665</v>
      </c>
      <c r="I64" s="9">
        <f t="shared" ca="1" si="2"/>
        <v>107.6791626311111</v>
      </c>
      <c r="J64" s="9">
        <f t="shared" ca="1" si="2"/>
        <v>0</v>
      </c>
      <c r="K64" s="9">
        <f t="shared" ca="1" si="3"/>
        <v>246.13260211041302</v>
      </c>
      <c r="L64" s="9">
        <f t="shared" ca="1" si="4"/>
        <v>64.056517093079478</v>
      </c>
      <c r="M64">
        <f t="shared" ca="1" si="8"/>
        <v>55.562564102564103</v>
      </c>
      <c r="N64">
        <f t="shared" ca="1" si="9"/>
        <v>31.888506647673314</v>
      </c>
    </row>
    <row r="65" spans="1:14" x14ac:dyDescent="0.25">
      <c r="A65" s="4">
        <f t="shared" si="10"/>
        <v>0.42164351851851795</v>
      </c>
      <c r="B65" s="3">
        <f t="shared" si="11"/>
        <v>1553300430</v>
      </c>
      <c r="C65">
        <f t="shared" si="5"/>
        <v>2</v>
      </c>
      <c r="D65">
        <f t="shared" si="5"/>
        <v>6</v>
      </c>
      <c r="E65">
        <f t="shared" ca="1" si="12"/>
        <v>-64185.09197277436</v>
      </c>
      <c r="F65">
        <f t="shared" ca="1" si="13"/>
        <v>-31227.127023822224</v>
      </c>
      <c r="G65">
        <f t="shared" ca="1" si="1"/>
        <v>10668</v>
      </c>
      <c r="H65" s="9">
        <f t="shared" ca="1" si="2"/>
        <v>221.3288407702552</v>
      </c>
      <c r="I65" s="9">
        <f t="shared" ca="1" si="2"/>
        <v>107.6791626311111</v>
      </c>
      <c r="J65" s="9">
        <f t="shared" ca="1" si="2"/>
        <v>0</v>
      </c>
      <c r="K65" s="9">
        <f t="shared" ca="1" si="3"/>
        <v>246.13260211041171</v>
      </c>
      <c r="L65" s="9">
        <f t="shared" ca="1" si="4"/>
        <v>64.05651709307935</v>
      </c>
      <c r="M65">
        <f t="shared" ca="1" si="8"/>
        <v>55.5674358974359</v>
      </c>
      <c r="N65">
        <f t="shared" ca="1" si="9"/>
        <v>31.906215574548906</v>
      </c>
    </row>
    <row r="66" spans="1:14" x14ac:dyDescent="0.25">
      <c r="A66" s="4">
        <f t="shared" si="10"/>
        <v>0.42170138888888831</v>
      </c>
      <c r="B66" s="3">
        <f t="shared" si="11"/>
        <v>1553300435</v>
      </c>
      <c r="C66">
        <f t="shared" si="5"/>
        <v>2</v>
      </c>
      <c r="D66">
        <f t="shared" si="5"/>
        <v>6</v>
      </c>
      <c r="E66">
        <f t="shared" ca="1" si="12"/>
        <v>-63078.447768923084</v>
      </c>
      <c r="F66">
        <f t="shared" ca="1" si="13"/>
        <v>-30688.731210666669</v>
      </c>
      <c r="G66">
        <f t="shared" ca="1" si="1"/>
        <v>10668</v>
      </c>
      <c r="H66" s="9">
        <f t="shared" ca="1" si="2"/>
        <v>221.3288407702581</v>
      </c>
      <c r="I66" s="9">
        <f t="shared" ca="1" si="2"/>
        <v>107.67916263111037</v>
      </c>
      <c r="J66" s="9">
        <f t="shared" ca="1" si="2"/>
        <v>0</v>
      </c>
      <c r="K66" s="9">
        <f t="shared" ca="1" si="3"/>
        <v>246.13260211041401</v>
      </c>
      <c r="L66" s="9">
        <f t="shared" ca="1" si="4"/>
        <v>64.05651709307979</v>
      </c>
      <c r="M66">
        <f t="shared" ca="1" si="8"/>
        <v>55.572307692307696</v>
      </c>
      <c r="N66">
        <f t="shared" ca="1" si="9"/>
        <v>31.923924501424501</v>
      </c>
    </row>
    <row r="67" spans="1:14" x14ac:dyDescent="0.25">
      <c r="A67" s="4">
        <f t="shared" si="10"/>
        <v>0.42175925925925867</v>
      </c>
      <c r="B67" s="3">
        <f t="shared" si="11"/>
        <v>1553300440</v>
      </c>
      <c r="C67">
        <f t="shared" si="5"/>
        <v>2</v>
      </c>
      <c r="D67">
        <f t="shared" si="5"/>
        <v>6</v>
      </c>
      <c r="E67">
        <f t="shared" ca="1" si="12"/>
        <v>-61971.803565071794</v>
      </c>
      <c r="F67">
        <f t="shared" ca="1" si="13"/>
        <v>-30150.335397511117</v>
      </c>
      <c r="G67">
        <f t="shared" ca="1" si="1"/>
        <v>10668</v>
      </c>
      <c r="H67" s="9">
        <f t="shared" ca="1" si="2"/>
        <v>221.3288407702552</v>
      </c>
      <c r="I67" s="9">
        <f t="shared" ca="1" si="2"/>
        <v>107.6791626311111</v>
      </c>
      <c r="J67" s="9">
        <f t="shared" ca="1" si="2"/>
        <v>0</v>
      </c>
      <c r="K67" s="9">
        <f t="shared" ca="1" si="3"/>
        <v>246.13260211041171</v>
      </c>
      <c r="L67" s="9">
        <f t="shared" ca="1" si="4"/>
        <v>64.05651709307935</v>
      </c>
      <c r="M67">
        <f t="shared" ca="1" si="8"/>
        <v>55.577179487179485</v>
      </c>
      <c r="N67">
        <f t="shared" ca="1" si="9"/>
        <v>31.941633428300094</v>
      </c>
    </row>
    <row r="68" spans="1:14" x14ac:dyDescent="0.25">
      <c r="A68" s="4">
        <f t="shared" si="10"/>
        <v>0.42181712962962903</v>
      </c>
      <c r="B68" s="3">
        <f t="shared" si="11"/>
        <v>1553300445</v>
      </c>
      <c r="C68">
        <f t="shared" si="5"/>
        <v>2</v>
      </c>
      <c r="D68">
        <f t="shared" si="5"/>
        <v>6</v>
      </c>
      <c r="E68">
        <f t="shared" ca="1" si="12"/>
        <v>-60865.159361220518</v>
      </c>
      <c r="F68">
        <f t="shared" ca="1" si="13"/>
        <v>-29611.939584355561</v>
      </c>
      <c r="G68">
        <f t="shared" ca="1" si="1"/>
        <v>10668</v>
      </c>
      <c r="H68" s="9">
        <f t="shared" ca="1" si="2"/>
        <v>221.3288407702581</v>
      </c>
      <c r="I68" s="9">
        <f t="shared" ca="1" si="2"/>
        <v>107.6791626311111</v>
      </c>
      <c r="J68" s="9">
        <f t="shared" ca="1" si="2"/>
        <v>0</v>
      </c>
      <c r="K68" s="9">
        <f t="shared" ca="1" si="3"/>
        <v>246.13260211041433</v>
      </c>
      <c r="L68" s="9">
        <f t="shared" ca="1" si="4"/>
        <v>64.056517093079634</v>
      </c>
      <c r="M68">
        <f t="shared" ca="1" si="8"/>
        <v>55.582051282051282</v>
      </c>
      <c r="N68">
        <f t="shared" ca="1" si="9"/>
        <v>31.959342355175686</v>
      </c>
    </row>
    <row r="69" spans="1:14" x14ac:dyDescent="0.25">
      <c r="A69" s="4">
        <f t="shared" si="10"/>
        <v>0.42187499999999939</v>
      </c>
      <c r="B69" s="3">
        <f t="shared" si="11"/>
        <v>1553300450</v>
      </c>
      <c r="C69">
        <f t="shared" si="5"/>
        <v>2</v>
      </c>
      <c r="D69">
        <f t="shared" si="5"/>
        <v>6</v>
      </c>
      <c r="E69">
        <f t="shared" ca="1" si="12"/>
        <v>-59758.515157369227</v>
      </c>
      <c r="F69">
        <f t="shared" ca="1" si="13"/>
        <v>-29073.543771200006</v>
      </c>
      <c r="G69">
        <f t="shared" ca="1" si="1"/>
        <v>10668</v>
      </c>
      <c r="H69" s="9">
        <f t="shared" ca="1" si="2"/>
        <v>221.3288407702552</v>
      </c>
      <c r="I69" s="9">
        <f t="shared" ca="1" si="2"/>
        <v>107.6791626311111</v>
      </c>
      <c r="J69" s="9">
        <f t="shared" ca="1" si="2"/>
        <v>0</v>
      </c>
      <c r="K69" s="9">
        <f t="shared" ca="1" si="3"/>
        <v>246.13260211041171</v>
      </c>
      <c r="L69" s="9">
        <f t="shared" ca="1" si="4"/>
        <v>64.05651709307935</v>
      </c>
      <c r="M69">
        <f t="shared" ca="1" si="8"/>
        <v>55.586923076923078</v>
      </c>
      <c r="N69">
        <f t="shared" ca="1" si="9"/>
        <v>31.977051282051281</v>
      </c>
    </row>
    <row r="70" spans="1:14" x14ac:dyDescent="0.25">
      <c r="A70" s="4">
        <f>A69+5/24/3600</f>
        <v>0.42193287037036975</v>
      </c>
      <c r="B70" s="3">
        <f t="shared" si="11"/>
        <v>1553300455</v>
      </c>
      <c r="C70">
        <f t="shared" si="5"/>
        <v>2</v>
      </c>
      <c r="D70">
        <f t="shared" si="5"/>
        <v>6</v>
      </c>
      <c r="E70">
        <f t="shared" ca="1" si="12"/>
        <v>-58651.870953517951</v>
      </c>
      <c r="F70">
        <f t="shared" ca="1" si="13"/>
        <v>-28535.14795804445</v>
      </c>
      <c r="G70">
        <f t="shared" ca="1" si="1"/>
        <v>10668</v>
      </c>
      <c r="H70" s="9">
        <f t="shared" ca="1" si="2"/>
        <v>221.3288407702552</v>
      </c>
      <c r="I70" s="9">
        <f t="shared" ca="1" si="2"/>
        <v>107.6791626311111</v>
      </c>
      <c r="J70" s="9">
        <f t="shared" ca="1" si="2"/>
        <v>0</v>
      </c>
      <c r="K70" s="9">
        <f t="shared" ca="1" si="3"/>
        <v>246.13260211041171</v>
      </c>
      <c r="L70" s="9">
        <f t="shared" ca="1" si="4"/>
        <v>64.05651709307935</v>
      </c>
      <c r="M70">
        <f t="shared" ca="1" si="8"/>
        <v>55.591794871794875</v>
      </c>
      <c r="N70">
        <f t="shared" ca="1" si="9"/>
        <v>31.994760208926873</v>
      </c>
    </row>
    <row r="71" spans="1:14" x14ac:dyDescent="0.25">
      <c r="A71" s="4">
        <f t="shared" si="10"/>
        <v>0.42199074074074011</v>
      </c>
      <c r="B71" s="3">
        <f t="shared" si="11"/>
        <v>1553300460</v>
      </c>
      <c r="C71">
        <f t="shared" si="5"/>
        <v>2</v>
      </c>
      <c r="D71">
        <f t="shared" si="5"/>
        <v>6</v>
      </c>
      <c r="E71">
        <f t="shared" ca="1" si="12"/>
        <v>-57545.226749666675</v>
      </c>
      <c r="F71">
        <f t="shared" ca="1" si="13"/>
        <v>-27996.752144888895</v>
      </c>
      <c r="G71">
        <f t="shared" ref="G71:G134" ca="1" si="14">INDIRECT("G$"&amp;C71)+INDIRECT("J$"&amp;C71)*($B71-INDIRECT("B$"&amp;D71))</f>
        <v>10668</v>
      </c>
      <c r="H71" s="9">
        <f t="shared" ref="H71:J134" ca="1" si="15">(E72-E71)/($B72-$B71)</f>
        <v>221.3288407702581</v>
      </c>
      <c r="I71" s="9">
        <f t="shared" ca="1" si="15"/>
        <v>107.6791626311111</v>
      </c>
      <c r="J71" s="9">
        <f t="shared" ca="1" si="15"/>
        <v>0</v>
      </c>
      <c r="K71" s="9">
        <f t="shared" ref="K71:K134" ca="1" si="16">SQRT(H71*H71+I71*I71)</f>
        <v>246.13260211041433</v>
      </c>
      <c r="L71" s="9">
        <f t="shared" ref="L71:L134" ca="1" si="17">DEGREES(ATAN2(I71,H71))</f>
        <v>64.056517093079634</v>
      </c>
      <c r="M71">
        <f t="shared" ca="1" si="8"/>
        <v>55.596666666666671</v>
      </c>
      <c r="N71">
        <f t="shared" ca="1" si="9"/>
        <v>32.012469135802469</v>
      </c>
    </row>
    <row r="72" spans="1:14" x14ac:dyDescent="0.25">
      <c r="A72" s="4">
        <f t="shared" si="10"/>
        <v>0.42204861111111047</v>
      </c>
      <c r="B72" s="3">
        <f t="shared" si="11"/>
        <v>1553300465</v>
      </c>
      <c r="C72">
        <f t="shared" ref="C72:D135" si="18">C71</f>
        <v>2</v>
      </c>
      <c r="D72">
        <f t="shared" si="18"/>
        <v>6</v>
      </c>
      <c r="E72">
        <f t="shared" ca="1" si="12"/>
        <v>-56438.582545815385</v>
      </c>
      <c r="F72">
        <f t="shared" ca="1" si="13"/>
        <v>-27458.356331733339</v>
      </c>
      <c r="G72">
        <f t="shared" ca="1" si="14"/>
        <v>10668</v>
      </c>
      <c r="H72" s="9">
        <f t="shared" ca="1" si="15"/>
        <v>221.3288407702552</v>
      </c>
      <c r="I72" s="9">
        <f t="shared" ca="1" si="15"/>
        <v>107.6791626311111</v>
      </c>
      <c r="J72" s="9">
        <f t="shared" ca="1" si="15"/>
        <v>0</v>
      </c>
      <c r="K72" s="9">
        <f t="shared" ca="1" si="16"/>
        <v>246.13260211041171</v>
      </c>
      <c r="L72" s="9">
        <f t="shared" ca="1" si="17"/>
        <v>64.05651709307935</v>
      </c>
      <c r="M72">
        <f t="shared" ref="M72:M135" ca="1" si="19">INDIRECT("M$"&amp;C72)+INDIRECT("O$"&amp;C72)*($B72-INDIRECT("B$"&amp;D72))</f>
        <v>55.60153846153846</v>
      </c>
      <c r="N72">
        <f t="shared" ref="N72:N135" ca="1" si="20">INDIRECT("N$"&amp;C72)+INDIRECT("P$"&amp;C72)*($B72-INDIRECT("B$"&amp;D72))</f>
        <v>32.030178062678061</v>
      </c>
    </row>
    <row r="73" spans="1:14" x14ac:dyDescent="0.25">
      <c r="A73" s="4">
        <f t="shared" ref="A73:A102" si="21">A72+5/24/3600</f>
        <v>0.42210648148148083</v>
      </c>
      <c r="B73" s="3">
        <f t="shared" ref="B73:B136" si="22">B72+SECOND(A73-A72)</f>
        <v>1553300470</v>
      </c>
      <c r="C73">
        <f t="shared" si="18"/>
        <v>2</v>
      </c>
      <c r="D73">
        <f t="shared" si="18"/>
        <v>6</v>
      </c>
      <c r="E73">
        <f t="shared" ca="1" si="12"/>
        <v>-55331.938341964109</v>
      </c>
      <c r="F73">
        <f t="shared" ca="1" si="13"/>
        <v>-26919.960518577784</v>
      </c>
      <c r="G73">
        <f t="shared" ca="1" si="14"/>
        <v>10668</v>
      </c>
      <c r="H73" s="9">
        <f t="shared" ca="1" si="15"/>
        <v>221.3288407702581</v>
      </c>
      <c r="I73" s="9">
        <f t="shared" ca="1" si="15"/>
        <v>107.6791626311111</v>
      </c>
      <c r="J73" s="9">
        <f t="shared" ca="1" si="15"/>
        <v>0</v>
      </c>
      <c r="K73" s="9">
        <f t="shared" ca="1" si="16"/>
        <v>246.13260211041433</v>
      </c>
      <c r="L73" s="9">
        <f t="shared" ca="1" si="17"/>
        <v>64.056517093079634</v>
      </c>
      <c r="M73">
        <f t="shared" ca="1" si="19"/>
        <v>55.606410256410257</v>
      </c>
      <c r="N73">
        <f t="shared" ca="1" si="20"/>
        <v>32.047886989553653</v>
      </c>
    </row>
    <row r="74" spans="1:14" x14ac:dyDescent="0.25">
      <c r="A74" s="4">
        <f t="shared" si="21"/>
        <v>0.42216435185185119</v>
      </c>
      <c r="B74" s="3">
        <f t="shared" si="22"/>
        <v>1553300475</v>
      </c>
      <c r="C74">
        <f t="shared" si="18"/>
        <v>2</v>
      </c>
      <c r="D74">
        <f t="shared" si="18"/>
        <v>6</v>
      </c>
      <c r="E74">
        <f t="shared" ca="1" si="12"/>
        <v>-54225.294138112818</v>
      </c>
      <c r="F74">
        <f t="shared" ca="1" si="13"/>
        <v>-26381.564705422228</v>
      </c>
      <c r="G74">
        <f t="shared" ca="1" si="14"/>
        <v>10668</v>
      </c>
      <c r="H74" s="9">
        <f t="shared" ca="1" si="15"/>
        <v>221.3288407702552</v>
      </c>
      <c r="I74" s="9">
        <f t="shared" ca="1" si="15"/>
        <v>107.6791626311111</v>
      </c>
      <c r="J74" s="9">
        <f t="shared" ca="1" si="15"/>
        <v>0</v>
      </c>
      <c r="K74" s="9">
        <f t="shared" ca="1" si="16"/>
        <v>246.13260211041171</v>
      </c>
      <c r="L74" s="9">
        <f t="shared" ca="1" si="17"/>
        <v>64.05651709307935</v>
      </c>
      <c r="M74">
        <f t="shared" ca="1" si="19"/>
        <v>55.611282051282053</v>
      </c>
      <c r="N74">
        <f t="shared" ca="1" si="20"/>
        <v>32.065595916429245</v>
      </c>
    </row>
    <row r="75" spans="1:14" x14ac:dyDescent="0.25">
      <c r="A75" s="4">
        <f t="shared" si="21"/>
        <v>0.42222222222222155</v>
      </c>
      <c r="B75" s="3">
        <f t="shared" si="22"/>
        <v>1553300480</v>
      </c>
      <c r="C75">
        <f t="shared" si="18"/>
        <v>2</v>
      </c>
      <c r="D75">
        <f t="shared" si="18"/>
        <v>6</v>
      </c>
      <c r="E75">
        <f t="shared" ca="1" si="12"/>
        <v>-53118.649934261543</v>
      </c>
      <c r="F75">
        <f t="shared" ca="1" si="13"/>
        <v>-25843.168892266673</v>
      </c>
      <c r="G75">
        <f t="shared" ca="1" si="14"/>
        <v>10668</v>
      </c>
      <c r="H75" s="9">
        <f t="shared" ca="1" si="15"/>
        <v>221.3288407702581</v>
      </c>
      <c r="I75" s="9">
        <f t="shared" ca="1" si="15"/>
        <v>107.6791626311111</v>
      </c>
      <c r="J75" s="9">
        <f t="shared" ca="1" si="15"/>
        <v>0</v>
      </c>
      <c r="K75" s="9">
        <f t="shared" ca="1" si="16"/>
        <v>246.13260211041433</v>
      </c>
      <c r="L75" s="9">
        <f t="shared" ca="1" si="17"/>
        <v>64.056517093079634</v>
      </c>
      <c r="M75">
        <f t="shared" ca="1" si="19"/>
        <v>55.61615384615385</v>
      </c>
      <c r="N75">
        <f t="shared" ca="1" si="20"/>
        <v>32.083304843304845</v>
      </c>
    </row>
    <row r="76" spans="1:14" x14ac:dyDescent="0.25">
      <c r="A76" s="4">
        <f t="shared" si="21"/>
        <v>0.42228009259259192</v>
      </c>
      <c r="B76" s="3">
        <f t="shared" si="22"/>
        <v>1553300485</v>
      </c>
      <c r="C76">
        <f t="shared" si="18"/>
        <v>2</v>
      </c>
      <c r="D76">
        <f t="shared" si="18"/>
        <v>6</v>
      </c>
      <c r="E76">
        <f t="shared" ca="1" si="12"/>
        <v>-52012.005730410252</v>
      </c>
      <c r="F76">
        <f t="shared" ca="1" si="13"/>
        <v>-25304.773079111117</v>
      </c>
      <c r="G76">
        <f t="shared" ca="1" si="14"/>
        <v>10668</v>
      </c>
      <c r="H76" s="9">
        <f t="shared" ca="1" si="15"/>
        <v>221.3288407702552</v>
      </c>
      <c r="I76" s="9">
        <f t="shared" ca="1" si="15"/>
        <v>107.6791626311111</v>
      </c>
      <c r="J76" s="9">
        <f t="shared" ca="1" si="15"/>
        <v>0</v>
      </c>
      <c r="K76" s="9">
        <f t="shared" ca="1" si="16"/>
        <v>246.13260211041171</v>
      </c>
      <c r="L76" s="9">
        <f t="shared" ca="1" si="17"/>
        <v>64.05651709307935</v>
      </c>
      <c r="M76">
        <f t="shared" ca="1" si="19"/>
        <v>55.621025641025639</v>
      </c>
      <c r="N76">
        <f t="shared" ca="1" si="20"/>
        <v>32.101013770180437</v>
      </c>
    </row>
    <row r="77" spans="1:14" x14ac:dyDescent="0.25">
      <c r="A77" s="4">
        <f t="shared" si="21"/>
        <v>0.42233796296296228</v>
      </c>
      <c r="B77" s="3">
        <f t="shared" si="22"/>
        <v>1553300490</v>
      </c>
      <c r="C77">
        <f t="shared" si="18"/>
        <v>2</v>
      </c>
      <c r="D77">
        <f t="shared" si="18"/>
        <v>6</v>
      </c>
      <c r="E77">
        <f t="shared" ca="1" si="12"/>
        <v>-50905.361526558976</v>
      </c>
      <c r="F77">
        <f t="shared" ca="1" si="13"/>
        <v>-24766.377265955562</v>
      </c>
      <c r="G77">
        <f t="shared" ca="1" si="14"/>
        <v>10668</v>
      </c>
      <c r="H77" s="9">
        <f t="shared" ca="1" si="15"/>
        <v>221.3288407702552</v>
      </c>
      <c r="I77" s="9">
        <f t="shared" ca="1" si="15"/>
        <v>107.6791626311111</v>
      </c>
      <c r="J77" s="9">
        <f t="shared" ca="1" si="15"/>
        <v>0</v>
      </c>
      <c r="K77" s="9">
        <f t="shared" ca="1" si="16"/>
        <v>246.13260211041171</v>
      </c>
      <c r="L77" s="9">
        <f t="shared" ca="1" si="17"/>
        <v>64.05651709307935</v>
      </c>
      <c r="M77">
        <f t="shared" ca="1" si="19"/>
        <v>55.625897435897436</v>
      </c>
      <c r="N77">
        <f t="shared" ca="1" si="20"/>
        <v>32.118722697056029</v>
      </c>
    </row>
    <row r="78" spans="1:14" x14ac:dyDescent="0.25">
      <c r="A78" s="4">
        <f t="shared" si="21"/>
        <v>0.42239583333333264</v>
      </c>
      <c r="B78" s="3">
        <f t="shared" si="22"/>
        <v>1553300495</v>
      </c>
      <c r="C78">
        <f t="shared" si="18"/>
        <v>2</v>
      </c>
      <c r="D78">
        <f t="shared" si="18"/>
        <v>6</v>
      </c>
      <c r="E78">
        <f t="shared" ca="1" si="12"/>
        <v>-49798.7173227077</v>
      </c>
      <c r="F78">
        <f t="shared" ca="1" si="13"/>
        <v>-24227.981452800006</v>
      </c>
      <c r="G78">
        <f t="shared" ca="1" si="14"/>
        <v>10668</v>
      </c>
      <c r="H78" s="9">
        <f t="shared" ca="1" si="15"/>
        <v>221.3288407702581</v>
      </c>
      <c r="I78" s="9">
        <f t="shared" ca="1" si="15"/>
        <v>107.6791626311111</v>
      </c>
      <c r="J78" s="9">
        <f t="shared" ca="1" si="15"/>
        <v>0</v>
      </c>
      <c r="K78" s="9">
        <f t="shared" ca="1" si="16"/>
        <v>246.13260211041433</v>
      </c>
      <c r="L78" s="9">
        <f t="shared" ca="1" si="17"/>
        <v>64.056517093079634</v>
      </c>
      <c r="M78">
        <f t="shared" ca="1" si="19"/>
        <v>55.630769230769232</v>
      </c>
      <c r="N78">
        <f t="shared" ca="1" si="20"/>
        <v>32.136431623931621</v>
      </c>
    </row>
    <row r="79" spans="1:14" x14ac:dyDescent="0.25">
      <c r="A79" s="4">
        <f t="shared" si="21"/>
        <v>0.422453703703703</v>
      </c>
      <c r="B79" s="3">
        <f t="shared" si="22"/>
        <v>1553300500</v>
      </c>
      <c r="C79">
        <f t="shared" si="18"/>
        <v>2</v>
      </c>
      <c r="D79">
        <f t="shared" si="18"/>
        <v>6</v>
      </c>
      <c r="E79">
        <f t="shared" ca="1" si="12"/>
        <v>-48692.07311885641</v>
      </c>
      <c r="F79">
        <f t="shared" ca="1" si="13"/>
        <v>-23689.585639644451</v>
      </c>
      <c r="G79">
        <f t="shared" ca="1" si="14"/>
        <v>10668</v>
      </c>
      <c r="H79" s="9">
        <f t="shared" ca="1" si="15"/>
        <v>221.3288407702552</v>
      </c>
      <c r="I79" s="9">
        <f t="shared" ca="1" si="15"/>
        <v>107.6791626311111</v>
      </c>
      <c r="J79" s="9">
        <f t="shared" ca="1" si="15"/>
        <v>0</v>
      </c>
      <c r="K79" s="9">
        <f t="shared" ca="1" si="16"/>
        <v>246.13260211041171</v>
      </c>
      <c r="L79" s="9">
        <f t="shared" ca="1" si="17"/>
        <v>64.05651709307935</v>
      </c>
      <c r="M79">
        <f t="shared" ca="1" si="19"/>
        <v>55.635641025641029</v>
      </c>
      <c r="N79">
        <f t="shared" ca="1" si="20"/>
        <v>32.154140550807213</v>
      </c>
    </row>
    <row r="80" spans="1:14" x14ac:dyDescent="0.25">
      <c r="A80" s="4">
        <f t="shared" si="21"/>
        <v>0.42251157407407336</v>
      </c>
      <c r="B80" s="3">
        <f t="shared" si="22"/>
        <v>1553300505</v>
      </c>
      <c r="C80">
        <f t="shared" si="18"/>
        <v>2</v>
      </c>
      <c r="D80">
        <f t="shared" si="18"/>
        <v>6</v>
      </c>
      <c r="E80">
        <f t="shared" ca="1" si="12"/>
        <v>-47585.428915005134</v>
      </c>
      <c r="F80">
        <f t="shared" ca="1" si="13"/>
        <v>-23151.189826488895</v>
      </c>
      <c r="G80">
        <f t="shared" ca="1" si="14"/>
        <v>10668</v>
      </c>
      <c r="H80" s="9">
        <f t="shared" ca="1" si="15"/>
        <v>221.3288407702581</v>
      </c>
      <c r="I80" s="9">
        <f t="shared" ca="1" si="15"/>
        <v>107.6791626311111</v>
      </c>
      <c r="J80" s="9">
        <f t="shared" ca="1" si="15"/>
        <v>0</v>
      </c>
      <c r="K80" s="9">
        <f t="shared" ca="1" si="16"/>
        <v>246.13260211041433</v>
      </c>
      <c r="L80" s="9">
        <f t="shared" ca="1" si="17"/>
        <v>64.056517093079634</v>
      </c>
      <c r="M80">
        <f t="shared" ca="1" si="19"/>
        <v>55.640512820512825</v>
      </c>
      <c r="N80">
        <f t="shared" ca="1" si="20"/>
        <v>32.171849477682812</v>
      </c>
    </row>
    <row r="81" spans="1:14" x14ac:dyDescent="0.25">
      <c r="A81" s="4">
        <f t="shared" si="21"/>
        <v>0.42256944444444372</v>
      </c>
      <c r="B81" s="3">
        <f t="shared" si="22"/>
        <v>1553300510</v>
      </c>
      <c r="C81">
        <f t="shared" si="18"/>
        <v>2</v>
      </c>
      <c r="D81">
        <f t="shared" si="18"/>
        <v>6</v>
      </c>
      <c r="E81">
        <f t="shared" ca="1" si="12"/>
        <v>-46478.784711153843</v>
      </c>
      <c r="F81">
        <f t="shared" ca="1" si="13"/>
        <v>-22612.79401333334</v>
      </c>
      <c r="G81">
        <f t="shared" ca="1" si="14"/>
        <v>10668</v>
      </c>
      <c r="H81" s="9">
        <f t="shared" ca="1" si="15"/>
        <v>221.3288407702552</v>
      </c>
      <c r="I81" s="9">
        <f t="shared" ca="1" si="15"/>
        <v>107.6791626311111</v>
      </c>
      <c r="J81" s="9">
        <f t="shared" ca="1" si="15"/>
        <v>0</v>
      </c>
      <c r="K81" s="9">
        <f t="shared" ca="1" si="16"/>
        <v>246.13260211041171</v>
      </c>
      <c r="L81" s="9">
        <f t="shared" ca="1" si="17"/>
        <v>64.05651709307935</v>
      </c>
      <c r="M81">
        <f t="shared" ca="1" si="19"/>
        <v>55.645384615384614</v>
      </c>
      <c r="N81">
        <f t="shared" ca="1" si="20"/>
        <v>32.189558404558404</v>
      </c>
    </row>
    <row r="82" spans="1:14" x14ac:dyDescent="0.25">
      <c r="A82" s="4">
        <f t="shared" si="21"/>
        <v>0.42262731481481408</v>
      </c>
      <c r="B82" s="3">
        <f t="shared" si="22"/>
        <v>1553300515</v>
      </c>
      <c r="C82">
        <f t="shared" si="18"/>
        <v>2</v>
      </c>
      <c r="D82">
        <f t="shared" si="18"/>
        <v>6</v>
      </c>
      <c r="E82">
        <f t="shared" ca="1" si="12"/>
        <v>-45372.140507302567</v>
      </c>
      <c r="F82">
        <f t="shared" ca="1" si="13"/>
        <v>-22074.398200177784</v>
      </c>
      <c r="G82">
        <f t="shared" ca="1" si="14"/>
        <v>10668</v>
      </c>
      <c r="H82" s="9">
        <f t="shared" ca="1" si="15"/>
        <v>221.3288407702552</v>
      </c>
      <c r="I82" s="9">
        <f t="shared" ca="1" si="15"/>
        <v>107.6791626311111</v>
      </c>
      <c r="J82" s="9">
        <f t="shared" ca="1" si="15"/>
        <v>0</v>
      </c>
      <c r="K82" s="9">
        <f t="shared" ca="1" si="16"/>
        <v>246.13260211041171</v>
      </c>
      <c r="L82" s="9">
        <f t="shared" ca="1" si="17"/>
        <v>64.05651709307935</v>
      </c>
      <c r="M82">
        <f t="shared" ca="1" si="19"/>
        <v>55.650256410256411</v>
      </c>
      <c r="N82">
        <f t="shared" ca="1" si="20"/>
        <v>32.207267331433997</v>
      </c>
    </row>
    <row r="83" spans="1:14" x14ac:dyDescent="0.25">
      <c r="A83" s="4">
        <f t="shared" si="21"/>
        <v>0.42268518518518444</v>
      </c>
      <c r="B83" s="3">
        <f t="shared" si="22"/>
        <v>1553300520</v>
      </c>
      <c r="C83">
        <f t="shared" si="18"/>
        <v>2</v>
      </c>
      <c r="D83">
        <f t="shared" si="18"/>
        <v>6</v>
      </c>
      <c r="E83">
        <f t="shared" ca="1" si="12"/>
        <v>-44265.496303451291</v>
      </c>
      <c r="F83">
        <f t="shared" ca="1" si="13"/>
        <v>-21536.002387022229</v>
      </c>
      <c r="G83">
        <f t="shared" ca="1" si="14"/>
        <v>10668</v>
      </c>
      <c r="H83" s="9">
        <f t="shared" ca="1" si="15"/>
        <v>221.3288407702581</v>
      </c>
      <c r="I83" s="9">
        <f t="shared" ca="1" si="15"/>
        <v>107.6791626311111</v>
      </c>
      <c r="J83" s="9">
        <f t="shared" ca="1" si="15"/>
        <v>0</v>
      </c>
      <c r="K83" s="9">
        <f t="shared" ca="1" si="16"/>
        <v>246.13260211041433</v>
      </c>
      <c r="L83" s="9">
        <f t="shared" ca="1" si="17"/>
        <v>64.056517093079634</v>
      </c>
      <c r="M83">
        <f t="shared" ca="1" si="19"/>
        <v>55.655128205128207</v>
      </c>
      <c r="N83">
        <f t="shared" ca="1" si="20"/>
        <v>32.224976258309589</v>
      </c>
    </row>
    <row r="84" spans="1:14" x14ac:dyDescent="0.25">
      <c r="A84" s="4">
        <f t="shared" si="21"/>
        <v>0.4227430555555548</v>
      </c>
      <c r="B84" s="3">
        <f t="shared" si="22"/>
        <v>1553300525</v>
      </c>
      <c r="C84">
        <f t="shared" si="18"/>
        <v>2</v>
      </c>
      <c r="D84">
        <f t="shared" si="18"/>
        <v>6</v>
      </c>
      <c r="E84">
        <f t="shared" ca="1" si="12"/>
        <v>-43158.852099600001</v>
      </c>
      <c r="F84">
        <f t="shared" ca="1" si="13"/>
        <v>-20997.606573866673</v>
      </c>
      <c r="G84">
        <f t="shared" ca="1" si="14"/>
        <v>10668</v>
      </c>
      <c r="H84" s="9">
        <f t="shared" ca="1" si="15"/>
        <v>221.3288407702552</v>
      </c>
      <c r="I84" s="9">
        <f t="shared" ca="1" si="15"/>
        <v>107.6791626311111</v>
      </c>
      <c r="J84" s="9">
        <f t="shared" ca="1" si="15"/>
        <v>0</v>
      </c>
      <c r="K84" s="9">
        <f t="shared" ca="1" si="16"/>
        <v>246.13260211041171</v>
      </c>
      <c r="L84" s="9">
        <f t="shared" ca="1" si="17"/>
        <v>64.05651709307935</v>
      </c>
      <c r="M84">
        <f t="shared" ca="1" si="19"/>
        <v>55.660000000000004</v>
      </c>
      <c r="N84">
        <f t="shared" ca="1" si="20"/>
        <v>32.242685185185181</v>
      </c>
    </row>
    <row r="85" spans="1:14" x14ac:dyDescent="0.25">
      <c r="A85" s="4">
        <f t="shared" si="21"/>
        <v>0.42280092592592516</v>
      </c>
      <c r="B85" s="3">
        <f t="shared" si="22"/>
        <v>1553300530</v>
      </c>
      <c r="C85">
        <f t="shared" si="18"/>
        <v>2</v>
      </c>
      <c r="D85">
        <f t="shared" si="18"/>
        <v>6</v>
      </c>
      <c r="E85">
        <f t="shared" ca="1" si="12"/>
        <v>-42052.207895748725</v>
      </c>
      <c r="F85">
        <f t="shared" ca="1" si="13"/>
        <v>-20459.210760711117</v>
      </c>
      <c r="G85">
        <f t="shared" ca="1" si="14"/>
        <v>10668</v>
      </c>
      <c r="H85" s="9">
        <f t="shared" ca="1" si="15"/>
        <v>221.3288407702581</v>
      </c>
      <c r="I85" s="9">
        <f t="shared" ca="1" si="15"/>
        <v>107.6791626311111</v>
      </c>
      <c r="J85" s="9">
        <f t="shared" ca="1" si="15"/>
        <v>0</v>
      </c>
      <c r="K85" s="9">
        <f t="shared" ca="1" si="16"/>
        <v>246.13260211041433</v>
      </c>
      <c r="L85" s="9">
        <f t="shared" ca="1" si="17"/>
        <v>64.056517093079634</v>
      </c>
      <c r="M85">
        <f t="shared" ca="1" si="19"/>
        <v>55.664871794871793</v>
      </c>
      <c r="N85">
        <f t="shared" ca="1" si="20"/>
        <v>32.26039411206078</v>
      </c>
    </row>
    <row r="86" spans="1:14" x14ac:dyDescent="0.25">
      <c r="A86" s="4">
        <f t="shared" si="21"/>
        <v>0.42285879629629552</v>
      </c>
      <c r="B86" s="3">
        <f t="shared" si="22"/>
        <v>1553300535</v>
      </c>
      <c r="C86">
        <f t="shared" si="18"/>
        <v>2</v>
      </c>
      <c r="D86">
        <f t="shared" si="18"/>
        <v>6</v>
      </c>
      <c r="E86">
        <f t="shared" ca="1" si="12"/>
        <v>-40945.563691897434</v>
      </c>
      <c r="F86">
        <f t="shared" ca="1" si="13"/>
        <v>-19920.814947555562</v>
      </c>
      <c r="G86">
        <f t="shared" ca="1" si="14"/>
        <v>10668</v>
      </c>
      <c r="H86" s="9">
        <f t="shared" ca="1" si="15"/>
        <v>221.3288407702552</v>
      </c>
      <c r="I86" s="9">
        <f t="shared" ca="1" si="15"/>
        <v>107.6791626311111</v>
      </c>
      <c r="J86" s="9">
        <f t="shared" ca="1" si="15"/>
        <v>0</v>
      </c>
      <c r="K86" s="9">
        <f t="shared" ca="1" si="16"/>
        <v>246.13260211041171</v>
      </c>
      <c r="L86" s="9">
        <f t="shared" ca="1" si="17"/>
        <v>64.05651709307935</v>
      </c>
      <c r="M86">
        <f t="shared" ca="1" si="19"/>
        <v>55.669743589743589</v>
      </c>
      <c r="N86">
        <f t="shared" ca="1" si="20"/>
        <v>32.278103038936372</v>
      </c>
    </row>
    <row r="87" spans="1:14" x14ac:dyDescent="0.25">
      <c r="A87" s="4">
        <f t="shared" si="21"/>
        <v>0.42291666666666589</v>
      </c>
      <c r="B87" s="3">
        <f t="shared" si="22"/>
        <v>1553300540</v>
      </c>
      <c r="C87">
        <f t="shared" si="18"/>
        <v>2</v>
      </c>
      <c r="D87">
        <f t="shared" si="18"/>
        <v>6</v>
      </c>
      <c r="E87">
        <f t="shared" ca="1" si="12"/>
        <v>-39838.919488046158</v>
      </c>
      <c r="F87">
        <f t="shared" ca="1" si="13"/>
        <v>-19382.419134400006</v>
      </c>
      <c r="G87">
        <f t="shared" ca="1" si="14"/>
        <v>10668</v>
      </c>
      <c r="H87" s="9">
        <f t="shared" ca="1" si="15"/>
        <v>221.3288407702581</v>
      </c>
      <c r="I87" s="9">
        <f t="shared" ca="1" si="15"/>
        <v>107.6791626311111</v>
      </c>
      <c r="J87" s="9">
        <f t="shared" ca="1" si="15"/>
        <v>0</v>
      </c>
      <c r="K87" s="9">
        <f t="shared" ca="1" si="16"/>
        <v>246.13260211041433</v>
      </c>
      <c r="L87" s="9">
        <f t="shared" ca="1" si="17"/>
        <v>64.056517093079634</v>
      </c>
      <c r="M87">
        <f t="shared" ca="1" si="19"/>
        <v>55.674615384615386</v>
      </c>
      <c r="N87">
        <f t="shared" ca="1" si="20"/>
        <v>32.295811965811964</v>
      </c>
    </row>
    <row r="88" spans="1:14" x14ac:dyDescent="0.25">
      <c r="A88" s="4">
        <f t="shared" si="21"/>
        <v>0.42297453703703625</v>
      </c>
      <c r="B88" s="3">
        <f t="shared" si="22"/>
        <v>1553300545</v>
      </c>
      <c r="C88">
        <f t="shared" si="18"/>
        <v>2</v>
      </c>
      <c r="D88">
        <f t="shared" si="18"/>
        <v>6</v>
      </c>
      <c r="E88">
        <f t="shared" ca="1" si="12"/>
        <v>-38732.275284194868</v>
      </c>
      <c r="F88">
        <f t="shared" ca="1" si="13"/>
        <v>-18844.023321244451</v>
      </c>
      <c r="G88">
        <f t="shared" ca="1" si="14"/>
        <v>10668</v>
      </c>
      <c r="H88" s="9">
        <f t="shared" ca="1" si="15"/>
        <v>221.3288407702552</v>
      </c>
      <c r="I88" s="9">
        <f t="shared" ca="1" si="15"/>
        <v>107.6791626311111</v>
      </c>
      <c r="J88" s="9">
        <f t="shared" ca="1" si="15"/>
        <v>0</v>
      </c>
      <c r="K88" s="9">
        <f t="shared" ca="1" si="16"/>
        <v>246.13260211041171</v>
      </c>
      <c r="L88" s="9">
        <f t="shared" ca="1" si="17"/>
        <v>64.05651709307935</v>
      </c>
      <c r="M88">
        <f t="shared" ca="1" si="19"/>
        <v>55.679487179487182</v>
      </c>
      <c r="N88">
        <f t="shared" ca="1" si="20"/>
        <v>32.313520892687556</v>
      </c>
    </row>
    <row r="89" spans="1:14" x14ac:dyDescent="0.25">
      <c r="A89" s="4">
        <f t="shared" si="21"/>
        <v>0.42303240740740661</v>
      </c>
      <c r="B89" s="3">
        <f t="shared" si="22"/>
        <v>1553300550</v>
      </c>
      <c r="C89">
        <f t="shared" si="18"/>
        <v>2</v>
      </c>
      <c r="D89">
        <f t="shared" si="18"/>
        <v>6</v>
      </c>
      <c r="E89">
        <f t="shared" ca="1" si="12"/>
        <v>-37625.631080343592</v>
      </c>
      <c r="F89">
        <f t="shared" ca="1" si="13"/>
        <v>-18305.627508088895</v>
      </c>
      <c r="G89">
        <f t="shared" ca="1" si="14"/>
        <v>10668</v>
      </c>
      <c r="H89" s="9">
        <f t="shared" ca="1" si="15"/>
        <v>221.3288407702552</v>
      </c>
      <c r="I89" s="9">
        <f t="shared" ca="1" si="15"/>
        <v>107.6791626311111</v>
      </c>
      <c r="J89" s="9">
        <f t="shared" ca="1" si="15"/>
        <v>0</v>
      </c>
      <c r="K89" s="9">
        <f t="shared" ca="1" si="16"/>
        <v>246.13260211041171</v>
      </c>
      <c r="L89" s="9">
        <f t="shared" ca="1" si="17"/>
        <v>64.05651709307935</v>
      </c>
      <c r="M89">
        <f t="shared" ca="1" si="19"/>
        <v>55.684358974358979</v>
      </c>
      <c r="N89">
        <f t="shared" ca="1" si="20"/>
        <v>32.331229819563148</v>
      </c>
    </row>
    <row r="90" spans="1:14" x14ac:dyDescent="0.25">
      <c r="A90" s="4">
        <f t="shared" si="21"/>
        <v>0.42309027777777697</v>
      </c>
      <c r="B90" s="3">
        <f t="shared" si="22"/>
        <v>1553300555</v>
      </c>
      <c r="C90">
        <f t="shared" si="18"/>
        <v>2</v>
      </c>
      <c r="D90">
        <f t="shared" si="18"/>
        <v>6</v>
      </c>
      <c r="E90">
        <f t="shared" ca="1" si="12"/>
        <v>-36518.986876492316</v>
      </c>
      <c r="F90">
        <f t="shared" ca="1" si="13"/>
        <v>-17767.23169493334</v>
      </c>
      <c r="G90">
        <f t="shared" ca="1" si="14"/>
        <v>10668</v>
      </c>
      <c r="H90" s="9">
        <f t="shared" ca="1" si="15"/>
        <v>221.3288407702581</v>
      </c>
      <c r="I90" s="9">
        <f t="shared" ca="1" si="15"/>
        <v>107.6791626311111</v>
      </c>
      <c r="J90" s="9">
        <f t="shared" ca="1" si="15"/>
        <v>0</v>
      </c>
      <c r="K90" s="9">
        <f t="shared" ca="1" si="16"/>
        <v>246.13260211041433</v>
      </c>
      <c r="L90" s="9">
        <f t="shared" ca="1" si="17"/>
        <v>64.056517093079634</v>
      </c>
      <c r="M90">
        <f t="shared" ca="1" si="19"/>
        <v>55.689230769230768</v>
      </c>
      <c r="N90">
        <f t="shared" ca="1" si="20"/>
        <v>32.348938746438748</v>
      </c>
    </row>
    <row r="91" spans="1:14" x14ac:dyDescent="0.25">
      <c r="A91" s="4">
        <f t="shared" si="21"/>
        <v>0.42314814814814733</v>
      </c>
      <c r="B91" s="3">
        <f t="shared" si="22"/>
        <v>1553300560</v>
      </c>
      <c r="C91">
        <f t="shared" si="18"/>
        <v>2</v>
      </c>
      <c r="D91">
        <f t="shared" si="18"/>
        <v>6</v>
      </c>
      <c r="E91">
        <f t="shared" ca="1" si="12"/>
        <v>-35412.342672641025</v>
      </c>
      <c r="F91">
        <f t="shared" ca="1" si="13"/>
        <v>-17228.835881777784</v>
      </c>
      <c r="G91">
        <f t="shared" ca="1" si="14"/>
        <v>10668</v>
      </c>
      <c r="H91" s="9">
        <f t="shared" ca="1" si="15"/>
        <v>221.3288407702552</v>
      </c>
      <c r="I91" s="9">
        <f t="shared" ca="1" si="15"/>
        <v>107.67916263111256</v>
      </c>
      <c r="J91" s="9">
        <f t="shared" ca="1" si="15"/>
        <v>0</v>
      </c>
      <c r="K91" s="9">
        <f t="shared" ca="1" si="16"/>
        <v>246.13260211041236</v>
      </c>
      <c r="L91" s="9">
        <f t="shared" ca="1" si="17"/>
        <v>64.056517093079037</v>
      </c>
      <c r="M91">
        <f t="shared" ca="1" si="19"/>
        <v>55.694102564102565</v>
      </c>
      <c r="N91">
        <f t="shared" ca="1" si="20"/>
        <v>32.36664767331434</v>
      </c>
    </row>
    <row r="92" spans="1:14" x14ac:dyDescent="0.25">
      <c r="A92" s="4">
        <f t="shared" si="21"/>
        <v>0.42320601851851769</v>
      </c>
      <c r="B92" s="3">
        <f t="shared" si="22"/>
        <v>1553300565</v>
      </c>
      <c r="C92">
        <f t="shared" si="18"/>
        <v>2</v>
      </c>
      <c r="D92">
        <f t="shared" si="18"/>
        <v>6</v>
      </c>
      <c r="E92">
        <f t="shared" ca="1" si="12"/>
        <v>-34305.698468789749</v>
      </c>
      <c r="F92">
        <f t="shared" ca="1" si="13"/>
        <v>-16690.440068622222</v>
      </c>
      <c r="G92">
        <f t="shared" ca="1" si="14"/>
        <v>10668</v>
      </c>
      <c r="H92" s="9">
        <f t="shared" ca="1" si="15"/>
        <v>221.3288407702581</v>
      </c>
      <c r="I92" s="9">
        <f t="shared" ca="1" si="15"/>
        <v>107.6791626311111</v>
      </c>
      <c r="J92" s="9">
        <f t="shared" ca="1" si="15"/>
        <v>0</v>
      </c>
      <c r="K92" s="9">
        <f t="shared" ca="1" si="16"/>
        <v>246.13260211041433</v>
      </c>
      <c r="L92" s="9">
        <f t="shared" ca="1" si="17"/>
        <v>64.056517093079634</v>
      </c>
      <c r="M92">
        <f t="shared" ca="1" si="19"/>
        <v>55.698974358974361</v>
      </c>
      <c r="N92">
        <f t="shared" ca="1" si="20"/>
        <v>32.384356600189932</v>
      </c>
    </row>
    <row r="93" spans="1:14" x14ac:dyDescent="0.25">
      <c r="A93" s="4">
        <f t="shared" si="21"/>
        <v>0.42326388888888805</v>
      </c>
      <c r="B93" s="3">
        <f t="shared" si="22"/>
        <v>1553300570</v>
      </c>
      <c r="C93">
        <f t="shared" si="18"/>
        <v>2</v>
      </c>
      <c r="D93">
        <f t="shared" si="18"/>
        <v>6</v>
      </c>
      <c r="E93">
        <f t="shared" ca="1" si="12"/>
        <v>-33199.054264938459</v>
      </c>
      <c r="F93">
        <f t="shared" ca="1" si="13"/>
        <v>-16152.044255466666</v>
      </c>
      <c r="G93">
        <f t="shared" ca="1" si="14"/>
        <v>10668</v>
      </c>
      <c r="H93" s="9">
        <f t="shared" ca="1" si="15"/>
        <v>221.3288407702552</v>
      </c>
      <c r="I93" s="9">
        <f t="shared" ca="1" si="15"/>
        <v>107.6791626311111</v>
      </c>
      <c r="J93" s="9">
        <f t="shared" ca="1" si="15"/>
        <v>0</v>
      </c>
      <c r="K93" s="9">
        <f t="shared" ca="1" si="16"/>
        <v>246.13260211041171</v>
      </c>
      <c r="L93" s="9">
        <f t="shared" ca="1" si="17"/>
        <v>64.05651709307935</v>
      </c>
      <c r="M93">
        <f t="shared" ca="1" si="19"/>
        <v>55.703846153846158</v>
      </c>
      <c r="N93">
        <f t="shared" ca="1" si="20"/>
        <v>32.402065527065524</v>
      </c>
    </row>
    <row r="94" spans="1:14" x14ac:dyDescent="0.25">
      <c r="A94" s="4">
        <f t="shared" si="21"/>
        <v>0.42332175925925841</v>
      </c>
      <c r="B94" s="3">
        <f t="shared" si="22"/>
        <v>1553300575</v>
      </c>
      <c r="C94">
        <f t="shared" si="18"/>
        <v>2</v>
      </c>
      <c r="D94">
        <f t="shared" si="18"/>
        <v>6</v>
      </c>
      <c r="E94">
        <f t="shared" ca="1" si="12"/>
        <v>-32092.410061087183</v>
      </c>
      <c r="F94">
        <f t="shared" ca="1" si="13"/>
        <v>-15613.648442311111</v>
      </c>
      <c r="G94">
        <f t="shared" ca="1" si="14"/>
        <v>10668</v>
      </c>
      <c r="H94" s="9">
        <f t="shared" ca="1" si="15"/>
        <v>221.3288407702581</v>
      </c>
      <c r="I94" s="9">
        <f t="shared" ca="1" si="15"/>
        <v>107.6791626311111</v>
      </c>
      <c r="J94" s="9">
        <f t="shared" ca="1" si="15"/>
        <v>0</v>
      </c>
      <c r="K94" s="9">
        <f t="shared" ca="1" si="16"/>
        <v>246.13260211041433</v>
      </c>
      <c r="L94" s="9">
        <f t="shared" ca="1" si="17"/>
        <v>64.056517093079634</v>
      </c>
      <c r="M94">
        <f t="shared" ca="1" si="19"/>
        <v>55.708717948717947</v>
      </c>
      <c r="N94">
        <f t="shared" ca="1" si="20"/>
        <v>32.419774453941116</v>
      </c>
    </row>
    <row r="95" spans="1:14" x14ac:dyDescent="0.25">
      <c r="A95" s="4">
        <f>A94+5/24/3600</f>
        <v>0.42337962962962877</v>
      </c>
      <c r="B95" s="3">
        <f t="shared" si="22"/>
        <v>1553300580</v>
      </c>
      <c r="C95">
        <f t="shared" si="18"/>
        <v>2</v>
      </c>
      <c r="D95">
        <f t="shared" si="18"/>
        <v>6</v>
      </c>
      <c r="E95">
        <f t="shared" ca="1" si="12"/>
        <v>-30985.765857235892</v>
      </c>
      <c r="F95">
        <f t="shared" ca="1" si="13"/>
        <v>-15075.252629155555</v>
      </c>
      <c r="G95">
        <f t="shared" ca="1" si="14"/>
        <v>10668</v>
      </c>
      <c r="H95" s="9">
        <f t="shared" ca="1" si="15"/>
        <v>221.3288407702552</v>
      </c>
      <c r="I95" s="9">
        <f t="shared" ca="1" si="15"/>
        <v>107.6791626311111</v>
      </c>
      <c r="J95" s="9">
        <f t="shared" ca="1" si="15"/>
        <v>0</v>
      </c>
      <c r="K95" s="9">
        <f t="shared" ca="1" si="16"/>
        <v>246.13260211041171</v>
      </c>
      <c r="L95" s="9">
        <f t="shared" ca="1" si="17"/>
        <v>64.05651709307935</v>
      </c>
      <c r="M95">
        <f t="shared" ca="1" si="19"/>
        <v>55.713589743589743</v>
      </c>
      <c r="N95">
        <f t="shared" ca="1" si="20"/>
        <v>32.437483380816715</v>
      </c>
    </row>
    <row r="96" spans="1:14" x14ac:dyDescent="0.25">
      <c r="A96" s="4">
        <f t="shared" si="21"/>
        <v>0.42343749999999913</v>
      </c>
      <c r="B96" s="3">
        <f t="shared" si="22"/>
        <v>1553300585</v>
      </c>
      <c r="C96">
        <f t="shared" si="18"/>
        <v>2</v>
      </c>
      <c r="D96">
        <f t="shared" si="18"/>
        <v>6</v>
      </c>
      <c r="E96">
        <f t="shared" ca="1" si="12"/>
        <v>-29879.121653384616</v>
      </c>
      <c r="F96">
        <f t="shared" ca="1" si="13"/>
        <v>-14536.856816</v>
      </c>
      <c r="G96">
        <f t="shared" ca="1" si="14"/>
        <v>10668</v>
      </c>
      <c r="H96" s="9">
        <f t="shared" ca="1" si="15"/>
        <v>221.3288407702552</v>
      </c>
      <c r="I96" s="9">
        <f t="shared" ca="1" si="15"/>
        <v>107.6791626311111</v>
      </c>
      <c r="J96" s="9">
        <f t="shared" ca="1" si="15"/>
        <v>0</v>
      </c>
      <c r="K96" s="9">
        <f t="shared" ca="1" si="16"/>
        <v>246.13260211041171</v>
      </c>
      <c r="L96" s="9">
        <f t="shared" ca="1" si="17"/>
        <v>64.05651709307935</v>
      </c>
      <c r="M96">
        <f t="shared" ca="1" si="19"/>
        <v>55.71846153846154</v>
      </c>
      <c r="N96">
        <f t="shared" ca="1" si="20"/>
        <v>32.455192307692307</v>
      </c>
    </row>
    <row r="97" spans="1:14" x14ac:dyDescent="0.25">
      <c r="A97" s="4">
        <f t="shared" si="21"/>
        <v>0.42349537037036949</v>
      </c>
      <c r="B97" s="3">
        <f t="shared" si="22"/>
        <v>1553300590</v>
      </c>
      <c r="C97">
        <f t="shared" si="18"/>
        <v>2</v>
      </c>
      <c r="D97">
        <f t="shared" si="18"/>
        <v>6</v>
      </c>
      <c r="E97">
        <f t="shared" ca="1" si="12"/>
        <v>-28772.47744953334</v>
      </c>
      <c r="F97">
        <f t="shared" ca="1" si="13"/>
        <v>-13998.461002844444</v>
      </c>
      <c r="G97">
        <f t="shared" ca="1" si="14"/>
        <v>10668</v>
      </c>
      <c r="H97" s="9">
        <f t="shared" ca="1" si="15"/>
        <v>221.3288407702581</v>
      </c>
      <c r="I97" s="9">
        <f t="shared" ca="1" si="15"/>
        <v>107.6791626311111</v>
      </c>
      <c r="J97" s="9">
        <f t="shared" ca="1" si="15"/>
        <v>0</v>
      </c>
      <c r="K97" s="9">
        <f t="shared" ca="1" si="16"/>
        <v>246.13260211041433</v>
      </c>
      <c r="L97" s="9">
        <f t="shared" ca="1" si="17"/>
        <v>64.056517093079634</v>
      </c>
      <c r="M97">
        <f t="shared" ca="1" si="19"/>
        <v>55.723333333333336</v>
      </c>
      <c r="N97">
        <f t="shared" ca="1" si="20"/>
        <v>32.4729012345679</v>
      </c>
    </row>
    <row r="98" spans="1:14" x14ac:dyDescent="0.25">
      <c r="A98" s="4">
        <f t="shared" si="21"/>
        <v>0.42355324074073986</v>
      </c>
      <c r="B98" s="3">
        <f t="shared" si="22"/>
        <v>1553300595</v>
      </c>
      <c r="C98">
        <f t="shared" si="18"/>
        <v>2</v>
      </c>
      <c r="D98">
        <f t="shared" si="18"/>
        <v>6</v>
      </c>
      <c r="E98">
        <f t="shared" ca="1" si="12"/>
        <v>-27665.83324568205</v>
      </c>
      <c r="F98">
        <f t="shared" ca="1" si="13"/>
        <v>-13460.065189688888</v>
      </c>
      <c r="G98">
        <f t="shared" ca="1" si="14"/>
        <v>10668</v>
      </c>
      <c r="H98" s="9">
        <f t="shared" ca="1" si="15"/>
        <v>221.3288407702552</v>
      </c>
      <c r="I98" s="9">
        <f t="shared" ca="1" si="15"/>
        <v>107.6791626311111</v>
      </c>
      <c r="J98" s="9">
        <f t="shared" ca="1" si="15"/>
        <v>0</v>
      </c>
      <c r="K98" s="9">
        <f t="shared" ca="1" si="16"/>
        <v>246.13260211041171</v>
      </c>
      <c r="L98" s="9">
        <f t="shared" ca="1" si="17"/>
        <v>64.05651709307935</v>
      </c>
      <c r="M98">
        <f t="shared" ca="1" si="19"/>
        <v>55.728205128205133</v>
      </c>
      <c r="N98">
        <f t="shared" ca="1" si="20"/>
        <v>32.490610161443492</v>
      </c>
    </row>
    <row r="99" spans="1:14" x14ac:dyDescent="0.25">
      <c r="A99" s="4">
        <f t="shared" si="21"/>
        <v>0.42361111111111022</v>
      </c>
      <c r="B99" s="3">
        <f t="shared" si="22"/>
        <v>1553300600</v>
      </c>
      <c r="C99">
        <f t="shared" si="18"/>
        <v>2</v>
      </c>
      <c r="D99">
        <f t="shared" si="18"/>
        <v>6</v>
      </c>
      <c r="E99">
        <f t="shared" ca="1" si="12"/>
        <v>-26559.189041830774</v>
      </c>
      <c r="F99">
        <f t="shared" ca="1" si="13"/>
        <v>-12921.669376533333</v>
      </c>
      <c r="G99">
        <f t="shared" ca="1" si="14"/>
        <v>10668</v>
      </c>
      <c r="H99" s="9">
        <f t="shared" ca="1" si="15"/>
        <v>221.3288407702581</v>
      </c>
      <c r="I99" s="9">
        <f t="shared" ca="1" si="15"/>
        <v>107.6791626311111</v>
      </c>
      <c r="J99" s="9">
        <f t="shared" ca="1" si="15"/>
        <v>0</v>
      </c>
      <c r="K99" s="9">
        <f t="shared" ca="1" si="16"/>
        <v>246.13260211041433</v>
      </c>
      <c r="L99" s="9">
        <f t="shared" ca="1" si="17"/>
        <v>64.056517093079634</v>
      </c>
      <c r="M99">
        <f t="shared" ca="1" si="19"/>
        <v>55.733076923076922</v>
      </c>
      <c r="N99">
        <f t="shared" ca="1" si="20"/>
        <v>32.508319088319084</v>
      </c>
    </row>
    <row r="100" spans="1:14" x14ac:dyDescent="0.25">
      <c r="A100" s="4">
        <f t="shared" si="21"/>
        <v>0.42366898148148058</v>
      </c>
      <c r="B100" s="3">
        <f t="shared" si="22"/>
        <v>1553300605</v>
      </c>
      <c r="C100">
        <f t="shared" si="18"/>
        <v>2</v>
      </c>
      <c r="D100">
        <f t="shared" si="18"/>
        <v>6</v>
      </c>
      <c r="E100">
        <f t="shared" ref="E100:E135" ca="1" si="23">INDIRECT("E$"&amp;C100)+INDIRECT("H$"&amp;C100)*($B100-INDIRECT("B$"&amp;D100))</f>
        <v>-25452.544837979483</v>
      </c>
      <c r="F100">
        <f t="shared" ref="F100:F135" ca="1" si="24">INDIRECT("F$"&amp;C100)+INDIRECT("I$"&amp;C100)*($B100-INDIRECT("B$"&amp;D100))</f>
        <v>-12383.273563377777</v>
      </c>
      <c r="G100">
        <f t="shared" ca="1" si="14"/>
        <v>10668</v>
      </c>
      <c r="H100" s="9">
        <f t="shared" ca="1" si="15"/>
        <v>221.3288407702552</v>
      </c>
      <c r="I100" s="9">
        <f t="shared" ca="1" si="15"/>
        <v>107.6791626311111</v>
      </c>
      <c r="J100" s="9">
        <f t="shared" ca="1" si="15"/>
        <v>0</v>
      </c>
      <c r="K100" s="9">
        <f t="shared" ca="1" si="16"/>
        <v>246.13260211041171</v>
      </c>
      <c r="L100" s="9">
        <f t="shared" ca="1" si="17"/>
        <v>64.05651709307935</v>
      </c>
      <c r="M100">
        <f t="shared" ca="1" si="19"/>
        <v>55.737948717948719</v>
      </c>
      <c r="N100">
        <f t="shared" ca="1" si="20"/>
        <v>32.526028015194676</v>
      </c>
    </row>
    <row r="101" spans="1:14" x14ac:dyDescent="0.25">
      <c r="A101" s="4">
        <f t="shared" si="21"/>
        <v>0.42372685185185094</v>
      </c>
      <c r="B101" s="3">
        <f t="shared" si="22"/>
        <v>1553300610</v>
      </c>
      <c r="C101">
        <f t="shared" si="18"/>
        <v>2</v>
      </c>
      <c r="D101">
        <f t="shared" si="18"/>
        <v>6</v>
      </c>
      <c r="E101">
        <f t="shared" ca="1" si="23"/>
        <v>-24345.900634128207</v>
      </c>
      <c r="F101">
        <f t="shared" ca="1" si="24"/>
        <v>-11844.877750222222</v>
      </c>
      <c r="G101">
        <f t="shared" ca="1" si="14"/>
        <v>10668</v>
      </c>
      <c r="H101" s="9">
        <f t="shared" ca="1" si="15"/>
        <v>221.3288407702552</v>
      </c>
      <c r="I101" s="9">
        <f t="shared" ca="1" si="15"/>
        <v>107.6791626311111</v>
      </c>
      <c r="J101" s="9">
        <f t="shared" ca="1" si="15"/>
        <v>0</v>
      </c>
      <c r="K101" s="9">
        <f t="shared" ca="1" si="16"/>
        <v>246.13260211041171</v>
      </c>
      <c r="L101" s="9">
        <f t="shared" ca="1" si="17"/>
        <v>64.05651709307935</v>
      </c>
      <c r="M101">
        <f t="shared" ca="1" si="19"/>
        <v>55.742820512820515</v>
      </c>
      <c r="N101">
        <f t="shared" ca="1" si="20"/>
        <v>32.543736942070275</v>
      </c>
    </row>
    <row r="102" spans="1:14" x14ac:dyDescent="0.25">
      <c r="A102" s="4">
        <f t="shared" si="21"/>
        <v>0.4237847222222213</v>
      </c>
      <c r="B102" s="3">
        <f t="shared" si="22"/>
        <v>1553300615</v>
      </c>
      <c r="C102">
        <f t="shared" si="18"/>
        <v>2</v>
      </c>
      <c r="D102">
        <f t="shared" si="18"/>
        <v>6</v>
      </c>
      <c r="E102">
        <f t="shared" ca="1" si="23"/>
        <v>-23239.256430276931</v>
      </c>
      <c r="F102">
        <f t="shared" ca="1" si="24"/>
        <v>-11306.481937066666</v>
      </c>
      <c r="G102">
        <f t="shared" ca="1" si="14"/>
        <v>10668</v>
      </c>
      <c r="H102" s="9">
        <f t="shared" ca="1" si="15"/>
        <v>221.3288407702581</v>
      </c>
      <c r="I102" s="9">
        <f t="shared" ca="1" si="15"/>
        <v>107.6791626311111</v>
      </c>
      <c r="J102" s="9">
        <f t="shared" ca="1" si="15"/>
        <v>0</v>
      </c>
      <c r="K102" s="9">
        <f t="shared" ca="1" si="16"/>
        <v>246.13260211041433</v>
      </c>
      <c r="L102" s="9">
        <f t="shared" ca="1" si="17"/>
        <v>64.056517093079634</v>
      </c>
      <c r="M102">
        <f t="shared" ca="1" si="19"/>
        <v>55.747692307692311</v>
      </c>
      <c r="N102">
        <f t="shared" ca="1" si="20"/>
        <v>32.561445868945867</v>
      </c>
    </row>
    <row r="103" spans="1:14" x14ac:dyDescent="0.25">
      <c r="A103" s="4">
        <f>A102+5/24/3600</f>
        <v>0.42384259259259166</v>
      </c>
      <c r="B103" s="3">
        <f t="shared" si="22"/>
        <v>1553300620</v>
      </c>
      <c r="C103">
        <f t="shared" si="18"/>
        <v>2</v>
      </c>
      <c r="D103">
        <f t="shared" si="18"/>
        <v>6</v>
      </c>
      <c r="E103">
        <f t="shared" ca="1" si="23"/>
        <v>-22132.612226425641</v>
      </c>
      <c r="F103">
        <f t="shared" ca="1" si="24"/>
        <v>-10768.086123911111</v>
      </c>
      <c r="G103">
        <f t="shared" ca="1" si="14"/>
        <v>10668</v>
      </c>
      <c r="H103" s="9">
        <f t="shared" ca="1" si="15"/>
        <v>221.3288407702552</v>
      </c>
      <c r="I103" s="9">
        <f t="shared" ca="1" si="15"/>
        <v>107.6791626311111</v>
      </c>
      <c r="J103" s="9">
        <f t="shared" ca="1" si="15"/>
        <v>0</v>
      </c>
      <c r="K103" s="9">
        <f t="shared" ca="1" si="16"/>
        <v>246.13260211041171</v>
      </c>
      <c r="L103" s="9">
        <f t="shared" ca="1" si="17"/>
        <v>64.05651709307935</v>
      </c>
      <c r="M103">
        <f t="shared" ca="1" si="19"/>
        <v>55.752564102564101</v>
      </c>
      <c r="N103">
        <f t="shared" ca="1" si="20"/>
        <v>32.579154795821459</v>
      </c>
    </row>
    <row r="104" spans="1:14" x14ac:dyDescent="0.25">
      <c r="A104" s="4">
        <f t="shared" ref="A104:A120" si="25">A103+5/24/3600</f>
        <v>0.42390046296296202</v>
      </c>
      <c r="B104" s="3">
        <f t="shared" si="22"/>
        <v>1553300625</v>
      </c>
      <c r="C104">
        <f t="shared" si="18"/>
        <v>2</v>
      </c>
      <c r="D104">
        <f t="shared" si="18"/>
        <v>6</v>
      </c>
      <c r="E104">
        <f t="shared" ca="1" si="23"/>
        <v>-21025.968022574365</v>
      </c>
      <c r="F104">
        <f t="shared" ca="1" si="24"/>
        <v>-10229.690310755555</v>
      </c>
      <c r="G104">
        <f t="shared" ca="1" si="14"/>
        <v>10668</v>
      </c>
      <c r="H104" s="9">
        <f t="shared" ca="1" si="15"/>
        <v>221.3288407702581</v>
      </c>
      <c r="I104" s="9">
        <f t="shared" ca="1" si="15"/>
        <v>107.6791626311111</v>
      </c>
      <c r="J104" s="9">
        <f t="shared" ca="1" si="15"/>
        <v>0</v>
      </c>
      <c r="K104" s="9">
        <f t="shared" ca="1" si="16"/>
        <v>246.13260211041433</v>
      </c>
      <c r="L104" s="9">
        <f t="shared" ca="1" si="17"/>
        <v>64.056517093079634</v>
      </c>
      <c r="M104">
        <f t="shared" ca="1" si="19"/>
        <v>55.757435897435897</v>
      </c>
      <c r="N104">
        <f t="shared" ca="1" si="20"/>
        <v>32.596863722697051</v>
      </c>
    </row>
    <row r="105" spans="1:14" x14ac:dyDescent="0.25">
      <c r="A105" s="4">
        <f t="shared" si="25"/>
        <v>0.42395833333333238</v>
      </c>
      <c r="B105" s="3">
        <f t="shared" si="22"/>
        <v>1553300630</v>
      </c>
      <c r="C105">
        <f t="shared" si="18"/>
        <v>2</v>
      </c>
      <c r="D105">
        <f t="shared" si="18"/>
        <v>6</v>
      </c>
      <c r="E105">
        <f t="shared" ca="1" si="23"/>
        <v>-19919.323818723075</v>
      </c>
      <c r="F105">
        <f t="shared" ca="1" si="24"/>
        <v>-9691.2944975999999</v>
      </c>
      <c r="G105">
        <f t="shared" ca="1" si="14"/>
        <v>10668</v>
      </c>
      <c r="H105" s="9">
        <f t="shared" ca="1" si="15"/>
        <v>221.3288407702552</v>
      </c>
      <c r="I105" s="9">
        <f t="shared" ca="1" si="15"/>
        <v>107.6791626311111</v>
      </c>
      <c r="J105" s="9">
        <f t="shared" ca="1" si="15"/>
        <v>0</v>
      </c>
      <c r="K105" s="9">
        <f t="shared" ca="1" si="16"/>
        <v>246.13260211041171</v>
      </c>
      <c r="L105" s="9">
        <f t="shared" ca="1" si="17"/>
        <v>64.05651709307935</v>
      </c>
      <c r="M105">
        <f t="shared" ca="1" si="19"/>
        <v>55.762307692307694</v>
      </c>
      <c r="N105">
        <f t="shared" ca="1" si="20"/>
        <v>32.614572649572644</v>
      </c>
    </row>
    <row r="106" spans="1:14" x14ac:dyDescent="0.25">
      <c r="A106" s="4">
        <f t="shared" si="25"/>
        <v>0.42401620370370274</v>
      </c>
      <c r="B106" s="3">
        <f t="shared" si="22"/>
        <v>1553300635</v>
      </c>
      <c r="C106">
        <f t="shared" si="18"/>
        <v>2</v>
      </c>
      <c r="D106">
        <f t="shared" si="18"/>
        <v>6</v>
      </c>
      <c r="E106">
        <f t="shared" ca="1" si="23"/>
        <v>-18812.679614871799</v>
      </c>
      <c r="F106">
        <f t="shared" ca="1" si="24"/>
        <v>-9152.8986844444444</v>
      </c>
      <c r="G106">
        <f t="shared" ca="1" si="14"/>
        <v>10668</v>
      </c>
      <c r="H106" s="9">
        <f t="shared" ca="1" si="15"/>
        <v>221.3288407702581</v>
      </c>
      <c r="I106" s="9">
        <f t="shared" ca="1" si="15"/>
        <v>107.6791626311111</v>
      </c>
      <c r="J106" s="9">
        <f t="shared" ca="1" si="15"/>
        <v>0</v>
      </c>
      <c r="K106" s="9">
        <f t="shared" ca="1" si="16"/>
        <v>246.13260211041433</v>
      </c>
      <c r="L106" s="9">
        <f t="shared" ca="1" si="17"/>
        <v>64.056517093079634</v>
      </c>
      <c r="M106">
        <f t="shared" ca="1" si="19"/>
        <v>55.76717948717949</v>
      </c>
      <c r="N106">
        <f t="shared" ca="1" si="20"/>
        <v>32.632281576448243</v>
      </c>
    </row>
    <row r="107" spans="1:14" x14ac:dyDescent="0.25">
      <c r="A107" s="4">
        <f t="shared" si="25"/>
        <v>0.4240740740740731</v>
      </c>
      <c r="B107" s="3">
        <f t="shared" si="22"/>
        <v>1553300640</v>
      </c>
      <c r="C107">
        <f t="shared" si="18"/>
        <v>2</v>
      </c>
      <c r="D107">
        <f t="shared" si="18"/>
        <v>6</v>
      </c>
      <c r="E107">
        <f t="shared" ca="1" si="23"/>
        <v>-17706.035411020508</v>
      </c>
      <c r="F107">
        <f t="shared" ca="1" si="24"/>
        <v>-8614.5028712888889</v>
      </c>
      <c r="G107">
        <f t="shared" ca="1" si="14"/>
        <v>10668</v>
      </c>
      <c r="H107" s="9">
        <f t="shared" ca="1" si="15"/>
        <v>221.3288407702552</v>
      </c>
      <c r="I107" s="9">
        <f t="shared" ca="1" si="15"/>
        <v>107.6791626311111</v>
      </c>
      <c r="J107" s="9">
        <f t="shared" ca="1" si="15"/>
        <v>0</v>
      </c>
      <c r="K107" s="9">
        <f t="shared" ca="1" si="16"/>
        <v>246.13260211041171</v>
      </c>
      <c r="L107" s="9">
        <f t="shared" ca="1" si="17"/>
        <v>64.05651709307935</v>
      </c>
      <c r="M107">
        <f t="shared" ca="1" si="19"/>
        <v>55.772051282051287</v>
      </c>
      <c r="N107">
        <f t="shared" ca="1" si="20"/>
        <v>32.649990503323835</v>
      </c>
    </row>
    <row r="108" spans="1:14" x14ac:dyDescent="0.25">
      <c r="A108" s="4">
        <f t="shared" si="25"/>
        <v>0.42413194444444346</v>
      </c>
      <c r="B108" s="3">
        <f t="shared" si="22"/>
        <v>1553300645</v>
      </c>
      <c r="C108">
        <f t="shared" si="18"/>
        <v>2</v>
      </c>
      <c r="D108">
        <f t="shared" si="18"/>
        <v>6</v>
      </c>
      <c r="E108">
        <f t="shared" ca="1" si="23"/>
        <v>-16599.391207169232</v>
      </c>
      <c r="F108">
        <f t="shared" ca="1" si="24"/>
        <v>-8076.1070581333333</v>
      </c>
      <c r="G108">
        <f t="shared" ca="1" si="14"/>
        <v>10668</v>
      </c>
      <c r="H108" s="9">
        <f t="shared" ca="1" si="15"/>
        <v>221.3288407702552</v>
      </c>
      <c r="I108" s="9">
        <f t="shared" ca="1" si="15"/>
        <v>107.6791626311111</v>
      </c>
      <c r="J108" s="9">
        <f t="shared" ca="1" si="15"/>
        <v>0</v>
      </c>
      <c r="K108" s="9">
        <f t="shared" ca="1" si="16"/>
        <v>246.13260211041171</v>
      </c>
      <c r="L108" s="9">
        <f t="shared" ca="1" si="17"/>
        <v>64.05651709307935</v>
      </c>
      <c r="M108">
        <f t="shared" ca="1" si="19"/>
        <v>55.776923076923076</v>
      </c>
      <c r="N108">
        <f t="shared" ca="1" si="20"/>
        <v>32.667699430199427</v>
      </c>
    </row>
    <row r="109" spans="1:14" x14ac:dyDescent="0.25">
      <c r="A109" s="4">
        <f t="shared" si="25"/>
        <v>0.42418981481481383</v>
      </c>
      <c r="B109" s="3">
        <f t="shared" si="22"/>
        <v>1553300650</v>
      </c>
      <c r="C109">
        <f t="shared" si="18"/>
        <v>2</v>
      </c>
      <c r="D109">
        <f t="shared" si="18"/>
        <v>6</v>
      </c>
      <c r="E109">
        <f t="shared" ca="1" si="23"/>
        <v>-15492.747003317956</v>
      </c>
      <c r="F109">
        <f t="shared" ca="1" si="24"/>
        <v>-7537.7112449777778</v>
      </c>
      <c r="G109">
        <f t="shared" ca="1" si="14"/>
        <v>10668</v>
      </c>
      <c r="H109" s="9">
        <f t="shared" ca="1" si="15"/>
        <v>221.3288407702581</v>
      </c>
      <c r="I109" s="9">
        <f t="shared" ca="1" si="15"/>
        <v>107.6791626311111</v>
      </c>
      <c r="J109" s="9">
        <f t="shared" ca="1" si="15"/>
        <v>0</v>
      </c>
      <c r="K109" s="9">
        <f t="shared" ca="1" si="16"/>
        <v>246.13260211041433</v>
      </c>
      <c r="L109" s="9">
        <f t="shared" ca="1" si="17"/>
        <v>64.056517093079634</v>
      </c>
      <c r="M109">
        <f t="shared" ca="1" si="19"/>
        <v>55.781794871794872</v>
      </c>
      <c r="N109">
        <f t="shared" ca="1" si="20"/>
        <v>32.685408357075019</v>
      </c>
    </row>
    <row r="110" spans="1:14" x14ac:dyDescent="0.25">
      <c r="A110" s="4">
        <f t="shared" si="25"/>
        <v>0.42424768518518419</v>
      </c>
      <c r="B110" s="3">
        <f t="shared" si="22"/>
        <v>1553300655</v>
      </c>
      <c r="C110">
        <f t="shared" si="18"/>
        <v>2</v>
      </c>
      <c r="D110">
        <f t="shared" si="18"/>
        <v>6</v>
      </c>
      <c r="E110">
        <f t="shared" ca="1" si="23"/>
        <v>-14386.102799466666</v>
      </c>
      <c r="F110">
        <f t="shared" ca="1" si="24"/>
        <v>-6999.3154318222223</v>
      </c>
      <c r="G110">
        <f t="shared" ca="1" si="14"/>
        <v>10668</v>
      </c>
      <c r="H110" s="9">
        <f t="shared" ca="1" si="15"/>
        <v>221.3288407702552</v>
      </c>
      <c r="I110" s="9">
        <f t="shared" ca="1" si="15"/>
        <v>107.6791626311111</v>
      </c>
      <c r="J110" s="9">
        <f t="shared" ca="1" si="15"/>
        <v>0</v>
      </c>
      <c r="K110" s="9">
        <f t="shared" ca="1" si="16"/>
        <v>246.13260211041171</v>
      </c>
      <c r="L110" s="9">
        <f t="shared" ca="1" si="17"/>
        <v>64.05651709307935</v>
      </c>
      <c r="M110">
        <f t="shared" ca="1" si="19"/>
        <v>55.786666666666669</v>
      </c>
      <c r="N110">
        <f t="shared" ca="1" si="20"/>
        <v>32.703117283950611</v>
      </c>
    </row>
    <row r="111" spans="1:14" x14ac:dyDescent="0.25">
      <c r="A111" s="4">
        <f t="shared" si="25"/>
        <v>0.42430555555555455</v>
      </c>
      <c r="B111" s="3">
        <f t="shared" si="22"/>
        <v>1553300660</v>
      </c>
      <c r="C111">
        <f t="shared" si="18"/>
        <v>2</v>
      </c>
      <c r="D111">
        <f t="shared" si="18"/>
        <v>6</v>
      </c>
      <c r="E111">
        <f t="shared" ca="1" si="23"/>
        <v>-13279.45859561539</v>
      </c>
      <c r="F111">
        <f t="shared" ca="1" si="24"/>
        <v>-6460.9196186666668</v>
      </c>
      <c r="G111">
        <f t="shared" ca="1" si="14"/>
        <v>10668</v>
      </c>
      <c r="H111" s="9">
        <f t="shared" ca="1" si="15"/>
        <v>221.3288407702581</v>
      </c>
      <c r="I111" s="9">
        <f t="shared" ca="1" si="15"/>
        <v>107.6791626311111</v>
      </c>
      <c r="J111" s="9">
        <f t="shared" ca="1" si="15"/>
        <v>0</v>
      </c>
      <c r="K111" s="9">
        <f t="shared" ca="1" si="16"/>
        <v>246.13260211041433</v>
      </c>
      <c r="L111" s="9">
        <f t="shared" ca="1" si="17"/>
        <v>64.056517093079634</v>
      </c>
      <c r="M111">
        <f t="shared" ca="1" si="19"/>
        <v>55.791538461538465</v>
      </c>
      <c r="N111">
        <f t="shared" ca="1" si="20"/>
        <v>32.72082621082621</v>
      </c>
    </row>
    <row r="112" spans="1:14" x14ac:dyDescent="0.25">
      <c r="A112" s="4">
        <f t="shared" si="25"/>
        <v>0.42436342592592491</v>
      </c>
      <c r="B112" s="3">
        <f t="shared" si="22"/>
        <v>1553300665</v>
      </c>
      <c r="C112">
        <f t="shared" si="18"/>
        <v>2</v>
      </c>
      <c r="D112">
        <f t="shared" si="18"/>
        <v>6</v>
      </c>
      <c r="E112">
        <f t="shared" ca="1" si="23"/>
        <v>-12172.814391764099</v>
      </c>
      <c r="F112">
        <f t="shared" ca="1" si="24"/>
        <v>-5922.5238055111113</v>
      </c>
      <c r="G112">
        <f t="shared" ca="1" si="14"/>
        <v>10668</v>
      </c>
      <c r="H112" s="9">
        <f t="shared" ca="1" si="15"/>
        <v>221.3288407702552</v>
      </c>
      <c r="I112" s="9">
        <f t="shared" ca="1" si="15"/>
        <v>107.6791626311111</v>
      </c>
      <c r="J112" s="9">
        <f t="shared" ca="1" si="15"/>
        <v>0</v>
      </c>
      <c r="K112" s="9">
        <f t="shared" ca="1" si="16"/>
        <v>246.13260211041171</v>
      </c>
      <c r="L112" s="9">
        <f t="shared" ca="1" si="17"/>
        <v>64.05651709307935</v>
      </c>
      <c r="M112">
        <f t="shared" ca="1" si="19"/>
        <v>55.796410256410255</v>
      </c>
      <c r="N112">
        <f t="shared" ca="1" si="20"/>
        <v>32.738535137701803</v>
      </c>
    </row>
    <row r="113" spans="1:15" x14ac:dyDescent="0.25">
      <c r="A113" s="4">
        <f t="shared" si="25"/>
        <v>0.42442129629629527</v>
      </c>
      <c r="B113" s="3">
        <f t="shared" si="22"/>
        <v>1553300670</v>
      </c>
      <c r="C113">
        <f t="shared" si="18"/>
        <v>2</v>
      </c>
      <c r="D113">
        <f t="shared" si="18"/>
        <v>6</v>
      </c>
      <c r="E113">
        <f t="shared" ca="1" si="23"/>
        <v>-11066.170187912823</v>
      </c>
      <c r="F113">
        <f t="shared" ca="1" si="24"/>
        <v>-5384.1279923555558</v>
      </c>
      <c r="G113">
        <f t="shared" ca="1" si="14"/>
        <v>10668</v>
      </c>
      <c r="H113" s="9">
        <f t="shared" ca="1" si="15"/>
        <v>221.3288407702581</v>
      </c>
      <c r="I113" s="9">
        <f t="shared" ca="1" si="15"/>
        <v>107.6791626311111</v>
      </c>
      <c r="J113" s="9">
        <f t="shared" ca="1" si="15"/>
        <v>0</v>
      </c>
      <c r="K113" s="9">
        <f t="shared" ca="1" si="16"/>
        <v>246.13260211041433</v>
      </c>
      <c r="L113" s="9">
        <f t="shared" ca="1" si="17"/>
        <v>64.056517093079634</v>
      </c>
      <c r="M113">
        <f t="shared" ca="1" si="19"/>
        <v>55.801282051282051</v>
      </c>
      <c r="N113">
        <f t="shared" ca="1" si="20"/>
        <v>32.756244064577395</v>
      </c>
    </row>
    <row r="114" spans="1:15" x14ac:dyDescent="0.25">
      <c r="A114" s="4">
        <f t="shared" si="25"/>
        <v>0.42447916666666563</v>
      </c>
      <c r="B114" s="3">
        <f t="shared" si="22"/>
        <v>1553300675</v>
      </c>
      <c r="C114">
        <f t="shared" si="18"/>
        <v>2</v>
      </c>
      <c r="D114">
        <f t="shared" si="18"/>
        <v>6</v>
      </c>
      <c r="E114">
        <f t="shared" ca="1" si="23"/>
        <v>-9959.5259840615327</v>
      </c>
      <c r="F114">
        <f t="shared" ca="1" si="24"/>
        <v>-4845.7321792000002</v>
      </c>
      <c r="G114">
        <f t="shared" ca="1" si="14"/>
        <v>10668</v>
      </c>
      <c r="H114" s="9">
        <f t="shared" ca="1" si="15"/>
        <v>221.3288407702552</v>
      </c>
      <c r="I114" s="9">
        <f t="shared" ca="1" si="15"/>
        <v>107.6791626311111</v>
      </c>
      <c r="J114" s="9">
        <f t="shared" ca="1" si="15"/>
        <v>0</v>
      </c>
      <c r="K114" s="9">
        <f t="shared" ca="1" si="16"/>
        <v>246.13260211041171</v>
      </c>
      <c r="L114" s="9">
        <f t="shared" ca="1" si="17"/>
        <v>64.05651709307935</v>
      </c>
      <c r="M114">
        <f t="shared" ca="1" si="19"/>
        <v>55.806153846153848</v>
      </c>
      <c r="N114">
        <f t="shared" ca="1" si="20"/>
        <v>32.773952991452987</v>
      </c>
    </row>
    <row r="115" spans="1:15" x14ac:dyDescent="0.25">
      <c r="A115" s="4">
        <f t="shared" si="25"/>
        <v>0.42453703703703599</v>
      </c>
      <c r="B115" s="3">
        <f t="shared" si="22"/>
        <v>1553300680</v>
      </c>
      <c r="C115">
        <f t="shared" ref="C115:D115" si="26">C114</f>
        <v>2</v>
      </c>
      <c r="D115">
        <f t="shared" si="26"/>
        <v>6</v>
      </c>
      <c r="E115">
        <f t="shared" ref="E115:E117" ca="1" si="27">INDIRECT("E$"&amp;C115)+INDIRECT("H$"&amp;C115)*($B115-INDIRECT("B$"&amp;D115))</f>
        <v>-8852.8817802102567</v>
      </c>
      <c r="F115">
        <f t="shared" ref="F115:F117" ca="1" si="28">INDIRECT("F$"&amp;C115)+INDIRECT("I$"&amp;C115)*($B115-INDIRECT("B$"&amp;D115))</f>
        <v>-4307.3363660444447</v>
      </c>
      <c r="G115">
        <f t="shared" ref="G115:G117" ca="1" si="29">INDIRECT("G$"&amp;C115)+INDIRECT("J$"&amp;C115)*($B115-INDIRECT("B$"&amp;D115))</f>
        <v>10668</v>
      </c>
      <c r="H115" s="9">
        <f t="shared" ref="H115:H117" ca="1" si="30">(E116-E115)/($B116-$B115)</f>
        <v>221.3288407702552</v>
      </c>
      <c r="I115" s="9">
        <f t="shared" ref="I115:I117" ca="1" si="31">(F116-F115)/($B116-$B115)</f>
        <v>107.6791626311111</v>
      </c>
      <c r="J115" s="9">
        <f t="shared" ref="J115:J117" ca="1" si="32">(G116-G115)/($B116-$B115)</f>
        <v>0</v>
      </c>
      <c r="K115" s="9">
        <f t="shared" ref="K115:K117" ca="1" si="33">SQRT(H115*H115+I115*I115)</f>
        <v>246.13260211041171</v>
      </c>
      <c r="L115" s="9">
        <f t="shared" ref="L115:L117" ca="1" si="34">DEGREES(ATAN2(I115,H115))</f>
        <v>64.05651709307935</v>
      </c>
      <c r="M115">
        <f t="shared" ref="M115:M117" ca="1" si="35">INDIRECT("M$"&amp;C115)+INDIRECT("O$"&amp;C115)*($B115-INDIRECT("B$"&amp;D115))</f>
        <v>55.811025641025644</v>
      </c>
      <c r="N115">
        <f t="shared" ref="N115:N117" ca="1" si="36">INDIRECT("N$"&amp;C115)+INDIRECT("P$"&amp;C115)*($B115-INDIRECT("B$"&amp;D115))</f>
        <v>32.791661918328579</v>
      </c>
    </row>
    <row r="116" spans="1:15" x14ac:dyDescent="0.25">
      <c r="A116" s="4">
        <f t="shared" si="25"/>
        <v>0.42459490740740635</v>
      </c>
      <c r="B116" s="3">
        <f t="shared" si="22"/>
        <v>1553300685</v>
      </c>
      <c r="C116">
        <f t="shared" ref="C116:D116" si="37">C115</f>
        <v>2</v>
      </c>
      <c r="D116">
        <f t="shared" si="37"/>
        <v>6</v>
      </c>
      <c r="E116">
        <f t="shared" ca="1" si="27"/>
        <v>-7746.2375763589807</v>
      </c>
      <c r="F116">
        <f t="shared" ca="1" si="28"/>
        <v>-3768.9405528888892</v>
      </c>
      <c r="G116">
        <f t="shared" ca="1" si="29"/>
        <v>10668</v>
      </c>
      <c r="H116" s="9">
        <f t="shared" ca="1" si="30"/>
        <v>221.3288407702581</v>
      </c>
      <c r="I116" s="9">
        <f t="shared" ca="1" si="31"/>
        <v>107.6791626311111</v>
      </c>
      <c r="J116" s="9">
        <f t="shared" ca="1" si="32"/>
        <v>0</v>
      </c>
      <c r="K116" s="9">
        <f t="shared" ca="1" si="33"/>
        <v>246.13260211041433</v>
      </c>
      <c r="L116" s="9">
        <f t="shared" ca="1" si="34"/>
        <v>64.056517093079634</v>
      </c>
      <c r="M116">
        <f t="shared" ca="1" si="35"/>
        <v>55.81589743589744</v>
      </c>
      <c r="N116">
        <f t="shared" ca="1" si="36"/>
        <v>32.809370845204178</v>
      </c>
    </row>
    <row r="117" spans="1:15" x14ac:dyDescent="0.25">
      <c r="A117" s="4">
        <f t="shared" si="25"/>
        <v>0.42465277777777671</v>
      </c>
      <c r="B117" s="3">
        <f t="shared" si="22"/>
        <v>1553300690</v>
      </c>
      <c r="C117">
        <f t="shared" ref="C117:D117" si="38">C116</f>
        <v>2</v>
      </c>
      <c r="D117">
        <f t="shared" si="38"/>
        <v>6</v>
      </c>
      <c r="E117">
        <f t="shared" ca="1" si="27"/>
        <v>-6639.5933725076902</v>
      </c>
      <c r="F117">
        <f t="shared" ca="1" si="28"/>
        <v>-3230.5447397333337</v>
      </c>
      <c r="G117">
        <f t="shared" ca="1" si="29"/>
        <v>10668</v>
      </c>
      <c r="H117" s="9">
        <f t="shared" ca="1" si="30"/>
        <v>221.3288407702552</v>
      </c>
      <c r="I117" s="9">
        <f t="shared" ca="1" si="31"/>
        <v>107.6791626311111</v>
      </c>
      <c r="J117" s="9">
        <f t="shared" ca="1" si="32"/>
        <v>0</v>
      </c>
      <c r="K117" s="9">
        <f t="shared" ca="1" si="33"/>
        <v>246.13260211041171</v>
      </c>
      <c r="L117" s="9">
        <f t="shared" ca="1" si="34"/>
        <v>64.05651709307935</v>
      </c>
      <c r="M117">
        <f t="shared" ca="1" si="35"/>
        <v>55.82076923076923</v>
      </c>
      <c r="N117">
        <f t="shared" ca="1" si="36"/>
        <v>32.82707977207977</v>
      </c>
    </row>
    <row r="118" spans="1:15" x14ac:dyDescent="0.25">
      <c r="A118" s="4">
        <f t="shared" si="25"/>
        <v>0.42471064814814707</v>
      </c>
      <c r="B118" s="3">
        <f t="shared" si="22"/>
        <v>1553300695</v>
      </c>
      <c r="C118">
        <f t="shared" si="18"/>
        <v>2</v>
      </c>
      <c r="D118">
        <f t="shared" si="18"/>
        <v>6</v>
      </c>
      <c r="E118">
        <f t="shared" ca="1" si="23"/>
        <v>-5532.9491686564143</v>
      </c>
      <c r="F118">
        <f t="shared" ca="1" si="24"/>
        <v>-2692.1489265777782</v>
      </c>
      <c r="G118">
        <f t="shared" ca="1" si="14"/>
        <v>10668</v>
      </c>
      <c r="H118" s="9">
        <f t="shared" ca="1" si="15"/>
        <v>221.3288407702581</v>
      </c>
      <c r="I118" s="9">
        <f t="shared" ca="1" si="15"/>
        <v>107.6791626311111</v>
      </c>
      <c r="J118" s="9">
        <f t="shared" ca="1" si="15"/>
        <v>0</v>
      </c>
      <c r="K118" s="9">
        <f t="shared" ca="1" si="16"/>
        <v>246.13260211041433</v>
      </c>
      <c r="L118" s="9">
        <f t="shared" ca="1" si="17"/>
        <v>64.056517093079634</v>
      </c>
      <c r="M118">
        <f t="shared" ca="1" si="19"/>
        <v>55.825641025641026</v>
      </c>
      <c r="N118">
        <f t="shared" ca="1" si="20"/>
        <v>32.844788698955362</v>
      </c>
    </row>
    <row r="119" spans="1:15" x14ac:dyDescent="0.25">
      <c r="A119" s="4">
        <f t="shared" si="25"/>
        <v>0.42476851851851744</v>
      </c>
      <c r="B119" s="3">
        <f t="shared" si="22"/>
        <v>1553300700</v>
      </c>
      <c r="C119">
        <f t="shared" si="18"/>
        <v>2</v>
      </c>
      <c r="D119">
        <f t="shared" si="18"/>
        <v>6</v>
      </c>
      <c r="E119">
        <f t="shared" ca="1" si="23"/>
        <v>-4426.3049648051237</v>
      </c>
      <c r="F119">
        <f t="shared" ca="1" si="24"/>
        <v>-2153.7531134222227</v>
      </c>
      <c r="G119">
        <f t="shared" ca="1" si="14"/>
        <v>10668</v>
      </c>
      <c r="H119" s="9">
        <f t="shared" ca="1" si="15"/>
        <v>221.3288407702552</v>
      </c>
      <c r="I119" s="9">
        <f t="shared" ca="1" si="15"/>
        <v>107.6791626311111</v>
      </c>
      <c r="J119" s="9">
        <f t="shared" ca="1" si="15"/>
        <v>0</v>
      </c>
      <c r="K119" s="9">
        <f t="shared" ca="1" si="16"/>
        <v>246.13260211041171</v>
      </c>
      <c r="L119" s="9">
        <f t="shared" ca="1" si="17"/>
        <v>64.05651709307935</v>
      </c>
      <c r="M119">
        <f t="shared" ca="1" si="19"/>
        <v>55.830512820512823</v>
      </c>
      <c r="N119">
        <f t="shared" ca="1" si="20"/>
        <v>32.862497625830954</v>
      </c>
    </row>
    <row r="120" spans="1:15" x14ac:dyDescent="0.25">
      <c r="A120" s="4">
        <f t="shared" si="25"/>
        <v>0.4248263888888878</v>
      </c>
      <c r="B120" s="3">
        <f t="shared" si="22"/>
        <v>1553300705</v>
      </c>
      <c r="C120">
        <f t="shared" si="18"/>
        <v>2</v>
      </c>
      <c r="D120">
        <f t="shared" si="18"/>
        <v>6</v>
      </c>
      <c r="E120">
        <f t="shared" ca="1" si="23"/>
        <v>-3319.6607609538478</v>
      </c>
      <c r="F120">
        <f t="shared" ca="1" si="24"/>
        <v>-1615.3573002666672</v>
      </c>
      <c r="G120">
        <f t="shared" ca="1" si="14"/>
        <v>10668</v>
      </c>
      <c r="H120" s="9">
        <f t="shared" ca="1" si="15"/>
        <v>221.3288407702581</v>
      </c>
      <c r="I120" s="9">
        <f t="shared" ca="1" si="15"/>
        <v>107.6791626311111</v>
      </c>
      <c r="J120" s="9">
        <f t="shared" ca="1" si="15"/>
        <v>0</v>
      </c>
      <c r="K120" s="9">
        <f t="shared" ca="1" si="16"/>
        <v>246.13260211041433</v>
      </c>
      <c r="L120" s="9">
        <f t="shared" ca="1" si="17"/>
        <v>64.056517093079634</v>
      </c>
      <c r="M120">
        <f t="shared" ca="1" si="19"/>
        <v>55.835384615384619</v>
      </c>
      <c r="N120">
        <f t="shared" ca="1" si="20"/>
        <v>32.880206552706547</v>
      </c>
    </row>
    <row r="121" spans="1:15" x14ac:dyDescent="0.25">
      <c r="A121" s="4">
        <f>A120+5/24/3600</f>
        <v>0.42488425925925816</v>
      </c>
      <c r="B121" s="3">
        <f t="shared" si="22"/>
        <v>1553300710</v>
      </c>
      <c r="C121">
        <f t="shared" si="18"/>
        <v>2</v>
      </c>
      <c r="D121">
        <f t="shared" si="18"/>
        <v>6</v>
      </c>
      <c r="E121">
        <f t="shared" ca="1" si="23"/>
        <v>-2213.0165571025573</v>
      </c>
      <c r="F121">
        <f t="shared" ca="1" si="24"/>
        <v>-1076.9614871111116</v>
      </c>
      <c r="G121">
        <f t="shared" ca="1" si="14"/>
        <v>10668</v>
      </c>
      <c r="H121" s="9">
        <f t="shared" ca="1" si="15"/>
        <v>218.46049919568014</v>
      </c>
      <c r="I121" s="9">
        <f t="shared" ca="1" si="15"/>
        <v>109.07201727460321</v>
      </c>
      <c r="J121" s="9">
        <f t="shared" ca="1" si="15"/>
        <v>0</v>
      </c>
      <c r="K121" s="9">
        <f t="shared" ca="1" si="16"/>
        <v>244.17554066936577</v>
      </c>
      <c r="L121" s="9">
        <f t="shared" ca="1" si="17"/>
        <v>63.468158197506099</v>
      </c>
      <c r="M121">
        <f t="shared" ca="1" si="19"/>
        <v>55.840256410256409</v>
      </c>
      <c r="N121">
        <f t="shared" ca="1" si="20"/>
        <v>32.897915479582146</v>
      </c>
    </row>
    <row r="122" spans="1:15" x14ac:dyDescent="0.25">
      <c r="A122" s="4">
        <f t="shared" ref="A122:A185" si="39">A121+5/24/3600</f>
        <v>0.42494212962962852</v>
      </c>
      <c r="B122" s="3">
        <f t="shared" si="22"/>
        <v>1553300715</v>
      </c>
      <c r="C122">
        <f t="shared" ref="C122:D122" si="40">C121</f>
        <v>2</v>
      </c>
      <c r="D122">
        <f t="shared" si="40"/>
        <v>6</v>
      </c>
      <c r="E122" s="15">
        <f ca="1">(1-$O122)*(1-$O122)*E121+2*$O122*(1-$O122)*INDIRECT("E"&amp;C123)+$O122*$O122*E125</f>
        <v>-1120.7140611241566</v>
      </c>
      <c r="F122" s="15">
        <f ca="1">(1-$O122)*(1-$O122)*F121+2*$O122*(1-$O122)*INDIRECT("F"&amp;C123)+$O122*$O122*F125</f>
        <v>-531.60140073809555</v>
      </c>
      <c r="G122" s="15">
        <f t="shared" ca="1" si="14"/>
        <v>10668</v>
      </c>
      <c r="H122" s="16">
        <f t="shared" ca="1" si="15"/>
        <v>212.72381604652887</v>
      </c>
      <c r="I122" s="16">
        <f t="shared" ca="1" si="15"/>
        <v>111.85772656158733</v>
      </c>
      <c r="J122" s="16">
        <f t="shared" ca="1" si="15"/>
        <v>0</v>
      </c>
      <c r="K122" s="16">
        <f t="shared" ca="1" si="16"/>
        <v>240.34053529299692</v>
      </c>
      <c r="L122" s="16">
        <f t="shared" ca="1" si="17"/>
        <v>62.263014511363693</v>
      </c>
      <c r="M122" s="15">
        <f ca="1">(1-$O122)*(1-$O122)*M121+2*$O122*(1-$O122)*INDIRECT("M"&amp;C123)+$O122*$O122*M125</f>
        <v>55.845180606430603</v>
      </c>
      <c r="N122" s="15">
        <f ca="1">(1-$O122)*(1-$O122)*N121+2*$O122*(1-$O122)*INDIRECT("N"&amp;C123)+$O122*$O122*N125</f>
        <v>32.915394917582418</v>
      </c>
      <c r="O122" s="15">
        <f>(B122-B121)/(B125-B121)</f>
        <v>0.25</v>
      </c>
    </row>
    <row r="123" spans="1:15" x14ac:dyDescent="0.25">
      <c r="A123" s="5">
        <f t="shared" si="39"/>
        <v>0.42499999999999888</v>
      </c>
      <c r="B123" s="3">
        <f t="shared" si="22"/>
        <v>1553300720</v>
      </c>
      <c r="C123">
        <v>3</v>
      </c>
      <c r="D123">
        <f>ROW()</f>
        <v>123</v>
      </c>
      <c r="E123" s="15">
        <f ca="1">(1-$O123)*(1-$O123)*E121+2*$O123*(1-$O123)*INDIRECT("E"&amp;C123)+$O123*$O123*E125</f>
        <v>-57.09498089151225</v>
      </c>
      <c r="F123" s="15">
        <f ca="1">(1-$O123)*(1-$O123)*F121+2*$O123*(1-$O123)*INDIRECT("F"&amp;C123)+$O123*$O123*F125</f>
        <v>27.687232069841173</v>
      </c>
      <c r="G123" s="15">
        <f t="shared" ca="1" si="14"/>
        <v>10668</v>
      </c>
      <c r="H123" s="16">
        <f t="shared" ca="1" si="15"/>
        <v>206.98713289737765</v>
      </c>
      <c r="I123" s="16">
        <f t="shared" ca="1" si="15"/>
        <v>114.64343584857147</v>
      </c>
      <c r="J123" s="16">
        <f t="shared" ca="1" si="15"/>
        <v>0</v>
      </c>
      <c r="K123" s="16">
        <f t="shared" ca="1" si="16"/>
        <v>236.61527965928616</v>
      </c>
      <c r="L123" s="16">
        <f t="shared" ca="1" si="17"/>
        <v>61.019358477928009</v>
      </c>
      <c r="M123" s="15">
        <f ca="1">(1-$O123)*(1-$O123)*M121+2*$O123*(1-$O123)*INDIRECT("M"&amp;C123)+$O123*$O123*M125</f>
        <v>55.850209605209606</v>
      </c>
      <c r="N123" s="15">
        <f ca="1">(1-$O123)*(1-$O123)*N121+2*$O123*(1-$O123)*INDIRECT("N"&amp;C123)+$O123*$O123*N125</f>
        <v>32.932415377832044</v>
      </c>
      <c r="O123" s="15">
        <f>(B123-B121)/(B125-B121)</f>
        <v>0.5</v>
      </c>
    </row>
    <row r="124" spans="1:15" x14ac:dyDescent="0.25">
      <c r="A124" s="4">
        <f t="shared" si="39"/>
        <v>0.42505787037036924</v>
      </c>
      <c r="B124" s="3">
        <f t="shared" si="22"/>
        <v>1553300725</v>
      </c>
      <c r="C124">
        <f t="shared" ref="C124:D124" si="41">C123</f>
        <v>3</v>
      </c>
      <c r="D124">
        <f t="shared" si="41"/>
        <v>123</v>
      </c>
      <c r="E124" s="15">
        <f ca="1">(1-$O124)*(1-$O124)*E121+2*$O124*(1-$O124)*INDIRECT("E"&amp;C123)+$O124*$O124*E125</f>
        <v>977.84068359537605</v>
      </c>
      <c r="F124" s="15">
        <f ca="1">(1-$O124)*(1-$O124)*F121+2*$O124*(1-$O124)*INDIRECT("F"&amp;C123)+$O124*$O124*F125</f>
        <v>600.90441131269847</v>
      </c>
      <c r="G124" s="15">
        <f t="shared" ca="1" si="14"/>
        <v>10668</v>
      </c>
      <c r="H124" s="16">
        <f t="shared" ca="1" si="15"/>
        <v>201.2504497482264</v>
      </c>
      <c r="I124" s="16">
        <f t="shared" ca="1" si="15"/>
        <v>117.42914513555559</v>
      </c>
      <c r="J124" s="16">
        <f t="shared" ca="1" si="15"/>
        <v>0</v>
      </c>
      <c r="K124" s="16">
        <f t="shared" ca="1" si="16"/>
        <v>233.00503782350023</v>
      </c>
      <c r="L124" s="16">
        <f t="shared" ca="1" si="17"/>
        <v>59.736543046175171</v>
      </c>
      <c r="M124" s="15">
        <f ca="1">(1-$O124)*(1-$O124)*M121+2*$O124*(1-$O124)*INDIRECT("M"&amp;C123)+$O124*$O124*M125</f>
        <v>55.855343406593406</v>
      </c>
      <c r="N124" s="15">
        <f ca="1">(1-$O124)*(1-$O124)*N121+2*$O124*(1-$O124)*INDIRECT("N"&amp;C123)+$O124*$O124*N125</f>
        <v>32.948976860331022</v>
      </c>
      <c r="O124" s="15">
        <f>(B124-B121)/(B125-B121)</f>
        <v>0.75</v>
      </c>
    </row>
    <row r="125" spans="1:15" x14ac:dyDescent="0.25">
      <c r="A125" s="4">
        <f t="shared" si="39"/>
        <v>0.4251157407407396</v>
      </c>
      <c r="B125" s="3">
        <f t="shared" si="22"/>
        <v>1553300730</v>
      </c>
      <c r="C125">
        <f t="shared" ref="C125:D125" si="42">C124</f>
        <v>3</v>
      </c>
      <c r="D125">
        <f t="shared" si="42"/>
        <v>123</v>
      </c>
      <c r="E125">
        <f t="shared" ref="E125:E127" ca="1" si="43">INDIRECT("E$"&amp;C125)+INDIRECT("H$"&amp;C125)*($B125-INDIRECT("B$"&amp;D125))</f>
        <v>1984.0929323365081</v>
      </c>
      <c r="F125">
        <f t="shared" ref="F125:F127" ca="1" si="44">INDIRECT("F$"&amp;C125)+INDIRECT("I$"&amp;C125)*($B125-INDIRECT("B$"&amp;D125))</f>
        <v>1188.0501369904764</v>
      </c>
      <c r="G125">
        <f t="shared" ref="G125:G127" ca="1" si="45">INDIRECT("G$"&amp;C125)+INDIRECT("J$"&amp;C125)*($B125-INDIRECT("B$"&amp;D125))</f>
        <v>10668</v>
      </c>
      <c r="H125" s="9">
        <f t="shared" ref="H125:H127" ca="1" si="46">(E126-E125)/($B126-$B125)</f>
        <v>198.38210817365081</v>
      </c>
      <c r="I125" s="9">
        <f t="shared" ref="I125:I127" ca="1" si="47">(F126-F125)/($B126-$B125)</f>
        <v>118.82199977904762</v>
      </c>
      <c r="J125" s="9">
        <f t="shared" ref="J125:J127" ca="1" si="48">(G126-G125)/($B126-$B125)</f>
        <v>0</v>
      </c>
      <c r="K125" s="9">
        <f t="shared" ref="K125:K127" ca="1" si="49">SQRT(H125*H125+I125*I125)</f>
        <v>231.24473718317154</v>
      </c>
      <c r="L125" s="9">
        <f t="shared" ref="L125:L127" ca="1" si="50">DEGREES(ATAN2(I125,H125))</f>
        <v>59.080279440885654</v>
      </c>
      <c r="M125">
        <f t="shared" ref="M125:M127" ca="1" si="51">INDIRECT("M$"&amp;C125)+INDIRECT("O$"&amp;C125)*($B125-INDIRECT("B$"&amp;D125))</f>
        <v>55.860582010582014</v>
      </c>
      <c r="N125">
        <f t="shared" ref="N125:N127" ca="1" si="52">INDIRECT("N$"&amp;C125)+INDIRECT("P$"&amp;C125)*($B125-INDIRECT("B$"&amp;D125))</f>
        <v>32.965079365079362</v>
      </c>
    </row>
    <row r="126" spans="1:15" x14ac:dyDescent="0.25">
      <c r="A126" s="8">
        <f t="shared" si="39"/>
        <v>0.42517361111110996</v>
      </c>
      <c r="B126" s="3">
        <f t="shared" si="22"/>
        <v>1553300735</v>
      </c>
      <c r="C126">
        <f t="shared" ref="C126:D126" si="53">C125</f>
        <v>3</v>
      </c>
      <c r="D126">
        <f t="shared" si="53"/>
        <v>123</v>
      </c>
      <c r="E126">
        <f t="shared" ca="1" si="43"/>
        <v>2976.003473204762</v>
      </c>
      <c r="F126">
        <f t="shared" ca="1" si="44"/>
        <v>1782.1601358857145</v>
      </c>
      <c r="G126">
        <f t="shared" ca="1" si="45"/>
        <v>10668</v>
      </c>
      <c r="H126" s="9">
        <f t="shared" ca="1" si="46"/>
        <v>198.38210817365081</v>
      </c>
      <c r="I126" s="9">
        <f t="shared" ca="1" si="47"/>
        <v>118.82199977904762</v>
      </c>
      <c r="J126" s="9">
        <f t="shared" ca="1" si="48"/>
        <v>0</v>
      </c>
      <c r="K126" s="9">
        <f t="shared" ca="1" si="49"/>
        <v>231.24473718317154</v>
      </c>
      <c r="L126" s="9">
        <f t="shared" ca="1" si="50"/>
        <v>59.080279440885654</v>
      </c>
      <c r="M126">
        <f t="shared" ca="1" si="51"/>
        <v>55.865873015873021</v>
      </c>
      <c r="N126">
        <f t="shared" ca="1" si="52"/>
        <v>32.980952380952381</v>
      </c>
    </row>
    <row r="127" spans="1:15" x14ac:dyDescent="0.25">
      <c r="A127" s="4">
        <f t="shared" si="39"/>
        <v>0.42523148148148032</v>
      </c>
      <c r="B127" s="3">
        <f t="shared" si="22"/>
        <v>1553300740</v>
      </c>
      <c r="C127">
        <f t="shared" ref="C127:D127" si="54">C126</f>
        <v>3</v>
      </c>
      <c r="D127">
        <f t="shared" si="54"/>
        <v>123</v>
      </c>
      <c r="E127">
        <f t="shared" ca="1" si="43"/>
        <v>3967.914014073016</v>
      </c>
      <c r="F127">
        <f t="shared" ca="1" si="44"/>
        <v>2376.2701347809525</v>
      </c>
      <c r="G127">
        <f t="shared" ca="1" si="45"/>
        <v>10668</v>
      </c>
      <c r="H127" s="9">
        <f t="shared" ca="1" si="46"/>
        <v>198.38210817365089</v>
      </c>
      <c r="I127" s="9">
        <f t="shared" ca="1" si="47"/>
        <v>118.82199977904766</v>
      </c>
      <c r="J127" s="9">
        <f t="shared" ca="1" si="48"/>
        <v>0</v>
      </c>
      <c r="K127" s="9">
        <f t="shared" ca="1" si="49"/>
        <v>231.24473718317165</v>
      </c>
      <c r="L127" s="9">
        <f t="shared" ca="1" si="50"/>
        <v>59.080279440885654</v>
      </c>
      <c r="M127">
        <f t="shared" ca="1" si="51"/>
        <v>55.87116402116402</v>
      </c>
      <c r="N127">
        <f t="shared" ca="1" si="52"/>
        <v>32.996825396825393</v>
      </c>
    </row>
    <row r="128" spans="1:15" x14ac:dyDescent="0.25">
      <c r="A128" s="4">
        <f t="shared" si="39"/>
        <v>0.42528935185185068</v>
      </c>
      <c r="B128" s="3">
        <f t="shared" si="22"/>
        <v>1553300745</v>
      </c>
      <c r="C128">
        <f t="shared" si="18"/>
        <v>3</v>
      </c>
      <c r="D128">
        <f t="shared" si="18"/>
        <v>123</v>
      </c>
      <c r="E128">
        <f t="shared" ca="1" si="23"/>
        <v>4959.8245549412704</v>
      </c>
      <c r="F128">
        <f t="shared" ca="1" si="24"/>
        <v>2970.3801336761908</v>
      </c>
      <c r="G128">
        <f t="shared" ca="1" si="14"/>
        <v>10668</v>
      </c>
      <c r="H128" s="9">
        <f t="shared" ca="1" si="15"/>
        <v>198.38210817365069</v>
      </c>
      <c r="I128" s="9">
        <f t="shared" ca="1" si="15"/>
        <v>118.82199977904756</v>
      </c>
      <c r="J128" s="9">
        <f t="shared" ca="1" si="15"/>
        <v>0</v>
      </c>
      <c r="K128" s="9">
        <f t="shared" ca="1" si="16"/>
        <v>231.2447371831714</v>
      </c>
      <c r="L128" s="9">
        <f t="shared" ca="1" si="17"/>
        <v>59.08027944088564</v>
      </c>
      <c r="M128">
        <f t="shared" ca="1" si="19"/>
        <v>55.876455026455027</v>
      </c>
      <c r="N128">
        <f t="shared" ca="1" si="20"/>
        <v>33.012698412698413</v>
      </c>
    </row>
    <row r="129" spans="1:19" x14ac:dyDescent="0.25">
      <c r="A129" s="4">
        <f t="shared" si="39"/>
        <v>0.42534722222222104</v>
      </c>
      <c r="B129" s="3">
        <f t="shared" si="22"/>
        <v>1553300750</v>
      </c>
      <c r="C129">
        <f t="shared" si="18"/>
        <v>3</v>
      </c>
      <c r="D129">
        <f t="shared" si="18"/>
        <v>123</v>
      </c>
      <c r="E129">
        <f t="shared" ca="1" si="23"/>
        <v>5951.735095809524</v>
      </c>
      <c r="F129">
        <f t="shared" ca="1" si="24"/>
        <v>3564.4901325714286</v>
      </c>
      <c r="G129">
        <f t="shared" ca="1" si="14"/>
        <v>10668</v>
      </c>
      <c r="H129" s="9">
        <f t="shared" ca="1" si="15"/>
        <v>198.38210817365089</v>
      </c>
      <c r="I129" s="9">
        <f t="shared" ca="1" si="15"/>
        <v>118.82199977904774</v>
      </c>
      <c r="J129" s="9">
        <f t="shared" ca="1" si="15"/>
        <v>0</v>
      </c>
      <c r="K129" s="9">
        <f t="shared" ca="1" si="16"/>
        <v>231.24473718317168</v>
      </c>
      <c r="L129" s="9">
        <f t="shared" ca="1" si="17"/>
        <v>59.080279440885626</v>
      </c>
      <c r="M129">
        <f t="shared" ca="1" si="19"/>
        <v>55.881746031746033</v>
      </c>
      <c r="N129">
        <f t="shared" ca="1" si="20"/>
        <v>33.028571428571425</v>
      </c>
    </row>
    <row r="130" spans="1:19" x14ac:dyDescent="0.25">
      <c r="A130" s="4">
        <f t="shared" si="39"/>
        <v>0.42540509259259141</v>
      </c>
      <c r="B130" s="3">
        <f t="shared" si="22"/>
        <v>1553300755</v>
      </c>
      <c r="C130">
        <f t="shared" si="18"/>
        <v>3</v>
      </c>
      <c r="D130">
        <f t="shared" si="18"/>
        <v>123</v>
      </c>
      <c r="E130">
        <f t="shared" ca="1" si="23"/>
        <v>6943.6456366777784</v>
      </c>
      <c r="F130">
        <f t="shared" ca="1" si="24"/>
        <v>4158.6001314666673</v>
      </c>
      <c r="G130">
        <f t="shared" ca="1" si="14"/>
        <v>10668</v>
      </c>
      <c r="H130" s="9">
        <f t="shared" ca="1" si="15"/>
        <v>198.38210817365069</v>
      </c>
      <c r="I130" s="9">
        <f t="shared" ca="1" si="15"/>
        <v>118.82199977904766</v>
      </c>
      <c r="J130" s="9">
        <f t="shared" ca="1" si="15"/>
        <v>0</v>
      </c>
      <c r="K130" s="9">
        <f t="shared" ca="1" si="16"/>
        <v>231.24473718317148</v>
      </c>
      <c r="L130" s="9">
        <f t="shared" ca="1" si="17"/>
        <v>59.080279440885626</v>
      </c>
      <c r="M130">
        <f t="shared" ca="1" si="19"/>
        <v>55.88703703703704</v>
      </c>
      <c r="N130">
        <f t="shared" ca="1" si="20"/>
        <v>33.044444444444444</v>
      </c>
    </row>
    <row r="131" spans="1:19" x14ac:dyDescent="0.25">
      <c r="A131" s="4">
        <f t="shared" si="39"/>
        <v>0.42546296296296177</v>
      </c>
      <c r="B131" s="3">
        <f t="shared" si="22"/>
        <v>1553300760</v>
      </c>
      <c r="C131">
        <f t="shared" si="18"/>
        <v>3</v>
      </c>
      <c r="D131">
        <f t="shared" si="18"/>
        <v>123</v>
      </c>
      <c r="E131">
        <f t="shared" ca="1" si="23"/>
        <v>7935.5561775460319</v>
      </c>
      <c r="F131">
        <f t="shared" ca="1" si="24"/>
        <v>4752.7101303619056</v>
      </c>
      <c r="G131">
        <f t="shared" ca="1" si="14"/>
        <v>10668</v>
      </c>
      <c r="H131" s="9">
        <f t="shared" ca="1" si="15"/>
        <v>198.38210817365106</v>
      </c>
      <c r="I131" s="9">
        <f t="shared" ca="1" si="15"/>
        <v>118.82199977904766</v>
      </c>
      <c r="J131" s="9">
        <f t="shared" ca="1" si="15"/>
        <v>0</v>
      </c>
      <c r="K131" s="9">
        <f t="shared" ca="1" si="16"/>
        <v>231.24473718317179</v>
      </c>
      <c r="L131" s="9">
        <f t="shared" ca="1" si="17"/>
        <v>59.080279440885661</v>
      </c>
      <c r="M131">
        <f t="shared" ca="1" si="19"/>
        <v>55.892328042328046</v>
      </c>
      <c r="N131">
        <f t="shared" ca="1" si="20"/>
        <v>33.060317460317457</v>
      </c>
    </row>
    <row r="132" spans="1:19" x14ac:dyDescent="0.25">
      <c r="A132" s="4">
        <f t="shared" si="39"/>
        <v>0.42552083333333213</v>
      </c>
      <c r="B132" s="3">
        <f t="shared" si="22"/>
        <v>1553300765</v>
      </c>
      <c r="C132">
        <f t="shared" si="18"/>
        <v>3</v>
      </c>
      <c r="D132">
        <f t="shared" si="18"/>
        <v>123</v>
      </c>
      <c r="E132">
        <f t="shared" ca="1" si="23"/>
        <v>8927.4667184142872</v>
      </c>
      <c r="F132">
        <f t="shared" ca="1" si="24"/>
        <v>5346.8201292571439</v>
      </c>
      <c r="G132">
        <f t="shared" ca="1" si="14"/>
        <v>10668</v>
      </c>
      <c r="H132" s="9">
        <f t="shared" ca="1" si="15"/>
        <v>198.38210817365069</v>
      </c>
      <c r="I132" s="9">
        <f t="shared" ca="1" si="15"/>
        <v>118.82199977904766</v>
      </c>
      <c r="J132" s="9">
        <f t="shared" ca="1" si="15"/>
        <v>0</v>
      </c>
      <c r="K132" s="9">
        <f t="shared" ca="1" si="16"/>
        <v>231.24473718317148</v>
      </c>
      <c r="L132" s="9">
        <f t="shared" ca="1" si="17"/>
        <v>59.080279440885626</v>
      </c>
      <c r="M132">
        <f t="shared" ca="1" si="19"/>
        <v>55.897619047619045</v>
      </c>
      <c r="N132">
        <f t="shared" ca="1" si="20"/>
        <v>33.076190476190476</v>
      </c>
    </row>
    <row r="133" spans="1:19" x14ac:dyDescent="0.25">
      <c r="A133" s="4">
        <f t="shared" si="39"/>
        <v>0.42557870370370249</v>
      </c>
      <c r="B133" s="3">
        <f t="shared" si="22"/>
        <v>1553300770</v>
      </c>
      <c r="C133">
        <f t="shared" si="18"/>
        <v>3</v>
      </c>
      <c r="D133">
        <f t="shared" si="18"/>
        <v>123</v>
      </c>
      <c r="E133">
        <f t="shared" ca="1" si="23"/>
        <v>9919.3772592825408</v>
      </c>
      <c r="F133">
        <f t="shared" ca="1" si="24"/>
        <v>5940.9301281523822</v>
      </c>
      <c r="G133">
        <f t="shared" ca="1" si="14"/>
        <v>10668</v>
      </c>
      <c r="H133" s="9">
        <f t="shared" ca="1" si="15"/>
        <v>198.38210817365069</v>
      </c>
      <c r="I133" s="9">
        <f t="shared" ca="1" si="15"/>
        <v>118.82199977904747</v>
      </c>
      <c r="J133" s="9">
        <f t="shared" ca="1" si="15"/>
        <v>0</v>
      </c>
      <c r="K133" s="9">
        <f t="shared" ca="1" si="16"/>
        <v>231.24473718317137</v>
      </c>
      <c r="L133" s="9">
        <f t="shared" ca="1" si="17"/>
        <v>59.080279440885661</v>
      </c>
      <c r="M133">
        <f t="shared" ca="1" si="19"/>
        <v>55.902910052910052</v>
      </c>
      <c r="N133">
        <f t="shared" ca="1" si="20"/>
        <v>33.092063492063488</v>
      </c>
    </row>
    <row r="134" spans="1:19" x14ac:dyDescent="0.25">
      <c r="A134" s="4">
        <f t="shared" si="39"/>
        <v>0.42563657407407285</v>
      </c>
      <c r="B134" s="3">
        <f t="shared" si="22"/>
        <v>1553300775</v>
      </c>
      <c r="C134">
        <f t="shared" si="18"/>
        <v>3</v>
      </c>
      <c r="D134">
        <f t="shared" si="18"/>
        <v>123</v>
      </c>
      <c r="E134">
        <f t="shared" ca="1" si="23"/>
        <v>10911.287800150794</v>
      </c>
      <c r="F134">
        <f t="shared" ca="1" si="24"/>
        <v>6535.0401270476195</v>
      </c>
      <c r="G134">
        <f t="shared" ca="1" si="14"/>
        <v>10668</v>
      </c>
      <c r="H134" s="9">
        <f t="shared" ca="1" si="15"/>
        <v>198.38210817365069</v>
      </c>
      <c r="I134" s="9">
        <f t="shared" ca="1" si="15"/>
        <v>118.82199977904766</v>
      </c>
      <c r="J134" s="9">
        <f t="shared" ca="1" si="15"/>
        <v>0</v>
      </c>
      <c r="K134" s="9">
        <f t="shared" ca="1" si="16"/>
        <v>231.24473718317148</v>
      </c>
      <c r="L134" s="9">
        <f t="shared" ca="1" si="17"/>
        <v>59.080279440885626</v>
      </c>
      <c r="M134">
        <f t="shared" ca="1" si="19"/>
        <v>55.908201058201058</v>
      </c>
      <c r="N134">
        <f t="shared" ca="1" si="20"/>
        <v>33.107936507936508</v>
      </c>
    </row>
    <row r="135" spans="1:19" x14ac:dyDescent="0.25">
      <c r="A135" s="4">
        <f t="shared" si="39"/>
        <v>0.42569444444444321</v>
      </c>
      <c r="B135" s="3">
        <f t="shared" si="22"/>
        <v>1553300780</v>
      </c>
      <c r="C135">
        <f t="shared" si="18"/>
        <v>3</v>
      </c>
      <c r="D135">
        <f t="shared" si="18"/>
        <v>123</v>
      </c>
      <c r="E135">
        <f t="shared" ca="1" si="23"/>
        <v>11903.198341019048</v>
      </c>
      <c r="F135">
        <f t="shared" ca="1" si="24"/>
        <v>7129.1501259428578</v>
      </c>
      <c r="G135">
        <f t="shared" ref="G135:G198" ca="1" si="55">INDIRECT("G$"&amp;C135)+INDIRECT("J$"&amp;C135)*($B135-INDIRECT("B$"&amp;D135))</f>
        <v>10668</v>
      </c>
      <c r="H135" s="9">
        <f t="shared" ref="H135:J150" ca="1" si="56">(E136-E135)/($B136-$B135)</f>
        <v>198.38210817365106</v>
      </c>
      <c r="I135" s="9">
        <f t="shared" ca="1" si="56"/>
        <v>118.82199977904766</v>
      </c>
      <c r="J135" s="9">
        <f t="shared" ca="1" si="56"/>
        <v>0</v>
      </c>
      <c r="K135" s="9">
        <f t="shared" ref="K135:K198" ca="1" si="57">SQRT(H135*H135+I135*I135)</f>
        <v>231.24473718317179</v>
      </c>
      <c r="L135" s="9">
        <f t="shared" ref="L135:L198" ca="1" si="58">DEGREES(ATAN2(I135,H135))</f>
        <v>59.080279440885661</v>
      </c>
      <c r="M135">
        <f t="shared" ca="1" si="19"/>
        <v>55.913492063492065</v>
      </c>
      <c r="N135">
        <f t="shared" ca="1" si="20"/>
        <v>33.12380952380952</v>
      </c>
      <c r="O135" s="13"/>
      <c r="P135" s="13"/>
      <c r="Q135" s="13"/>
      <c r="R135" s="13"/>
      <c r="S135" s="13"/>
    </row>
    <row r="136" spans="1:19" x14ac:dyDescent="0.25">
      <c r="A136" s="4">
        <f t="shared" si="39"/>
        <v>0.42575231481481357</v>
      </c>
      <c r="B136" s="3">
        <f t="shared" si="22"/>
        <v>1553300785</v>
      </c>
      <c r="C136">
        <f t="shared" ref="C136:D199" si="59">C135</f>
        <v>3</v>
      </c>
      <c r="D136">
        <f t="shared" si="59"/>
        <v>123</v>
      </c>
      <c r="E136">
        <f t="shared" ref="E136:E140" ca="1" si="60">INDIRECT("E$"&amp;C136)+INDIRECT("H$"&amp;C136)*($B136-INDIRECT("B$"&amp;D136))</f>
        <v>12895.108881887303</v>
      </c>
      <c r="F136">
        <f t="shared" ref="F136:F140" ca="1" si="61">INDIRECT("F$"&amp;C136)+INDIRECT("I$"&amp;C136)*($B136-INDIRECT("B$"&amp;D136))</f>
        <v>7723.2601248380961</v>
      </c>
      <c r="G136">
        <f t="shared" ref="G136:G140" ca="1" si="62">INDIRECT("G$"&amp;C136)+INDIRECT("J$"&amp;C136)*($B136-INDIRECT("B$"&amp;D136))</f>
        <v>10668</v>
      </c>
      <c r="H136" s="9">
        <f t="shared" ref="H136:H140" ca="1" si="63">(E137-E136)/($B137-$B136)</f>
        <v>198.38210817365069</v>
      </c>
      <c r="I136" s="9">
        <f t="shared" ref="I136:I140" ca="1" si="64">(F137-F136)/($B137-$B136)</f>
        <v>118.82199977904747</v>
      </c>
      <c r="J136" s="9">
        <f t="shared" ref="J136:J140" ca="1" si="65">(G137-G136)/($B137-$B136)</f>
        <v>0</v>
      </c>
      <c r="K136" s="9">
        <f t="shared" ref="K136:K140" ca="1" si="66">SQRT(H136*H136+I136*I136)</f>
        <v>231.24473718317137</v>
      </c>
      <c r="L136" s="9">
        <f t="shared" ref="L136:L140" ca="1" si="67">DEGREES(ATAN2(I136,H136))</f>
        <v>59.080279440885661</v>
      </c>
      <c r="M136">
        <f t="shared" ref="M136:M140" ca="1" si="68">INDIRECT("M$"&amp;C136)+INDIRECT("O$"&amp;C136)*($B136-INDIRECT("B$"&amp;D136))</f>
        <v>55.918783068783071</v>
      </c>
      <c r="N136">
        <f t="shared" ref="N136:N140" ca="1" si="69">INDIRECT("N$"&amp;C136)+INDIRECT("P$"&amp;C136)*($B136-INDIRECT("B$"&amp;D136))</f>
        <v>33.139682539682539</v>
      </c>
      <c r="O136" s="12"/>
    </row>
    <row r="137" spans="1:19" x14ac:dyDescent="0.25">
      <c r="A137" s="4">
        <f t="shared" si="39"/>
        <v>0.42581018518518393</v>
      </c>
      <c r="B137" s="3">
        <f t="shared" ref="B137:B200" si="70">B136+SECOND(A137-A136)</f>
        <v>1553300790</v>
      </c>
      <c r="C137">
        <f t="shared" si="59"/>
        <v>3</v>
      </c>
      <c r="D137">
        <f t="shared" si="59"/>
        <v>123</v>
      </c>
      <c r="E137">
        <f t="shared" ca="1" si="60"/>
        <v>13887.019422755557</v>
      </c>
      <c r="F137">
        <f t="shared" ca="1" si="61"/>
        <v>8317.3701237333335</v>
      </c>
      <c r="G137">
        <f t="shared" ca="1" si="62"/>
        <v>10668</v>
      </c>
      <c r="H137" s="9">
        <f t="shared" ca="1" si="63"/>
        <v>198.38210817365069</v>
      </c>
      <c r="I137" s="9">
        <f t="shared" ca="1" si="64"/>
        <v>118.82199977904747</v>
      </c>
      <c r="J137" s="9">
        <f t="shared" ca="1" si="65"/>
        <v>0</v>
      </c>
      <c r="K137" s="9">
        <f t="shared" ca="1" si="66"/>
        <v>231.24473718317137</v>
      </c>
      <c r="L137" s="9">
        <f t="shared" ca="1" si="67"/>
        <v>59.080279440885661</v>
      </c>
      <c r="M137">
        <f t="shared" ca="1" si="68"/>
        <v>55.924074074074078</v>
      </c>
      <c r="N137">
        <f t="shared" ca="1" si="69"/>
        <v>33.155555555555551</v>
      </c>
      <c r="O137" s="12"/>
    </row>
    <row r="138" spans="1:19" x14ac:dyDescent="0.25">
      <c r="A138" s="8">
        <f t="shared" si="39"/>
        <v>0.42586805555555429</v>
      </c>
      <c r="B138" s="3">
        <f t="shared" si="70"/>
        <v>1553300795</v>
      </c>
      <c r="C138">
        <f t="shared" si="59"/>
        <v>3</v>
      </c>
      <c r="D138">
        <f t="shared" si="59"/>
        <v>123</v>
      </c>
      <c r="E138">
        <f t="shared" ca="1" si="60"/>
        <v>14878.92996362381</v>
      </c>
      <c r="F138">
        <f t="shared" ca="1" si="61"/>
        <v>8911.4801226285708</v>
      </c>
      <c r="G138">
        <f t="shared" ca="1" si="62"/>
        <v>10668</v>
      </c>
      <c r="H138" s="9">
        <f t="shared" ca="1" si="63"/>
        <v>198.38210817365069</v>
      </c>
      <c r="I138" s="9">
        <f t="shared" ca="1" si="64"/>
        <v>118.82199977904784</v>
      </c>
      <c r="J138" s="9">
        <f t="shared" ca="1" si="65"/>
        <v>0</v>
      </c>
      <c r="K138" s="9">
        <f t="shared" ca="1" si="66"/>
        <v>231.24473718317157</v>
      </c>
      <c r="L138" s="9">
        <f t="shared" ca="1" si="67"/>
        <v>59.08027944088559</v>
      </c>
      <c r="M138">
        <f t="shared" ca="1" si="68"/>
        <v>55.929365079365084</v>
      </c>
      <c r="N138">
        <f t="shared" ca="1" si="69"/>
        <v>33.171428571428571</v>
      </c>
      <c r="O138" s="12"/>
    </row>
    <row r="139" spans="1:19" x14ac:dyDescent="0.25">
      <c r="A139" s="4">
        <f t="shared" si="39"/>
        <v>0.42592592592592465</v>
      </c>
      <c r="B139" s="3">
        <f t="shared" si="70"/>
        <v>1553300800</v>
      </c>
      <c r="C139">
        <f t="shared" si="59"/>
        <v>3</v>
      </c>
      <c r="D139">
        <f t="shared" si="59"/>
        <v>123</v>
      </c>
      <c r="E139">
        <f t="shared" ca="1" si="60"/>
        <v>15870.840504492064</v>
      </c>
      <c r="F139">
        <f t="shared" ca="1" si="61"/>
        <v>9505.59012152381</v>
      </c>
      <c r="G139">
        <f t="shared" ca="1" si="62"/>
        <v>10668</v>
      </c>
      <c r="H139" s="9">
        <f t="shared" ca="1" si="63"/>
        <v>198.38210817365069</v>
      </c>
      <c r="I139" s="9">
        <f t="shared" ca="1" si="64"/>
        <v>118.82199977904747</v>
      </c>
      <c r="J139" s="9">
        <f t="shared" ca="1" si="65"/>
        <v>0</v>
      </c>
      <c r="K139" s="9">
        <f t="shared" ca="1" si="66"/>
        <v>231.24473718317137</v>
      </c>
      <c r="L139" s="9">
        <f t="shared" ca="1" si="67"/>
        <v>59.080279440885661</v>
      </c>
      <c r="M139">
        <f t="shared" ca="1" si="68"/>
        <v>55.934656084656083</v>
      </c>
      <c r="N139">
        <f t="shared" ca="1" si="69"/>
        <v>33.187301587301583</v>
      </c>
      <c r="O139" s="12"/>
    </row>
    <row r="140" spans="1:19" x14ac:dyDescent="0.25">
      <c r="A140" s="4">
        <f t="shared" si="39"/>
        <v>0.42598379629629501</v>
      </c>
      <c r="B140" s="3">
        <f t="shared" si="70"/>
        <v>1553300805</v>
      </c>
      <c r="C140">
        <f t="shared" si="59"/>
        <v>3</v>
      </c>
      <c r="D140">
        <f t="shared" si="59"/>
        <v>123</v>
      </c>
      <c r="E140">
        <f t="shared" ca="1" si="60"/>
        <v>16862.751045360317</v>
      </c>
      <c r="F140">
        <f t="shared" ca="1" si="61"/>
        <v>10099.700120419047</v>
      </c>
      <c r="G140">
        <f t="shared" ca="1" si="62"/>
        <v>10668</v>
      </c>
      <c r="H140" s="9">
        <f t="shared" ca="1" si="63"/>
        <v>198.38210817365106</v>
      </c>
      <c r="I140" s="9">
        <f t="shared" ca="1" si="64"/>
        <v>118.82199977904784</v>
      </c>
      <c r="J140" s="9">
        <f t="shared" ca="1" si="65"/>
        <v>0</v>
      </c>
      <c r="K140" s="9">
        <f t="shared" ca="1" si="66"/>
        <v>231.24473718317188</v>
      </c>
      <c r="L140" s="9">
        <f t="shared" ca="1" si="67"/>
        <v>59.080279440885626</v>
      </c>
      <c r="M140">
        <f t="shared" ca="1" si="68"/>
        <v>55.93994708994709</v>
      </c>
      <c r="N140">
        <f t="shared" ca="1" si="69"/>
        <v>33.203174603174602</v>
      </c>
      <c r="O140" s="12"/>
    </row>
    <row r="141" spans="1:19" x14ac:dyDescent="0.25">
      <c r="A141" s="4">
        <f t="shared" si="39"/>
        <v>0.42604166666666538</v>
      </c>
      <c r="B141" s="3">
        <f t="shared" si="70"/>
        <v>1553300810</v>
      </c>
      <c r="C141">
        <f t="shared" si="59"/>
        <v>3</v>
      </c>
      <c r="D141">
        <f t="shared" si="59"/>
        <v>123</v>
      </c>
      <c r="E141">
        <f t="shared" ref="E141:E203" ca="1" si="71">INDIRECT("E$"&amp;C141)+INDIRECT("H$"&amp;C141)*($B141-INDIRECT("B$"&amp;D141))</f>
        <v>17854.661586228573</v>
      </c>
      <c r="F141">
        <f t="shared" ref="F141:F203" ca="1" si="72">INDIRECT("F$"&amp;C141)+INDIRECT("I$"&amp;C141)*($B141-INDIRECT("B$"&amp;D141))</f>
        <v>10693.810119314287</v>
      </c>
      <c r="G141">
        <f t="shared" ca="1" si="55"/>
        <v>10668</v>
      </c>
      <c r="H141" s="9">
        <f t="shared" ca="1" si="56"/>
        <v>198.38210817365035</v>
      </c>
      <c r="I141" s="9">
        <f t="shared" ca="1" si="56"/>
        <v>118.82199977904747</v>
      </c>
      <c r="J141" s="9">
        <f t="shared" ca="1" si="56"/>
        <v>0</v>
      </c>
      <c r="K141" s="9">
        <f t="shared" ca="1" si="57"/>
        <v>231.24473718317108</v>
      </c>
      <c r="L141" s="9">
        <f t="shared" ca="1" si="58"/>
        <v>59.080279440885612</v>
      </c>
      <c r="M141">
        <f t="shared" ref="M141:M203" ca="1" si="73">INDIRECT("M$"&amp;C141)+INDIRECT("O$"&amp;C141)*($B141-INDIRECT("B$"&amp;D141))</f>
        <v>55.945238095238096</v>
      </c>
      <c r="N141">
        <f t="shared" ref="N141:N203" ca="1" si="74">INDIRECT("N$"&amp;C141)+INDIRECT("P$"&amp;C141)*($B141-INDIRECT("B$"&amp;D141))</f>
        <v>33.219047619047615</v>
      </c>
    </row>
    <row r="142" spans="1:19" x14ac:dyDescent="0.25">
      <c r="A142" s="4">
        <f t="shared" si="39"/>
        <v>0.42609953703703574</v>
      </c>
      <c r="B142" s="3">
        <f t="shared" si="70"/>
        <v>1553300815</v>
      </c>
      <c r="C142">
        <f t="shared" si="59"/>
        <v>3</v>
      </c>
      <c r="D142">
        <f t="shared" si="59"/>
        <v>123</v>
      </c>
      <c r="E142">
        <f t="shared" ca="1" si="71"/>
        <v>18846.572127096824</v>
      </c>
      <c r="F142">
        <f t="shared" ca="1" si="72"/>
        <v>11287.920118209524</v>
      </c>
      <c r="G142">
        <f t="shared" ca="1" si="55"/>
        <v>10668</v>
      </c>
      <c r="H142" s="9">
        <f t="shared" ca="1" si="56"/>
        <v>198.38210817365106</v>
      </c>
      <c r="I142" s="9">
        <f t="shared" ca="1" si="56"/>
        <v>118.82199977904784</v>
      </c>
      <c r="J142" s="9">
        <f t="shared" ca="1" si="56"/>
        <v>0</v>
      </c>
      <c r="K142" s="9">
        <f t="shared" ca="1" si="57"/>
        <v>231.24473718317188</v>
      </c>
      <c r="L142" s="9">
        <f t="shared" ca="1" si="58"/>
        <v>59.080279440885626</v>
      </c>
      <c r="M142">
        <f t="shared" ca="1" si="73"/>
        <v>55.950529100529103</v>
      </c>
      <c r="N142">
        <f t="shared" ca="1" si="74"/>
        <v>33.234920634920634</v>
      </c>
    </row>
    <row r="143" spans="1:19" x14ac:dyDescent="0.25">
      <c r="A143" s="4">
        <f t="shared" si="39"/>
        <v>0.4261574074074061</v>
      </c>
      <c r="B143" s="3">
        <f t="shared" si="70"/>
        <v>1553300820</v>
      </c>
      <c r="C143">
        <f t="shared" si="59"/>
        <v>3</v>
      </c>
      <c r="D143">
        <f t="shared" si="59"/>
        <v>123</v>
      </c>
      <c r="E143">
        <f t="shared" ca="1" si="71"/>
        <v>19838.48266796508</v>
      </c>
      <c r="F143">
        <f t="shared" ca="1" si="72"/>
        <v>11882.030117104763</v>
      </c>
      <c r="G143">
        <f t="shared" ca="1" si="55"/>
        <v>10668</v>
      </c>
      <c r="H143" s="9">
        <f t="shared" ca="1" si="56"/>
        <v>198.38210817365035</v>
      </c>
      <c r="I143" s="9">
        <f t="shared" ca="1" si="56"/>
        <v>118.82199977904747</v>
      </c>
      <c r="J143" s="9">
        <f t="shared" ca="1" si="56"/>
        <v>0</v>
      </c>
      <c r="K143" s="9">
        <f t="shared" ca="1" si="57"/>
        <v>231.24473718317108</v>
      </c>
      <c r="L143" s="9">
        <f t="shared" ca="1" si="58"/>
        <v>59.080279440885612</v>
      </c>
      <c r="M143">
        <f t="shared" ca="1" si="73"/>
        <v>55.955820105820109</v>
      </c>
      <c r="N143">
        <f t="shared" ca="1" si="74"/>
        <v>33.250793650793646</v>
      </c>
    </row>
    <row r="144" spans="1:19" x14ac:dyDescent="0.25">
      <c r="A144" s="4">
        <f t="shared" si="39"/>
        <v>0.42621527777777646</v>
      </c>
      <c r="B144" s="3">
        <f t="shared" si="70"/>
        <v>1553300825</v>
      </c>
      <c r="C144">
        <f t="shared" si="59"/>
        <v>3</v>
      </c>
      <c r="D144">
        <f t="shared" si="59"/>
        <v>123</v>
      </c>
      <c r="E144">
        <f t="shared" ca="1" si="71"/>
        <v>20830.393208833331</v>
      </c>
      <c r="F144">
        <f t="shared" ca="1" si="72"/>
        <v>12476.140116</v>
      </c>
      <c r="G144">
        <f t="shared" ca="1" si="55"/>
        <v>10668</v>
      </c>
      <c r="H144" s="9">
        <f t="shared" ca="1" si="56"/>
        <v>198.38210817365106</v>
      </c>
      <c r="I144" s="9">
        <f t="shared" ca="1" si="56"/>
        <v>118.82199977904747</v>
      </c>
      <c r="J144" s="9">
        <f t="shared" ca="1" si="56"/>
        <v>0</v>
      </c>
      <c r="K144" s="9">
        <f t="shared" ca="1" si="57"/>
        <v>231.24473718317168</v>
      </c>
      <c r="L144" s="9">
        <f t="shared" ca="1" si="58"/>
        <v>59.080279440885718</v>
      </c>
      <c r="M144">
        <f t="shared" ca="1" si="73"/>
        <v>55.961111111111109</v>
      </c>
      <c r="N144">
        <f t="shared" ca="1" si="74"/>
        <v>33.266666666666666</v>
      </c>
    </row>
    <row r="145" spans="1:16" x14ac:dyDescent="0.25">
      <c r="A145" s="4">
        <f t="shared" si="39"/>
        <v>0.42627314814814682</v>
      </c>
      <c r="B145" s="3">
        <f t="shared" si="70"/>
        <v>1553300830</v>
      </c>
      <c r="C145">
        <f t="shared" si="59"/>
        <v>3</v>
      </c>
      <c r="D145">
        <f t="shared" si="59"/>
        <v>123</v>
      </c>
      <c r="E145">
        <f t="shared" ca="1" si="71"/>
        <v>21822.303749701587</v>
      </c>
      <c r="F145">
        <f t="shared" ca="1" si="72"/>
        <v>13070.250114895238</v>
      </c>
      <c r="G145">
        <f t="shared" ca="1" si="55"/>
        <v>10668</v>
      </c>
      <c r="H145" s="9">
        <f t="shared" ca="1" si="56"/>
        <v>198.38210817365106</v>
      </c>
      <c r="I145" s="9">
        <f t="shared" ca="1" si="56"/>
        <v>118.82199977904784</v>
      </c>
      <c r="J145" s="9">
        <f t="shared" ca="1" si="56"/>
        <v>0</v>
      </c>
      <c r="K145" s="9">
        <f t="shared" ca="1" si="57"/>
        <v>231.24473718317188</v>
      </c>
      <c r="L145" s="9">
        <f t="shared" ca="1" si="58"/>
        <v>59.080279440885626</v>
      </c>
      <c r="M145">
        <f t="shared" ca="1" si="73"/>
        <v>55.966402116402115</v>
      </c>
      <c r="N145">
        <f t="shared" ca="1" si="74"/>
        <v>33.282539682539678</v>
      </c>
    </row>
    <row r="146" spans="1:16" x14ac:dyDescent="0.25">
      <c r="A146" s="4">
        <f t="shared" si="39"/>
        <v>0.42633101851851718</v>
      </c>
      <c r="B146" s="3">
        <f t="shared" si="70"/>
        <v>1553300835</v>
      </c>
      <c r="C146">
        <f t="shared" si="59"/>
        <v>3</v>
      </c>
      <c r="D146">
        <f t="shared" si="59"/>
        <v>123</v>
      </c>
      <c r="E146">
        <f t="shared" ca="1" si="71"/>
        <v>22814.214290569842</v>
      </c>
      <c r="F146">
        <f t="shared" ca="1" si="72"/>
        <v>13664.360113790477</v>
      </c>
      <c r="G146">
        <f t="shared" ca="1" si="55"/>
        <v>10668</v>
      </c>
      <c r="H146" s="9">
        <f t="shared" ca="1" si="56"/>
        <v>198.38210817365035</v>
      </c>
      <c r="I146" s="9">
        <f t="shared" ca="1" si="56"/>
        <v>118.82199977904747</v>
      </c>
      <c r="J146" s="9">
        <f t="shared" ca="1" si="56"/>
        <v>0</v>
      </c>
      <c r="K146" s="9">
        <f t="shared" ca="1" si="57"/>
        <v>231.24473718317108</v>
      </c>
      <c r="L146" s="9">
        <f t="shared" ca="1" si="58"/>
        <v>59.080279440885612</v>
      </c>
      <c r="M146">
        <f t="shared" ca="1" si="73"/>
        <v>55.971693121693121</v>
      </c>
      <c r="N146">
        <f t="shared" ca="1" si="74"/>
        <v>33.298412698412697</v>
      </c>
    </row>
    <row r="147" spans="1:16" x14ac:dyDescent="0.25">
      <c r="A147" s="4">
        <f t="shared" si="39"/>
        <v>0.42638888888888754</v>
      </c>
      <c r="B147" s="3">
        <f t="shared" si="70"/>
        <v>1553300840</v>
      </c>
      <c r="C147">
        <f t="shared" si="59"/>
        <v>3</v>
      </c>
      <c r="D147">
        <f t="shared" si="59"/>
        <v>123</v>
      </c>
      <c r="E147">
        <f t="shared" ca="1" si="71"/>
        <v>23806.124831438094</v>
      </c>
      <c r="F147">
        <f t="shared" ca="1" si="72"/>
        <v>14258.470112685714</v>
      </c>
      <c r="G147">
        <f t="shared" ca="1" si="55"/>
        <v>10668</v>
      </c>
      <c r="H147" s="9">
        <f t="shared" ca="1" si="56"/>
        <v>198.38210817365106</v>
      </c>
      <c r="I147" s="9">
        <f t="shared" ca="1" si="56"/>
        <v>118.82199977904784</v>
      </c>
      <c r="J147" s="9">
        <f t="shared" ca="1" si="56"/>
        <v>0</v>
      </c>
      <c r="K147" s="9">
        <f t="shared" ca="1" si="57"/>
        <v>231.24473718317188</v>
      </c>
      <c r="L147" s="9">
        <f t="shared" ca="1" si="58"/>
        <v>59.080279440885626</v>
      </c>
      <c r="M147">
        <f t="shared" ca="1" si="73"/>
        <v>55.976984126984128</v>
      </c>
      <c r="N147">
        <f t="shared" ca="1" si="74"/>
        <v>33.31428571428571</v>
      </c>
    </row>
    <row r="148" spans="1:16" x14ac:dyDescent="0.25">
      <c r="A148" s="4">
        <f t="shared" si="39"/>
        <v>0.4264467592592579</v>
      </c>
      <c r="B148" s="3">
        <f t="shared" si="70"/>
        <v>1553300845</v>
      </c>
      <c r="C148">
        <f t="shared" si="59"/>
        <v>3</v>
      </c>
      <c r="D148">
        <f t="shared" si="59"/>
        <v>123</v>
      </c>
      <c r="E148">
        <f t="shared" ca="1" si="71"/>
        <v>24798.035372306349</v>
      </c>
      <c r="F148">
        <f t="shared" ca="1" si="72"/>
        <v>14852.580111580954</v>
      </c>
      <c r="G148">
        <f t="shared" ca="1" si="55"/>
        <v>10668</v>
      </c>
      <c r="H148" s="9">
        <f t="shared" ca="1" si="56"/>
        <v>198.38210817365106</v>
      </c>
      <c r="I148" s="9">
        <f t="shared" ca="1" si="56"/>
        <v>118.82199977904747</v>
      </c>
      <c r="J148" s="9">
        <f t="shared" ca="1" si="56"/>
        <v>0</v>
      </c>
      <c r="K148" s="9">
        <f t="shared" ca="1" si="57"/>
        <v>231.24473718317168</v>
      </c>
      <c r="L148" s="9">
        <f t="shared" ca="1" si="58"/>
        <v>59.080279440885718</v>
      </c>
      <c r="M148">
        <f t="shared" ca="1" si="73"/>
        <v>55.982275132275134</v>
      </c>
      <c r="N148">
        <f t="shared" ca="1" si="74"/>
        <v>33.330158730158729</v>
      </c>
    </row>
    <row r="149" spans="1:16" x14ac:dyDescent="0.25">
      <c r="A149" s="4">
        <f t="shared" si="39"/>
        <v>0.42650462962962826</v>
      </c>
      <c r="B149" s="3">
        <f t="shared" si="70"/>
        <v>1553300850</v>
      </c>
      <c r="C149">
        <f t="shared" si="59"/>
        <v>3</v>
      </c>
      <c r="D149">
        <f t="shared" si="59"/>
        <v>123</v>
      </c>
      <c r="E149">
        <f t="shared" ca="1" si="71"/>
        <v>25789.945913174604</v>
      </c>
      <c r="F149">
        <f t="shared" ca="1" si="72"/>
        <v>15446.690110476191</v>
      </c>
      <c r="G149">
        <f t="shared" ca="1" si="55"/>
        <v>10668</v>
      </c>
      <c r="H149" s="9">
        <f t="shared" ca="1" si="56"/>
        <v>198.38210817365035</v>
      </c>
      <c r="I149" s="9">
        <f t="shared" ca="1" si="56"/>
        <v>118.82199977904784</v>
      </c>
      <c r="J149" s="9">
        <f t="shared" ca="1" si="56"/>
        <v>0</v>
      </c>
      <c r="K149" s="9">
        <f t="shared" ca="1" si="57"/>
        <v>231.24473718317128</v>
      </c>
      <c r="L149" s="9">
        <f t="shared" ca="1" si="58"/>
        <v>59.080279440885533</v>
      </c>
      <c r="M149">
        <f t="shared" ca="1" si="73"/>
        <v>55.987566137566141</v>
      </c>
      <c r="N149">
        <f t="shared" ca="1" si="74"/>
        <v>33.346031746031741</v>
      </c>
    </row>
    <row r="150" spans="1:16" x14ac:dyDescent="0.25">
      <c r="A150" s="4">
        <f t="shared" si="39"/>
        <v>0.42656249999999862</v>
      </c>
      <c r="B150" s="3">
        <f t="shared" si="70"/>
        <v>1553300855</v>
      </c>
      <c r="C150">
        <f t="shared" si="59"/>
        <v>3</v>
      </c>
      <c r="D150">
        <f t="shared" si="59"/>
        <v>123</v>
      </c>
      <c r="E150">
        <f t="shared" ca="1" si="71"/>
        <v>26781.856454042856</v>
      </c>
      <c r="F150">
        <f t="shared" ca="1" si="72"/>
        <v>16040.80010937143</v>
      </c>
      <c r="G150">
        <f t="shared" ca="1" si="55"/>
        <v>10668</v>
      </c>
      <c r="H150" s="9">
        <f t="shared" ca="1" si="56"/>
        <v>198.38210817365106</v>
      </c>
      <c r="I150" s="9">
        <f t="shared" ca="1" si="56"/>
        <v>118.82199977904747</v>
      </c>
      <c r="J150" s="9">
        <f t="shared" ca="1" si="56"/>
        <v>0</v>
      </c>
      <c r="K150" s="9">
        <f t="shared" ca="1" si="57"/>
        <v>231.24473718317168</v>
      </c>
      <c r="L150" s="9">
        <f t="shared" ca="1" si="58"/>
        <v>59.080279440885718</v>
      </c>
      <c r="M150">
        <f t="shared" ca="1" si="73"/>
        <v>55.992857142857147</v>
      </c>
      <c r="N150">
        <f t="shared" ca="1" si="74"/>
        <v>33.361904761904761</v>
      </c>
    </row>
    <row r="151" spans="1:16" x14ac:dyDescent="0.25">
      <c r="A151" s="4">
        <f t="shared" si="39"/>
        <v>0.42662037037036898</v>
      </c>
      <c r="B151" s="3">
        <f t="shared" si="70"/>
        <v>1553300860</v>
      </c>
      <c r="C151">
        <f t="shared" si="59"/>
        <v>3</v>
      </c>
      <c r="D151">
        <f t="shared" si="59"/>
        <v>123</v>
      </c>
      <c r="E151">
        <f t="shared" ca="1" si="71"/>
        <v>27773.766994911111</v>
      </c>
      <c r="F151">
        <f t="shared" ca="1" si="72"/>
        <v>16634.910108266668</v>
      </c>
      <c r="G151">
        <f t="shared" ca="1" si="55"/>
        <v>10668</v>
      </c>
      <c r="H151" s="9">
        <f t="shared" ref="H151:J182" ca="1" si="75">(E152-E151)/($B152-$B151)</f>
        <v>198.38210817365106</v>
      </c>
      <c r="I151" s="9">
        <f t="shared" ca="1" si="75"/>
        <v>118.82199977904747</v>
      </c>
      <c r="J151" s="9">
        <f t="shared" ca="1" si="75"/>
        <v>0</v>
      </c>
      <c r="K151" s="9">
        <f t="shared" ca="1" si="57"/>
        <v>231.24473718317168</v>
      </c>
      <c r="L151" s="9">
        <f t="shared" ca="1" si="58"/>
        <v>59.080279440885718</v>
      </c>
      <c r="M151">
        <f t="shared" ca="1" si="73"/>
        <v>55.998148148148147</v>
      </c>
      <c r="N151">
        <f t="shared" ca="1" si="74"/>
        <v>33.377777777777773</v>
      </c>
    </row>
    <row r="152" spans="1:16" x14ac:dyDescent="0.25">
      <c r="A152" s="4">
        <f t="shared" si="39"/>
        <v>0.42667824074073935</v>
      </c>
      <c r="B152" s="3">
        <f t="shared" si="70"/>
        <v>1553300865</v>
      </c>
      <c r="C152">
        <f t="shared" si="59"/>
        <v>3</v>
      </c>
      <c r="D152">
        <f t="shared" si="59"/>
        <v>123</v>
      </c>
      <c r="E152">
        <f t="shared" ca="1" si="71"/>
        <v>28765.677535779367</v>
      </c>
      <c r="F152">
        <f t="shared" ca="1" si="72"/>
        <v>17229.020107161905</v>
      </c>
      <c r="G152">
        <f t="shared" ca="1" si="55"/>
        <v>10668</v>
      </c>
      <c r="H152" s="9">
        <f t="shared" ca="1" si="75"/>
        <v>198.38210817365035</v>
      </c>
      <c r="I152" s="9">
        <f t="shared" ca="1" si="75"/>
        <v>118.82199977904747</v>
      </c>
      <c r="J152" s="9">
        <f t="shared" ca="1" si="75"/>
        <v>0</v>
      </c>
      <c r="K152" s="9">
        <f t="shared" ca="1" si="57"/>
        <v>231.24473718317108</v>
      </c>
      <c r="L152" s="9">
        <f t="shared" ca="1" si="58"/>
        <v>59.080279440885612</v>
      </c>
      <c r="M152">
        <f t="shared" ca="1" si="73"/>
        <v>56.003439153439153</v>
      </c>
      <c r="N152">
        <f t="shared" ca="1" si="74"/>
        <v>33.393650793650792</v>
      </c>
    </row>
    <row r="153" spans="1:16" x14ac:dyDescent="0.25">
      <c r="A153" s="4">
        <f t="shared" si="39"/>
        <v>0.42673611111110971</v>
      </c>
      <c r="B153" s="3">
        <f t="shared" si="70"/>
        <v>1553300870</v>
      </c>
      <c r="C153">
        <f t="shared" si="59"/>
        <v>3</v>
      </c>
      <c r="D153">
        <f t="shared" si="59"/>
        <v>123</v>
      </c>
      <c r="E153">
        <f t="shared" ca="1" si="71"/>
        <v>29757.588076647618</v>
      </c>
      <c r="F153">
        <f t="shared" ca="1" si="72"/>
        <v>17823.130106057142</v>
      </c>
      <c r="G153">
        <f t="shared" ca="1" si="55"/>
        <v>10668</v>
      </c>
      <c r="H153" s="9">
        <f t="shared" ca="1" si="75"/>
        <v>198.38210817365106</v>
      </c>
      <c r="I153" s="9">
        <f t="shared" ca="1" si="75"/>
        <v>118.8219997790482</v>
      </c>
      <c r="J153" s="9">
        <f t="shared" ca="1" si="75"/>
        <v>0</v>
      </c>
      <c r="K153" s="9">
        <f t="shared" ca="1" si="57"/>
        <v>231.24473718317205</v>
      </c>
      <c r="L153" s="9">
        <f t="shared" ca="1" si="58"/>
        <v>59.080279440885548</v>
      </c>
      <c r="M153">
        <f t="shared" ca="1" si="73"/>
        <v>56.00873015873016</v>
      </c>
      <c r="N153">
        <f t="shared" ca="1" si="74"/>
        <v>33.409523809523805</v>
      </c>
    </row>
    <row r="154" spans="1:16" x14ac:dyDescent="0.25">
      <c r="A154" s="4">
        <f t="shared" si="39"/>
        <v>0.42679398148148007</v>
      </c>
      <c r="B154" s="3">
        <f t="shared" si="70"/>
        <v>1553300875</v>
      </c>
      <c r="C154">
        <f t="shared" si="59"/>
        <v>3</v>
      </c>
      <c r="D154">
        <f t="shared" si="59"/>
        <v>123</v>
      </c>
      <c r="E154">
        <f t="shared" ca="1" si="71"/>
        <v>30749.498617515874</v>
      </c>
      <c r="F154">
        <f t="shared" ca="1" si="72"/>
        <v>18417.240104952383</v>
      </c>
      <c r="G154">
        <f t="shared" ca="1" si="55"/>
        <v>10668</v>
      </c>
      <c r="H154" s="9">
        <f t="shared" ca="1" si="75"/>
        <v>198.38210817365035</v>
      </c>
      <c r="I154" s="9">
        <f t="shared" ca="1" si="75"/>
        <v>118.82199977904747</v>
      </c>
      <c r="J154" s="9">
        <f t="shared" ca="1" si="75"/>
        <v>0</v>
      </c>
      <c r="K154" s="9">
        <f t="shared" ca="1" si="57"/>
        <v>231.24473718317108</v>
      </c>
      <c r="L154" s="9">
        <f t="shared" ca="1" si="58"/>
        <v>59.080279440885612</v>
      </c>
      <c r="M154">
        <f t="shared" ca="1" si="73"/>
        <v>56.014021164021166</v>
      </c>
      <c r="N154">
        <f t="shared" ca="1" si="74"/>
        <v>33.425396825396824</v>
      </c>
    </row>
    <row r="155" spans="1:16" x14ac:dyDescent="0.25">
      <c r="A155" s="4">
        <f t="shared" si="39"/>
        <v>0.42685185185185043</v>
      </c>
      <c r="B155" s="3">
        <f t="shared" si="70"/>
        <v>1553300880</v>
      </c>
      <c r="C155">
        <f t="shared" si="59"/>
        <v>3</v>
      </c>
      <c r="D155">
        <f t="shared" si="59"/>
        <v>123</v>
      </c>
      <c r="E155">
        <f t="shared" ca="1" si="71"/>
        <v>31741.409158384125</v>
      </c>
      <c r="F155">
        <f t="shared" ca="1" si="72"/>
        <v>19011.350103847621</v>
      </c>
      <c r="G155">
        <f t="shared" ca="1" si="55"/>
        <v>10668</v>
      </c>
      <c r="H155" s="9">
        <f t="shared" ca="1" si="75"/>
        <v>198.38210817365106</v>
      </c>
      <c r="I155" s="9">
        <f t="shared" ca="1" si="75"/>
        <v>118.82199977904747</v>
      </c>
      <c r="J155" s="9">
        <f t="shared" ca="1" si="75"/>
        <v>0</v>
      </c>
      <c r="K155" s="9">
        <f t="shared" ca="1" si="57"/>
        <v>231.24473718317168</v>
      </c>
      <c r="L155" s="9">
        <f t="shared" ca="1" si="58"/>
        <v>59.080279440885718</v>
      </c>
      <c r="M155">
        <f t="shared" ca="1" si="73"/>
        <v>56.019312169312173</v>
      </c>
      <c r="N155">
        <f t="shared" ca="1" si="74"/>
        <v>33.441269841269836</v>
      </c>
    </row>
    <row r="156" spans="1:16" x14ac:dyDescent="0.25">
      <c r="A156" s="4">
        <f t="shared" si="39"/>
        <v>0.42690972222222079</v>
      </c>
      <c r="B156" s="3">
        <f t="shared" si="70"/>
        <v>1553300885</v>
      </c>
      <c r="C156">
        <f t="shared" si="59"/>
        <v>3</v>
      </c>
      <c r="D156">
        <f t="shared" si="59"/>
        <v>123</v>
      </c>
      <c r="E156">
        <f t="shared" ca="1" si="71"/>
        <v>32733.319699252381</v>
      </c>
      <c r="F156">
        <f t="shared" ca="1" si="72"/>
        <v>19605.460102742858</v>
      </c>
      <c r="G156">
        <f t="shared" ca="1" si="55"/>
        <v>10668</v>
      </c>
      <c r="H156" s="9">
        <f t="shared" ca="1" si="75"/>
        <v>198.3821081736518</v>
      </c>
      <c r="I156" s="9">
        <f t="shared" ca="1" si="75"/>
        <v>118.82199977904747</v>
      </c>
      <c r="J156" s="9">
        <f t="shared" ca="1" si="75"/>
        <v>0</v>
      </c>
      <c r="K156" s="9">
        <f t="shared" ca="1" si="57"/>
        <v>231.24473718317233</v>
      </c>
      <c r="L156" s="9">
        <f t="shared" ca="1" si="58"/>
        <v>59.080279440885803</v>
      </c>
      <c r="M156">
        <f t="shared" ca="1" si="73"/>
        <v>56.024603174603172</v>
      </c>
      <c r="N156">
        <f t="shared" ca="1" si="74"/>
        <v>33.457142857142856</v>
      </c>
    </row>
    <row r="157" spans="1:16" x14ac:dyDescent="0.25">
      <c r="A157" s="4">
        <f t="shared" si="39"/>
        <v>0.42696759259259115</v>
      </c>
      <c r="B157" s="3">
        <f t="shared" si="70"/>
        <v>1553300890</v>
      </c>
      <c r="C157">
        <f t="shared" si="59"/>
        <v>3</v>
      </c>
      <c r="D157">
        <f t="shared" si="59"/>
        <v>123</v>
      </c>
      <c r="E157">
        <f t="shared" ca="1" si="71"/>
        <v>33725.23024012064</v>
      </c>
      <c r="F157">
        <f t="shared" ca="1" si="72"/>
        <v>20199.570101638095</v>
      </c>
      <c r="G157">
        <f t="shared" ca="1" si="55"/>
        <v>10668</v>
      </c>
      <c r="H157" s="9">
        <f t="shared" ca="1" si="75"/>
        <v>198.38210817365035</v>
      </c>
      <c r="I157" s="9">
        <f t="shared" ca="1" si="75"/>
        <v>118.8219997790482</v>
      </c>
      <c r="J157" s="9">
        <f t="shared" ca="1" si="75"/>
        <v>0</v>
      </c>
      <c r="K157" s="9">
        <f t="shared" ca="1" si="57"/>
        <v>231.24473718317145</v>
      </c>
      <c r="L157" s="9">
        <f t="shared" ca="1" si="58"/>
        <v>59.080279440885462</v>
      </c>
      <c r="M157">
        <f t="shared" ca="1" si="73"/>
        <v>56.029894179894178</v>
      </c>
      <c r="N157">
        <f t="shared" ca="1" si="74"/>
        <v>33.473015873015868</v>
      </c>
    </row>
    <row r="158" spans="1:16" x14ac:dyDescent="0.25">
      <c r="A158" s="4">
        <f t="shared" si="39"/>
        <v>0.42702546296296151</v>
      </c>
      <c r="B158" s="3">
        <f t="shared" si="70"/>
        <v>1553300895</v>
      </c>
      <c r="C158">
        <f t="shared" si="59"/>
        <v>3</v>
      </c>
      <c r="D158">
        <f t="shared" si="59"/>
        <v>123</v>
      </c>
      <c r="E158">
        <f t="shared" ca="1" si="71"/>
        <v>34717.140780988891</v>
      </c>
      <c r="F158">
        <f t="shared" ca="1" si="72"/>
        <v>20793.680100533336</v>
      </c>
      <c r="G158">
        <f t="shared" ca="1" si="55"/>
        <v>10668</v>
      </c>
      <c r="H158" s="9">
        <f t="shared" ca="1" si="75"/>
        <v>198.3821081736518</v>
      </c>
      <c r="I158" s="9">
        <f t="shared" ca="1" si="75"/>
        <v>118.82199977904747</v>
      </c>
      <c r="J158" s="9">
        <f t="shared" ca="1" si="75"/>
        <v>0</v>
      </c>
      <c r="K158" s="9">
        <f t="shared" ca="1" si="57"/>
        <v>231.24473718317233</v>
      </c>
      <c r="L158" s="9">
        <f t="shared" ca="1" si="58"/>
        <v>59.080279440885803</v>
      </c>
      <c r="M158">
        <f t="shared" ca="1" si="73"/>
        <v>56.035185185185185</v>
      </c>
      <c r="N158">
        <f t="shared" ca="1" si="74"/>
        <v>33.488888888888887</v>
      </c>
    </row>
    <row r="159" spans="1:16" x14ac:dyDescent="0.25">
      <c r="A159" s="4">
        <f t="shared" si="39"/>
        <v>0.42708333333333187</v>
      </c>
      <c r="B159" s="3">
        <f t="shared" si="70"/>
        <v>1553300900</v>
      </c>
      <c r="C159">
        <f t="shared" si="59"/>
        <v>3</v>
      </c>
      <c r="D159">
        <f t="shared" si="59"/>
        <v>123</v>
      </c>
      <c r="E159">
        <f t="shared" ca="1" si="71"/>
        <v>35709.05132185715</v>
      </c>
      <c r="F159">
        <f t="shared" ca="1" si="72"/>
        <v>21387.790099428574</v>
      </c>
      <c r="G159">
        <f t="shared" ca="1" si="55"/>
        <v>10668</v>
      </c>
      <c r="H159" s="9">
        <f t="shared" ca="1" si="75"/>
        <v>198.38210817365035</v>
      </c>
      <c r="I159" s="9">
        <f t="shared" ca="1" si="75"/>
        <v>118.82199977904747</v>
      </c>
      <c r="J159" s="9">
        <f t="shared" ca="1" si="75"/>
        <v>0</v>
      </c>
      <c r="K159" s="9">
        <f t="shared" ca="1" si="57"/>
        <v>231.24473718317108</v>
      </c>
      <c r="L159" s="9">
        <f t="shared" ca="1" si="58"/>
        <v>59.080279440885612</v>
      </c>
      <c r="M159">
        <f t="shared" ca="1" si="73"/>
        <v>56.040476190476191</v>
      </c>
      <c r="N159">
        <f t="shared" ca="1" si="74"/>
        <v>33.504761904761899</v>
      </c>
      <c r="P159">
        <f ca="1">E159-'ANA58'!E34</f>
        <v>-60807.40263163123</v>
      </c>
    </row>
    <row r="160" spans="1:16" x14ac:dyDescent="0.25">
      <c r="A160" s="4">
        <f t="shared" si="39"/>
        <v>0.42714120370370223</v>
      </c>
      <c r="B160" s="3">
        <f t="shared" si="70"/>
        <v>1553300905</v>
      </c>
      <c r="C160">
        <f t="shared" si="59"/>
        <v>3</v>
      </c>
      <c r="D160">
        <f t="shared" si="59"/>
        <v>123</v>
      </c>
      <c r="E160">
        <f t="shared" ca="1" si="71"/>
        <v>36700.961862725402</v>
      </c>
      <c r="F160">
        <f t="shared" ca="1" si="72"/>
        <v>21981.900098323811</v>
      </c>
      <c r="G160">
        <f t="shared" ca="1" si="55"/>
        <v>10668</v>
      </c>
      <c r="H160" s="9">
        <f t="shared" ca="1" si="75"/>
        <v>198.38210817365035</v>
      </c>
      <c r="I160" s="9">
        <f t="shared" ca="1" si="75"/>
        <v>118.82199977904747</v>
      </c>
      <c r="J160" s="9">
        <f t="shared" ca="1" si="75"/>
        <v>0</v>
      </c>
      <c r="K160" s="9">
        <f t="shared" ca="1" si="57"/>
        <v>231.24473718317108</v>
      </c>
      <c r="L160" s="9">
        <f t="shared" ca="1" si="58"/>
        <v>59.080279440885612</v>
      </c>
      <c r="M160">
        <f t="shared" ca="1" si="73"/>
        <v>56.045767195767198</v>
      </c>
      <c r="N160">
        <f t="shared" ca="1" si="74"/>
        <v>33.520634920634919</v>
      </c>
    </row>
    <row r="161" spans="1:14" x14ac:dyDescent="0.25">
      <c r="A161" s="4">
        <f t="shared" si="39"/>
        <v>0.42719907407407259</v>
      </c>
      <c r="B161" s="3">
        <f t="shared" si="70"/>
        <v>1553300910</v>
      </c>
      <c r="C161">
        <f t="shared" si="59"/>
        <v>3</v>
      </c>
      <c r="D161">
        <f t="shared" si="59"/>
        <v>123</v>
      </c>
      <c r="E161">
        <f t="shared" ca="1" si="71"/>
        <v>37692.872403593654</v>
      </c>
      <c r="F161">
        <f t="shared" ca="1" si="72"/>
        <v>22576.010097219048</v>
      </c>
      <c r="G161">
        <f t="shared" ca="1" si="55"/>
        <v>10668</v>
      </c>
      <c r="H161" s="9">
        <f t="shared" ca="1" si="75"/>
        <v>198.38210817365035</v>
      </c>
      <c r="I161" s="9">
        <f t="shared" ca="1" si="75"/>
        <v>118.82199977904747</v>
      </c>
      <c r="J161" s="9">
        <f t="shared" ca="1" si="75"/>
        <v>0</v>
      </c>
      <c r="K161" s="9">
        <f t="shared" ca="1" si="57"/>
        <v>231.24473718317108</v>
      </c>
      <c r="L161" s="9">
        <f t="shared" ca="1" si="58"/>
        <v>59.080279440885612</v>
      </c>
      <c r="M161">
        <f t="shared" ca="1" si="73"/>
        <v>56.051058201058204</v>
      </c>
      <c r="N161">
        <f t="shared" ca="1" si="74"/>
        <v>33.536507936507931</v>
      </c>
    </row>
    <row r="162" spans="1:14" x14ac:dyDescent="0.25">
      <c r="A162" s="4">
        <f t="shared" si="39"/>
        <v>0.42725694444444295</v>
      </c>
      <c r="B162" s="3">
        <f t="shared" si="70"/>
        <v>1553300915</v>
      </c>
      <c r="C162">
        <f t="shared" si="59"/>
        <v>3</v>
      </c>
      <c r="D162">
        <f t="shared" si="59"/>
        <v>123</v>
      </c>
      <c r="E162">
        <f t="shared" ca="1" si="71"/>
        <v>38684.782944461906</v>
      </c>
      <c r="F162">
        <f t="shared" ca="1" si="72"/>
        <v>23170.120096114286</v>
      </c>
      <c r="G162">
        <f t="shared" ca="1" si="55"/>
        <v>10668</v>
      </c>
      <c r="H162" s="9">
        <f t="shared" ca="1" si="75"/>
        <v>198.3821081736518</v>
      </c>
      <c r="I162" s="9">
        <f t="shared" ca="1" si="75"/>
        <v>118.8219997790482</v>
      </c>
      <c r="J162" s="9">
        <f t="shared" ca="1" si="75"/>
        <v>0</v>
      </c>
      <c r="K162" s="9">
        <f t="shared" ca="1" si="57"/>
        <v>231.2447371831727</v>
      </c>
      <c r="L162" s="9">
        <f t="shared" ca="1" si="58"/>
        <v>59.080279440885654</v>
      </c>
      <c r="M162">
        <f t="shared" ca="1" si="73"/>
        <v>56.056349206349203</v>
      </c>
      <c r="N162">
        <f t="shared" ca="1" si="74"/>
        <v>33.55238095238095</v>
      </c>
    </row>
    <row r="163" spans="1:14" x14ac:dyDescent="0.25">
      <c r="A163" s="4">
        <f t="shared" si="39"/>
        <v>0.42731481481481332</v>
      </c>
      <c r="B163" s="3">
        <f t="shared" si="70"/>
        <v>1553300920</v>
      </c>
      <c r="C163">
        <f t="shared" si="59"/>
        <v>3</v>
      </c>
      <c r="D163">
        <f t="shared" si="59"/>
        <v>123</v>
      </c>
      <c r="E163">
        <f t="shared" ca="1" si="71"/>
        <v>39676.693485330165</v>
      </c>
      <c r="F163">
        <f t="shared" ca="1" si="72"/>
        <v>23764.230095009527</v>
      </c>
      <c r="G163">
        <f t="shared" ca="1" si="55"/>
        <v>10668</v>
      </c>
      <c r="H163" s="9">
        <f t="shared" ca="1" si="75"/>
        <v>198.38210817365035</v>
      </c>
      <c r="I163" s="9">
        <f t="shared" ca="1" si="75"/>
        <v>118.82199977904747</v>
      </c>
      <c r="J163" s="9">
        <f t="shared" ca="1" si="75"/>
        <v>0</v>
      </c>
      <c r="K163" s="9">
        <f t="shared" ca="1" si="57"/>
        <v>231.24473718317108</v>
      </c>
      <c r="L163" s="9">
        <f t="shared" ca="1" si="58"/>
        <v>59.080279440885612</v>
      </c>
      <c r="M163">
        <f t="shared" ca="1" si="73"/>
        <v>56.06164021164021</v>
      </c>
      <c r="N163">
        <f t="shared" ca="1" si="74"/>
        <v>33.568253968253963</v>
      </c>
    </row>
    <row r="164" spans="1:14" x14ac:dyDescent="0.25">
      <c r="A164" s="4">
        <f t="shared" si="39"/>
        <v>0.42737268518518368</v>
      </c>
      <c r="B164" s="3">
        <f t="shared" si="70"/>
        <v>1553300925</v>
      </c>
      <c r="C164">
        <f t="shared" si="59"/>
        <v>3</v>
      </c>
      <c r="D164">
        <f t="shared" si="59"/>
        <v>123</v>
      </c>
      <c r="E164">
        <f t="shared" ca="1" si="71"/>
        <v>40668.604026198416</v>
      </c>
      <c r="F164">
        <f t="shared" ca="1" si="72"/>
        <v>24358.340093904764</v>
      </c>
      <c r="G164">
        <f t="shared" ca="1" si="55"/>
        <v>10668</v>
      </c>
      <c r="H164" s="9">
        <f t="shared" ca="1" si="75"/>
        <v>198.38210817365035</v>
      </c>
      <c r="I164" s="9">
        <f t="shared" ca="1" si="75"/>
        <v>118.82199977904747</v>
      </c>
      <c r="J164" s="9">
        <f t="shared" ca="1" si="75"/>
        <v>0</v>
      </c>
      <c r="K164" s="9">
        <f t="shared" ca="1" si="57"/>
        <v>231.24473718317108</v>
      </c>
      <c r="L164" s="9">
        <f t="shared" ca="1" si="58"/>
        <v>59.080279440885612</v>
      </c>
      <c r="M164">
        <f t="shared" ca="1" si="73"/>
        <v>56.066931216931216</v>
      </c>
      <c r="N164">
        <f t="shared" ca="1" si="74"/>
        <v>33.584126984126982</v>
      </c>
    </row>
    <row r="165" spans="1:14" x14ac:dyDescent="0.25">
      <c r="A165" s="4">
        <f t="shared" si="39"/>
        <v>0.42743055555555404</v>
      </c>
      <c r="B165" s="3">
        <f t="shared" si="70"/>
        <v>1553300930</v>
      </c>
      <c r="C165">
        <f t="shared" si="59"/>
        <v>3</v>
      </c>
      <c r="D165">
        <f t="shared" si="59"/>
        <v>123</v>
      </c>
      <c r="E165">
        <f t="shared" ca="1" si="71"/>
        <v>41660.514567066668</v>
      </c>
      <c r="F165">
        <f t="shared" ca="1" si="72"/>
        <v>24952.450092800002</v>
      </c>
      <c r="G165">
        <f t="shared" ca="1" si="55"/>
        <v>10668</v>
      </c>
      <c r="H165" s="9">
        <f t="shared" ca="1" si="75"/>
        <v>198.3821081736518</v>
      </c>
      <c r="I165" s="9">
        <f t="shared" ca="1" si="75"/>
        <v>118.82199977904747</v>
      </c>
      <c r="J165" s="9">
        <f t="shared" ca="1" si="75"/>
        <v>0</v>
      </c>
      <c r="K165" s="9">
        <f t="shared" ca="1" si="57"/>
        <v>231.24473718317233</v>
      </c>
      <c r="L165" s="9">
        <f t="shared" ca="1" si="58"/>
        <v>59.080279440885803</v>
      </c>
      <c r="M165">
        <f t="shared" ca="1" si="73"/>
        <v>56.072222222222223</v>
      </c>
      <c r="N165">
        <f t="shared" ca="1" si="74"/>
        <v>33.599999999999994</v>
      </c>
    </row>
    <row r="166" spans="1:14" x14ac:dyDescent="0.25">
      <c r="A166" s="4">
        <f t="shared" si="39"/>
        <v>0.4274884259259244</v>
      </c>
      <c r="B166" s="3">
        <f t="shared" si="70"/>
        <v>1553300935</v>
      </c>
      <c r="C166">
        <f t="shared" si="59"/>
        <v>3</v>
      </c>
      <c r="D166">
        <f t="shared" si="59"/>
        <v>123</v>
      </c>
      <c r="E166">
        <f t="shared" ca="1" si="71"/>
        <v>42652.425107934927</v>
      </c>
      <c r="F166">
        <f t="shared" ca="1" si="72"/>
        <v>25546.560091695239</v>
      </c>
      <c r="G166">
        <f t="shared" ca="1" si="55"/>
        <v>10668</v>
      </c>
      <c r="H166" s="9">
        <f t="shared" ca="1" si="75"/>
        <v>198.38210817365035</v>
      </c>
      <c r="I166" s="9">
        <f t="shared" ca="1" si="75"/>
        <v>118.82199977904747</v>
      </c>
      <c r="J166" s="9">
        <f t="shared" ca="1" si="75"/>
        <v>0</v>
      </c>
      <c r="K166" s="9">
        <f t="shared" ca="1" si="57"/>
        <v>231.24473718317108</v>
      </c>
      <c r="L166" s="9">
        <f t="shared" ca="1" si="58"/>
        <v>59.080279440885612</v>
      </c>
      <c r="M166">
        <f t="shared" ca="1" si="73"/>
        <v>56.077513227513229</v>
      </c>
      <c r="N166">
        <f t="shared" ca="1" si="74"/>
        <v>33.615873015873014</v>
      </c>
    </row>
    <row r="167" spans="1:14" x14ac:dyDescent="0.25">
      <c r="A167" s="4">
        <f t="shared" si="39"/>
        <v>0.42754629629629476</v>
      </c>
      <c r="B167" s="3">
        <f t="shared" si="70"/>
        <v>1553300940</v>
      </c>
      <c r="C167">
        <f t="shared" si="59"/>
        <v>3</v>
      </c>
      <c r="D167">
        <f t="shared" si="59"/>
        <v>123</v>
      </c>
      <c r="E167">
        <f t="shared" ca="1" si="71"/>
        <v>43644.335648803179</v>
      </c>
      <c r="F167">
        <f t="shared" ca="1" si="72"/>
        <v>26140.670090590476</v>
      </c>
      <c r="G167">
        <f t="shared" ca="1" si="55"/>
        <v>10668</v>
      </c>
      <c r="H167" s="9">
        <f t="shared" ca="1" si="75"/>
        <v>198.38210817365035</v>
      </c>
      <c r="I167" s="9">
        <f t="shared" ca="1" si="75"/>
        <v>118.8219997790482</v>
      </c>
      <c r="J167" s="9">
        <f t="shared" ca="1" si="75"/>
        <v>0</v>
      </c>
      <c r="K167" s="9">
        <f t="shared" ca="1" si="57"/>
        <v>231.24473718317145</v>
      </c>
      <c r="L167" s="9">
        <f t="shared" ca="1" si="58"/>
        <v>59.080279440885462</v>
      </c>
      <c r="M167">
        <f t="shared" ca="1" si="73"/>
        <v>56.082804232804236</v>
      </c>
      <c r="N167">
        <f t="shared" ca="1" si="74"/>
        <v>33.631746031746026</v>
      </c>
    </row>
    <row r="168" spans="1:14" x14ac:dyDescent="0.25">
      <c r="A168" s="4">
        <f t="shared" si="39"/>
        <v>0.42760416666666512</v>
      </c>
      <c r="B168" s="3">
        <f t="shared" si="70"/>
        <v>1553300945</v>
      </c>
      <c r="C168">
        <f t="shared" si="59"/>
        <v>3</v>
      </c>
      <c r="D168">
        <f t="shared" si="59"/>
        <v>123</v>
      </c>
      <c r="E168">
        <f t="shared" ca="1" si="71"/>
        <v>44636.24618967143</v>
      </c>
      <c r="F168">
        <f t="shared" ca="1" si="72"/>
        <v>26734.780089485717</v>
      </c>
      <c r="G168">
        <f t="shared" ca="1" si="55"/>
        <v>10668</v>
      </c>
      <c r="H168" s="9">
        <f t="shared" ca="1" si="75"/>
        <v>198.3821081736518</v>
      </c>
      <c r="I168" s="9">
        <f t="shared" ca="1" si="75"/>
        <v>118.82199977904747</v>
      </c>
      <c r="J168" s="9">
        <f t="shared" ca="1" si="75"/>
        <v>0</v>
      </c>
      <c r="K168" s="9">
        <f t="shared" ca="1" si="57"/>
        <v>231.24473718317233</v>
      </c>
      <c r="L168" s="9">
        <f t="shared" ca="1" si="58"/>
        <v>59.080279440885803</v>
      </c>
      <c r="M168">
        <f t="shared" ca="1" si="73"/>
        <v>56.088095238095235</v>
      </c>
      <c r="N168">
        <f t="shared" ca="1" si="74"/>
        <v>33.647619047619045</v>
      </c>
    </row>
    <row r="169" spans="1:14" x14ac:dyDescent="0.25">
      <c r="A169" s="4">
        <f t="shared" si="39"/>
        <v>0.42766203703703548</v>
      </c>
      <c r="B169" s="3">
        <f t="shared" si="70"/>
        <v>1553300950</v>
      </c>
      <c r="C169">
        <f t="shared" si="59"/>
        <v>3</v>
      </c>
      <c r="D169">
        <f t="shared" si="59"/>
        <v>123</v>
      </c>
      <c r="E169">
        <f t="shared" ca="1" si="71"/>
        <v>45628.156730539689</v>
      </c>
      <c r="F169">
        <f t="shared" ca="1" si="72"/>
        <v>27328.890088380955</v>
      </c>
      <c r="G169">
        <f t="shared" ca="1" si="55"/>
        <v>10668</v>
      </c>
      <c r="H169" s="9">
        <f t="shared" ca="1" si="75"/>
        <v>198.38210817365035</v>
      </c>
      <c r="I169" s="9">
        <f t="shared" ca="1" si="75"/>
        <v>118.82199977904747</v>
      </c>
      <c r="J169" s="9">
        <f t="shared" ca="1" si="75"/>
        <v>0</v>
      </c>
      <c r="K169" s="9">
        <f t="shared" ca="1" si="57"/>
        <v>231.24473718317108</v>
      </c>
      <c r="L169" s="9">
        <f t="shared" ca="1" si="58"/>
        <v>59.080279440885612</v>
      </c>
      <c r="M169">
        <f t="shared" ca="1" si="73"/>
        <v>56.093386243386242</v>
      </c>
      <c r="N169">
        <f t="shared" ca="1" si="74"/>
        <v>33.663492063492058</v>
      </c>
    </row>
    <row r="170" spans="1:14" x14ac:dyDescent="0.25">
      <c r="A170" s="4">
        <f t="shared" si="39"/>
        <v>0.42771990740740584</v>
      </c>
      <c r="B170" s="3">
        <f t="shared" si="70"/>
        <v>1553300955</v>
      </c>
      <c r="C170">
        <f t="shared" si="59"/>
        <v>3</v>
      </c>
      <c r="D170">
        <f t="shared" si="59"/>
        <v>123</v>
      </c>
      <c r="E170">
        <f t="shared" ca="1" si="71"/>
        <v>46620.067271407941</v>
      </c>
      <c r="F170">
        <f t="shared" ca="1" si="72"/>
        <v>27923.000087276192</v>
      </c>
      <c r="G170">
        <f t="shared" ca="1" si="55"/>
        <v>10668</v>
      </c>
      <c r="H170" s="9">
        <f t="shared" ca="1" si="75"/>
        <v>198.38210817365035</v>
      </c>
      <c r="I170" s="9">
        <f t="shared" ca="1" si="75"/>
        <v>118.82199977904747</v>
      </c>
      <c r="J170" s="9">
        <f t="shared" ca="1" si="75"/>
        <v>0</v>
      </c>
      <c r="K170" s="9">
        <f t="shared" ca="1" si="57"/>
        <v>231.24473718317108</v>
      </c>
      <c r="L170" s="9">
        <f t="shared" ca="1" si="58"/>
        <v>59.080279440885612</v>
      </c>
      <c r="M170">
        <f t="shared" ca="1" si="73"/>
        <v>56.098677248677248</v>
      </c>
      <c r="N170">
        <f t="shared" ca="1" si="74"/>
        <v>33.679365079365077</v>
      </c>
    </row>
    <row r="171" spans="1:14" x14ac:dyDescent="0.25">
      <c r="A171" s="4">
        <f t="shared" si="39"/>
        <v>0.4277777777777762</v>
      </c>
      <c r="B171" s="3">
        <f t="shared" si="70"/>
        <v>1553300960</v>
      </c>
      <c r="C171">
        <f t="shared" si="59"/>
        <v>3</v>
      </c>
      <c r="D171">
        <f t="shared" si="59"/>
        <v>123</v>
      </c>
      <c r="E171">
        <f t="shared" ca="1" si="71"/>
        <v>47611.977812276193</v>
      </c>
      <c r="F171">
        <f t="shared" ca="1" si="72"/>
        <v>28517.110086171429</v>
      </c>
      <c r="G171">
        <f t="shared" ca="1" si="55"/>
        <v>10668</v>
      </c>
      <c r="H171" s="9">
        <f t="shared" ca="1" si="75"/>
        <v>198.3821081736518</v>
      </c>
      <c r="I171" s="9">
        <f t="shared" ca="1" si="75"/>
        <v>118.8219997790482</v>
      </c>
      <c r="J171" s="9">
        <f t="shared" ca="1" si="75"/>
        <v>0</v>
      </c>
      <c r="K171" s="9">
        <f t="shared" ca="1" si="57"/>
        <v>231.2447371831727</v>
      </c>
      <c r="L171" s="9">
        <f t="shared" ca="1" si="58"/>
        <v>59.080279440885654</v>
      </c>
      <c r="M171">
        <f t="shared" ca="1" si="73"/>
        <v>56.103968253968254</v>
      </c>
      <c r="N171">
        <f t="shared" ca="1" si="74"/>
        <v>33.695238095238089</v>
      </c>
    </row>
    <row r="172" spans="1:14" x14ac:dyDescent="0.25">
      <c r="A172" s="4">
        <f t="shared" si="39"/>
        <v>0.42783564814814656</v>
      </c>
      <c r="B172" s="3">
        <f t="shared" si="70"/>
        <v>1553300965</v>
      </c>
      <c r="C172">
        <f t="shared" si="59"/>
        <v>3</v>
      </c>
      <c r="D172">
        <f t="shared" si="59"/>
        <v>123</v>
      </c>
      <c r="E172">
        <f t="shared" ca="1" si="71"/>
        <v>48603.888353144452</v>
      </c>
      <c r="F172">
        <f t="shared" ca="1" si="72"/>
        <v>29111.22008506667</v>
      </c>
      <c r="G172">
        <f t="shared" ca="1" si="55"/>
        <v>10668</v>
      </c>
      <c r="H172" s="9">
        <f t="shared" ca="1" si="75"/>
        <v>198.38210817365035</v>
      </c>
      <c r="I172" s="9">
        <f t="shared" ca="1" si="75"/>
        <v>118.82199977904747</v>
      </c>
      <c r="J172" s="9">
        <f t="shared" ca="1" si="75"/>
        <v>0</v>
      </c>
      <c r="K172" s="9">
        <f t="shared" ca="1" si="57"/>
        <v>231.24473718317108</v>
      </c>
      <c r="L172" s="9">
        <f t="shared" ca="1" si="58"/>
        <v>59.080279440885612</v>
      </c>
      <c r="M172">
        <f t="shared" ca="1" si="73"/>
        <v>56.109259259259261</v>
      </c>
      <c r="N172">
        <f t="shared" ca="1" si="74"/>
        <v>33.711111111111109</v>
      </c>
    </row>
    <row r="173" spans="1:14" x14ac:dyDescent="0.25">
      <c r="A173" s="4">
        <f t="shared" si="39"/>
        <v>0.42789351851851692</v>
      </c>
      <c r="B173" s="3">
        <f t="shared" si="70"/>
        <v>1553300970</v>
      </c>
      <c r="C173">
        <f t="shared" si="59"/>
        <v>3</v>
      </c>
      <c r="D173">
        <f t="shared" si="59"/>
        <v>123</v>
      </c>
      <c r="E173">
        <f t="shared" ca="1" si="71"/>
        <v>49595.798894012703</v>
      </c>
      <c r="F173">
        <f t="shared" ca="1" si="72"/>
        <v>29705.330083961908</v>
      </c>
      <c r="G173">
        <f t="shared" ca="1" si="55"/>
        <v>10668</v>
      </c>
      <c r="H173" s="9">
        <f t="shared" ca="1" si="75"/>
        <v>198.38210817365035</v>
      </c>
      <c r="I173" s="9">
        <f t="shared" ca="1" si="75"/>
        <v>118.82199977904747</v>
      </c>
      <c r="J173" s="9">
        <f t="shared" ca="1" si="75"/>
        <v>0</v>
      </c>
      <c r="K173" s="9">
        <f t="shared" ca="1" si="57"/>
        <v>231.24473718317108</v>
      </c>
      <c r="L173" s="9">
        <f t="shared" ca="1" si="58"/>
        <v>59.080279440885612</v>
      </c>
      <c r="M173">
        <f t="shared" ca="1" si="73"/>
        <v>56.114550264550267</v>
      </c>
      <c r="N173">
        <f t="shared" ca="1" si="74"/>
        <v>33.726984126984121</v>
      </c>
    </row>
    <row r="174" spans="1:14" x14ac:dyDescent="0.25">
      <c r="A174" s="4">
        <f t="shared" si="39"/>
        <v>0.42795138888888729</v>
      </c>
      <c r="B174" s="3">
        <f t="shared" si="70"/>
        <v>1553300975</v>
      </c>
      <c r="C174">
        <f t="shared" si="59"/>
        <v>3</v>
      </c>
      <c r="D174">
        <f t="shared" si="59"/>
        <v>123</v>
      </c>
      <c r="E174">
        <f t="shared" ca="1" si="71"/>
        <v>50587.709434880955</v>
      </c>
      <c r="F174">
        <f t="shared" ca="1" si="72"/>
        <v>30299.440082857145</v>
      </c>
      <c r="G174">
        <f t="shared" ca="1" si="55"/>
        <v>10668</v>
      </c>
      <c r="H174" s="9">
        <f t="shared" ca="1" si="75"/>
        <v>198.3821081736518</v>
      </c>
      <c r="I174" s="9">
        <f t="shared" ca="1" si="75"/>
        <v>118.82199977904747</v>
      </c>
      <c r="J174" s="9">
        <f t="shared" ca="1" si="75"/>
        <v>0</v>
      </c>
      <c r="K174" s="9">
        <f t="shared" ca="1" si="57"/>
        <v>231.24473718317233</v>
      </c>
      <c r="L174" s="9">
        <f t="shared" ca="1" si="58"/>
        <v>59.080279440885803</v>
      </c>
      <c r="M174">
        <f t="shared" ca="1" si="73"/>
        <v>56.119841269841274</v>
      </c>
      <c r="N174">
        <f t="shared" ca="1" si="74"/>
        <v>33.74285714285714</v>
      </c>
    </row>
    <row r="175" spans="1:14" x14ac:dyDescent="0.25">
      <c r="A175" s="4">
        <f t="shared" si="39"/>
        <v>0.42800925925925765</v>
      </c>
      <c r="B175" s="3">
        <f t="shared" si="70"/>
        <v>1553300980</v>
      </c>
      <c r="C175">
        <f t="shared" si="59"/>
        <v>3</v>
      </c>
      <c r="D175">
        <f t="shared" si="59"/>
        <v>123</v>
      </c>
      <c r="E175">
        <f t="shared" ca="1" si="71"/>
        <v>51579.619975749214</v>
      </c>
      <c r="F175">
        <f t="shared" ca="1" si="72"/>
        <v>30893.550081752383</v>
      </c>
      <c r="G175">
        <f t="shared" ca="1" si="55"/>
        <v>10668</v>
      </c>
      <c r="H175" s="9">
        <f t="shared" ca="1" si="75"/>
        <v>198.38210817365035</v>
      </c>
      <c r="I175" s="9">
        <f t="shared" ca="1" si="75"/>
        <v>118.82199977904747</v>
      </c>
      <c r="J175" s="9">
        <f t="shared" ca="1" si="75"/>
        <v>0</v>
      </c>
      <c r="K175" s="9">
        <f t="shared" ca="1" si="57"/>
        <v>231.24473718317108</v>
      </c>
      <c r="L175" s="9">
        <f t="shared" ca="1" si="58"/>
        <v>59.080279440885612</v>
      </c>
      <c r="M175">
        <f t="shared" ca="1" si="73"/>
        <v>56.125132275132273</v>
      </c>
      <c r="N175">
        <f t="shared" ca="1" si="74"/>
        <v>33.758730158730152</v>
      </c>
    </row>
    <row r="176" spans="1:14" x14ac:dyDescent="0.25">
      <c r="A176" s="4">
        <f t="shared" si="39"/>
        <v>0.42806712962962801</v>
      </c>
      <c r="B176" s="3">
        <f t="shared" si="70"/>
        <v>1553300985</v>
      </c>
      <c r="C176">
        <f t="shared" si="59"/>
        <v>3</v>
      </c>
      <c r="D176">
        <f t="shared" si="59"/>
        <v>123</v>
      </c>
      <c r="E176">
        <f t="shared" ca="1" si="71"/>
        <v>52571.530516617466</v>
      </c>
      <c r="F176">
        <f t="shared" ca="1" si="72"/>
        <v>31487.66008064762</v>
      </c>
      <c r="G176">
        <f t="shared" ca="1" si="55"/>
        <v>10668</v>
      </c>
      <c r="H176" s="9">
        <f t="shared" ca="1" si="75"/>
        <v>198.38210817365035</v>
      </c>
      <c r="I176" s="9">
        <f t="shared" ca="1" si="75"/>
        <v>118.8219997790482</v>
      </c>
      <c r="J176" s="9">
        <f t="shared" ca="1" si="75"/>
        <v>0</v>
      </c>
      <c r="K176" s="9">
        <f t="shared" ca="1" si="57"/>
        <v>231.24473718317145</v>
      </c>
      <c r="L176" s="9">
        <f t="shared" ca="1" si="58"/>
        <v>59.080279440885462</v>
      </c>
      <c r="M176">
        <f t="shared" ca="1" si="73"/>
        <v>56.13042328042328</v>
      </c>
      <c r="N176">
        <f t="shared" ca="1" si="74"/>
        <v>33.774603174603172</v>
      </c>
    </row>
    <row r="177" spans="1:14" x14ac:dyDescent="0.25">
      <c r="A177" s="4">
        <f t="shared" si="39"/>
        <v>0.42812499999999837</v>
      </c>
      <c r="B177" s="3">
        <f t="shared" si="70"/>
        <v>1553300990</v>
      </c>
      <c r="C177">
        <f t="shared" si="59"/>
        <v>3</v>
      </c>
      <c r="D177">
        <f t="shared" si="59"/>
        <v>123</v>
      </c>
      <c r="E177">
        <f t="shared" ca="1" si="71"/>
        <v>53563.441057485717</v>
      </c>
      <c r="F177">
        <f t="shared" ca="1" si="72"/>
        <v>32081.770079542861</v>
      </c>
      <c r="G177">
        <f t="shared" ca="1" si="55"/>
        <v>10668</v>
      </c>
      <c r="H177" s="9">
        <f t="shared" ca="1" si="75"/>
        <v>198.3821081736518</v>
      </c>
      <c r="I177" s="9">
        <f t="shared" ca="1" si="75"/>
        <v>118.82199977904747</v>
      </c>
      <c r="J177" s="9">
        <f t="shared" ca="1" si="75"/>
        <v>0</v>
      </c>
      <c r="K177" s="9">
        <f t="shared" ca="1" si="57"/>
        <v>231.24473718317233</v>
      </c>
      <c r="L177" s="9">
        <f t="shared" ca="1" si="58"/>
        <v>59.080279440885803</v>
      </c>
      <c r="M177">
        <f t="shared" ca="1" si="73"/>
        <v>56.135714285714286</v>
      </c>
      <c r="N177">
        <f t="shared" ca="1" si="74"/>
        <v>33.790476190476184</v>
      </c>
    </row>
    <row r="178" spans="1:14" x14ac:dyDescent="0.25">
      <c r="A178" s="4">
        <f t="shared" si="39"/>
        <v>0.42818287037036873</v>
      </c>
      <c r="B178" s="3">
        <f t="shared" si="70"/>
        <v>1553300995</v>
      </c>
      <c r="C178">
        <f t="shared" si="59"/>
        <v>3</v>
      </c>
      <c r="D178">
        <f t="shared" si="59"/>
        <v>123</v>
      </c>
      <c r="E178">
        <f t="shared" ca="1" si="71"/>
        <v>54555.351598353976</v>
      </c>
      <c r="F178">
        <f t="shared" ca="1" si="72"/>
        <v>32675.880078438098</v>
      </c>
      <c r="G178">
        <f t="shared" ca="1" si="55"/>
        <v>10668</v>
      </c>
      <c r="H178" s="9">
        <f t="shared" ca="1" si="75"/>
        <v>198.38210817365035</v>
      </c>
      <c r="I178" s="9">
        <f t="shared" ca="1" si="75"/>
        <v>118.82199977904747</v>
      </c>
      <c r="J178" s="9">
        <f t="shared" ca="1" si="75"/>
        <v>0</v>
      </c>
      <c r="K178" s="9">
        <f t="shared" ca="1" si="57"/>
        <v>231.24473718317108</v>
      </c>
      <c r="L178" s="9">
        <f t="shared" ca="1" si="58"/>
        <v>59.080279440885612</v>
      </c>
      <c r="M178">
        <f t="shared" ca="1" si="73"/>
        <v>56.141005291005293</v>
      </c>
      <c r="N178">
        <f t="shared" ca="1" si="74"/>
        <v>33.806349206349203</v>
      </c>
    </row>
    <row r="179" spans="1:14" x14ac:dyDescent="0.25">
      <c r="A179" s="4">
        <f t="shared" si="39"/>
        <v>0.42824074074073909</v>
      </c>
      <c r="B179" s="3">
        <f t="shared" si="70"/>
        <v>1553301000</v>
      </c>
      <c r="C179">
        <f t="shared" si="59"/>
        <v>3</v>
      </c>
      <c r="D179">
        <f t="shared" si="59"/>
        <v>123</v>
      </c>
      <c r="E179">
        <f t="shared" ca="1" si="71"/>
        <v>55547.262139222228</v>
      </c>
      <c r="F179">
        <f t="shared" ca="1" si="72"/>
        <v>33269.990077333336</v>
      </c>
      <c r="G179">
        <f t="shared" ca="1" si="55"/>
        <v>10668</v>
      </c>
      <c r="H179" s="9">
        <f t="shared" ca="1" si="75"/>
        <v>198.38210817365035</v>
      </c>
      <c r="I179" s="9">
        <f t="shared" ca="1" si="75"/>
        <v>118.8219997790482</v>
      </c>
      <c r="J179" s="9">
        <f t="shared" ca="1" si="75"/>
        <v>0</v>
      </c>
      <c r="K179" s="9">
        <f t="shared" ca="1" si="57"/>
        <v>231.24473718317145</v>
      </c>
      <c r="L179" s="9">
        <f t="shared" ca="1" si="58"/>
        <v>59.080279440885462</v>
      </c>
      <c r="M179">
        <f t="shared" ca="1" si="73"/>
        <v>56.146296296296299</v>
      </c>
      <c r="N179">
        <f t="shared" ca="1" si="74"/>
        <v>33.822222222222216</v>
      </c>
    </row>
    <row r="180" spans="1:14" x14ac:dyDescent="0.25">
      <c r="A180" s="4">
        <f t="shared" si="39"/>
        <v>0.42829861111110945</v>
      </c>
      <c r="B180" s="3">
        <f t="shared" si="70"/>
        <v>1553301005</v>
      </c>
      <c r="C180">
        <f t="shared" si="59"/>
        <v>3</v>
      </c>
      <c r="D180">
        <f t="shared" si="59"/>
        <v>123</v>
      </c>
      <c r="E180">
        <f t="shared" ca="1" si="71"/>
        <v>56539.17268009048</v>
      </c>
      <c r="F180">
        <f t="shared" ca="1" si="72"/>
        <v>33864.100076228577</v>
      </c>
      <c r="G180">
        <f t="shared" ca="1" si="55"/>
        <v>10668</v>
      </c>
      <c r="H180" s="9">
        <f t="shared" ca="1" si="75"/>
        <v>198.3821081736518</v>
      </c>
      <c r="I180" s="9">
        <f t="shared" ca="1" si="75"/>
        <v>118.82199977904675</v>
      </c>
      <c r="J180" s="9">
        <f t="shared" ca="1" si="75"/>
        <v>0</v>
      </c>
      <c r="K180" s="9">
        <f t="shared" ca="1" si="57"/>
        <v>231.24473718317196</v>
      </c>
      <c r="L180" s="9">
        <f t="shared" ca="1" si="58"/>
        <v>59.08027944088596</v>
      </c>
      <c r="M180">
        <f t="shared" ca="1" si="73"/>
        <v>56.151587301587298</v>
      </c>
      <c r="N180">
        <f t="shared" ca="1" si="74"/>
        <v>33.838095238095235</v>
      </c>
    </row>
    <row r="181" spans="1:14" x14ac:dyDescent="0.25">
      <c r="A181" s="4">
        <f t="shared" si="39"/>
        <v>0.42835648148147981</v>
      </c>
      <c r="B181" s="3">
        <f t="shared" si="70"/>
        <v>1553301010</v>
      </c>
      <c r="C181">
        <f t="shared" si="59"/>
        <v>3</v>
      </c>
      <c r="D181">
        <f t="shared" si="59"/>
        <v>123</v>
      </c>
      <c r="E181">
        <f t="shared" ca="1" si="71"/>
        <v>57531.083220958739</v>
      </c>
      <c r="F181">
        <f t="shared" ca="1" si="72"/>
        <v>34458.21007512381</v>
      </c>
      <c r="G181">
        <f t="shared" ca="1" si="55"/>
        <v>10668</v>
      </c>
      <c r="H181" s="9">
        <f t="shared" ca="1" si="75"/>
        <v>198.38210817365035</v>
      </c>
      <c r="I181" s="9">
        <f t="shared" ca="1" si="75"/>
        <v>118.8219997790482</v>
      </c>
      <c r="J181" s="9">
        <f t="shared" ca="1" si="75"/>
        <v>0</v>
      </c>
      <c r="K181" s="9">
        <f t="shared" ca="1" si="57"/>
        <v>231.24473718317145</v>
      </c>
      <c r="L181" s="9">
        <f t="shared" ca="1" si="58"/>
        <v>59.080279440885462</v>
      </c>
      <c r="M181">
        <f t="shared" ca="1" si="73"/>
        <v>56.156878306878305</v>
      </c>
      <c r="N181">
        <f t="shared" ca="1" si="74"/>
        <v>33.853968253968247</v>
      </c>
    </row>
    <row r="182" spans="1:14" x14ac:dyDescent="0.25">
      <c r="A182" s="4">
        <f t="shared" si="39"/>
        <v>0.42841435185185017</v>
      </c>
      <c r="B182" s="3">
        <f t="shared" si="70"/>
        <v>1553301015</v>
      </c>
      <c r="C182">
        <f t="shared" si="59"/>
        <v>3</v>
      </c>
      <c r="D182">
        <f t="shared" si="59"/>
        <v>123</v>
      </c>
      <c r="E182">
        <f t="shared" ca="1" si="71"/>
        <v>58522.993761826991</v>
      </c>
      <c r="F182">
        <f t="shared" ca="1" si="72"/>
        <v>35052.320074019051</v>
      </c>
      <c r="G182">
        <f t="shared" ca="1" si="55"/>
        <v>10668</v>
      </c>
      <c r="H182" s="9">
        <f t="shared" ca="1" si="75"/>
        <v>198.38210817365035</v>
      </c>
      <c r="I182" s="9">
        <f t="shared" ca="1" si="75"/>
        <v>118.82199977904675</v>
      </c>
      <c r="J182" s="9">
        <f t="shared" ca="1" si="75"/>
        <v>0</v>
      </c>
      <c r="K182" s="9">
        <f t="shared" ca="1" si="57"/>
        <v>231.24473718317071</v>
      </c>
      <c r="L182" s="9">
        <f t="shared" ca="1" si="58"/>
        <v>59.080279440885775</v>
      </c>
      <c r="M182">
        <f t="shared" ca="1" si="73"/>
        <v>56.162169312169311</v>
      </c>
      <c r="N182">
        <f t="shared" ca="1" si="74"/>
        <v>33.869841269841267</v>
      </c>
    </row>
    <row r="183" spans="1:14" x14ac:dyDescent="0.25">
      <c r="A183" s="4">
        <f t="shared" si="39"/>
        <v>0.42847222222222053</v>
      </c>
      <c r="B183" s="3">
        <f t="shared" si="70"/>
        <v>1553301020</v>
      </c>
      <c r="C183">
        <f t="shared" si="59"/>
        <v>3</v>
      </c>
      <c r="D183">
        <f t="shared" si="59"/>
        <v>123</v>
      </c>
      <c r="E183">
        <f t="shared" ca="1" si="71"/>
        <v>59514.904302695242</v>
      </c>
      <c r="F183">
        <f t="shared" ca="1" si="72"/>
        <v>35646.430072914285</v>
      </c>
      <c r="G183">
        <f t="shared" ca="1" si="55"/>
        <v>10668</v>
      </c>
      <c r="H183" s="9">
        <f t="shared" ref="H183:J245" ca="1" si="76">(E184-E183)/($B184-$B183)</f>
        <v>198.3821081736518</v>
      </c>
      <c r="I183" s="9">
        <f t="shared" ca="1" si="76"/>
        <v>118.8219997790482</v>
      </c>
      <c r="J183" s="9">
        <f t="shared" ca="1" si="76"/>
        <v>0</v>
      </c>
      <c r="K183" s="9">
        <f t="shared" ca="1" si="57"/>
        <v>231.2447371831727</v>
      </c>
      <c r="L183" s="9">
        <f t="shared" ca="1" si="58"/>
        <v>59.080279440885654</v>
      </c>
      <c r="M183">
        <f t="shared" ca="1" si="73"/>
        <v>56.167460317460318</v>
      </c>
      <c r="N183">
        <f t="shared" ca="1" si="74"/>
        <v>33.885714285714279</v>
      </c>
    </row>
    <row r="184" spans="1:14" x14ac:dyDescent="0.25">
      <c r="A184" s="4">
        <f t="shared" si="39"/>
        <v>0.42853009259259089</v>
      </c>
      <c r="B184" s="3">
        <f t="shared" si="70"/>
        <v>1553301025</v>
      </c>
      <c r="C184">
        <f t="shared" si="59"/>
        <v>3</v>
      </c>
      <c r="D184">
        <f t="shared" si="59"/>
        <v>123</v>
      </c>
      <c r="E184">
        <f t="shared" ca="1" si="71"/>
        <v>60506.814843563501</v>
      </c>
      <c r="F184">
        <f t="shared" ca="1" si="72"/>
        <v>36240.540071809526</v>
      </c>
      <c r="G184">
        <f t="shared" ca="1" si="55"/>
        <v>10668</v>
      </c>
      <c r="H184" s="9">
        <f t="shared" ca="1" si="76"/>
        <v>198.38210817365035</v>
      </c>
      <c r="I184" s="9">
        <f t="shared" ca="1" si="76"/>
        <v>118.8219997790482</v>
      </c>
      <c r="J184" s="9">
        <f t="shared" ca="1" si="76"/>
        <v>0</v>
      </c>
      <c r="K184" s="9">
        <f t="shared" ca="1" si="57"/>
        <v>231.24473718317145</v>
      </c>
      <c r="L184" s="9">
        <f t="shared" ca="1" si="58"/>
        <v>59.080279440885462</v>
      </c>
      <c r="M184">
        <f t="shared" ca="1" si="73"/>
        <v>56.172751322751324</v>
      </c>
      <c r="N184">
        <f t="shared" ca="1" si="74"/>
        <v>33.901587301587298</v>
      </c>
    </row>
    <row r="185" spans="1:14" x14ac:dyDescent="0.25">
      <c r="A185" s="4">
        <f t="shared" si="39"/>
        <v>0.42858796296296126</v>
      </c>
      <c r="B185" s="3">
        <f t="shared" si="70"/>
        <v>1553301030</v>
      </c>
      <c r="C185">
        <f t="shared" si="59"/>
        <v>3</v>
      </c>
      <c r="D185">
        <f t="shared" si="59"/>
        <v>123</v>
      </c>
      <c r="E185">
        <f t="shared" ca="1" si="71"/>
        <v>61498.725384431753</v>
      </c>
      <c r="F185">
        <f t="shared" ca="1" si="72"/>
        <v>36834.650070704767</v>
      </c>
      <c r="G185">
        <f t="shared" ca="1" si="55"/>
        <v>10668</v>
      </c>
      <c r="H185" s="9">
        <f t="shared" ca="1" si="76"/>
        <v>198.38210817365035</v>
      </c>
      <c r="I185" s="9">
        <f t="shared" ca="1" si="76"/>
        <v>118.82199977904675</v>
      </c>
      <c r="J185" s="9">
        <f t="shared" ca="1" si="76"/>
        <v>0</v>
      </c>
      <c r="K185" s="9">
        <f t="shared" ca="1" si="57"/>
        <v>231.24473718317071</v>
      </c>
      <c r="L185" s="9">
        <f t="shared" ca="1" si="58"/>
        <v>59.080279440885775</v>
      </c>
      <c r="M185">
        <f t="shared" ca="1" si="73"/>
        <v>56.178042328042331</v>
      </c>
      <c r="N185">
        <f t="shared" ca="1" si="74"/>
        <v>33.917460317460311</v>
      </c>
    </row>
    <row r="186" spans="1:14" x14ac:dyDescent="0.25">
      <c r="A186" s="4">
        <f t="shared" ref="A186:A249" si="77">A185+5/24/3600</f>
        <v>0.42864583333333162</v>
      </c>
      <c r="B186" s="3">
        <f t="shared" si="70"/>
        <v>1553301035</v>
      </c>
      <c r="C186">
        <f t="shared" si="59"/>
        <v>3</v>
      </c>
      <c r="D186">
        <f t="shared" si="59"/>
        <v>123</v>
      </c>
      <c r="E186">
        <f t="shared" ca="1" si="71"/>
        <v>62490.635925300005</v>
      </c>
      <c r="F186">
        <f t="shared" ca="1" si="72"/>
        <v>37428.760069600001</v>
      </c>
      <c r="G186">
        <f t="shared" ca="1" si="55"/>
        <v>10668</v>
      </c>
      <c r="H186" s="9">
        <f t="shared" ca="1" si="76"/>
        <v>198.38210817365035</v>
      </c>
      <c r="I186" s="9">
        <f t="shared" ca="1" si="76"/>
        <v>118.8219997790482</v>
      </c>
      <c r="J186" s="9">
        <f t="shared" ca="1" si="76"/>
        <v>0</v>
      </c>
      <c r="K186" s="9">
        <f t="shared" ca="1" si="57"/>
        <v>231.24473718317145</v>
      </c>
      <c r="L186" s="9">
        <f t="shared" ca="1" si="58"/>
        <v>59.080279440885462</v>
      </c>
      <c r="M186">
        <f t="shared" ca="1" si="73"/>
        <v>56.183333333333337</v>
      </c>
      <c r="N186">
        <f t="shared" ca="1" si="74"/>
        <v>33.93333333333333</v>
      </c>
    </row>
    <row r="187" spans="1:14" x14ac:dyDescent="0.25">
      <c r="A187" s="4">
        <f t="shared" si="77"/>
        <v>0.42870370370370198</v>
      </c>
      <c r="B187" s="3">
        <f t="shared" si="70"/>
        <v>1553301040</v>
      </c>
      <c r="C187">
        <f t="shared" si="59"/>
        <v>3</v>
      </c>
      <c r="D187">
        <f t="shared" si="59"/>
        <v>123</v>
      </c>
      <c r="E187">
        <f t="shared" ca="1" si="71"/>
        <v>63482.546466168256</v>
      </c>
      <c r="F187">
        <f t="shared" ca="1" si="72"/>
        <v>38022.870068495242</v>
      </c>
      <c r="G187">
        <f t="shared" ca="1" si="55"/>
        <v>10668</v>
      </c>
      <c r="H187" s="9">
        <f t="shared" ca="1" si="76"/>
        <v>198.3821081736518</v>
      </c>
      <c r="I187" s="9">
        <f t="shared" ca="1" si="76"/>
        <v>118.82199977904675</v>
      </c>
      <c r="J187" s="9">
        <f t="shared" ca="1" si="76"/>
        <v>0</v>
      </c>
      <c r="K187" s="9">
        <f t="shared" ca="1" si="57"/>
        <v>231.24473718317196</v>
      </c>
      <c r="L187" s="9">
        <f t="shared" ca="1" si="58"/>
        <v>59.08027944088596</v>
      </c>
      <c r="M187">
        <f t="shared" ca="1" si="73"/>
        <v>56.188624338624336</v>
      </c>
      <c r="N187">
        <f t="shared" ca="1" si="74"/>
        <v>33.949206349206349</v>
      </c>
    </row>
    <row r="188" spans="1:14" x14ac:dyDescent="0.25">
      <c r="A188" s="4">
        <f t="shared" si="77"/>
        <v>0.42876157407407234</v>
      </c>
      <c r="B188" s="3">
        <f t="shared" si="70"/>
        <v>1553301045</v>
      </c>
      <c r="C188">
        <f t="shared" si="59"/>
        <v>3</v>
      </c>
      <c r="D188">
        <f t="shared" si="59"/>
        <v>123</v>
      </c>
      <c r="E188">
        <f t="shared" ca="1" si="71"/>
        <v>64474.457007036515</v>
      </c>
      <c r="F188">
        <f t="shared" ca="1" si="72"/>
        <v>38616.980067390476</v>
      </c>
      <c r="G188">
        <f t="shared" ca="1" si="55"/>
        <v>10668</v>
      </c>
      <c r="H188" s="9">
        <f t="shared" ca="1" si="76"/>
        <v>198.38210817365035</v>
      </c>
      <c r="I188" s="9">
        <f t="shared" ca="1" si="76"/>
        <v>118.8219997790482</v>
      </c>
      <c r="J188" s="9">
        <f t="shared" ca="1" si="76"/>
        <v>0</v>
      </c>
      <c r="K188" s="9">
        <f t="shared" ca="1" si="57"/>
        <v>231.24473718317145</v>
      </c>
      <c r="L188" s="9">
        <f t="shared" ca="1" si="58"/>
        <v>59.080279440885462</v>
      </c>
      <c r="M188">
        <f t="shared" ca="1" si="73"/>
        <v>56.193915343915343</v>
      </c>
      <c r="N188">
        <f t="shared" ca="1" si="74"/>
        <v>33.965079365079362</v>
      </c>
    </row>
    <row r="189" spans="1:14" x14ac:dyDescent="0.25">
      <c r="A189" s="4">
        <f t="shared" si="77"/>
        <v>0.4288194444444427</v>
      </c>
      <c r="B189" s="3">
        <f t="shared" si="70"/>
        <v>1553301050</v>
      </c>
      <c r="C189">
        <f t="shared" si="59"/>
        <v>3</v>
      </c>
      <c r="D189">
        <f t="shared" si="59"/>
        <v>123</v>
      </c>
      <c r="E189">
        <f t="shared" ca="1" si="71"/>
        <v>65466.367547904767</v>
      </c>
      <c r="F189">
        <f t="shared" ca="1" si="72"/>
        <v>39211.090066285717</v>
      </c>
      <c r="G189">
        <f t="shared" ca="1" si="55"/>
        <v>10668</v>
      </c>
      <c r="H189" s="9">
        <f t="shared" ca="1" si="76"/>
        <v>198.38210817365035</v>
      </c>
      <c r="I189" s="9">
        <f t="shared" ca="1" si="76"/>
        <v>118.8219997790482</v>
      </c>
      <c r="J189" s="9">
        <f t="shared" ca="1" si="76"/>
        <v>0</v>
      </c>
      <c r="K189" s="9">
        <f t="shared" ca="1" si="57"/>
        <v>231.24473718317145</v>
      </c>
      <c r="L189" s="9">
        <f t="shared" ca="1" si="58"/>
        <v>59.080279440885462</v>
      </c>
      <c r="M189">
        <f t="shared" ca="1" si="73"/>
        <v>56.199206349206349</v>
      </c>
      <c r="N189">
        <f t="shared" ca="1" si="74"/>
        <v>33.980952380952381</v>
      </c>
    </row>
    <row r="190" spans="1:14" x14ac:dyDescent="0.25">
      <c r="A190" s="4">
        <f t="shared" si="77"/>
        <v>0.42887731481481306</v>
      </c>
      <c r="B190" s="3">
        <f t="shared" si="70"/>
        <v>1553301055</v>
      </c>
      <c r="C190">
        <f t="shared" si="59"/>
        <v>3</v>
      </c>
      <c r="D190">
        <f t="shared" si="59"/>
        <v>123</v>
      </c>
      <c r="E190">
        <f t="shared" ca="1" si="71"/>
        <v>66458.278088773019</v>
      </c>
      <c r="F190">
        <f t="shared" ca="1" si="72"/>
        <v>39805.200065180958</v>
      </c>
      <c r="G190">
        <f t="shared" ca="1" si="55"/>
        <v>10668</v>
      </c>
      <c r="H190" s="9">
        <f t="shared" ca="1" si="76"/>
        <v>198.38210817365035</v>
      </c>
      <c r="I190" s="9">
        <f t="shared" ca="1" si="76"/>
        <v>118.82199977904675</v>
      </c>
      <c r="J190" s="9">
        <f t="shared" ca="1" si="76"/>
        <v>0</v>
      </c>
      <c r="K190" s="9">
        <f t="shared" ca="1" si="57"/>
        <v>231.24473718317071</v>
      </c>
      <c r="L190" s="9">
        <f t="shared" ca="1" si="58"/>
        <v>59.080279440885775</v>
      </c>
      <c r="M190">
        <f t="shared" ca="1" si="73"/>
        <v>56.204497354497356</v>
      </c>
      <c r="N190">
        <f t="shared" ca="1" si="74"/>
        <v>33.996825396825393</v>
      </c>
    </row>
    <row r="191" spans="1:14" x14ac:dyDescent="0.25">
      <c r="A191" s="4">
        <f t="shared" si="77"/>
        <v>0.42893518518518342</v>
      </c>
      <c r="B191" s="3">
        <f t="shared" si="70"/>
        <v>1553301060</v>
      </c>
      <c r="C191">
        <f t="shared" si="59"/>
        <v>3</v>
      </c>
      <c r="D191">
        <f t="shared" si="59"/>
        <v>123</v>
      </c>
      <c r="E191">
        <f t="shared" ca="1" si="71"/>
        <v>67450.18862964127</v>
      </c>
      <c r="F191">
        <f t="shared" ca="1" si="72"/>
        <v>40399.310064076191</v>
      </c>
      <c r="G191">
        <f t="shared" ca="1" si="55"/>
        <v>10668</v>
      </c>
      <c r="H191" s="9">
        <f t="shared" ca="1" si="76"/>
        <v>198.38210817365035</v>
      </c>
      <c r="I191" s="9">
        <f t="shared" ca="1" si="76"/>
        <v>118.8219997790482</v>
      </c>
      <c r="J191" s="9">
        <f t="shared" ca="1" si="76"/>
        <v>0</v>
      </c>
      <c r="K191" s="9">
        <f t="shared" ca="1" si="57"/>
        <v>231.24473718317145</v>
      </c>
      <c r="L191" s="9">
        <f t="shared" ca="1" si="58"/>
        <v>59.080279440885462</v>
      </c>
      <c r="M191">
        <f t="shared" ca="1" si="73"/>
        <v>56.209788359788362</v>
      </c>
      <c r="N191">
        <f t="shared" ca="1" si="74"/>
        <v>34.012698412698413</v>
      </c>
    </row>
    <row r="192" spans="1:14" x14ac:dyDescent="0.25">
      <c r="A192" s="4">
        <f t="shared" si="77"/>
        <v>0.42899305555555378</v>
      </c>
      <c r="B192" s="3">
        <f t="shared" si="70"/>
        <v>1553301065</v>
      </c>
      <c r="C192">
        <f t="shared" si="59"/>
        <v>3</v>
      </c>
      <c r="D192">
        <f t="shared" si="59"/>
        <v>123</v>
      </c>
      <c r="E192">
        <f t="shared" ca="1" si="71"/>
        <v>68442.099170509522</v>
      </c>
      <c r="F192">
        <f t="shared" ca="1" si="72"/>
        <v>40993.420062971432</v>
      </c>
      <c r="G192">
        <f t="shared" ca="1" si="55"/>
        <v>10668</v>
      </c>
      <c r="H192" s="9">
        <f t="shared" ca="1" si="76"/>
        <v>198.38210817365035</v>
      </c>
      <c r="I192" s="9">
        <f t="shared" ca="1" si="76"/>
        <v>118.8219997790482</v>
      </c>
      <c r="J192" s="9">
        <f t="shared" ca="1" si="76"/>
        <v>0</v>
      </c>
      <c r="K192" s="9">
        <f t="shared" ca="1" si="57"/>
        <v>231.24473718317145</v>
      </c>
      <c r="L192" s="9">
        <f t="shared" ca="1" si="58"/>
        <v>59.080279440885462</v>
      </c>
      <c r="M192">
        <f t="shared" ca="1" si="73"/>
        <v>56.215079365079362</v>
      </c>
      <c r="N192">
        <f t="shared" ca="1" si="74"/>
        <v>34.028571428571425</v>
      </c>
    </row>
    <row r="193" spans="1:14" x14ac:dyDescent="0.25">
      <c r="A193" s="4">
        <f t="shared" si="77"/>
        <v>0.42905092592592414</v>
      </c>
      <c r="B193" s="3">
        <f t="shared" si="70"/>
        <v>1553301070</v>
      </c>
      <c r="C193">
        <f t="shared" si="59"/>
        <v>3</v>
      </c>
      <c r="D193">
        <f t="shared" si="59"/>
        <v>123</v>
      </c>
      <c r="E193">
        <f t="shared" ca="1" si="71"/>
        <v>69434.009711377774</v>
      </c>
      <c r="F193">
        <f t="shared" ca="1" si="72"/>
        <v>41587.530061866673</v>
      </c>
      <c r="G193">
        <f t="shared" ca="1" si="55"/>
        <v>10668</v>
      </c>
      <c r="H193" s="9">
        <f t="shared" ca="1" si="76"/>
        <v>198.38210817365035</v>
      </c>
      <c r="I193" s="9">
        <f t="shared" ca="1" si="76"/>
        <v>118.82199977904675</v>
      </c>
      <c r="J193" s="9">
        <f t="shared" ca="1" si="76"/>
        <v>0</v>
      </c>
      <c r="K193" s="9">
        <f t="shared" ca="1" si="57"/>
        <v>231.24473718317071</v>
      </c>
      <c r="L193" s="9">
        <f t="shared" ca="1" si="58"/>
        <v>59.080279440885775</v>
      </c>
      <c r="M193">
        <f t="shared" ca="1" si="73"/>
        <v>56.220370370370368</v>
      </c>
      <c r="N193">
        <f t="shared" ca="1" si="74"/>
        <v>34.044444444444444</v>
      </c>
    </row>
    <row r="194" spans="1:14" x14ac:dyDescent="0.25">
      <c r="A194" s="4">
        <f t="shared" si="77"/>
        <v>0.4291087962962945</v>
      </c>
      <c r="B194" s="3">
        <f t="shared" si="70"/>
        <v>1553301075</v>
      </c>
      <c r="C194">
        <f t="shared" si="59"/>
        <v>3</v>
      </c>
      <c r="D194">
        <f t="shared" si="59"/>
        <v>123</v>
      </c>
      <c r="E194">
        <f t="shared" ca="1" si="71"/>
        <v>70425.920252246025</v>
      </c>
      <c r="F194">
        <f t="shared" ca="1" si="72"/>
        <v>42181.640060761907</v>
      </c>
      <c r="G194">
        <f t="shared" ca="1" si="55"/>
        <v>10668</v>
      </c>
      <c r="H194" s="9">
        <f t="shared" ca="1" si="76"/>
        <v>198.38210817365325</v>
      </c>
      <c r="I194" s="9">
        <f t="shared" ca="1" si="76"/>
        <v>118.8219997790482</v>
      </c>
      <c r="J194" s="9">
        <f t="shared" ca="1" si="76"/>
        <v>0</v>
      </c>
      <c r="K194" s="9">
        <f t="shared" ca="1" si="57"/>
        <v>231.24473718317395</v>
      </c>
      <c r="L194" s="9">
        <f t="shared" ca="1" si="58"/>
        <v>59.080279440885832</v>
      </c>
      <c r="M194">
        <f t="shared" ca="1" si="73"/>
        <v>56.225661375661375</v>
      </c>
      <c r="N194">
        <f t="shared" ca="1" si="74"/>
        <v>34.060317460317457</v>
      </c>
    </row>
    <row r="195" spans="1:14" x14ac:dyDescent="0.25">
      <c r="A195" s="4">
        <f t="shared" si="77"/>
        <v>0.42916666666666486</v>
      </c>
      <c r="B195" s="3">
        <f t="shared" si="70"/>
        <v>1553301080</v>
      </c>
      <c r="C195">
        <f t="shared" si="59"/>
        <v>3</v>
      </c>
      <c r="D195">
        <f t="shared" si="59"/>
        <v>123</v>
      </c>
      <c r="E195">
        <f t="shared" ca="1" si="71"/>
        <v>71417.830793114292</v>
      </c>
      <c r="F195">
        <f t="shared" ca="1" si="72"/>
        <v>42775.750059657148</v>
      </c>
      <c r="G195">
        <f t="shared" ca="1" si="55"/>
        <v>10668</v>
      </c>
      <c r="H195" s="9">
        <f t="shared" ca="1" si="76"/>
        <v>198.38210817365035</v>
      </c>
      <c r="I195" s="9">
        <f t="shared" ca="1" si="76"/>
        <v>118.82199977904675</v>
      </c>
      <c r="J195" s="9">
        <f t="shared" ca="1" si="76"/>
        <v>0</v>
      </c>
      <c r="K195" s="9">
        <f t="shared" ca="1" si="57"/>
        <v>231.24473718317071</v>
      </c>
      <c r="L195" s="9">
        <f t="shared" ca="1" si="58"/>
        <v>59.080279440885775</v>
      </c>
      <c r="M195">
        <f t="shared" ca="1" si="73"/>
        <v>56.230952380952381</v>
      </c>
      <c r="N195">
        <f t="shared" ca="1" si="74"/>
        <v>34.076190476190476</v>
      </c>
    </row>
    <row r="196" spans="1:14" x14ac:dyDescent="0.25">
      <c r="A196" s="4">
        <f t="shared" si="77"/>
        <v>0.42922453703703523</v>
      </c>
      <c r="B196" s="3">
        <f t="shared" si="70"/>
        <v>1553301085</v>
      </c>
      <c r="C196">
        <f t="shared" si="59"/>
        <v>3</v>
      </c>
      <c r="D196">
        <f t="shared" si="59"/>
        <v>123</v>
      </c>
      <c r="E196">
        <f t="shared" ca="1" si="71"/>
        <v>72409.741333982543</v>
      </c>
      <c r="F196">
        <f t="shared" ca="1" si="72"/>
        <v>43369.860058552382</v>
      </c>
      <c r="G196">
        <f t="shared" ca="1" si="55"/>
        <v>10668</v>
      </c>
      <c r="H196" s="9">
        <f t="shared" ca="1" si="76"/>
        <v>198.38210817365035</v>
      </c>
      <c r="I196" s="9">
        <f t="shared" ca="1" si="76"/>
        <v>118.8219997790482</v>
      </c>
      <c r="J196" s="9">
        <f t="shared" ca="1" si="76"/>
        <v>0</v>
      </c>
      <c r="K196" s="9">
        <f t="shared" ca="1" si="57"/>
        <v>231.24473718317145</v>
      </c>
      <c r="L196" s="9">
        <f t="shared" ca="1" si="58"/>
        <v>59.080279440885462</v>
      </c>
      <c r="M196">
        <f t="shared" ca="1" si="73"/>
        <v>56.236243386243387</v>
      </c>
      <c r="N196">
        <f t="shared" ca="1" si="74"/>
        <v>34.092063492063488</v>
      </c>
    </row>
    <row r="197" spans="1:14" x14ac:dyDescent="0.25">
      <c r="A197" s="4">
        <f t="shared" si="77"/>
        <v>0.42928240740740559</v>
      </c>
      <c r="B197" s="3">
        <f t="shared" si="70"/>
        <v>1553301090</v>
      </c>
      <c r="C197">
        <f t="shared" si="59"/>
        <v>3</v>
      </c>
      <c r="D197">
        <f t="shared" si="59"/>
        <v>123</v>
      </c>
      <c r="E197">
        <f t="shared" ca="1" si="71"/>
        <v>73401.651874850795</v>
      </c>
      <c r="F197">
        <f t="shared" ca="1" si="72"/>
        <v>43963.970057447623</v>
      </c>
      <c r="G197">
        <f t="shared" ca="1" si="55"/>
        <v>10668</v>
      </c>
      <c r="H197" s="9">
        <f t="shared" ca="1" si="76"/>
        <v>198.38210817365035</v>
      </c>
      <c r="I197" s="9">
        <f t="shared" ca="1" si="76"/>
        <v>118.8219997790482</v>
      </c>
      <c r="J197" s="9">
        <f t="shared" ca="1" si="76"/>
        <v>0</v>
      </c>
      <c r="K197" s="9">
        <f t="shared" ca="1" si="57"/>
        <v>231.24473718317145</v>
      </c>
      <c r="L197" s="9">
        <f t="shared" ca="1" si="58"/>
        <v>59.080279440885462</v>
      </c>
      <c r="M197">
        <f t="shared" ca="1" si="73"/>
        <v>56.241534391534394</v>
      </c>
      <c r="N197">
        <f t="shared" ca="1" si="74"/>
        <v>34.107936507936508</v>
      </c>
    </row>
    <row r="198" spans="1:14" x14ac:dyDescent="0.25">
      <c r="A198" s="4">
        <f t="shared" si="77"/>
        <v>0.42934027777777595</v>
      </c>
      <c r="B198" s="3">
        <f t="shared" si="70"/>
        <v>1553301095</v>
      </c>
      <c r="C198">
        <f t="shared" si="59"/>
        <v>3</v>
      </c>
      <c r="D198">
        <f t="shared" si="59"/>
        <v>123</v>
      </c>
      <c r="E198">
        <f t="shared" ca="1" si="71"/>
        <v>74393.562415719047</v>
      </c>
      <c r="F198">
        <f t="shared" ca="1" si="72"/>
        <v>44558.080056342864</v>
      </c>
      <c r="G198">
        <f t="shared" ca="1" si="55"/>
        <v>10668</v>
      </c>
      <c r="H198" s="9">
        <f t="shared" ca="1" si="76"/>
        <v>198.38210817365035</v>
      </c>
      <c r="I198" s="9">
        <f t="shared" ca="1" si="76"/>
        <v>118.82199977904675</v>
      </c>
      <c r="J198" s="9">
        <f t="shared" ca="1" si="76"/>
        <v>0</v>
      </c>
      <c r="K198" s="9">
        <f t="shared" ca="1" si="57"/>
        <v>231.24473718317071</v>
      </c>
      <c r="L198" s="9">
        <f t="shared" ca="1" si="58"/>
        <v>59.080279440885775</v>
      </c>
      <c r="M198">
        <f t="shared" ca="1" si="73"/>
        <v>56.2468253968254</v>
      </c>
      <c r="N198">
        <f t="shared" ca="1" si="74"/>
        <v>34.12380952380952</v>
      </c>
    </row>
    <row r="199" spans="1:14" x14ac:dyDescent="0.25">
      <c r="A199" s="4">
        <f t="shared" si="77"/>
        <v>0.42939814814814631</v>
      </c>
      <c r="B199" s="3">
        <f t="shared" si="70"/>
        <v>1553301100</v>
      </c>
      <c r="C199">
        <f t="shared" si="59"/>
        <v>3</v>
      </c>
      <c r="D199">
        <f t="shared" si="59"/>
        <v>123</v>
      </c>
      <c r="E199">
        <f t="shared" ca="1" si="71"/>
        <v>75385.472956587299</v>
      </c>
      <c r="F199">
        <f t="shared" ca="1" si="72"/>
        <v>45152.190055238098</v>
      </c>
      <c r="G199">
        <f t="shared" ref="G199:G245" ca="1" si="78">INDIRECT("G$"&amp;C199)+INDIRECT("J$"&amp;C199)*($B199-INDIRECT("B$"&amp;D199))</f>
        <v>10668</v>
      </c>
      <c r="H199" s="9">
        <f t="shared" ca="1" si="76"/>
        <v>198.38210817365035</v>
      </c>
      <c r="I199" s="9">
        <f t="shared" ca="1" si="76"/>
        <v>118.8219997790482</v>
      </c>
      <c r="J199" s="9">
        <f t="shared" ca="1" si="76"/>
        <v>0</v>
      </c>
      <c r="K199" s="9">
        <f t="shared" ref="K199:K245" ca="1" si="79">SQRT(H199*H199+I199*I199)</f>
        <v>231.24473718317145</v>
      </c>
      <c r="L199" s="9">
        <f t="shared" ref="L199:L245" ca="1" si="80">DEGREES(ATAN2(I199,H199))</f>
        <v>59.080279440885462</v>
      </c>
      <c r="M199">
        <f t="shared" ca="1" si="73"/>
        <v>56.2521164021164</v>
      </c>
      <c r="N199">
        <f t="shared" ca="1" si="74"/>
        <v>34.139682539682539</v>
      </c>
    </row>
    <row r="200" spans="1:14" x14ac:dyDescent="0.25">
      <c r="A200" s="4">
        <f t="shared" si="77"/>
        <v>0.42945601851851667</v>
      </c>
      <c r="B200" s="3">
        <f t="shared" si="70"/>
        <v>1553301105</v>
      </c>
      <c r="C200">
        <f t="shared" ref="C200:D245" si="81">C199</f>
        <v>3</v>
      </c>
      <c r="D200">
        <f t="shared" si="81"/>
        <v>123</v>
      </c>
      <c r="E200">
        <f t="shared" ca="1" si="71"/>
        <v>76377.38349745555</v>
      </c>
      <c r="F200">
        <f t="shared" ca="1" si="72"/>
        <v>45746.300054133339</v>
      </c>
      <c r="G200">
        <f t="shared" ca="1" si="78"/>
        <v>10668</v>
      </c>
      <c r="H200" s="9">
        <f t="shared" ca="1" si="76"/>
        <v>198.38210817365035</v>
      </c>
      <c r="I200" s="9">
        <f t="shared" ca="1" si="76"/>
        <v>118.82199977904675</v>
      </c>
      <c r="J200" s="9">
        <f t="shared" ca="1" si="76"/>
        <v>0</v>
      </c>
      <c r="K200" s="9">
        <f t="shared" ca="1" si="79"/>
        <v>231.24473718317071</v>
      </c>
      <c r="L200" s="9">
        <f t="shared" ca="1" si="80"/>
        <v>59.080279440885775</v>
      </c>
      <c r="M200">
        <f t="shared" ca="1" si="73"/>
        <v>56.257407407407406</v>
      </c>
      <c r="N200">
        <f t="shared" ca="1" si="74"/>
        <v>34.155555555555551</v>
      </c>
    </row>
    <row r="201" spans="1:14" x14ac:dyDescent="0.25">
      <c r="A201" s="4">
        <f t="shared" si="77"/>
        <v>0.42951388888888703</v>
      </c>
      <c r="B201" s="3">
        <f t="shared" ref="B201:B245" si="82">B200+SECOND(A201-A200)</f>
        <v>1553301110</v>
      </c>
      <c r="C201">
        <f t="shared" si="81"/>
        <v>3</v>
      </c>
      <c r="D201">
        <f t="shared" si="81"/>
        <v>123</v>
      </c>
      <c r="E201">
        <f t="shared" ca="1" si="71"/>
        <v>77369.294038323802</v>
      </c>
      <c r="F201">
        <f t="shared" ca="1" si="72"/>
        <v>46340.410053028572</v>
      </c>
      <c r="G201">
        <f t="shared" ca="1" si="78"/>
        <v>10668</v>
      </c>
      <c r="H201" s="9">
        <f t="shared" ca="1" si="76"/>
        <v>198.38210817365325</v>
      </c>
      <c r="I201" s="9">
        <f t="shared" ca="1" si="76"/>
        <v>118.8219997790482</v>
      </c>
      <c r="J201" s="9">
        <f t="shared" ca="1" si="76"/>
        <v>0</v>
      </c>
      <c r="K201" s="9">
        <f t="shared" ca="1" si="79"/>
        <v>231.24473718317395</v>
      </c>
      <c r="L201" s="9">
        <f t="shared" ca="1" si="80"/>
        <v>59.080279440885832</v>
      </c>
      <c r="M201">
        <f t="shared" ca="1" si="73"/>
        <v>56.262698412698413</v>
      </c>
      <c r="N201">
        <f t="shared" ca="1" si="74"/>
        <v>34.171428571428571</v>
      </c>
    </row>
    <row r="202" spans="1:14" x14ac:dyDescent="0.25">
      <c r="A202" s="4">
        <f t="shared" si="77"/>
        <v>0.42957175925925739</v>
      </c>
      <c r="B202" s="3">
        <f t="shared" si="82"/>
        <v>1553301115</v>
      </c>
      <c r="C202">
        <f t="shared" si="81"/>
        <v>3</v>
      </c>
      <c r="D202">
        <f t="shared" si="81"/>
        <v>123</v>
      </c>
      <c r="E202">
        <f t="shared" ca="1" si="71"/>
        <v>78361.204579192068</v>
      </c>
      <c r="F202">
        <f t="shared" ca="1" si="72"/>
        <v>46934.520051923813</v>
      </c>
      <c r="G202">
        <f t="shared" ca="1" si="78"/>
        <v>10668</v>
      </c>
      <c r="H202" s="9">
        <f t="shared" ca="1" si="76"/>
        <v>198.38210817365035</v>
      </c>
      <c r="I202" s="9">
        <f t="shared" ca="1" si="76"/>
        <v>118.8219997790482</v>
      </c>
      <c r="J202" s="9">
        <f t="shared" ca="1" si="76"/>
        <v>0</v>
      </c>
      <c r="K202" s="9">
        <f t="shared" ca="1" si="79"/>
        <v>231.24473718317145</v>
      </c>
      <c r="L202" s="9">
        <f t="shared" ca="1" si="80"/>
        <v>59.080279440885462</v>
      </c>
      <c r="M202">
        <f t="shared" ca="1" si="73"/>
        <v>56.267989417989419</v>
      </c>
      <c r="N202">
        <f t="shared" ca="1" si="74"/>
        <v>34.187301587301583</v>
      </c>
    </row>
    <row r="203" spans="1:14" x14ac:dyDescent="0.25">
      <c r="A203" s="4">
        <f t="shared" si="77"/>
        <v>0.42962962962962775</v>
      </c>
      <c r="B203" s="3">
        <f t="shared" si="82"/>
        <v>1553301120</v>
      </c>
      <c r="C203">
        <f t="shared" si="81"/>
        <v>3</v>
      </c>
      <c r="D203">
        <f t="shared" si="81"/>
        <v>123</v>
      </c>
      <c r="E203">
        <f t="shared" ca="1" si="71"/>
        <v>79353.11512006032</v>
      </c>
      <c r="F203">
        <f t="shared" ca="1" si="72"/>
        <v>47528.630050819054</v>
      </c>
      <c r="G203">
        <f t="shared" ca="1" si="78"/>
        <v>10668</v>
      </c>
      <c r="H203" s="9">
        <f t="shared" ca="1" si="76"/>
        <v>198.38210817365035</v>
      </c>
      <c r="I203" s="9">
        <f t="shared" ca="1" si="76"/>
        <v>118.82199977904675</v>
      </c>
      <c r="J203" s="9">
        <f t="shared" ca="1" si="76"/>
        <v>0</v>
      </c>
      <c r="K203" s="9">
        <f t="shared" ca="1" si="79"/>
        <v>231.24473718317071</v>
      </c>
      <c r="L203" s="9">
        <f t="shared" ca="1" si="80"/>
        <v>59.080279440885775</v>
      </c>
      <c r="M203">
        <f t="shared" ca="1" si="73"/>
        <v>56.273280423280426</v>
      </c>
      <c r="N203">
        <f t="shared" ca="1" si="74"/>
        <v>34.203174603174602</v>
      </c>
    </row>
    <row r="204" spans="1:14" x14ac:dyDescent="0.25">
      <c r="A204" s="4">
        <f t="shared" si="77"/>
        <v>0.42968749999999811</v>
      </c>
      <c r="B204" s="3">
        <f t="shared" si="82"/>
        <v>1553301125</v>
      </c>
      <c r="C204">
        <f t="shared" si="81"/>
        <v>3</v>
      </c>
      <c r="D204">
        <f t="shared" si="81"/>
        <v>123</v>
      </c>
      <c r="E204">
        <f t="shared" ref="E204:E245" ca="1" si="83">INDIRECT("E$"&amp;C204)+INDIRECT("H$"&amp;C204)*($B204-INDIRECT("B$"&amp;D204))</f>
        <v>80345.025660928572</v>
      </c>
      <c r="F204">
        <f t="shared" ref="F204:F245" ca="1" si="84">INDIRECT("F$"&amp;C204)+INDIRECT("I$"&amp;C204)*($B204-INDIRECT("B$"&amp;D204))</f>
        <v>48122.740049714288</v>
      </c>
      <c r="G204">
        <f t="shared" ca="1" si="78"/>
        <v>10668</v>
      </c>
      <c r="H204" s="9">
        <f t="shared" ca="1" si="76"/>
        <v>198.38210817365035</v>
      </c>
      <c r="I204" s="9">
        <f t="shared" ca="1" si="76"/>
        <v>118.8219997790482</v>
      </c>
      <c r="J204" s="9">
        <f t="shared" ca="1" si="76"/>
        <v>0</v>
      </c>
      <c r="K204" s="9">
        <f t="shared" ca="1" si="79"/>
        <v>231.24473718317145</v>
      </c>
      <c r="L204" s="9">
        <f t="shared" ca="1" si="80"/>
        <v>59.080279440885462</v>
      </c>
      <c r="M204">
        <f t="shared" ref="M204:M245" ca="1" si="85">INDIRECT("M$"&amp;C204)+INDIRECT("O$"&amp;C204)*($B204-INDIRECT("B$"&amp;D204))</f>
        <v>56.278571428571425</v>
      </c>
      <c r="N204">
        <f t="shared" ref="N204:N245" ca="1" si="86">INDIRECT("N$"&amp;C204)+INDIRECT("P$"&amp;C204)*($B204-INDIRECT("B$"&amp;D204))</f>
        <v>34.219047619047615</v>
      </c>
    </row>
    <row r="205" spans="1:14" x14ac:dyDescent="0.25">
      <c r="A205" s="4">
        <f t="shared" si="77"/>
        <v>0.42974537037036847</v>
      </c>
      <c r="B205" s="3">
        <f t="shared" si="82"/>
        <v>1553301130</v>
      </c>
      <c r="C205">
        <f t="shared" si="81"/>
        <v>3</v>
      </c>
      <c r="D205">
        <f t="shared" si="81"/>
        <v>123</v>
      </c>
      <c r="E205">
        <f t="shared" ca="1" si="83"/>
        <v>81336.936201796823</v>
      </c>
      <c r="F205">
        <f t="shared" ca="1" si="84"/>
        <v>48716.850048609529</v>
      </c>
      <c r="G205">
        <f t="shared" ca="1" si="78"/>
        <v>10668</v>
      </c>
      <c r="H205" s="9">
        <f t="shared" ca="1" si="76"/>
        <v>198.38210817365035</v>
      </c>
      <c r="I205" s="9">
        <f t="shared" ca="1" si="76"/>
        <v>118.82199977904675</v>
      </c>
      <c r="J205" s="9">
        <f t="shared" ca="1" si="76"/>
        <v>0</v>
      </c>
      <c r="K205" s="9">
        <f t="shared" ca="1" si="79"/>
        <v>231.24473718317071</v>
      </c>
      <c r="L205" s="9">
        <f t="shared" ca="1" si="80"/>
        <v>59.080279440885775</v>
      </c>
      <c r="M205">
        <f t="shared" ca="1" si="85"/>
        <v>56.283862433862431</v>
      </c>
      <c r="N205">
        <f t="shared" ca="1" si="86"/>
        <v>34.234920634920634</v>
      </c>
    </row>
    <row r="206" spans="1:14" x14ac:dyDescent="0.25">
      <c r="A206" s="4">
        <f t="shared" si="77"/>
        <v>0.42980324074073883</v>
      </c>
      <c r="B206" s="3">
        <f t="shared" si="82"/>
        <v>1553301135</v>
      </c>
      <c r="C206">
        <f t="shared" si="81"/>
        <v>3</v>
      </c>
      <c r="D206">
        <f t="shared" si="81"/>
        <v>123</v>
      </c>
      <c r="E206">
        <f t="shared" ca="1" si="83"/>
        <v>82328.846742665075</v>
      </c>
      <c r="F206">
        <f t="shared" ca="1" si="84"/>
        <v>49310.960047504763</v>
      </c>
      <c r="G206">
        <f t="shared" ca="1" si="78"/>
        <v>10668</v>
      </c>
      <c r="H206" s="9">
        <f t="shared" ca="1" si="76"/>
        <v>198.38210817365035</v>
      </c>
      <c r="I206" s="9">
        <f t="shared" ca="1" si="76"/>
        <v>118.8219997790482</v>
      </c>
      <c r="J206" s="9">
        <f t="shared" ca="1" si="76"/>
        <v>0</v>
      </c>
      <c r="K206" s="9">
        <f t="shared" ca="1" si="79"/>
        <v>231.24473718317145</v>
      </c>
      <c r="L206" s="9">
        <f t="shared" ca="1" si="80"/>
        <v>59.080279440885462</v>
      </c>
      <c r="M206">
        <f t="shared" ca="1" si="85"/>
        <v>56.289153439153438</v>
      </c>
      <c r="N206">
        <f t="shared" ca="1" si="86"/>
        <v>34.250793650793646</v>
      </c>
    </row>
    <row r="207" spans="1:14" x14ac:dyDescent="0.25">
      <c r="A207" s="4">
        <f t="shared" si="77"/>
        <v>0.4298611111111092</v>
      </c>
      <c r="B207" s="3">
        <f t="shared" si="82"/>
        <v>1553301140</v>
      </c>
      <c r="C207">
        <f t="shared" si="81"/>
        <v>3</v>
      </c>
      <c r="D207">
        <f t="shared" si="81"/>
        <v>123</v>
      </c>
      <c r="E207">
        <f t="shared" ca="1" si="83"/>
        <v>83320.757283533327</v>
      </c>
      <c r="F207">
        <f t="shared" ca="1" si="84"/>
        <v>49905.070046400004</v>
      </c>
      <c r="G207">
        <f t="shared" ca="1" si="78"/>
        <v>10668</v>
      </c>
      <c r="H207" s="9">
        <f t="shared" ca="1" si="76"/>
        <v>198.38210817365325</v>
      </c>
      <c r="I207" s="9">
        <f t="shared" ca="1" si="76"/>
        <v>118.8219997790482</v>
      </c>
      <c r="J207" s="9">
        <f t="shared" ca="1" si="76"/>
        <v>0</v>
      </c>
      <c r="K207" s="9">
        <f t="shared" ca="1" si="79"/>
        <v>231.24473718317395</v>
      </c>
      <c r="L207" s="9">
        <f t="shared" ca="1" si="80"/>
        <v>59.080279440885832</v>
      </c>
      <c r="M207">
        <f t="shared" ca="1" si="85"/>
        <v>56.294444444444444</v>
      </c>
      <c r="N207">
        <f t="shared" ca="1" si="86"/>
        <v>34.266666666666666</v>
      </c>
    </row>
    <row r="208" spans="1:14" x14ac:dyDescent="0.25">
      <c r="A208" s="4">
        <f t="shared" si="77"/>
        <v>0.42991898148147956</v>
      </c>
      <c r="B208" s="3">
        <f t="shared" si="82"/>
        <v>1553301145</v>
      </c>
      <c r="C208">
        <f t="shared" si="81"/>
        <v>3</v>
      </c>
      <c r="D208">
        <f t="shared" si="81"/>
        <v>123</v>
      </c>
      <c r="E208">
        <f t="shared" ca="1" si="83"/>
        <v>84312.667824401593</v>
      </c>
      <c r="F208">
        <f t="shared" ca="1" si="84"/>
        <v>50499.180045295245</v>
      </c>
      <c r="G208">
        <f t="shared" ca="1" si="78"/>
        <v>10668</v>
      </c>
      <c r="H208" s="9">
        <f t="shared" ca="1" si="76"/>
        <v>198.38210817365035</v>
      </c>
      <c r="I208" s="9">
        <f t="shared" ca="1" si="76"/>
        <v>118.82199977904675</v>
      </c>
      <c r="J208" s="9">
        <f t="shared" ca="1" si="76"/>
        <v>0</v>
      </c>
      <c r="K208" s="9">
        <f t="shared" ca="1" si="79"/>
        <v>231.24473718317071</v>
      </c>
      <c r="L208" s="9">
        <f t="shared" ca="1" si="80"/>
        <v>59.080279440885775</v>
      </c>
      <c r="M208">
        <f t="shared" ca="1" si="85"/>
        <v>56.299735449735451</v>
      </c>
      <c r="N208">
        <f t="shared" ca="1" si="86"/>
        <v>34.282539682539678</v>
      </c>
    </row>
    <row r="209" spans="1:14" x14ac:dyDescent="0.25">
      <c r="A209" s="4">
        <f t="shared" si="77"/>
        <v>0.42997685185184992</v>
      </c>
      <c r="B209" s="3">
        <f t="shared" si="82"/>
        <v>1553301150</v>
      </c>
      <c r="C209">
        <f t="shared" si="81"/>
        <v>3</v>
      </c>
      <c r="D209">
        <f t="shared" si="81"/>
        <v>123</v>
      </c>
      <c r="E209">
        <f t="shared" ca="1" si="83"/>
        <v>85304.578365269845</v>
      </c>
      <c r="F209">
        <f t="shared" ca="1" si="84"/>
        <v>51093.290044190479</v>
      </c>
      <c r="G209">
        <f t="shared" ca="1" si="78"/>
        <v>10668</v>
      </c>
      <c r="H209" s="9">
        <f t="shared" ca="1" si="76"/>
        <v>198.38210817365035</v>
      </c>
      <c r="I209" s="9">
        <f t="shared" ca="1" si="76"/>
        <v>118.8219997790482</v>
      </c>
      <c r="J209" s="9">
        <f t="shared" ca="1" si="76"/>
        <v>0</v>
      </c>
      <c r="K209" s="9">
        <f t="shared" ca="1" si="79"/>
        <v>231.24473718317145</v>
      </c>
      <c r="L209" s="9">
        <f t="shared" ca="1" si="80"/>
        <v>59.080279440885462</v>
      </c>
      <c r="M209">
        <f t="shared" ca="1" si="85"/>
        <v>56.305026455026457</v>
      </c>
      <c r="N209">
        <f t="shared" ca="1" si="86"/>
        <v>34.298412698412697</v>
      </c>
    </row>
    <row r="210" spans="1:14" x14ac:dyDescent="0.25">
      <c r="A210" s="4">
        <f t="shared" si="77"/>
        <v>0.43003472222222028</v>
      </c>
      <c r="B210" s="3">
        <f t="shared" si="82"/>
        <v>1553301155</v>
      </c>
      <c r="C210">
        <f t="shared" si="81"/>
        <v>3</v>
      </c>
      <c r="D210">
        <f t="shared" si="81"/>
        <v>123</v>
      </c>
      <c r="E210">
        <f t="shared" ca="1" si="83"/>
        <v>86296.488906138096</v>
      </c>
      <c r="F210">
        <f t="shared" ca="1" si="84"/>
        <v>51687.40004308572</v>
      </c>
      <c r="G210">
        <f t="shared" ca="1" si="78"/>
        <v>10668</v>
      </c>
      <c r="H210" s="9">
        <f t="shared" ca="1" si="76"/>
        <v>198.38210817365035</v>
      </c>
      <c r="I210" s="9">
        <f t="shared" ca="1" si="76"/>
        <v>118.82199977904675</v>
      </c>
      <c r="J210" s="9">
        <f t="shared" ca="1" si="76"/>
        <v>0</v>
      </c>
      <c r="K210" s="9">
        <f t="shared" ca="1" si="79"/>
        <v>231.24473718317071</v>
      </c>
      <c r="L210" s="9">
        <f t="shared" ca="1" si="80"/>
        <v>59.080279440885775</v>
      </c>
      <c r="M210">
        <f t="shared" ca="1" si="85"/>
        <v>56.310317460317457</v>
      </c>
      <c r="N210">
        <f t="shared" ca="1" si="86"/>
        <v>34.31428571428571</v>
      </c>
    </row>
    <row r="211" spans="1:14" x14ac:dyDescent="0.25">
      <c r="A211" s="4">
        <f t="shared" si="77"/>
        <v>0.43009259259259064</v>
      </c>
      <c r="B211" s="3">
        <f t="shared" si="82"/>
        <v>1553301160</v>
      </c>
      <c r="C211">
        <f t="shared" si="81"/>
        <v>3</v>
      </c>
      <c r="D211">
        <f t="shared" si="81"/>
        <v>123</v>
      </c>
      <c r="E211">
        <f t="shared" ca="1" si="83"/>
        <v>87288.399447006348</v>
      </c>
      <c r="F211">
        <f t="shared" ca="1" si="84"/>
        <v>52281.510041980953</v>
      </c>
      <c r="G211">
        <f t="shared" ca="1" si="78"/>
        <v>10668</v>
      </c>
      <c r="H211" s="9">
        <f t="shared" ca="1" si="76"/>
        <v>198.38210817365035</v>
      </c>
      <c r="I211" s="9">
        <f t="shared" ca="1" si="76"/>
        <v>118.8219997790482</v>
      </c>
      <c r="J211" s="9">
        <f t="shared" ca="1" si="76"/>
        <v>0</v>
      </c>
      <c r="K211" s="9">
        <f t="shared" ca="1" si="79"/>
        <v>231.24473718317145</v>
      </c>
      <c r="L211" s="9">
        <f t="shared" ca="1" si="80"/>
        <v>59.080279440885462</v>
      </c>
      <c r="M211">
        <f t="shared" ca="1" si="85"/>
        <v>56.315608465608463</v>
      </c>
      <c r="N211">
        <f t="shared" ca="1" si="86"/>
        <v>34.330158730158729</v>
      </c>
    </row>
    <row r="212" spans="1:14" x14ac:dyDescent="0.25">
      <c r="A212" s="4">
        <f t="shared" si="77"/>
        <v>0.430150462962961</v>
      </c>
      <c r="B212" s="3">
        <f t="shared" si="82"/>
        <v>1553301165</v>
      </c>
      <c r="C212">
        <f t="shared" si="81"/>
        <v>3</v>
      </c>
      <c r="D212">
        <f t="shared" si="81"/>
        <v>123</v>
      </c>
      <c r="E212">
        <f t="shared" ca="1" si="83"/>
        <v>88280.3099878746</v>
      </c>
      <c r="F212">
        <f t="shared" ca="1" si="84"/>
        <v>52875.620040876194</v>
      </c>
      <c r="G212">
        <f t="shared" ca="1" si="78"/>
        <v>10668</v>
      </c>
      <c r="H212" s="9">
        <f t="shared" ca="1" si="76"/>
        <v>198.38210817365035</v>
      </c>
      <c r="I212" s="9">
        <f t="shared" ca="1" si="76"/>
        <v>118.8219997790482</v>
      </c>
      <c r="J212" s="9">
        <f t="shared" ca="1" si="76"/>
        <v>0</v>
      </c>
      <c r="K212" s="9">
        <f t="shared" ca="1" si="79"/>
        <v>231.24473718317145</v>
      </c>
      <c r="L212" s="9">
        <f t="shared" ca="1" si="80"/>
        <v>59.080279440885462</v>
      </c>
      <c r="M212">
        <f t="shared" ca="1" si="85"/>
        <v>56.320899470899469</v>
      </c>
      <c r="N212">
        <f t="shared" ca="1" si="86"/>
        <v>34.346031746031741</v>
      </c>
    </row>
    <row r="213" spans="1:14" x14ac:dyDescent="0.25">
      <c r="A213" s="4">
        <f t="shared" si="77"/>
        <v>0.43020833333333136</v>
      </c>
      <c r="B213" s="3">
        <f t="shared" si="82"/>
        <v>1553301170</v>
      </c>
      <c r="C213">
        <f t="shared" si="81"/>
        <v>3</v>
      </c>
      <c r="D213">
        <f t="shared" si="81"/>
        <v>123</v>
      </c>
      <c r="E213">
        <f t="shared" ca="1" si="83"/>
        <v>89272.220528742851</v>
      </c>
      <c r="F213">
        <f t="shared" ca="1" si="84"/>
        <v>53469.730039771435</v>
      </c>
      <c r="G213">
        <f t="shared" ca="1" si="78"/>
        <v>10668</v>
      </c>
      <c r="H213" s="9">
        <f t="shared" ca="1" si="76"/>
        <v>198.38210817365325</v>
      </c>
      <c r="I213" s="9">
        <f t="shared" ca="1" si="76"/>
        <v>118.82199977904675</v>
      </c>
      <c r="J213" s="9">
        <f t="shared" ca="1" si="76"/>
        <v>0</v>
      </c>
      <c r="K213" s="9">
        <f t="shared" ca="1" si="79"/>
        <v>231.24473718317321</v>
      </c>
      <c r="L213" s="9">
        <f t="shared" ca="1" si="80"/>
        <v>59.080279440886144</v>
      </c>
      <c r="M213">
        <f t="shared" ca="1" si="85"/>
        <v>56.326190476190476</v>
      </c>
      <c r="N213">
        <f t="shared" ca="1" si="86"/>
        <v>34.361904761904761</v>
      </c>
    </row>
    <row r="214" spans="1:14" x14ac:dyDescent="0.25">
      <c r="A214" s="4">
        <f t="shared" si="77"/>
        <v>0.43026620370370172</v>
      </c>
      <c r="B214" s="3">
        <f t="shared" si="82"/>
        <v>1553301175</v>
      </c>
      <c r="C214">
        <f t="shared" si="81"/>
        <v>3</v>
      </c>
      <c r="D214">
        <f t="shared" si="81"/>
        <v>123</v>
      </c>
      <c r="E214">
        <f t="shared" ca="1" si="83"/>
        <v>90264.131069611118</v>
      </c>
      <c r="F214">
        <f t="shared" ca="1" si="84"/>
        <v>54063.840038666669</v>
      </c>
      <c r="G214">
        <f t="shared" ca="1" si="78"/>
        <v>10668</v>
      </c>
      <c r="H214" s="9">
        <f t="shared" ca="1" si="76"/>
        <v>198.38210817365035</v>
      </c>
      <c r="I214" s="9">
        <f t="shared" ca="1" si="76"/>
        <v>118.8219997790482</v>
      </c>
      <c r="J214" s="9">
        <f t="shared" ca="1" si="76"/>
        <v>0</v>
      </c>
      <c r="K214" s="9">
        <f t="shared" ca="1" si="79"/>
        <v>231.24473718317145</v>
      </c>
      <c r="L214" s="9">
        <f t="shared" ca="1" si="80"/>
        <v>59.080279440885462</v>
      </c>
      <c r="M214">
        <f t="shared" ca="1" si="85"/>
        <v>56.331481481481482</v>
      </c>
      <c r="N214">
        <f t="shared" ca="1" si="86"/>
        <v>34.377777777777773</v>
      </c>
    </row>
    <row r="215" spans="1:14" x14ac:dyDescent="0.25">
      <c r="A215" s="4">
        <f t="shared" si="77"/>
        <v>0.43032407407407208</v>
      </c>
      <c r="B215" s="3">
        <f t="shared" si="82"/>
        <v>1553301180</v>
      </c>
      <c r="C215">
        <f t="shared" si="81"/>
        <v>3</v>
      </c>
      <c r="D215">
        <f t="shared" si="81"/>
        <v>123</v>
      </c>
      <c r="E215">
        <f t="shared" ca="1" si="83"/>
        <v>91256.041610479369</v>
      </c>
      <c r="F215">
        <f t="shared" ca="1" si="84"/>
        <v>54657.95003756191</v>
      </c>
      <c r="G215">
        <f t="shared" ca="1" si="78"/>
        <v>10668</v>
      </c>
      <c r="H215" s="9">
        <f t="shared" ca="1" si="76"/>
        <v>198.38210817365035</v>
      </c>
      <c r="I215" s="9">
        <f t="shared" ca="1" si="76"/>
        <v>118.82199977904675</v>
      </c>
      <c r="J215" s="9">
        <f t="shared" ca="1" si="76"/>
        <v>0</v>
      </c>
      <c r="K215" s="9">
        <f t="shared" ca="1" si="79"/>
        <v>231.24473718317071</v>
      </c>
      <c r="L215" s="9">
        <f t="shared" ca="1" si="80"/>
        <v>59.080279440885775</v>
      </c>
      <c r="M215">
        <f t="shared" ca="1" si="85"/>
        <v>56.336772486772489</v>
      </c>
      <c r="N215">
        <f t="shared" ca="1" si="86"/>
        <v>34.393650793650792</v>
      </c>
    </row>
    <row r="216" spans="1:14" x14ac:dyDescent="0.25">
      <c r="A216" s="4">
        <f t="shared" si="77"/>
        <v>0.43038194444444244</v>
      </c>
      <c r="B216" s="3">
        <f t="shared" si="82"/>
        <v>1553301185</v>
      </c>
      <c r="C216">
        <f t="shared" si="81"/>
        <v>3</v>
      </c>
      <c r="D216">
        <f t="shared" si="81"/>
        <v>123</v>
      </c>
      <c r="E216">
        <f t="shared" ca="1" si="83"/>
        <v>92247.952151347621</v>
      </c>
      <c r="F216">
        <f t="shared" ca="1" si="84"/>
        <v>55252.060036457144</v>
      </c>
      <c r="G216">
        <f t="shared" ca="1" si="78"/>
        <v>10668</v>
      </c>
      <c r="H216" s="9">
        <f t="shared" ca="1" si="76"/>
        <v>198.38210817365035</v>
      </c>
      <c r="I216" s="9">
        <f t="shared" ca="1" si="76"/>
        <v>118.8219997790482</v>
      </c>
      <c r="J216" s="9">
        <f t="shared" ca="1" si="76"/>
        <v>0</v>
      </c>
      <c r="K216" s="9">
        <f t="shared" ca="1" si="79"/>
        <v>231.24473718317145</v>
      </c>
      <c r="L216" s="9">
        <f t="shared" ca="1" si="80"/>
        <v>59.080279440885462</v>
      </c>
      <c r="M216">
        <f t="shared" ca="1" si="85"/>
        <v>56.342063492063488</v>
      </c>
      <c r="N216">
        <f t="shared" ca="1" si="86"/>
        <v>34.409523809523805</v>
      </c>
    </row>
    <row r="217" spans="1:14" x14ac:dyDescent="0.25">
      <c r="A217" s="4">
        <f t="shared" si="77"/>
        <v>0.4304398148148128</v>
      </c>
      <c r="B217" s="3">
        <f t="shared" si="82"/>
        <v>1553301190</v>
      </c>
      <c r="C217">
        <f t="shared" si="81"/>
        <v>3</v>
      </c>
      <c r="D217">
        <f t="shared" si="81"/>
        <v>123</v>
      </c>
      <c r="E217">
        <f t="shared" ca="1" si="83"/>
        <v>93239.862692215873</v>
      </c>
      <c r="F217">
        <f t="shared" ca="1" si="84"/>
        <v>55846.170035352385</v>
      </c>
      <c r="G217">
        <f t="shared" ca="1" si="78"/>
        <v>10668</v>
      </c>
      <c r="H217" s="9">
        <f t="shared" ca="1" si="76"/>
        <v>198.38210817365035</v>
      </c>
      <c r="I217" s="9">
        <f t="shared" ca="1" si="76"/>
        <v>118.8219997790482</v>
      </c>
      <c r="J217" s="9">
        <f t="shared" ca="1" si="76"/>
        <v>0</v>
      </c>
      <c r="K217" s="9">
        <f t="shared" ca="1" si="79"/>
        <v>231.24473718317145</v>
      </c>
      <c r="L217" s="9">
        <f t="shared" ca="1" si="80"/>
        <v>59.080279440885462</v>
      </c>
      <c r="M217">
        <f t="shared" ca="1" si="85"/>
        <v>56.347354497354495</v>
      </c>
      <c r="N217">
        <f t="shared" ca="1" si="86"/>
        <v>34.425396825396824</v>
      </c>
    </row>
    <row r="218" spans="1:14" x14ac:dyDescent="0.25">
      <c r="A218" s="4">
        <f t="shared" si="77"/>
        <v>0.43049768518518317</v>
      </c>
      <c r="B218" s="3">
        <f t="shared" si="82"/>
        <v>1553301195</v>
      </c>
      <c r="C218">
        <f t="shared" si="81"/>
        <v>3</v>
      </c>
      <c r="D218">
        <f t="shared" si="81"/>
        <v>123</v>
      </c>
      <c r="E218">
        <f t="shared" ca="1" si="83"/>
        <v>94231.773233084125</v>
      </c>
      <c r="F218">
        <f t="shared" ca="1" si="84"/>
        <v>56440.280034247626</v>
      </c>
      <c r="G218">
        <f t="shared" ca="1" si="78"/>
        <v>10668</v>
      </c>
      <c r="H218" s="9">
        <f t="shared" ca="1" si="76"/>
        <v>198.38210817365035</v>
      </c>
      <c r="I218" s="9">
        <f t="shared" ca="1" si="76"/>
        <v>118.82199977904675</v>
      </c>
      <c r="J218" s="9">
        <f t="shared" ca="1" si="76"/>
        <v>0</v>
      </c>
      <c r="K218" s="9">
        <f t="shared" ca="1" si="79"/>
        <v>231.24473718317071</v>
      </c>
      <c r="L218" s="9">
        <f t="shared" ca="1" si="80"/>
        <v>59.080279440885775</v>
      </c>
      <c r="M218">
        <f t="shared" ca="1" si="85"/>
        <v>56.352645502645501</v>
      </c>
      <c r="N218">
        <f t="shared" ca="1" si="86"/>
        <v>34.441269841269836</v>
      </c>
    </row>
    <row r="219" spans="1:14" x14ac:dyDescent="0.25">
      <c r="A219" s="4">
        <f t="shared" si="77"/>
        <v>0.43055555555555353</v>
      </c>
      <c r="B219" s="3">
        <f t="shared" si="82"/>
        <v>1553301200</v>
      </c>
      <c r="C219">
        <f t="shared" si="81"/>
        <v>3</v>
      </c>
      <c r="D219">
        <f t="shared" si="81"/>
        <v>123</v>
      </c>
      <c r="E219">
        <f t="shared" ca="1" si="83"/>
        <v>95223.683773952376</v>
      </c>
      <c r="F219">
        <f t="shared" ca="1" si="84"/>
        <v>57034.390033142859</v>
      </c>
      <c r="G219">
        <f t="shared" ca="1" si="78"/>
        <v>10668</v>
      </c>
      <c r="H219" s="9">
        <f t="shared" ca="1" si="76"/>
        <v>198.38210817365325</v>
      </c>
      <c r="I219" s="9">
        <f t="shared" ca="1" si="76"/>
        <v>118.8219997790482</v>
      </c>
      <c r="J219" s="9">
        <f t="shared" ca="1" si="76"/>
        <v>0</v>
      </c>
      <c r="K219" s="9">
        <f t="shared" ca="1" si="79"/>
        <v>231.24473718317395</v>
      </c>
      <c r="L219" s="9">
        <f t="shared" ca="1" si="80"/>
        <v>59.080279440885832</v>
      </c>
      <c r="M219">
        <f t="shared" ca="1" si="85"/>
        <v>56.357936507936508</v>
      </c>
      <c r="N219">
        <f t="shared" ca="1" si="86"/>
        <v>34.457142857142856</v>
      </c>
    </row>
    <row r="220" spans="1:14" x14ac:dyDescent="0.25">
      <c r="A220" s="4">
        <f t="shared" si="77"/>
        <v>0.43061342592592389</v>
      </c>
      <c r="B220" s="3">
        <f t="shared" si="82"/>
        <v>1553301205</v>
      </c>
      <c r="C220">
        <f t="shared" si="81"/>
        <v>3</v>
      </c>
      <c r="D220">
        <f t="shared" si="81"/>
        <v>123</v>
      </c>
      <c r="E220">
        <f t="shared" ca="1" si="83"/>
        <v>96215.594314820642</v>
      </c>
      <c r="F220">
        <f t="shared" ca="1" si="84"/>
        <v>57628.5000320381</v>
      </c>
      <c r="G220">
        <f t="shared" ca="1" si="78"/>
        <v>10668</v>
      </c>
      <c r="H220" s="9">
        <f t="shared" ca="1" si="76"/>
        <v>198.38210817365035</v>
      </c>
      <c r="I220" s="9">
        <f t="shared" ca="1" si="76"/>
        <v>118.8219997790482</v>
      </c>
      <c r="J220" s="9">
        <f t="shared" ca="1" si="76"/>
        <v>0</v>
      </c>
      <c r="K220" s="9">
        <f t="shared" ca="1" si="79"/>
        <v>231.24473718317145</v>
      </c>
      <c r="L220" s="9">
        <f t="shared" ca="1" si="80"/>
        <v>59.080279440885462</v>
      </c>
      <c r="M220">
        <f t="shared" ca="1" si="85"/>
        <v>56.363227513227514</v>
      </c>
      <c r="N220">
        <f t="shared" ca="1" si="86"/>
        <v>34.473015873015868</v>
      </c>
    </row>
    <row r="221" spans="1:14" x14ac:dyDescent="0.25">
      <c r="A221" s="4">
        <f t="shared" si="77"/>
        <v>0.43067129629629425</v>
      </c>
      <c r="B221" s="3">
        <f t="shared" si="82"/>
        <v>1553301210</v>
      </c>
      <c r="C221">
        <f t="shared" si="81"/>
        <v>3</v>
      </c>
      <c r="D221">
        <f t="shared" si="81"/>
        <v>123</v>
      </c>
      <c r="E221">
        <f t="shared" ca="1" si="83"/>
        <v>97207.504855688894</v>
      </c>
      <c r="F221">
        <f t="shared" ca="1" si="84"/>
        <v>58222.610030933341</v>
      </c>
      <c r="G221">
        <f t="shared" ca="1" si="78"/>
        <v>10668</v>
      </c>
      <c r="H221" s="9">
        <f t="shared" ca="1" si="76"/>
        <v>198.38210817365035</v>
      </c>
      <c r="I221" s="9">
        <f t="shared" ca="1" si="76"/>
        <v>118.82199977904675</v>
      </c>
      <c r="J221" s="9">
        <f t="shared" ca="1" si="76"/>
        <v>0</v>
      </c>
      <c r="K221" s="9">
        <f t="shared" ca="1" si="79"/>
        <v>231.24473718317071</v>
      </c>
      <c r="L221" s="9">
        <f t="shared" ca="1" si="80"/>
        <v>59.080279440885775</v>
      </c>
      <c r="M221">
        <f t="shared" ca="1" si="85"/>
        <v>56.36851851851852</v>
      </c>
      <c r="N221">
        <f t="shared" ca="1" si="86"/>
        <v>34.488888888888887</v>
      </c>
    </row>
    <row r="222" spans="1:14" x14ac:dyDescent="0.25">
      <c r="A222" s="4">
        <f t="shared" si="77"/>
        <v>0.43072916666666461</v>
      </c>
      <c r="B222" s="3">
        <f t="shared" si="82"/>
        <v>1553301215</v>
      </c>
      <c r="C222">
        <f t="shared" si="81"/>
        <v>3</v>
      </c>
      <c r="D222">
        <f t="shared" si="81"/>
        <v>123</v>
      </c>
      <c r="E222">
        <f t="shared" ca="1" si="83"/>
        <v>98199.415396557146</v>
      </c>
      <c r="F222">
        <f t="shared" ca="1" si="84"/>
        <v>58816.720029828575</v>
      </c>
      <c r="G222">
        <f t="shared" ca="1" si="78"/>
        <v>10668</v>
      </c>
      <c r="H222" s="9">
        <f t="shared" ca="1" si="76"/>
        <v>198.38210817365035</v>
      </c>
      <c r="I222" s="9">
        <f t="shared" ca="1" si="76"/>
        <v>118.8219997790482</v>
      </c>
      <c r="J222" s="9">
        <f t="shared" ca="1" si="76"/>
        <v>0</v>
      </c>
      <c r="K222" s="9">
        <f t="shared" ca="1" si="79"/>
        <v>231.24473718317145</v>
      </c>
      <c r="L222" s="9">
        <f t="shared" ca="1" si="80"/>
        <v>59.080279440885462</v>
      </c>
      <c r="M222">
        <f t="shared" ca="1" si="85"/>
        <v>56.373809523809527</v>
      </c>
      <c r="N222">
        <f t="shared" ca="1" si="86"/>
        <v>34.504761904761899</v>
      </c>
    </row>
    <row r="223" spans="1:14" x14ac:dyDescent="0.25">
      <c r="A223" s="4">
        <f t="shared" si="77"/>
        <v>0.43078703703703497</v>
      </c>
      <c r="B223" s="3">
        <f t="shared" si="82"/>
        <v>1553301220</v>
      </c>
      <c r="C223">
        <f t="shared" si="81"/>
        <v>3</v>
      </c>
      <c r="D223">
        <f t="shared" si="81"/>
        <v>123</v>
      </c>
      <c r="E223">
        <f t="shared" ca="1" si="83"/>
        <v>99191.325937425398</v>
      </c>
      <c r="F223">
        <f t="shared" ca="1" si="84"/>
        <v>59410.830028723816</v>
      </c>
      <c r="G223">
        <f t="shared" ca="1" si="78"/>
        <v>10668</v>
      </c>
      <c r="H223" s="9">
        <f t="shared" ca="1" si="76"/>
        <v>198.38210817365035</v>
      </c>
      <c r="I223" s="9">
        <f t="shared" ca="1" si="76"/>
        <v>118.82199977904675</v>
      </c>
      <c r="J223" s="9">
        <f t="shared" ca="1" si="76"/>
        <v>0</v>
      </c>
      <c r="K223" s="9">
        <f t="shared" ca="1" si="79"/>
        <v>231.24473718317071</v>
      </c>
      <c r="L223" s="9">
        <f t="shared" ca="1" si="80"/>
        <v>59.080279440885775</v>
      </c>
      <c r="M223">
        <f t="shared" ca="1" si="85"/>
        <v>56.379100529100526</v>
      </c>
      <c r="N223">
        <f t="shared" ca="1" si="86"/>
        <v>34.520634920634919</v>
      </c>
    </row>
    <row r="224" spans="1:14" x14ac:dyDescent="0.25">
      <c r="A224" s="4">
        <f t="shared" si="77"/>
        <v>0.43084490740740533</v>
      </c>
      <c r="B224" s="3">
        <f t="shared" si="82"/>
        <v>1553301225</v>
      </c>
      <c r="C224">
        <f t="shared" si="81"/>
        <v>3</v>
      </c>
      <c r="D224">
        <f t="shared" si="81"/>
        <v>123</v>
      </c>
      <c r="E224">
        <f t="shared" ca="1" si="83"/>
        <v>100183.23647829365</v>
      </c>
      <c r="F224">
        <f t="shared" ca="1" si="84"/>
        <v>60004.94002761905</v>
      </c>
      <c r="G224">
        <f t="shared" ca="1" si="78"/>
        <v>10668</v>
      </c>
      <c r="H224" s="9">
        <f t="shared" ca="1" si="76"/>
        <v>198.38210817365035</v>
      </c>
      <c r="I224" s="9">
        <f t="shared" ca="1" si="76"/>
        <v>118.8219997790482</v>
      </c>
      <c r="J224" s="9">
        <f t="shared" ca="1" si="76"/>
        <v>0</v>
      </c>
      <c r="K224" s="9">
        <f t="shared" ca="1" si="79"/>
        <v>231.24473718317145</v>
      </c>
      <c r="L224" s="9">
        <f t="shared" ca="1" si="80"/>
        <v>59.080279440885462</v>
      </c>
      <c r="M224">
        <f t="shared" ca="1" si="85"/>
        <v>56.384391534391533</v>
      </c>
      <c r="N224">
        <f t="shared" ca="1" si="86"/>
        <v>34.536507936507931</v>
      </c>
    </row>
    <row r="225" spans="1:14" x14ac:dyDescent="0.25">
      <c r="A225" s="4">
        <f t="shared" si="77"/>
        <v>0.43090277777777569</v>
      </c>
      <c r="B225" s="3">
        <f t="shared" si="82"/>
        <v>1553301230</v>
      </c>
      <c r="C225">
        <f t="shared" si="81"/>
        <v>3</v>
      </c>
      <c r="D225">
        <f t="shared" si="81"/>
        <v>123</v>
      </c>
      <c r="E225">
        <f t="shared" ca="1" si="83"/>
        <v>101175.1470191619</v>
      </c>
      <c r="F225">
        <f t="shared" ca="1" si="84"/>
        <v>60599.050026514291</v>
      </c>
      <c r="G225">
        <f t="shared" ca="1" si="78"/>
        <v>10668</v>
      </c>
      <c r="H225" s="9">
        <f t="shared" ca="1" si="76"/>
        <v>198.38210817365035</v>
      </c>
      <c r="I225" s="9">
        <f t="shared" ca="1" si="76"/>
        <v>118.8219997790482</v>
      </c>
      <c r="J225" s="9">
        <f t="shared" ca="1" si="76"/>
        <v>0</v>
      </c>
      <c r="K225" s="9">
        <f t="shared" ca="1" si="79"/>
        <v>231.24473718317145</v>
      </c>
      <c r="L225" s="9">
        <f t="shared" ca="1" si="80"/>
        <v>59.080279440885462</v>
      </c>
      <c r="M225">
        <f t="shared" ca="1" si="85"/>
        <v>56.389682539682539</v>
      </c>
      <c r="N225">
        <f t="shared" ca="1" si="86"/>
        <v>34.55238095238095</v>
      </c>
    </row>
    <row r="226" spans="1:14" x14ac:dyDescent="0.25">
      <c r="A226" s="4">
        <f t="shared" si="77"/>
        <v>0.43096064814814605</v>
      </c>
      <c r="B226" s="3">
        <f t="shared" si="82"/>
        <v>1553301235</v>
      </c>
      <c r="C226">
        <f t="shared" si="81"/>
        <v>3</v>
      </c>
      <c r="D226">
        <f t="shared" si="81"/>
        <v>123</v>
      </c>
      <c r="E226">
        <f t="shared" ca="1" si="83"/>
        <v>102167.05756003015</v>
      </c>
      <c r="F226">
        <f t="shared" ca="1" si="84"/>
        <v>61193.160025409532</v>
      </c>
      <c r="G226">
        <f t="shared" ca="1" si="78"/>
        <v>10668</v>
      </c>
      <c r="H226" s="9">
        <f t="shared" ca="1" si="76"/>
        <v>198.38210817365325</v>
      </c>
      <c r="I226" s="9">
        <f t="shared" ca="1" si="76"/>
        <v>118.82199977904675</v>
      </c>
      <c r="J226" s="9">
        <f t="shared" ca="1" si="76"/>
        <v>0</v>
      </c>
      <c r="K226" s="9">
        <f t="shared" ca="1" si="79"/>
        <v>231.24473718317321</v>
      </c>
      <c r="L226" s="9">
        <f t="shared" ca="1" si="80"/>
        <v>59.080279440886144</v>
      </c>
      <c r="M226">
        <f t="shared" ca="1" si="85"/>
        <v>56.394973544973546</v>
      </c>
      <c r="N226">
        <f t="shared" ca="1" si="86"/>
        <v>34.568253968253963</v>
      </c>
    </row>
    <row r="227" spans="1:14" x14ac:dyDescent="0.25">
      <c r="A227" s="4">
        <f t="shared" si="77"/>
        <v>0.43101851851851641</v>
      </c>
      <c r="B227" s="3">
        <f t="shared" si="82"/>
        <v>1553301240</v>
      </c>
      <c r="C227">
        <f t="shared" si="81"/>
        <v>3</v>
      </c>
      <c r="D227">
        <f t="shared" si="81"/>
        <v>123</v>
      </c>
      <c r="E227">
        <f t="shared" ca="1" si="83"/>
        <v>103158.96810089842</v>
      </c>
      <c r="F227">
        <f t="shared" ca="1" si="84"/>
        <v>61787.270024304766</v>
      </c>
      <c r="G227">
        <f t="shared" ca="1" si="78"/>
        <v>10668</v>
      </c>
      <c r="H227" s="9">
        <f t="shared" ca="1" si="76"/>
        <v>198.38210817365035</v>
      </c>
      <c r="I227" s="9">
        <f t="shared" ca="1" si="76"/>
        <v>118.8219997790482</v>
      </c>
      <c r="J227" s="9">
        <f t="shared" ca="1" si="76"/>
        <v>0</v>
      </c>
      <c r="K227" s="9">
        <f t="shared" ca="1" si="79"/>
        <v>231.24473718317145</v>
      </c>
      <c r="L227" s="9">
        <f t="shared" ca="1" si="80"/>
        <v>59.080279440885462</v>
      </c>
      <c r="M227">
        <f t="shared" ca="1" si="85"/>
        <v>56.400264550264552</v>
      </c>
      <c r="N227">
        <f t="shared" ca="1" si="86"/>
        <v>34.584126984126982</v>
      </c>
    </row>
    <row r="228" spans="1:14" x14ac:dyDescent="0.25">
      <c r="A228" s="4">
        <f t="shared" si="77"/>
        <v>0.43107638888888677</v>
      </c>
      <c r="B228" s="3">
        <f t="shared" si="82"/>
        <v>1553301245</v>
      </c>
      <c r="C228">
        <f t="shared" si="81"/>
        <v>3</v>
      </c>
      <c r="D228">
        <f t="shared" si="81"/>
        <v>123</v>
      </c>
      <c r="E228">
        <f t="shared" ca="1" si="83"/>
        <v>104150.87864176667</v>
      </c>
      <c r="F228">
        <f t="shared" ca="1" si="84"/>
        <v>62381.380023200007</v>
      </c>
      <c r="G228">
        <f t="shared" ca="1" si="78"/>
        <v>10668</v>
      </c>
      <c r="H228" s="9">
        <f t="shared" ca="1" si="76"/>
        <v>198.38210817365035</v>
      </c>
      <c r="I228" s="9">
        <f t="shared" ca="1" si="76"/>
        <v>118.82199977904675</v>
      </c>
      <c r="J228" s="9">
        <f t="shared" ca="1" si="76"/>
        <v>0</v>
      </c>
      <c r="K228" s="9">
        <f t="shared" ca="1" si="79"/>
        <v>231.24473718317071</v>
      </c>
      <c r="L228" s="9">
        <f t="shared" ca="1" si="80"/>
        <v>59.080279440885775</v>
      </c>
      <c r="M228">
        <f t="shared" ca="1" si="85"/>
        <v>56.405555555555551</v>
      </c>
      <c r="N228">
        <f t="shared" ca="1" si="86"/>
        <v>34.599999999999994</v>
      </c>
    </row>
    <row r="229" spans="1:14" x14ac:dyDescent="0.25">
      <c r="A229" s="4">
        <f t="shared" si="77"/>
        <v>0.43113425925925714</v>
      </c>
      <c r="B229" s="3">
        <f t="shared" si="82"/>
        <v>1553301250</v>
      </c>
      <c r="C229">
        <f t="shared" si="81"/>
        <v>3</v>
      </c>
      <c r="D229">
        <f t="shared" si="81"/>
        <v>123</v>
      </c>
      <c r="E229">
        <f t="shared" ca="1" si="83"/>
        <v>105142.78918263492</v>
      </c>
      <c r="F229">
        <f t="shared" ca="1" si="84"/>
        <v>62975.49002209524</v>
      </c>
      <c r="G229">
        <f t="shared" ca="1" si="78"/>
        <v>10668</v>
      </c>
      <c r="H229" s="9">
        <f t="shared" ca="1" si="76"/>
        <v>198.38210817365035</v>
      </c>
      <c r="I229" s="9">
        <f t="shared" ca="1" si="76"/>
        <v>118.8219997790482</v>
      </c>
      <c r="J229" s="9">
        <f t="shared" ca="1" si="76"/>
        <v>0</v>
      </c>
      <c r="K229" s="9">
        <f t="shared" ca="1" si="79"/>
        <v>231.24473718317145</v>
      </c>
      <c r="L229" s="9">
        <f t="shared" ca="1" si="80"/>
        <v>59.080279440885462</v>
      </c>
      <c r="M229">
        <f t="shared" ca="1" si="85"/>
        <v>56.410846560846558</v>
      </c>
      <c r="N229">
        <f t="shared" ca="1" si="86"/>
        <v>34.615873015873014</v>
      </c>
    </row>
    <row r="230" spans="1:14" x14ac:dyDescent="0.25">
      <c r="A230" s="4">
        <f t="shared" si="77"/>
        <v>0.4311921296296275</v>
      </c>
      <c r="B230" s="3">
        <f t="shared" si="82"/>
        <v>1553301255</v>
      </c>
      <c r="C230">
        <f t="shared" si="81"/>
        <v>3</v>
      </c>
      <c r="D230">
        <f t="shared" si="81"/>
        <v>123</v>
      </c>
      <c r="E230">
        <f t="shared" ca="1" si="83"/>
        <v>106134.69972350317</v>
      </c>
      <c r="F230">
        <f t="shared" ca="1" si="84"/>
        <v>63569.600020990481</v>
      </c>
      <c r="G230">
        <f t="shared" ca="1" si="78"/>
        <v>10668</v>
      </c>
      <c r="H230" s="9">
        <f t="shared" ca="1" si="76"/>
        <v>198.38210817365035</v>
      </c>
      <c r="I230" s="9">
        <f t="shared" ca="1" si="76"/>
        <v>118.8219997790482</v>
      </c>
      <c r="J230" s="9">
        <f t="shared" ca="1" si="76"/>
        <v>0</v>
      </c>
      <c r="K230" s="9">
        <f t="shared" ca="1" si="79"/>
        <v>231.24473718317145</v>
      </c>
      <c r="L230" s="9">
        <f t="shared" ca="1" si="80"/>
        <v>59.080279440885462</v>
      </c>
      <c r="M230">
        <f t="shared" ca="1" si="85"/>
        <v>56.416137566137564</v>
      </c>
      <c r="N230">
        <f t="shared" ca="1" si="86"/>
        <v>34.631746031746026</v>
      </c>
    </row>
    <row r="231" spans="1:14" x14ac:dyDescent="0.25">
      <c r="A231" s="4">
        <f t="shared" si="77"/>
        <v>0.43124999999999786</v>
      </c>
      <c r="B231" s="3">
        <f t="shared" si="82"/>
        <v>1553301260</v>
      </c>
      <c r="C231">
        <f t="shared" si="81"/>
        <v>3</v>
      </c>
      <c r="D231">
        <f t="shared" si="81"/>
        <v>123</v>
      </c>
      <c r="E231">
        <f t="shared" ca="1" si="83"/>
        <v>107126.61026437143</v>
      </c>
      <c r="F231">
        <f t="shared" ca="1" si="84"/>
        <v>64163.710019885722</v>
      </c>
      <c r="G231">
        <f t="shared" ca="1" si="78"/>
        <v>10668</v>
      </c>
      <c r="H231" s="9">
        <f t="shared" ca="1" si="76"/>
        <v>198.38210817365035</v>
      </c>
      <c r="I231" s="9">
        <f t="shared" ca="1" si="76"/>
        <v>118.82199977904675</v>
      </c>
      <c r="J231" s="9">
        <f t="shared" ca="1" si="76"/>
        <v>0</v>
      </c>
      <c r="K231" s="9">
        <f t="shared" ca="1" si="79"/>
        <v>231.24473718317071</v>
      </c>
      <c r="L231" s="9">
        <f t="shared" ca="1" si="80"/>
        <v>59.080279440885775</v>
      </c>
      <c r="M231">
        <f t="shared" ca="1" si="85"/>
        <v>56.421428571428571</v>
      </c>
      <c r="N231">
        <f t="shared" ca="1" si="86"/>
        <v>34.647619047619045</v>
      </c>
    </row>
    <row r="232" spans="1:14" x14ac:dyDescent="0.25">
      <c r="A232" s="4">
        <f t="shared" si="77"/>
        <v>0.43130787037036822</v>
      </c>
      <c r="B232" s="3">
        <f t="shared" si="82"/>
        <v>1553301265</v>
      </c>
      <c r="C232">
        <f t="shared" si="81"/>
        <v>3</v>
      </c>
      <c r="D232">
        <f t="shared" si="81"/>
        <v>123</v>
      </c>
      <c r="E232">
        <f t="shared" ca="1" si="83"/>
        <v>108118.52080523968</v>
      </c>
      <c r="F232">
        <f t="shared" ca="1" si="84"/>
        <v>64757.820018780956</v>
      </c>
      <c r="G232">
        <f t="shared" ca="1" si="78"/>
        <v>10668</v>
      </c>
      <c r="H232" s="9">
        <f t="shared" ca="1" si="76"/>
        <v>198.38210817365325</v>
      </c>
      <c r="I232" s="9">
        <f t="shared" ca="1" si="76"/>
        <v>118.8219997790482</v>
      </c>
      <c r="J232" s="9">
        <f t="shared" ca="1" si="76"/>
        <v>0</v>
      </c>
      <c r="K232" s="9">
        <f t="shared" ca="1" si="79"/>
        <v>231.24473718317395</v>
      </c>
      <c r="L232" s="9">
        <f t="shared" ca="1" si="80"/>
        <v>59.080279440885832</v>
      </c>
      <c r="M232">
        <f t="shared" ca="1" si="85"/>
        <v>56.426719576719577</v>
      </c>
      <c r="N232">
        <f t="shared" ca="1" si="86"/>
        <v>34.663492063492058</v>
      </c>
    </row>
    <row r="233" spans="1:14" x14ac:dyDescent="0.25">
      <c r="A233" s="4">
        <f t="shared" si="77"/>
        <v>0.43136574074073858</v>
      </c>
      <c r="B233" s="3">
        <f t="shared" si="82"/>
        <v>1553301270</v>
      </c>
      <c r="C233">
        <f t="shared" si="81"/>
        <v>3</v>
      </c>
      <c r="D233">
        <f t="shared" si="81"/>
        <v>123</v>
      </c>
      <c r="E233">
        <f t="shared" ca="1" si="83"/>
        <v>109110.43134610794</v>
      </c>
      <c r="F233">
        <f t="shared" ca="1" si="84"/>
        <v>65351.930017676197</v>
      </c>
      <c r="G233">
        <f t="shared" ca="1" si="78"/>
        <v>10668</v>
      </c>
      <c r="H233" s="9">
        <f t="shared" ca="1" si="76"/>
        <v>198.38210817365035</v>
      </c>
      <c r="I233" s="9">
        <f t="shared" ca="1" si="76"/>
        <v>118.8219997790482</v>
      </c>
      <c r="J233" s="9">
        <f t="shared" ca="1" si="76"/>
        <v>0</v>
      </c>
      <c r="K233" s="9">
        <f t="shared" ca="1" si="79"/>
        <v>231.24473718317145</v>
      </c>
      <c r="L233" s="9">
        <f t="shared" ca="1" si="80"/>
        <v>59.080279440885462</v>
      </c>
      <c r="M233">
        <f t="shared" ca="1" si="85"/>
        <v>56.432010582010584</v>
      </c>
      <c r="N233">
        <f t="shared" ca="1" si="86"/>
        <v>34.679365079365077</v>
      </c>
    </row>
    <row r="234" spans="1:14" x14ac:dyDescent="0.25">
      <c r="A234" s="4">
        <f t="shared" si="77"/>
        <v>0.43142361111110894</v>
      </c>
      <c r="B234" s="3">
        <f t="shared" si="82"/>
        <v>1553301275</v>
      </c>
      <c r="C234">
        <f t="shared" si="81"/>
        <v>3</v>
      </c>
      <c r="D234">
        <f t="shared" si="81"/>
        <v>123</v>
      </c>
      <c r="E234">
        <f t="shared" ca="1" si="83"/>
        <v>110102.3418869762</v>
      </c>
      <c r="F234">
        <f t="shared" ca="1" si="84"/>
        <v>65946.040016571438</v>
      </c>
      <c r="G234">
        <f t="shared" ca="1" si="78"/>
        <v>10668</v>
      </c>
      <c r="H234" s="9">
        <f t="shared" ca="1" si="76"/>
        <v>198.38210817365035</v>
      </c>
      <c r="I234" s="9">
        <f t="shared" ca="1" si="76"/>
        <v>118.82199977904675</v>
      </c>
      <c r="J234" s="9">
        <f t="shared" ca="1" si="76"/>
        <v>0</v>
      </c>
      <c r="K234" s="9">
        <f t="shared" ca="1" si="79"/>
        <v>231.24473718317071</v>
      </c>
      <c r="L234" s="9">
        <f t="shared" ca="1" si="80"/>
        <v>59.080279440885775</v>
      </c>
      <c r="M234">
        <f t="shared" ca="1" si="85"/>
        <v>56.43730158730159</v>
      </c>
      <c r="N234">
        <f t="shared" ca="1" si="86"/>
        <v>34.695238095238089</v>
      </c>
    </row>
    <row r="235" spans="1:14" x14ac:dyDescent="0.25">
      <c r="A235" s="4">
        <f t="shared" si="77"/>
        <v>0.4314814814814793</v>
      </c>
      <c r="B235" s="3">
        <f t="shared" si="82"/>
        <v>1553301280</v>
      </c>
      <c r="C235">
        <f t="shared" si="81"/>
        <v>3</v>
      </c>
      <c r="D235">
        <f t="shared" si="81"/>
        <v>123</v>
      </c>
      <c r="E235">
        <f t="shared" ca="1" si="83"/>
        <v>111094.25242784445</v>
      </c>
      <c r="F235">
        <f t="shared" ca="1" si="84"/>
        <v>66540.150015466672</v>
      </c>
      <c r="G235">
        <f t="shared" ca="1" si="78"/>
        <v>10668</v>
      </c>
      <c r="H235" s="9">
        <f t="shared" ca="1" si="76"/>
        <v>198.38210817365035</v>
      </c>
      <c r="I235" s="9">
        <f t="shared" ca="1" si="76"/>
        <v>118.82199977904675</v>
      </c>
      <c r="J235" s="9">
        <f t="shared" ca="1" si="76"/>
        <v>0</v>
      </c>
      <c r="K235" s="9">
        <f t="shared" ca="1" si="79"/>
        <v>231.24473718317071</v>
      </c>
      <c r="L235" s="9">
        <f t="shared" ca="1" si="80"/>
        <v>59.080279440885775</v>
      </c>
      <c r="M235">
        <f t="shared" ca="1" si="85"/>
        <v>56.44259259259259</v>
      </c>
      <c r="N235">
        <f t="shared" ca="1" si="86"/>
        <v>34.711111111111109</v>
      </c>
    </row>
    <row r="236" spans="1:14" x14ac:dyDescent="0.25">
      <c r="A236" s="4">
        <f t="shared" si="77"/>
        <v>0.43153935185184966</v>
      </c>
      <c r="B236" s="3">
        <f t="shared" si="82"/>
        <v>1553301285</v>
      </c>
      <c r="C236">
        <f t="shared" si="81"/>
        <v>3</v>
      </c>
      <c r="D236">
        <f t="shared" si="81"/>
        <v>123</v>
      </c>
      <c r="E236">
        <f t="shared" ca="1" si="83"/>
        <v>112086.1629687127</v>
      </c>
      <c r="F236">
        <f t="shared" ca="1" si="84"/>
        <v>67134.260014361906</v>
      </c>
      <c r="G236">
        <f t="shared" ca="1" si="78"/>
        <v>10668</v>
      </c>
      <c r="H236" s="9">
        <f t="shared" ca="1" si="76"/>
        <v>198.38210817365035</v>
      </c>
      <c r="I236" s="9">
        <f t="shared" ca="1" si="76"/>
        <v>118.82199977904966</v>
      </c>
      <c r="J236" s="9">
        <f t="shared" ca="1" si="76"/>
        <v>0</v>
      </c>
      <c r="K236" s="9">
        <f t="shared" ca="1" si="79"/>
        <v>231.24473718317222</v>
      </c>
      <c r="L236" s="9">
        <f t="shared" ca="1" si="80"/>
        <v>59.080279440885157</v>
      </c>
      <c r="M236">
        <f t="shared" ca="1" si="85"/>
        <v>56.447883597883596</v>
      </c>
      <c r="N236">
        <f t="shared" ca="1" si="86"/>
        <v>34.726984126984121</v>
      </c>
    </row>
    <row r="237" spans="1:14" x14ac:dyDescent="0.25">
      <c r="A237" s="4">
        <f t="shared" si="77"/>
        <v>0.43159722222222002</v>
      </c>
      <c r="B237" s="3">
        <f t="shared" si="82"/>
        <v>1553301290</v>
      </c>
      <c r="C237">
        <f t="shared" si="81"/>
        <v>3</v>
      </c>
      <c r="D237">
        <f t="shared" si="81"/>
        <v>123</v>
      </c>
      <c r="E237">
        <f t="shared" ca="1" si="83"/>
        <v>113078.07350958095</v>
      </c>
      <c r="F237">
        <f t="shared" ca="1" si="84"/>
        <v>67728.370013257154</v>
      </c>
      <c r="G237">
        <f t="shared" ca="1" si="78"/>
        <v>10668</v>
      </c>
      <c r="H237" s="9">
        <f t="shared" ca="1" si="76"/>
        <v>198.38210817365035</v>
      </c>
      <c r="I237" s="9">
        <f t="shared" ca="1" si="76"/>
        <v>118.82199977904675</v>
      </c>
      <c r="J237" s="9">
        <f t="shared" ca="1" si="76"/>
        <v>0</v>
      </c>
      <c r="K237" s="9">
        <f t="shared" ca="1" si="79"/>
        <v>231.24473718317071</v>
      </c>
      <c r="L237" s="9">
        <f t="shared" ca="1" si="80"/>
        <v>59.080279440885775</v>
      </c>
      <c r="M237">
        <f t="shared" ca="1" si="85"/>
        <v>56.453174603174602</v>
      </c>
      <c r="N237">
        <f t="shared" ca="1" si="86"/>
        <v>34.74285714285714</v>
      </c>
    </row>
    <row r="238" spans="1:14" x14ac:dyDescent="0.25">
      <c r="A238" s="4">
        <f t="shared" si="77"/>
        <v>0.43165509259259038</v>
      </c>
      <c r="B238" s="3">
        <f t="shared" si="82"/>
        <v>1553301295</v>
      </c>
      <c r="C238">
        <f t="shared" si="81"/>
        <v>3</v>
      </c>
      <c r="D238">
        <f t="shared" si="81"/>
        <v>123</v>
      </c>
      <c r="E238">
        <f t="shared" ca="1" si="83"/>
        <v>114069.9840504492</v>
      </c>
      <c r="F238">
        <f t="shared" ca="1" si="84"/>
        <v>68322.480012152388</v>
      </c>
      <c r="G238">
        <f t="shared" ca="1" si="78"/>
        <v>10668</v>
      </c>
      <c r="H238" s="9">
        <f t="shared" ca="1" si="76"/>
        <v>198.38210817365325</v>
      </c>
      <c r="I238" s="9">
        <f t="shared" ca="1" si="76"/>
        <v>118.82199977904675</v>
      </c>
      <c r="J238" s="9">
        <f t="shared" ca="1" si="76"/>
        <v>0</v>
      </c>
      <c r="K238" s="9">
        <f t="shared" ca="1" si="79"/>
        <v>231.24473718317321</v>
      </c>
      <c r="L238" s="9">
        <f t="shared" ca="1" si="80"/>
        <v>59.080279440886144</v>
      </c>
      <c r="M238">
        <f t="shared" ca="1" si="85"/>
        <v>56.458465608465609</v>
      </c>
      <c r="N238">
        <f t="shared" ca="1" si="86"/>
        <v>34.758730158730152</v>
      </c>
    </row>
    <row r="239" spans="1:14" x14ac:dyDescent="0.25">
      <c r="A239" s="4">
        <f t="shared" si="77"/>
        <v>0.43171296296296074</v>
      </c>
      <c r="B239" s="3">
        <f t="shared" si="82"/>
        <v>1553301300</v>
      </c>
      <c r="C239">
        <f t="shared" si="81"/>
        <v>3</v>
      </c>
      <c r="D239">
        <f t="shared" si="81"/>
        <v>123</v>
      </c>
      <c r="E239">
        <f t="shared" ca="1" si="83"/>
        <v>115061.89459131747</v>
      </c>
      <c r="F239">
        <f t="shared" ca="1" si="84"/>
        <v>68916.590011047621</v>
      </c>
      <c r="G239">
        <f t="shared" ca="1" si="78"/>
        <v>10668</v>
      </c>
      <c r="H239" s="9">
        <f t="shared" ca="1" si="76"/>
        <v>198.38210817365035</v>
      </c>
      <c r="I239" s="9">
        <f t="shared" ca="1" si="76"/>
        <v>118.82199977904966</v>
      </c>
      <c r="J239" s="9">
        <f t="shared" ca="1" si="76"/>
        <v>0</v>
      </c>
      <c r="K239" s="9">
        <f t="shared" ca="1" si="79"/>
        <v>231.24473718317222</v>
      </c>
      <c r="L239" s="9">
        <f t="shared" ca="1" si="80"/>
        <v>59.080279440885157</v>
      </c>
      <c r="M239">
        <f t="shared" ca="1" si="85"/>
        <v>56.463756613756615</v>
      </c>
      <c r="N239">
        <f t="shared" ca="1" si="86"/>
        <v>34.774603174603172</v>
      </c>
    </row>
    <row r="240" spans="1:14" x14ac:dyDescent="0.25">
      <c r="A240" s="4">
        <f t="shared" si="77"/>
        <v>0.43177083333333111</v>
      </c>
      <c r="B240" s="3">
        <f t="shared" si="82"/>
        <v>1553301305</v>
      </c>
      <c r="C240">
        <f t="shared" si="81"/>
        <v>3</v>
      </c>
      <c r="D240">
        <f t="shared" si="81"/>
        <v>123</v>
      </c>
      <c r="E240">
        <f t="shared" ca="1" si="83"/>
        <v>116053.80513218572</v>
      </c>
      <c r="F240">
        <f t="shared" ca="1" si="84"/>
        <v>69510.70000994287</v>
      </c>
      <c r="G240">
        <f t="shared" ca="1" si="78"/>
        <v>10668</v>
      </c>
      <c r="H240" s="9">
        <f t="shared" ca="1" si="76"/>
        <v>198.38210817365035</v>
      </c>
      <c r="I240" s="9">
        <f t="shared" ca="1" si="76"/>
        <v>118.82199977904675</v>
      </c>
      <c r="J240" s="9">
        <f t="shared" ca="1" si="76"/>
        <v>0</v>
      </c>
      <c r="K240" s="9">
        <f t="shared" ca="1" si="79"/>
        <v>231.24473718317071</v>
      </c>
      <c r="L240" s="9">
        <f t="shared" ca="1" si="80"/>
        <v>59.080279440885775</v>
      </c>
      <c r="M240">
        <f t="shared" ca="1" si="85"/>
        <v>56.469047619047615</v>
      </c>
      <c r="N240">
        <f t="shared" ca="1" si="86"/>
        <v>34.790476190476184</v>
      </c>
    </row>
    <row r="241" spans="1:14" x14ac:dyDescent="0.25">
      <c r="A241" s="4">
        <f t="shared" si="77"/>
        <v>0.43182870370370147</v>
      </c>
      <c r="B241" s="3">
        <f t="shared" si="82"/>
        <v>1553301310</v>
      </c>
      <c r="C241">
        <f t="shared" si="81"/>
        <v>3</v>
      </c>
      <c r="D241">
        <f t="shared" si="81"/>
        <v>123</v>
      </c>
      <c r="E241">
        <f t="shared" ca="1" si="83"/>
        <v>117045.71567305397</v>
      </c>
      <c r="F241">
        <f t="shared" ca="1" si="84"/>
        <v>70104.810008838103</v>
      </c>
      <c r="G241">
        <f t="shared" ca="1" si="78"/>
        <v>10668</v>
      </c>
      <c r="H241" s="9">
        <f t="shared" ca="1" si="76"/>
        <v>198.38210817365035</v>
      </c>
      <c r="I241" s="9">
        <f t="shared" ca="1" si="76"/>
        <v>118.82199977904675</v>
      </c>
      <c r="J241" s="9">
        <f t="shared" ca="1" si="76"/>
        <v>0</v>
      </c>
      <c r="K241" s="9">
        <f t="shared" ca="1" si="79"/>
        <v>231.24473718317071</v>
      </c>
      <c r="L241" s="9">
        <f t="shared" ca="1" si="80"/>
        <v>59.080279440885775</v>
      </c>
      <c r="M241">
        <f t="shared" ca="1" si="85"/>
        <v>56.474338624338621</v>
      </c>
      <c r="N241">
        <f t="shared" ca="1" si="86"/>
        <v>34.806349206349203</v>
      </c>
    </row>
    <row r="242" spans="1:14" x14ac:dyDescent="0.25">
      <c r="A242" s="4">
        <f t="shared" si="77"/>
        <v>0.43188657407407183</v>
      </c>
      <c r="B242" s="3">
        <f t="shared" si="82"/>
        <v>1553301315</v>
      </c>
      <c r="C242">
        <f t="shared" si="81"/>
        <v>3</v>
      </c>
      <c r="D242">
        <f t="shared" si="81"/>
        <v>123</v>
      </c>
      <c r="E242">
        <f t="shared" ca="1" si="83"/>
        <v>118037.62621392222</v>
      </c>
      <c r="F242">
        <f t="shared" ca="1" si="84"/>
        <v>70698.920007733337</v>
      </c>
      <c r="G242">
        <f t="shared" ca="1" si="78"/>
        <v>10668</v>
      </c>
      <c r="H242" s="9">
        <f t="shared" ca="1" si="76"/>
        <v>198.38210817365035</v>
      </c>
      <c r="I242" s="9">
        <f t="shared" ca="1" si="76"/>
        <v>118.82199977904675</v>
      </c>
      <c r="J242" s="9">
        <f t="shared" ca="1" si="76"/>
        <v>0</v>
      </c>
      <c r="K242" s="9">
        <f t="shared" ca="1" si="79"/>
        <v>231.24473718317071</v>
      </c>
      <c r="L242" s="9">
        <f t="shared" ca="1" si="80"/>
        <v>59.080279440885775</v>
      </c>
      <c r="M242">
        <f t="shared" ca="1" si="85"/>
        <v>56.479629629629628</v>
      </c>
      <c r="N242">
        <f t="shared" ca="1" si="86"/>
        <v>34.822222222222216</v>
      </c>
    </row>
    <row r="243" spans="1:14" x14ac:dyDescent="0.25">
      <c r="A243" s="4">
        <f t="shared" si="77"/>
        <v>0.43194444444444219</v>
      </c>
      <c r="B243" s="3">
        <f t="shared" si="82"/>
        <v>1553301320</v>
      </c>
      <c r="C243">
        <f t="shared" si="81"/>
        <v>3</v>
      </c>
      <c r="D243">
        <f t="shared" si="81"/>
        <v>123</v>
      </c>
      <c r="E243">
        <f t="shared" ca="1" si="83"/>
        <v>119029.53675479048</v>
      </c>
      <c r="F243">
        <f t="shared" ca="1" si="84"/>
        <v>71293.030006628571</v>
      </c>
      <c r="G243">
        <f t="shared" ca="1" si="78"/>
        <v>10668</v>
      </c>
      <c r="H243" s="9">
        <f t="shared" ca="1" si="76"/>
        <v>198.38210817365035</v>
      </c>
      <c r="I243" s="9">
        <f t="shared" ca="1" si="76"/>
        <v>118.82199977904966</v>
      </c>
      <c r="J243" s="9">
        <f t="shared" ca="1" si="76"/>
        <v>0</v>
      </c>
      <c r="K243" s="9">
        <f t="shared" ca="1" si="79"/>
        <v>231.24473718317222</v>
      </c>
      <c r="L243" s="9">
        <f t="shared" ca="1" si="80"/>
        <v>59.080279440885157</v>
      </c>
      <c r="M243">
        <f t="shared" ca="1" si="85"/>
        <v>56.484920634920634</v>
      </c>
      <c r="N243">
        <f t="shared" ca="1" si="86"/>
        <v>34.838095238095235</v>
      </c>
    </row>
    <row r="244" spans="1:14" x14ac:dyDescent="0.25">
      <c r="A244" s="4">
        <f t="shared" si="77"/>
        <v>0.43200231481481255</v>
      </c>
      <c r="B244" s="3">
        <f t="shared" si="82"/>
        <v>1553301325</v>
      </c>
      <c r="C244">
        <f t="shared" si="81"/>
        <v>3</v>
      </c>
      <c r="D244">
        <f t="shared" si="81"/>
        <v>123</v>
      </c>
      <c r="E244">
        <f t="shared" ca="1" si="83"/>
        <v>120021.44729565873</v>
      </c>
      <c r="F244">
        <f t="shared" ca="1" si="84"/>
        <v>71887.140005523819</v>
      </c>
      <c r="G244">
        <f t="shared" ca="1" si="78"/>
        <v>10668</v>
      </c>
      <c r="H244" s="9">
        <f t="shared" ca="1" si="76"/>
        <v>198.38210817365325</v>
      </c>
      <c r="I244" s="9">
        <f t="shared" ca="1" si="76"/>
        <v>118.82199977904675</v>
      </c>
      <c r="J244" s="9">
        <f t="shared" ca="1" si="76"/>
        <v>0</v>
      </c>
      <c r="K244" s="9">
        <f t="shared" ca="1" si="79"/>
        <v>231.24473718317321</v>
      </c>
      <c r="L244" s="9">
        <f t="shared" ca="1" si="80"/>
        <v>59.080279440886144</v>
      </c>
      <c r="M244">
        <f t="shared" ca="1" si="85"/>
        <v>56.490211640211641</v>
      </c>
      <c r="N244">
        <f t="shared" ca="1" si="86"/>
        <v>34.853968253968247</v>
      </c>
    </row>
    <row r="245" spans="1:14" x14ac:dyDescent="0.25">
      <c r="A245" s="4">
        <f t="shared" si="77"/>
        <v>0.43206018518518291</v>
      </c>
      <c r="B245" s="3">
        <f t="shared" si="82"/>
        <v>1553301330</v>
      </c>
      <c r="C245">
        <f t="shared" si="81"/>
        <v>3</v>
      </c>
      <c r="D245">
        <f t="shared" si="81"/>
        <v>123</v>
      </c>
      <c r="E245">
        <f t="shared" ca="1" si="83"/>
        <v>121013.35783652699</v>
      </c>
      <c r="F245">
        <f t="shared" ca="1" si="84"/>
        <v>72481.250004419053</v>
      </c>
      <c r="G245">
        <f t="shared" ca="1" si="78"/>
        <v>10668</v>
      </c>
      <c r="H245" s="9">
        <f t="shared" ca="1" si="76"/>
        <v>198.38210817365035</v>
      </c>
      <c r="I245" s="9">
        <f t="shared" ca="1" si="76"/>
        <v>118.82199977904675</v>
      </c>
      <c r="J245" s="9">
        <f t="shared" ca="1" si="76"/>
        <v>0</v>
      </c>
      <c r="K245" s="9">
        <f t="shared" ca="1" si="79"/>
        <v>231.24473718317071</v>
      </c>
      <c r="L245" s="9">
        <f t="shared" ca="1" si="80"/>
        <v>59.080279440885775</v>
      </c>
      <c r="M245">
        <f t="shared" ca="1" si="85"/>
        <v>56.495502645502647</v>
      </c>
      <c r="N245">
        <f t="shared" ca="1" si="86"/>
        <v>34.869841269841267</v>
      </c>
    </row>
    <row r="246" spans="1:14" x14ac:dyDescent="0.25">
      <c r="A246" s="4">
        <f t="shared" si="77"/>
        <v>0.43211805555555327</v>
      </c>
      <c r="B246" s="3">
        <f t="shared" ref="B246:B249" si="87">B245+SECOND(A246-A245)</f>
        <v>1553301335</v>
      </c>
      <c r="C246">
        <f t="shared" ref="C246:D246" si="88">C245</f>
        <v>3</v>
      </c>
      <c r="D246">
        <f t="shared" si="88"/>
        <v>123</v>
      </c>
      <c r="E246">
        <f t="shared" ref="E246:E249" ca="1" si="89">INDIRECT("E$"&amp;C246)+INDIRECT("H$"&amp;C246)*($B246-INDIRECT("B$"&amp;D246))</f>
        <v>122005.26837739524</v>
      </c>
      <c r="F246">
        <f t="shared" ref="F246:F249" ca="1" si="90">INDIRECT("F$"&amp;C246)+INDIRECT("I$"&amp;C246)*($B246-INDIRECT("B$"&amp;D246))</f>
        <v>73075.360003314287</v>
      </c>
      <c r="G246">
        <f t="shared" ref="G246:G249" ca="1" si="91">INDIRECT("G$"&amp;C246)+INDIRECT("J$"&amp;C246)*($B246-INDIRECT("B$"&amp;D246))</f>
        <v>10668</v>
      </c>
      <c r="H246" s="9">
        <f t="shared" ref="H246:H248" ca="1" si="92">(E247-E246)/($B247-$B246)</f>
        <v>198.38210817365035</v>
      </c>
      <c r="I246" s="9">
        <f t="shared" ref="I246:I248" ca="1" si="93">(F247-F246)/($B247-$B246)</f>
        <v>118.82199977904966</v>
      </c>
      <c r="J246" s="9">
        <f t="shared" ref="J246:J248" ca="1" si="94">(G247-G246)/($B247-$B246)</f>
        <v>0</v>
      </c>
      <c r="K246" s="9">
        <f t="shared" ref="K246:K249" ca="1" si="95">SQRT(H246*H246+I246*I246)</f>
        <v>231.24473718317222</v>
      </c>
      <c r="L246" s="9">
        <f t="shared" ref="L246:L249" ca="1" si="96">DEGREES(ATAN2(I246,H246))</f>
        <v>59.080279440885157</v>
      </c>
      <c r="M246">
        <f t="shared" ref="M246:M249" ca="1" si="97">INDIRECT("M$"&amp;C246)+INDIRECT("O$"&amp;C246)*($B246-INDIRECT("B$"&amp;D246))</f>
        <v>56.500793650793653</v>
      </c>
      <c r="N246">
        <f t="shared" ref="N246:N249" ca="1" si="98">INDIRECT("N$"&amp;C246)+INDIRECT("P$"&amp;C246)*($B246-INDIRECT("B$"&amp;D246))</f>
        <v>34.885714285714279</v>
      </c>
    </row>
    <row r="247" spans="1:14" x14ac:dyDescent="0.25">
      <c r="A247" s="4">
        <f t="shared" si="77"/>
        <v>0.43217592592592363</v>
      </c>
      <c r="B247" s="3">
        <f t="shared" si="87"/>
        <v>1553301340</v>
      </c>
      <c r="C247">
        <f t="shared" ref="C247:D247" si="99">C246</f>
        <v>3</v>
      </c>
      <c r="D247">
        <f t="shared" si="99"/>
        <v>123</v>
      </c>
      <c r="E247">
        <f t="shared" ca="1" si="89"/>
        <v>122997.1789182635</v>
      </c>
      <c r="F247">
        <f t="shared" ca="1" si="90"/>
        <v>73669.470002209535</v>
      </c>
      <c r="G247">
        <f t="shared" ca="1" si="91"/>
        <v>10668</v>
      </c>
      <c r="H247" s="9">
        <f t="shared" ca="1" si="92"/>
        <v>198.38210817365035</v>
      </c>
      <c r="I247" s="9">
        <f t="shared" ca="1" si="93"/>
        <v>118.82199977904675</v>
      </c>
      <c r="J247" s="9">
        <f t="shared" ca="1" si="94"/>
        <v>0</v>
      </c>
      <c r="K247" s="9">
        <f t="shared" ca="1" si="95"/>
        <v>231.24473718317071</v>
      </c>
      <c r="L247" s="9">
        <f t="shared" ca="1" si="96"/>
        <v>59.080279440885775</v>
      </c>
      <c r="M247">
        <f t="shared" ca="1" si="97"/>
        <v>56.506084656084653</v>
      </c>
      <c r="N247">
        <f t="shared" ca="1" si="98"/>
        <v>34.901587301587298</v>
      </c>
    </row>
    <row r="248" spans="1:14" x14ac:dyDescent="0.25">
      <c r="A248" s="4">
        <f t="shared" si="77"/>
        <v>0.43223379629629399</v>
      </c>
      <c r="B248" s="3">
        <f t="shared" si="87"/>
        <v>1553301345</v>
      </c>
      <c r="C248">
        <f t="shared" ref="C248:D248" si="100">C247</f>
        <v>3</v>
      </c>
      <c r="D248">
        <f t="shared" si="100"/>
        <v>123</v>
      </c>
      <c r="E248">
        <f t="shared" ca="1" si="89"/>
        <v>123989.08945913175</v>
      </c>
      <c r="F248">
        <f t="shared" ca="1" si="90"/>
        <v>74263.580001104769</v>
      </c>
      <c r="G248">
        <f t="shared" ca="1" si="91"/>
        <v>10668</v>
      </c>
      <c r="H248" s="9">
        <f t="shared" ca="1" si="92"/>
        <v>198.38210817365035</v>
      </c>
      <c r="I248" s="9">
        <f t="shared" ca="1" si="93"/>
        <v>118.82199977904675</v>
      </c>
      <c r="J248" s="9">
        <f t="shared" ca="1" si="94"/>
        <v>0</v>
      </c>
      <c r="K248" s="9">
        <f t="shared" ca="1" si="95"/>
        <v>231.24473718317071</v>
      </c>
      <c r="L248" s="9">
        <f t="shared" ca="1" si="96"/>
        <v>59.080279440885775</v>
      </c>
      <c r="M248">
        <f t="shared" ca="1" si="97"/>
        <v>56.511375661375659</v>
      </c>
      <c r="N248">
        <f t="shared" ca="1" si="98"/>
        <v>34.917460317460311</v>
      </c>
    </row>
    <row r="249" spans="1:14" x14ac:dyDescent="0.25">
      <c r="A249" s="4">
        <f t="shared" si="77"/>
        <v>0.43229166666666435</v>
      </c>
      <c r="B249" s="3">
        <f t="shared" si="87"/>
        <v>1553301350</v>
      </c>
      <c r="C249">
        <f t="shared" ref="C249:D249" si="101">C248</f>
        <v>3</v>
      </c>
      <c r="D249">
        <f t="shared" si="101"/>
        <v>123</v>
      </c>
      <c r="E249">
        <f t="shared" ca="1" si="89"/>
        <v>124981</v>
      </c>
      <c r="F249">
        <f t="shared" ca="1" si="90"/>
        <v>74857.69</v>
      </c>
      <c r="G249">
        <f t="shared" ca="1" si="91"/>
        <v>10668</v>
      </c>
      <c r="H249" s="9">
        <f ca="1">H248</f>
        <v>198.38210817365035</v>
      </c>
      <c r="I249" s="9">
        <f t="shared" ref="I249:J249" ca="1" si="102">I248</f>
        <v>118.82199977904675</v>
      </c>
      <c r="J249" s="9">
        <f t="shared" ca="1" si="102"/>
        <v>0</v>
      </c>
      <c r="K249" s="9">
        <f t="shared" ca="1" si="95"/>
        <v>231.24473718317071</v>
      </c>
      <c r="L249" s="9">
        <f t="shared" ca="1" si="96"/>
        <v>59.080279440885775</v>
      </c>
      <c r="M249">
        <f t="shared" ca="1" si="97"/>
        <v>56.516666666666666</v>
      </c>
      <c r="N249">
        <f t="shared" ca="1" si="98"/>
        <v>34.93333333333333</v>
      </c>
    </row>
    <row r="250" spans="1:14" x14ac:dyDescent="0.25">
      <c r="A250" s="4" t="s">
        <v>144</v>
      </c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254"/>
  <sheetViews>
    <sheetView topLeftCell="A21" workbookViewId="0">
      <selection activeCell="A32" sqref="A32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28515625" customWidth="1"/>
    <col min="8" max="8" width="10.140625" bestFit="1" customWidth="1"/>
    <col min="13" max="13" width="9.28515625" customWidth="1"/>
    <col min="15" max="15" width="9.42578125" customWidth="1"/>
    <col min="16" max="16" width="10.140625" customWidth="1"/>
  </cols>
  <sheetData>
    <row r="1" spans="1:16" x14ac:dyDescent="0.25">
      <c r="A1" t="s">
        <v>140</v>
      </c>
      <c r="B1">
        <v>244203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0.42152777777777778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4" si="0">(E3-E2)/(MINUTE($A3-$A2)*60+SECOND($A3-$A2))</f>
        <v>-226.9671475409836</v>
      </c>
      <c r="I2" s="9">
        <f t="shared" si="0"/>
        <v>38.442754098360659</v>
      </c>
      <c r="J2" s="9">
        <f t="shared" si="0"/>
        <v>0</v>
      </c>
      <c r="K2" s="9">
        <f>SQRT(H2*H2+I2*I2)</f>
        <v>230.19976413010863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3.4244080145720183E-4</v>
      </c>
      <c r="P2" s="10">
        <f>(N3-N2)/(MINUTE($A3-$A2)*60+SECOND($A3-$A2))</f>
        <v>-3.6320582877959898E-3</v>
      </c>
    </row>
    <row r="3" spans="1:16" x14ac:dyDescent="0.25">
      <c r="A3" s="5">
        <v>0.42505787037037041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>(E5-E3)/(MINUTE($A5-$A3)*60+SECOND($A5-$A3))</f>
        <v>-243.97927044025158</v>
      </c>
      <c r="I3" s="9">
        <f>(F5-F3)/(MINUTE($A5-$A3)*60+SECOND($A5-$A3))</f>
        <v>40.783660377358501</v>
      </c>
      <c r="J3" s="9">
        <f>(G4-G3)/(MINUTE($A4-$A3)*60+SECOND($A4-$A3))</f>
        <v>0</v>
      </c>
      <c r="K3" s="9">
        <f>SQRT(H3*H3+I3*I3)</f>
        <v>247.3644909002364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3.6093640810621886E-4</v>
      </c>
      <c r="P3" s="10">
        <f>(N5-N3)/(MINUTE($A5-$A3)*60+SECOND($A5-$A3))</f>
        <v>-3.9042627533193573E-3</v>
      </c>
    </row>
    <row r="4" spans="1:16" x14ac:dyDescent="0.25">
      <c r="A4" s="5">
        <v>0.42835648148148148</v>
      </c>
      <c r="B4" s="6" t="s">
        <v>228</v>
      </c>
      <c r="C4" s="7">
        <v>320</v>
      </c>
      <c r="D4" s="7"/>
      <c r="E4" s="7">
        <f>E3+H3*(MINUTE($A4-$A3)*60+SECOND($A4-$A3))</f>
        <v>8370.927924528296</v>
      </c>
      <c r="F4" s="7">
        <f>F3+I3*(MINUTE($A4-$A3)*60+SECOND($A4-$A3))</f>
        <v>58182.15320754717</v>
      </c>
      <c r="G4" s="7">
        <f>C4*Params!F$2</f>
        <v>9753.6</v>
      </c>
      <c r="H4" s="9">
        <f t="shared" si="0"/>
        <v>-243.97927044025155</v>
      </c>
      <c r="I4" s="9">
        <f t="shared" si="0"/>
        <v>40.783660377358508</v>
      </c>
      <c r="J4" s="9">
        <f t="shared" si="0"/>
        <v>0</v>
      </c>
      <c r="K4" s="9">
        <f>SQRT(H4*H4+I4*I4)</f>
        <v>247.3644909002364</v>
      </c>
      <c r="L4" s="9">
        <f>DEGREES(ATAN2(I4,H4))</f>
        <v>-80.510158480007036</v>
      </c>
      <c r="M4" s="7">
        <f>M3+O3*(MINUTE($A4-$A3)*60+SECOND($A4-$A3))</f>
        <v>56.368977987421381</v>
      </c>
      <c r="N4" s="7">
        <f>N3+P3*(MINUTE($A4-$A3)*60+SECOND($A4-$A3))</f>
        <v>33.067285115303982</v>
      </c>
      <c r="O4" s="10">
        <f>(M5-M4)/(MINUTE($A5-$A4)*60+SECOND($A5-$A4))</f>
        <v>3.6093640810621783E-4</v>
      </c>
      <c r="P4" s="10">
        <f>(N5-N4)/(MINUTE($A5-$A4)*60+SECOND($A5-$A4))</f>
        <v>-3.9042627533193547E-3</v>
      </c>
    </row>
    <row r="5" spans="1:16" x14ac:dyDescent="0.25">
      <c r="A5" s="5">
        <v>0.43425925925925929</v>
      </c>
      <c r="B5" s="6" t="s">
        <v>109</v>
      </c>
      <c r="C5" s="7">
        <v>320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9753.6</v>
      </c>
      <c r="M5" s="7">
        <f>VLOOKUP($B5,Beacons!$A$6:$O$30,8,FALSE)</f>
        <v>56.553055555555552</v>
      </c>
      <c r="N5" s="7">
        <f>VLOOKUP($B5,Beacons!$A$6:$O$30,9,FALSE)</f>
        <v>31.076111111111111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0.42152777777777778</v>
      </c>
      <c r="B7" s="3">
        <f>Params!D29+MINUTE(A7-Params!C29)*60+SECOND(A7-Params!C29)</f>
        <v>1553300420</v>
      </c>
      <c r="C7">
        <v>2</v>
      </c>
      <c r="D7">
        <f>ROW()</f>
        <v>7</v>
      </c>
      <c r="E7">
        <f ca="1">INDIRECT("E$"&amp;C7)+INDIRECT("H$"&amp;C7)*($B7-INDIRECT("B$"&amp;D7))</f>
        <v>147130</v>
      </c>
      <c r="F7">
        <f ca="1">INDIRECT("F$"&amp;C7)+INDIRECT("I$"&amp;C7)*($B7-INDIRECT("B$"&amp;D7))</f>
        <v>34833.769999999997</v>
      </c>
      <c r="G7">
        <f ca="1">INDIRECT("G$"&amp;C7)+INDIRECT("J$"&amp;C7)*($B7-INDIRECT("B$"&amp;D7))</f>
        <v>9753.6</v>
      </c>
      <c r="H7" s="9">
        <f ca="1">(E8-E7)/($B8-$B7)</f>
        <v>-226.96714754098213</v>
      </c>
      <c r="I7" s="9">
        <f ca="1">(F8-F7)/($B8-$B7)</f>
        <v>38.442754098361185</v>
      </c>
      <c r="J7" s="9">
        <f ca="1">(G8-G7)/($B8-$B7)</f>
        <v>0</v>
      </c>
      <c r="K7" s="9">
        <f ca="1">SQRT(H7*H7+I7*I7)</f>
        <v>230.19976413010724</v>
      </c>
      <c r="L7" s="9">
        <f ca="1">DEGREES(ATAN2(I7,H7))</f>
        <v>-80.386714818870246</v>
      </c>
      <c r="M7">
        <f ca="1">INDIRECT("M$"&amp;C7)+INDIRECT("O$"&amp;C7)*($B7-INDIRECT("B$"&amp;D7))</f>
        <v>56.161666666666662</v>
      </c>
      <c r="N7">
        <f ca="1">INDIRECT("N$"&amp;C7)+INDIRECT("P$"&amp;C7)*($B7-INDIRECT("B$"&amp;D7))</f>
        <v>35.287777777777777</v>
      </c>
      <c r="P7" s="3"/>
    </row>
    <row r="8" spans="1:16" x14ac:dyDescent="0.25">
      <c r="A8" s="4">
        <f>A7+5/24/3600</f>
        <v>0.42158564814814814</v>
      </c>
      <c r="B8" s="3">
        <f>B7+SECOND(A8-A7)</f>
        <v>1553300425</v>
      </c>
      <c r="C8">
        <f>C7</f>
        <v>2</v>
      </c>
      <c r="D8">
        <f>D7</f>
        <v>7</v>
      </c>
      <c r="E8">
        <f ca="1">INDIRECT("E$"&amp;C8)+INDIRECT("H$"&amp;C8)*($B8-INDIRECT("B$"&amp;D8))</f>
        <v>145995.16426229509</v>
      </c>
      <c r="F8">
        <f ca="1">INDIRECT("F$"&amp;C8)+INDIRECT("I$"&amp;C8)*($B8-INDIRECT("B$"&amp;D8))</f>
        <v>35025.983770491803</v>
      </c>
      <c r="G8">
        <f t="shared" ref="G8:G71" ca="1" si="1">INDIRECT("G$"&amp;C8)+INDIRECT("J$"&amp;C8)*($B8-INDIRECT("B$"&amp;D8))</f>
        <v>9753.6</v>
      </c>
      <c r="H8" s="9">
        <f t="shared" ref="H8:J71" ca="1" si="2">(E9-E8)/($B9-$B8)</f>
        <v>-226.96714754098792</v>
      </c>
      <c r="I8" s="9">
        <f t="shared" ca="1" si="2"/>
        <v>38.442754098359728</v>
      </c>
      <c r="J8" s="9">
        <f t="shared" ca="1" si="2"/>
        <v>0</v>
      </c>
      <c r="K8" s="9">
        <f t="shared" ref="K8:K71" ca="1" si="3">SQRT(H8*H8+I8*I8)</f>
        <v>230.19976413011273</v>
      </c>
      <c r="L8" s="9">
        <f t="shared" ref="L8:L71" ca="1" si="4">DEGREES(ATAN2(I8,H8))</f>
        <v>-80.386714818870843</v>
      </c>
      <c r="M8">
        <f ca="1">INDIRECT("M$"&amp;C8)+INDIRECT("O$"&amp;C8)*($B8-INDIRECT("B$"&amp;D8))</f>
        <v>56.163378870673945</v>
      </c>
      <c r="N8">
        <f ca="1">INDIRECT("N$"&amp;C8)+INDIRECT("P$"&amp;C8)*($B8-INDIRECT("B$"&amp;D8))</f>
        <v>35.269617486338795</v>
      </c>
      <c r="P8" s="3"/>
    </row>
    <row r="9" spans="1:16" x14ac:dyDescent="0.25">
      <c r="A9" s="4">
        <f>A8+5/24/3600</f>
        <v>0.4216435185185185</v>
      </c>
      <c r="B9" s="3">
        <f>B8+SECOND(A9-A8)</f>
        <v>1553300430</v>
      </c>
      <c r="C9">
        <f t="shared" ref="C9:D72" si="5">C8</f>
        <v>2</v>
      </c>
      <c r="D9">
        <f t="shared" si="5"/>
        <v>7</v>
      </c>
      <c r="E9">
        <f t="shared" ref="E9:E34" ca="1" si="6">INDIRECT("E$"&amp;C9)+INDIRECT("H$"&amp;C9)*($B9-INDIRECT("B$"&amp;D9))</f>
        <v>144860.32852459015</v>
      </c>
      <c r="F9">
        <f t="shared" ref="F9:F34" ca="1" si="7">INDIRECT("F$"&amp;C9)+INDIRECT("I$"&amp;C9)*($B9-INDIRECT("B$"&amp;D9))</f>
        <v>35218.197540983601</v>
      </c>
      <c r="G9">
        <f t="shared" ca="1" si="1"/>
        <v>9753.6</v>
      </c>
      <c r="H9" s="9">
        <f t="shared" ca="1" si="2"/>
        <v>-226.96714754098213</v>
      </c>
      <c r="I9" s="9">
        <f t="shared" ca="1" si="2"/>
        <v>38.442754098361185</v>
      </c>
      <c r="J9" s="9">
        <f t="shared" ca="1" si="2"/>
        <v>0</v>
      </c>
      <c r="K9" s="9">
        <f t="shared" ca="1" si="3"/>
        <v>230.19976413010724</v>
      </c>
      <c r="L9" s="9">
        <f t="shared" ca="1" si="4"/>
        <v>-80.386714818870246</v>
      </c>
      <c r="M9">
        <f t="shared" ref="M9:M72" ca="1" si="8">INDIRECT("M$"&amp;C9)+INDIRECT("O$"&amp;C9)*($B9-INDIRECT("B$"&amp;D9))</f>
        <v>56.165091074681236</v>
      </c>
      <c r="N9">
        <f t="shared" ref="N9:N72" ca="1" si="9">INDIRECT("N$"&amp;C9)+INDIRECT("P$"&amp;C9)*($B9-INDIRECT("B$"&amp;D9))</f>
        <v>35.251457194899814</v>
      </c>
      <c r="P9" s="3"/>
    </row>
    <row r="10" spans="1:16" x14ac:dyDescent="0.25">
      <c r="A10" s="4">
        <f t="shared" ref="A10:A73" si="10">A9+5/24/3600</f>
        <v>0.42170138888888886</v>
      </c>
      <c r="B10" s="3">
        <f t="shared" ref="B10:B73" si="11">B9+SECOND(A10-A9)</f>
        <v>1553300435</v>
      </c>
      <c r="C10">
        <f t="shared" si="5"/>
        <v>2</v>
      </c>
      <c r="D10">
        <f t="shared" si="5"/>
        <v>7</v>
      </c>
      <c r="E10">
        <f t="shared" ca="1" si="6"/>
        <v>143725.49278688524</v>
      </c>
      <c r="F10">
        <f t="shared" ca="1" si="7"/>
        <v>35410.411311475407</v>
      </c>
      <c r="G10">
        <f t="shared" ca="1" si="1"/>
        <v>9753.6</v>
      </c>
      <c r="H10" s="9">
        <f t="shared" ca="1" si="2"/>
        <v>-226.96714754098213</v>
      </c>
      <c r="I10" s="9">
        <f t="shared" ca="1" si="2"/>
        <v>38.442754098361185</v>
      </c>
      <c r="J10" s="9">
        <f t="shared" ca="1" si="2"/>
        <v>0</v>
      </c>
      <c r="K10" s="9">
        <f t="shared" ca="1" si="3"/>
        <v>230.19976413010724</v>
      </c>
      <c r="L10" s="9">
        <f t="shared" ca="1" si="4"/>
        <v>-80.386714818870246</v>
      </c>
      <c r="M10">
        <f t="shared" ca="1" si="8"/>
        <v>56.166803278688519</v>
      </c>
      <c r="N10">
        <f t="shared" ca="1" si="9"/>
        <v>35.23329690346084</v>
      </c>
    </row>
    <row r="11" spans="1:16" x14ac:dyDescent="0.25">
      <c r="A11" s="4">
        <f t="shared" si="10"/>
        <v>0.42175925925925922</v>
      </c>
      <c r="B11" s="3">
        <f t="shared" si="11"/>
        <v>1553300440</v>
      </c>
      <c r="C11">
        <f t="shared" si="5"/>
        <v>2</v>
      </c>
      <c r="D11">
        <f t="shared" si="5"/>
        <v>7</v>
      </c>
      <c r="E11">
        <f t="shared" ca="1" si="6"/>
        <v>142590.65704918033</v>
      </c>
      <c r="F11">
        <f t="shared" ca="1" si="7"/>
        <v>35602.625081967213</v>
      </c>
      <c r="G11">
        <f t="shared" ca="1" si="1"/>
        <v>9753.6</v>
      </c>
      <c r="H11" s="9">
        <f t="shared" ca="1" si="2"/>
        <v>-226.96714754098213</v>
      </c>
      <c r="I11" s="9">
        <f t="shared" ca="1" si="2"/>
        <v>38.442754098359728</v>
      </c>
      <c r="J11" s="9">
        <f t="shared" ca="1" si="2"/>
        <v>0</v>
      </c>
      <c r="K11" s="9">
        <f t="shared" ca="1" si="3"/>
        <v>230.19976413010701</v>
      </c>
      <c r="L11" s="9">
        <f t="shared" ca="1" si="4"/>
        <v>-80.386714818870601</v>
      </c>
      <c r="M11">
        <f t="shared" ca="1" si="8"/>
        <v>56.168515482695803</v>
      </c>
      <c r="N11">
        <f t="shared" ca="1" si="9"/>
        <v>35.215136612021858</v>
      </c>
      <c r="P11" s="9"/>
    </row>
    <row r="12" spans="1:16" x14ac:dyDescent="0.25">
      <c r="A12" s="4">
        <f t="shared" si="10"/>
        <v>0.42181712962962958</v>
      </c>
      <c r="B12" s="3">
        <f t="shared" si="11"/>
        <v>1553300445</v>
      </c>
      <c r="C12">
        <f t="shared" si="5"/>
        <v>2</v>
      </c>
      <c r="D12">
        <f t="shared" si="5"/>
        <v>7</v>
      </c>
      <c r="E12">
        <f t="shared" ca="1" si="6"/>
        <v>141455.82131147542</v>
      </c>
      <c r="F12">
        <f t="shared" ca="1" si="7"/>
        <v>35794.838852459012</v>
      </c>
      <c r="G12">
        <f t="shared" ca="1" si="1"/>
        <v>9753.6</v>
      </c>
      <c r="H12" s="9">
        <f t="shared" ca="1" si="2"/>
        <v>-226.96714754098792</v>
      </c>
      <c r="I12" s="9">
        <f t="shared" ca="1" si="2"/>
        <v>38.442754098361185</v>
      </c>
      <c r="J12" s="9">
        <f t="shared" ca="1" si="2"/>
        <v>0</v>
      </c>
      <c r="K12" s="9">
        <f t="shared" ca="1" si="3"/>
        <v>230.19976413011298</v>
      </c>
      <c r="L12" s="9">
        <f t="shared" ca="1" si="4"/>
        <v>-80.386714818870487</v>
      </c>
      <c r="M12">
        <f t="shared" ca="1" si="8"/>
        <v>56.170227686703093</v>
      </c>
      <c r="N12">
        <f t="shared" ca="1" si="9"/>
        <v>35.196976320582877</v>
      </c>
    </row>
    <row r="13" spans="1:16" x14ac:dyDescent="0.25">
      <c r="A13" s="4">
        <f t="shared" si="10"/>
        <v>0.42187499999999994</v>
      </c>
      <c r="B13" s="3">
        <f t="shared" si="11"/>
        <v>1553300450</v>
      </c>
      <c r="C13">
        <f t="shared" si="5"/>
        <v>2</v>
      </c>
      <c r="D13">
        <f t="shared" si="5"/>
        <v>7</v>
      </c>
      <c r="E13">
        <f t="shared" ca="1" si="6"/>
        <v>140320.98557377048</v>
      </c>
      <c r="F13">
        <f t="shared" ca="1" si="7"/>
        <v>35987.052622950818</v>
      </c>
      <c r="G13">
        <f t="shared" ca="1" si="1"/>
        <v>9753.6</v>
      </c>
      <c r="H13" s="9">
        <f t="shared" ca="1" si="2"/>
        <v>-226.96714754098213</v>
      </c>
      <c r="I13" s="9">
        <f t="shared" ca="1" si="2"/>
        <v>38.442754098359728</v>
      </c>
      <c r="J13" s="9">
        <f t="shared" ca="1" si="2"/>
        <v>0</v>
      </c>
      <c r="K13" s="9">
        <f t="shared" ca="1" si="3"/>
        <v>230.19976413010701</v>
      </c>
      <c r="L13" s="9">
        <f t="shared" ca="1" si="4"/>
        <v>-80.386714818870601</v>
      </c>
      <c r="M13">
        <f t="shared" ca="1" si="8"/>
        <v>56.171939890710377</v>
      </c>
      <c r="N13">
        <f t="shared" ca="1" si="9"/>
        <v>35.178816029143896</v>
      </c>
    </row>
    <row r="14" spans="1:16" x14ac:dyDescent="0.25">
      <c r="A14" s="4">
        <f t="shared" si="10"/>
        <v>0.42193287037037031</v>
      </c>
      <c r="B14" s="3">
        <f t="shared" si="11"/>
        <v>1553300455</v>
      </c>
      <c r="C14">
        <f t="shared" si="5"/>
        <v>2</v>
      </c>
      <c r="D14">
        <f t="shared" si="5"/>
        <v>7</v>
      </c>
      <c r="E14">
        <f t="shared" ca="1" si="6"/>
        <v>139186.14983606557</v>
      </c>
      <c r="F14">
        <f t="shared" ca="1" si="7"/>
        <v>36179.266393442616</v>
      </c>
      <c r="G14">
        <f t="shared" ca="1" si="1"/>
        <v>9753.6</v>
      </c>
      <c r="H14" s="9">
        <f t="shared" ca="1" si="2"/>
        <v>-226.96714754098213</v>
      </c>
      <c r="I14" s="9">
        <f t="shared" ca="1" si="2"/>
        <v>38.442754098361185</v>
      </c>
      <c r="J14" s="9">
        <f t="shared" ca="1" si="2"/>
        <v>0</v>
      </c>
      <c r="K14" s="9">
        <f t="shared" ca="1" si="3"/>
        <v>230.19976413010724</v>
      </c>
      <c r="L14" s="9">
        <f t="shared" ca="1" si="4"/>
        <v>-80.386714818870246</v>
      </c>
      <c r="M14">
        <f t="shared" ca="1" si="8"/>
        <v>56.173652094717667</v>
      </c>
      <c r="N14">
        <f t="shared" ca="1" si="9"/>
        <v>35.160655737704914</v>
      </c>
    </row>
    <row r="15" spans="1:16" x14ac:dyDescent="0.25">
      <c r="A15" s="4">
        <f t="shared" si="10"/>
        <v>0.42199074074074067</v>
      </c>
      <c r="B15" s="3">
        <f t="shared" si="11"/>
        <v>1553300460</v>
      </c>
      <c r="C15">
        <f t="shared" si="5"/>
        <v>2</v>
      </c>
      <c r="D15">
        <f t="shared" si="5"/>
        <v>7</v>
      </c>
      <c r="E15">
        <f t="shared" ca="1" si="6"/>
        <v>138051.31409836066</v>
      </c>
      <c r="F15">
        <f t="shared" ca="1" si="7"/>
        <v>36371.480163934422</v>
      </c>
      <c r="G15">
        <f t="shared" ca="1" si="1"/>
        <v>9753.6</v>
      </c>
      <c r="H15" s="9">
        <f t="shared" ca="1" si="2"/>
        <v>-226.96714754098213</v>
      </c>
      <c r="I15" s="9">
        <f t="shared" ca="1" si="2"/>
        <v>38.442754098361185</v>
      </c>
      <c r="J15" s="9">
        <f t="shared" ca="1" si="2"/>
        <v>0</v>
      </c>
      <c r="K15" s="9">
        <f t="shared" ca="1" si="3"/>
        <v>230.19976413010724</v>
      </c>
      <c r="L15" s="9">
        <f t="shared" ca="1" si="4"/>
        <v>-80.386714818870246</v>
      </c>
      <c r="M15">
        <f t="shared" ca="1" si="8"/>
        <v>56.175364298724951</v>
      </c>
      <c r="N15">
        <f t="shared" ca="1" si="9"/>
        <v>35.14249544626594</v>
      </c>
    </row>
    <row r="16" spans="1:16" x14ac:dyDescent="0.25">
      <c r="A16" s="4">
        <f t="shared" si="10"/>
        <v>0.42204861111111103</v>
      </c>
      <c r="B16" s="3">
        <f t="shared" si="11"/>
        <v>1553300465</v>
      </c>
      <c r="C16">
        <f t="shared" si="5"/>
        <v>2</v>
      </c>
      <c r="D16">
        <f t="shared" si="5"/>
        <v>7</v>
      </c>
      <c r="E16">
        <f t="shared" ca="1" si="6"/>
        <v>136916.47836065575</v>
      </c>
      <c r="F16">
        <f t="shared" ca="1" si="7"/>
        <v>36563.693934426228</v>
      </c>
      <c r="G16">
        <f t="shared" ca="1" si="1"/>
        <v>9753.6</v>
      </c>
      <c r="H16" s="9">
        <f t="shared" ca="1" si="2"/>
        <v>-226.96714754098792</v>
      </c>
      <c r="I16" s="9">
        <f t="shared" ca="1" si="2"/>
        <v>38.442754098359728</v>
      </c>
      <c r="J16" s="9">
        <f t="shared" ca="1" si="2"/>
        <v>0</v>
      </c>
      <c r="K16" s="9">
        <f t="shared" ca="1" si="3"/>
        <v>230.19976413011273</v>
      </c>
      <c r="L16" s="9">
        <f t="shared" ca="1" si="4"/>
        <v>-80.386714818870843</v>
      </c>
      <c r="M16">
        <f t="shared" ca="1" si="8"/>
        <v>56.177076502732234</v>
      </c>
      <c r="N16">
        <f t="shared" ca="1" si="9"/>
        <v>35.124335154826959</v>
      </c>
    </row>
    <row r="17" spans="1:18" x14ac:dyDescent="0.25">
      <c r="A17" s="4">
        <f t="shared" si="10"/>
        <v>0.42210648148148139</v>
      </c>
      <c r="B17" s="3">
        <f t="shared" si="11"/>
        <v>1553300470</v>
      </c>
      <c r="C17">
        <f t="shared" si="5"/>
        <v>2</v>
      </c>
      <c r="D17">
        <f t="shared" si="5"/>
        <v>7</v>
      </c>
      <c r="E17">
        <f t="shared" ca="1" si="6"/>
        <v>135781.64262295081</v>
      </c>
      <c r="F17">
        <f t="shared" ca="1" si="7"/>
        <v>36755.907704918027</v>
      </c>
      <c r="G17">
        <f t="shared" ca="1" si="1"/>
        <v>9753.6</v>
      </c>
      <c r="H17" s="9">
        <f t="shared" ca="1" si="2"/>
        <v>-226.96714754098213</v>
      </c>
      <c r="I17" s="9">
        <f t="shared" ca="1" si="2"/>
        <v>38.442754098361185</v>
      </c>
      <c r="J17" s="9">
        <f t="shared" ca="1" si="2"/>
        <v>0</v>
      </c>
      <c r="K17" s="9">
        <f t="shared" ca="1" si="3"/>
        <v>230.19976413010724</v>
      </c>
      <c r="L17" s="9">
        <f t="shared" ca="1" si="4"/>
        <v>-80.386714818870246</v>
      </c>
      <c r="M17">
        <f t="shared" ca="1" si="8"/>
        <v>56.178788706739525</v>
      </c>
      <c r="N17">
        <f t="shared" ca="1" si="9"/>
        <v>35.106174863387977</v>
      </c>
    </row>
    <row r="18" spans="1:18" x14ac:dyDescent="0.25">
      <c r="A18" s="4">
        <f t="shared" si="10"/>
        <v>0.42216435185185175</v>
      </c>
      <c r="B18" s="3">
        <f t="shared" si="11"/>
        <v>1553300475</v>
      </c>
      <c r="C18">
        <f t="shared" si="5"/>
        <v>2</v>
      </c>
      <c r="D18">
        <f t="shared" si="5"/>
        <v>7</v>
      </c>
      <c r="E18">
        <f t="shared" ca="1" si="6"/>
        <v>134646.8068852459</v>
      </c>
      <c r="F18">
        <f t="shared" ca="1" si="7"/>
        <v>36948.121475409833</v>
      </c>
      <c r="G18">
        <f t="shared" ca="1" si="1"/>
        <v>9753.6</v>
      </c>
      <c r="H18" s="9">
        <f t="shared" ca="1" si="2"/>
        <v>-226.96714754098213</v>
      </c>
      <c r="I18" s="9">
        <f t="shared" ca="1" si="2"/>
        <v>38.442754098361185</v>
      </c>
      <c r="J18" s="9">
        <f t="shared" ca="1" si="2"/>
        <v>0</v>
      </c>
      <c r="K18" s="9">
        <f t="shared" ca="1" si="3"/>
        <v>230.19976413010724</v>
      </c>
      <c r="L18" s="9">
        <f t="shared" ca="1" si="4"/>
        <v>-80.386714818870246</v>
      </c>
      <c r="M18">
        <f t="shared" ca="1" si="8"/>
        <v>56.180500910746808</v>
      </c>
      <c r="N18">
        <f t="shared" ca="1" si="9"/>
        <v>35.088014571948996</v>
      </c>
    </row>
    <row r="19" spans="1:18" x14ac:dyDescent="0.25">
      <c r="A19" s="4">
        <f t="shared" si="10"/>
        <v>0.42222222222222211</v>
      </c>
      <c r="B19" s="3">
        <f t="shared" si="11"/>
        <v>1553300480</v>
      </c>
      <c r="C19">
        <f t="shared" si="5"/>
        <v>2</v>
      </c>
      <c r="D19">
        <f t="shared" si="5"/>
        <v>7</v>
      </c>
      <c r="E19">
        <f t="shared" ca="1" si="6"/>
        <v>133511.97114754099</v>
      </c>
      <c r="F19">
        <f t="shared" ca="1" si="7"/>
        <v>37140.335245901639</v>
      </c>
      <c r="G19">
        <f t="shared" ca="1" si="1"/>
        <v>9753.6</v>
      </c>
      <c r="H19" s="9">
        <f t="shared" ca="1" si="2"/>
        <v>-226.96714754098213</v>
      </c>
      <c r="I19" s="9">
        <f t="shared" ca="1" si="2"/>
        <v>38.442754098359728</v>
      </c>
      <c r="J19" s="9">
        <f t="shared" ca="1" si="2"/>
        <v>0</v>
      </c>
      <c r="K19" s="9">
        <f t="shared" ca="1" si="3"/>
        <v>230.19976413010701</v>
      </c>
      <c r="L19" s="9">
        <f t="shared" ca="1" si="4"/>
        <v>-80.386714818870601</v>
      </c>
      <c r="M19">
        <f t="shared" ca="1" si="8"/>
        <v>56.182213114754092</v>
      </c>
      <c r="N19">
        <f t="shared" ca="1" si="9"/>
        <v>35.069854280510015</v>
      </c>
    </row>
    <row r="20" spans="1:18" x14ac:dyDescent="0.25">
      <c r="A20" s="4">
        <f t="shared" si="10"/>
        <v>0.42228009259259247</v>
      </c>
      <c r="B20" s="3">
        <f t="shared" si="11"/>
        <v>1553300485</v>
      </c>
      <c r="C20">
        <f t="shared" si="5"/>
        <v>2</v>
      </c>
      <c r="D20">
        <f t="shared" si="5"/>
        <v>7</v>
      </c>
      <c r="E20">
        <f t="shared" ca="1" si="6"/>
        <v>132377.13540983608</v>
      </c>
      <c r="F20">
        <f t="shared" ca="1" si="7"/>
        <v>37332.549016393437</v>
      </c>
      <c r="G20">
        <f t="shared" ca="1" si="1"/>
        <v>9753.6</v>
      </c>
      <c r="H20" s="9">
        <f t="shared" ca="1" si="2"/>
        <v>-226.96714754098792</v>
      </c>
      <c r="I20" s="9">
        <f t="shared" ca="1" si="2"/>
        <v>38.442754098361185</v>
      </c>
      <c r="J20" s="9">
        <f t="shared" ca="1" si="2"/>
        <v>0</v>
      </c>
      <c r="K20" s="9">
        <f t="shared" ca="1" si="3"/>
        <v>230.19976413011298</v>
      </c>
      <c r="L20" s="9">
        <f t="shared" ca="1" si="4"/>
        <v>-80.386714818870487</v>
      </c>
      <c r="M20">
        <f t="shared" ca="1" si="8"/>
        <v>56.183925318761382</v>
      </c>
      <c r="N20">
        <f t="shared" ca="1" si="9"/>
        <v>35.05169398907104</v>
      </c>
    </row>
    <row r="21" spans="1:18" x14ac:dyDescent="0.25">
      <c r="A21" s="4">
        <f t="shared" si="10"/>
        <v>0.42233796296296283</v>
      </c>
      <c r="B21" s="3">
        <f t="shared" si="11"/>
        <v>1553300490</v>
      </c>
      <c r="C21">
        <f t="shared" si="5"/>
        <v>2</v>
      </c>
      <c r="D21">
        <f t="shared" si="5"/>
        <v>7</v>
      </c>
      <c r="E21">
        <f t="shared" ca="1" si="6"/>
        <v>131242.29967213114</v>
      </c>
      <c r="F21">
        <f t="shared" ca="1" si="7"/>
        <v>37524.762786885243</v>
      </c>
      <c r="G21">
        <f t="shared" ca="1" si="1"/>
        <v>9753.6</v>
      </c>
      <c r="H21" s="9">
        <f t="shared" ca="1" si="2"/>
        <v>-226.96714754098213</v>
      </c>
      <c r="I21" s="9">
        <f t="shared" ca="1" si="2"/>
        <v>38.442754098361185</v>
      </c>
      <c r="J21" s="9">
        <f t="shared" ca="1" si="2"/>
        <v>0</v>
      </c>
      <c r="K21" s="9">
        <f t="shared" ca="1" si="3"/>
        <v>230.19976413010724</v>
      </c>
      <c r="L21" s="9">
        <f t="shared" ca="1" si="4"/>
        <v>-80.386714818870246</v>
      </c>
      <c r="M21">
        <f t="shared" ca="1" si="8"/>
        <v>56.185637522768666</v>
      </c>
      <c r="N21">
        <f t="shared" ca="1" si="9"/>
        <v>35.033533697632059</v>
      </c>
    </row>
    <row r="22" spans="1:18" x14ac:dyDescent="0.25">
      <c r="A22" s="4">
        <f t="shared" si="10"/>
        <v>0.42239583333333319</v>
      </c>
      <c r="B22" s="3">
        <f t="shared" si="11"/>
        <v>1553300495</v>
      </c>
      <c r="C22">
        <f t="shared" si="5"/>
        <v>2</v>
      </c>
      <c r="D22">
        <f t="shared" si="5"/>
        <v>7</v>
      </c>
      <c r="E22">
        <f t="shared" ca="1" si="6"/>
        <v>130107.46393442623</v>
      </c>
      <c r="F22">
        <f t="shared" ca="1" si="7"/>
        <v>37716.976557377049</v>
      </c>
      <c r="G22">
        <f t="shared" ca="1" si="1"/>
        <v>9753.6</v>
      </c>
      <c r="H22" s="9">
        <f t="shared" ca="1" si="2"/>
        <v>-226.96714754098213</v>
      </c>
      <c r="I22" s="9">
        <f t="shared" ca="1" si="2"/>
        <v>38.442754098359728</v>
      </c>
      <c r="J22" s="9">
        <f t="shared" ca="1" si="2"/>
        <v>0</v>
      </c>
      <c r="K22" s="9">
        <f t="shared" ca="1" si="3"/>
        <v>230.19976413010701</v>
      </c>
      <c r="L22" s="9">
        <f t="shared" ca="1" si="4"/>
        <v>-80.386714818870601</v>
      </c>
      <c r="M22">
        <f t="shared" ca="1" si="8"/>
        <v>56.187349726775949</v>
      </c>
      <c r="N22">
        <f t="shared" ca="1" si="9"/>
        <v>35.015373406193078</v>
      </c>
    </row>
    <row r="23" spans="1:18" x14ac:dyDescent="0.25">
      <c r="A23" s="4">
        <f t="shared" si="10"/>
        <v>0.42245370370370355</v>
      </c>
      <c r="B23" s="3">
        <f t="shared" si="11"/>
        <v>1553300500</v>
      </c>
      <c r="C23">
        <f t="shared" si="5"/>
        <v>2</v>
      </c>
      <c r="D23">
        <f t="shared" si="5"/>
        <v>7</v>
      </c>
      <c r="E23">
        <f t="shared" ca="1" si="6"/>
        <v>128972.62819672131</v>
      </c>
      <c r="F23">
        <f t="shared" ca="1" si="7"/>
        <v>37909.190327868848</v>
      </c>
      <c r="G23">
        <f t="shared" ca="1" si="1"/>
        <v>9753.6</v>
      </c>
      <c r="H23" s="9">
        <f t="shared" ca="1" si="2"/>
        <v>-226.96714754098502</v>
      </c>
      <c r="I23" s="9">
        <f t="shared" ca="1" si="2"/>
        <v>38.442754098361185</v>
      </c>
      <c r="J23" s="9">
        <f t="shared" ca="1" si="2"/>
        <v>0</v>
      </c>
      <c r="K23" s="9">
        <f t="shared" ca="1" si="3"/>
        <v>230.19976413011011</v>
      </c>
      <c r="L23" s="9">
        <f t="shared" ca="1" si="4"/>
        <v>-80.38671481887036</v>
      </c>
      <c r="M23">
        <f t="shared" ca="1" si="8"/>
        <v>56.18906193078324</v>
      </c>
      <c r="N23">
        <f t="shared" ca="1" si="9"/>
        <v>34.997213114754096</v>
      </c>
    </row>
    <row r="24" spans="1:18" x14ac:dyDescent="0.25">
      <c r="A24" s="4">
        <f t="shared" si="10"/>
        <v>0.42251157407407391</v>
      </c>
      <c r="B24" s="3">
        <f t="shared" si="11"/>
        <v>1553300505</v>
      </c>
      <c r="C24">
        <f t="shared" si="5"/>
        <v>2</v>
      </c>
      <c r="D24">
        <f t="shared" si="5"/>
        <v>7</v>
      </c>
      <c r="E24">
        <f t="shared" ca="1" si="6"/>
        <v>127837.79245901639</v>
      </c>
      <c r="F24">
        <f t="shared" ca="1" si="7"/>
        <v>38101.404098360654</v>
      </c>
      <c r="G24">
        <f t="shared" ca="1" si="1"/>
        <v>9753.6</v>
      </c>
      <c r="H24" s="9">
        <f t="shared" ca="1" si="2"/>
        <v>-226.96714754098213</v>
      </c>
      <c r="I24" s="9">
        <f t="shared" ca="1" si="2"/>
        <v>38.442754098359728</v>
      </c>
      <c r="J24" s="9">
        <f t="shared" ca="1" si="2"/>
        <v>0</v>
      </c>
      <c r="K24" s="9">
        <f t="shared" ca="1" si="3"/>
        <v>230.19976413010701</v>
      </c>
      <c r="L24" s="9">
        <f t="shared" ca="1" si="4"/>
        <v>-80.386714818870601</v>
      </c>
      <c r="M24">
        <f t="shared" ca="1" si="8"/>
        <v>56.190774134790523</v>
      </c>
      <c r="N24">
        <f t="shared" ca="1" si="9"/>
        <v>34.979052823315115</v>
      </c>
    </row>
    <row r="25" spans="1:18" x14ac:dyDescent="0.25">
      <c r="A25" s="4">
        <f t="shared" si="10"/>
        <v>0.42256944444444428</v>
      </c>
      <c r="B25" s="3">
        <f t="shared" si="11"/>
        <v>1553300510</v>
      </c>
      <c r="C25">
        <f t="shared" si="5"/>
        <v>2</v>
      </c>
      <c r="D25">
        <f t="shared" si="5"/>
        <v>7</v>
      </c>
      <c r="E25">
        <f t="shared" ca="1" si="6"/>
        <v>126702.95672131148</v>
      </c>
      <c r="F25">
        <f t="shared" ca="1" si="7"/>
        <v>38293.617868852452</v>
      </c>
      <c r="G25">
        <f t="shared" ca="1" si="1"/>
        <v>9753.6</v>
      </c>
      <c r="H25" s="9">
        <f t="shared" ca="1" si="2"/>
        <v>-226.96714754098502</v>
      </c>
      <c r="I25" s="9">
        <f t="shared" ca="1" si="2"/>
        <v>38.442754098361185</v>
      </c>
      <c r="J25" s="9">
        <f t="shared" ca="1" si="2"/>
        <v>0</v>
      </c>
      <c r="K25" s="9">
        <f t="shared" ca="1" si="3"/>
        <v>230.19976413011011</v>
      </c>
      <c r="L25" s="9">
        <f t="shared" ca="1" si="4"/>
        <v>-80.38671481887036</v>
      </c>
      <c r="M25">
        <f t="shared" ca="1" si="8"/>
        <v>56.192486338797806</v>
      </c>
      <c r="N25">
        <f t="shared" ca="1" si="9"/>
        <v>34.960892531876141</v>
      </c>
    </row>
    <row r="26" spans="1:18" x14ac:dyDescent="0.25">
      <c r="A26" s="4">
        <f t="shared" si="10"/>
        <v>0.42262731481481464</v>
      </c>
      <c r="B26" s="3">
        <f t="shared" si="11"/>
        <v>1553300515</v>
      </c>
      <c r="C26">
        <f t="shared" si="5"/>
        <v>2</v>
      </c>
      <c r="D26">
        <f t="shared" si="5"/>
        <v>7</v>
      </c>
      <c r="E26">
        <f t="shared" ca="1" si="6"/>
        <v>125568.12098360655</v>
      </c>
      <c r="F26">
        <f t="shared" ca="1" si="7"/>
        <v>38485.831639344258</v>
      </c>
      <c r="G26">
        <f t="shared" ca="1" si="1"/>
        <v>9753.6</v>
      </c>
      <c r="H26" s="9">
        <f t="shared" ca="1" si="2"/>
        <v>-226.96714754098213</v>
      </c>
      <c r="I26" s="9">
        <f t="shared" ca="1" si="2"/>
        <v>38.442754098361185</v>
      </c>
      <c r="J26" s="9">
        <f t="shared" ca="1" si="2"/>
        <v>0</v>
      </c>
      <c r="K26" s="9">
        <f t="shared" ca="1" si="3"/>
        <v>230.19976413010724</v>
      </c>
      <c r="L26" s="9">
        <f t="shared" ca="1" si="4"/>
        <v>-80.386714818870246</v>
      </c>
      <c r="M26">
        <f t="shared" ca="1" si="8"/>
        <v>56.194198542805097</v>
      </c>
      <c r="N26">
        <f t="shared" ca="1" si="9"/>
        <v>34.942732240437159</v>
      </c>
    </row>
    <row r="27" spans="1:18" x14ac:dyDescent="0.25">
      <c r="A27" s="4">
        <f t="shared" si="10"/>
        <v>0.422685185185185</v>
      </c>
      <c r="B27" s="3">
        <f t="shared" si="11"/>
        <v>1553300520</v>
      </c>
      <c r="C27">
        <f t="shared" si="5"/>
        <v>2</v>
      </c>
      <c r="D27">
        <f t="shared" si="5"/>
        <v>7</v>
      </c>
      <c r="E27">
        <f t="shared" ca="1" si="6"/>
        <v>124433.28524590164</v>
      </c>
      <c r="F27">
        <f t="shared" ca="1" si="7"/>
        <v>38678.045409836064</v>
      </c>
      <c r="G27">
        <f t="shared" ca="1" si="1"/>
        <v>9753.6</v>
      </c>
      <c r="H27" s="9">
        <f t="shared" ca="1" si="2"/>
        <v>-226.96714754098502</v>
      </c>
      <c r="I27" s="9">
        <f t="shared" ca="1" si="2"/>
        <v>38.442754098359728</v>
      </c>
      <c r="J27" s="9">
        <f t="shared" ca="1" si="2"/>
        <v>0</v>
      </c>
      <c r="K27" s="9">
        <f t="shared" ca="1" si="3"/>
        <v>230.19976413010986</v>
      </c>
      <c r="L27" s="9">
        <f t="shared" ca="1" si="4"/>
        <v>-80.386714818870715</v>
      </c>
      <c r="M27">
        <f t="shared" ca="1" si="8"/>
        <v>56.19591074681238</v>
      </c>
      <c r="N27">
        <f t="shared" ca="1" si="9"/>
        <v>34.924571948998178</v>
      </c>
    </row>
    <row r="28" spans="1:18" x14ac:dyDescent="0.25">
      <c r="A28" s="4">
        <f t="shared" si="10"/>
        <v>0.42274305555555536</v>
      </c>
      <c r="B28" s="3">
        <f t="shared" si="11"/>
        <v>1553300525</v>
      </c>
      <c r="C28">
        <f t="shared" si="5"/>
        <v>2</v>
      </c>
      <c r="D28">
        <f t="shared" si="5"/>
        <v>7</v>
      </c>
      <c r="E28">
        <f t="shared" ca="1" si="6"/>
        <v>123298.44950819672</v>
      </c>
      <c r="F28">
        <f t="shared" ca="1" si="7"/>
        <v>38870.259180327863</v>
      </c>
      <c r="G28">
        <f t="shared" ca="1" si="1"/>
        <v>9753.6</v>
      </c>
      <c r="H28" s="9">
        <f t="shared" ca="1" si="2"/>
        <v>-226.96714754098213</v>
      </c>
      <c r="I28" s="9">
        <f t="shared" ca="1" si="2"/>
        <v>38.442754098361185</v>
      </c>
      <c r="J28" s="9">
        <f t="shared" ca="1" si="2"/>
        <v>0</v>
      </c>
      <c r="K28" s="9">
        <f t="shared" ca="1" si="3"/>
        <v>230.19976413010724</v>
      </c>
      <c r="L28" s="9">
        <f t="shared" ca="1" si="4"/>
        <v>-80.386714818870246</v>
      </c>
      <c r="M28">
        <f t="shared" ca="1" si="8"/>
        <v>56.197622950819671</v>
      </c>
      <c r="N28">
        <f t="shared" ca="1" si="9"/>
        <v>34.906411657559197</v>
      </c>
    </row>
    <row r="29" spans="1:18" x14ac:dyDescent="0.25">
      <c r="A29" s="4">
        <f t="shared" si="10"/>
        <v>0.42280092592592572</v>
      </c>
      <c r="B29" s="3">
        <f t="shared" si="11"/>
        <v>1553300530</v>
      </c>
      <c r="C29">
        <f t="shared" si="5"/>
        <v>2</v>
      </c>
      <c r="D29">
        <f t="shared" si="5"/>
        <v>7</v>
      </c>
      <c r="E29">
        <f t="shared" ca="1" si="6"/>
        <v>122163.61377049181</v>
      </c>
      <c r="F29">
        <f t="shared" ca="1" si="7"/>
        <v>39062.472950819669</v>
      </c>
      <c r="G29">
        <f t="shared" ca="1" si="1"/>
        <v>9753.6</v>
      </c>
      <c r="H29" s="9">
        <f t="shared" ca="1" si="2"/>
        <v>-226.96714754098502</v>
      </c>
      <c r="I29" s="9">
        <f t="shared" ca="1" si="2"/>
        <v>38.442754098361185</v>
      </c>
      <c r="J29" s="9">
        <f t="shared" ca="1" si="2"/>
        <v>0</v>
      </c>
      <c r="K29" s="9">
        <f t="shared" ca="1" si="3"/>
        <v>230.19976413011011</v>
      </c>
      <c r="L29" s="9">
        <f t="shared" ca="1" si="4"/>
        <v>-80.38671481887036</v>
      </c>
      <c r="M29">
        <f t="shared" ca="1" si="8"/>
        <v>56.199335154826954</v>
      </c>
      <c r="N29">
        <f t="shared" ca="1" si="9"/>
        <v>34.888251366120215</v>
      </c>
    </row>
    <row r="30" spans="1:18" x14ac:dyDescent="0.25">
      <c r="A30" s="4">
        <f t="shared" si="10"/>
        <v>0.42285879629629608</v>
      </c>
      <c r="B30" s="3">
        <f t="shared" si="11"/>
        <v>1553300535</v>
      </c>
      <c r="C30">
        <f t="shared" si="5"/>
        <v>2</v>
      </c>
      <c r="D30">
        <f t="shared" si="5"/>
        <v>7</v>
      </c>
      <c r="E30">
        <f t="shared" ca="1" si="6"/>
        <v>121028.77803278688</v>
      </c>
      <c r="F30">
        <f t="shared" ca="1" si="7"/>
        <v>39254.686721311475</v>
      </c>
      <c r="G30">
        <f t="shared" ca="1" si="1"/>
        <v>9753.6</v>
      </c>
      <c r="H30" s="9">
        <f t="shared" ca="1" si="2"/>
        <v>-226.96714754098213</v>
      </c>
      <c r="I30" s="9">
        <f t="shared" ca="1" si="2"/>
        <v>38.442754098359728</v>
      </c>
      <c r="J30" s="9">
        <f t="shared" ca="1" si="2"/>
        <v>0</v>
      </c>
      <c r="K30" s="9">
        <f t="shared" ca="1" si="3"/>
        <v>230.19976413010701</v>
      </c>
      <c r="L30" s="9">
        <f t="shared" ca="1" si="4"/>
        <v>-80.386714818870601</v>
      </c>
      <c r="M30">
        <f t="shared" ca="1" si="8"/>
        <v>56.201047358834238</v>
      </c>
      <c r="N30">
        <f t="shared" ca="1" si="9"/>
        <v>34.870091074681241</v>
      </c>
    </row>
    <row r="31" spans="1:18" x14ac:dyDescent="0.25">
      <c r="A31" s="4">
        <f t="shared" si="10"/>
        <v>0.42291666666666644</v>
      </c>
      <c r="B31" s="3">
        <f t="shared" si="11"/>
        <v>1553300540</v>
      </c>
      <c r="C31">
        <f t="shared" si="5"/>
        <v>2</v>
      </c>
      <c r="D31">
        <f t="shared" si="5"/>
        <v>7</v>
      </c>
      <c r="E31">
        <f t="shared" ca="1" si="6"/>
        <v>119893.94229508197</v>
      </c>
      <c r="F31">
        <f t="shared" ca="1" si="7"/>
        <v>39446.900491803273</v>
      </c>
      <c r="G31">
        <f t="shared" ca="1" si="1"/>
        <v>9753.6</v>
      </c>
      <c r="H31" s="9">
        <f t="shared" ca="1" si="2"/>
        <v>-226.96714754098502</v>
      </c>
      <c r="I31" s="9">
        <f t="shared" ca="1" si="2"/>
        <v>38.442754098361185</v>
      </c>
      <c r="J31" s="9">
        <f t="shared" ca="1" si="2"/>
        <v>0</v>
      </c>
      <c r="K31" s="9">
        <f t="shared" ca="1" si="3"/>
        <v>230.19976413011011</v>
      </c>
      <c r="L31" s="9">
        <f t="shared" ca="1" si="4"/>
        <v>-80.38671481887036</v>
      </c>
      <c r="M31">
        <f t="shared" ca="1" si="8"/>
        <v>56.202759562841528</v>
      </c>
      <c r="N31">
        <f t="shared" ca="1" si="9"/>
        <v>34.85193078324226</v>
      </c>
      <c r="P31">
        <f ca="1">E31-'SBI86'!E44</f>
        <v>9959.4539368730038</v>
      </c>
      <c r="Q31">
        <f ca="1">F31-'SBI86'!F44</f>
        <v>-1686.8910007340382</v>
      </c>
      <c r="R31">
        <f t="shared" ref="R24:R44" ca="1" si="12">SQRT(P31*P31+Q31*Q31)</f>
        <v>10101.303082724162</v>
      </c>
    </row>
    <row r="32" spans="1:18" x14ac:dyDescent="0.25">
      <c r="A32" s="42">
        <f t="shared" si="10"/>
        <v>0.4229745370370368</v>
      </c>
      <c r="B32" s="3">
        <f t="shared" si="11"/>
        <v>1553300545</v>
      </c>
      <c r="C32">
        <f t="shared" si="5"/>
        <v>2</v>
      </c>
      <c r="D32">
        <f t="shared" si="5"/>
        <v>7</v>
      </c>
      <c r="E32">
        <f t="shared" ca="1" si="6"/>
        <v>118759.10655737705</v>
      </c>
      <c r="F32">
        <f t="shared" ca="1" si="7"/>
        <v>39639.114262295079</v>
      </c>
      <c r="G32">
        <f t="shared" ca="1" si="1"/>
        <v>9753.6</v>
      </c>
      <c r="H32" s="9">
        <f t="shared" ca="1" si="2"/>
        <v>-226.96714754098213</v>
      </c>
      <c r="I32" s="9">
        <f t="shared" ca="1" si="2"/>
        <v>38.442754098361185</v>
      </c>
      <c r="J32" s="9">
        <f t="shared" ca="1" si="2"/>
        <v>0</v>
      </c>
      <c r="K32" s="9">
        <f t="shared" ca="1" si="3"/>
        <v>230.19976413010724</v>
      </c>
      <c r="L32" s="9">
        <f t="shared" ca="1" si="4"/>
        <v>-80.386714818870246</v>
      </c>
      <c r="M32">
        <f t="shared" ca="1" si="8"/>
        <v>56.204471766848812</v>
      </c>
      <c r="N32">
        <f t="shared" ca="1" si="9"/>
        <v>34.833770491803278</v>
      </c>
      <c r="P32">
        <f ca="1">E32-'SBI86'!E45</f>
        <v>9857.8268558845011</v>
      </c>
      <c r="Q32">
        <f ca="1">F32-'SBI86'!F45</f>
        <v>-1669.677827257161</v>
      </c>
      <c r="R32" s="41">
        <f t="shared" ca="1" si="12"/>
        <v>9998.228561471873</v>
      </c>
    </row>
    <row r="33" spans="1:19" x14ac:dyDescent="0.25">
      <c r="A33" s="4">
        <f t="shared" si="10"/>
        <v>0.42303240740740716</v>
      </c>
      <c r="B33" s="3">
        <f t="shared" si="11"/>
        <v>1553300550</v>
      </c>
      <c r="C33">
        <f t="shared" si="5"/>
        <v>2</v>
      </c>
      <c r="D33">
        <f t="shared" si="5"/>
        <v>7</v>
      </c>
      <c r="E33">
        <f t="shared" ca="1" si="6"/>
        <v>117624.27081967214</v>
      </c>
      <c r="F33">
        <f t="shared" ca="1" si="7"/>
        <v>39831.328032786885</v>
      </c>
      <c r="G33">
        <f t="shared" ca="1" si="1"/>
        <v>9753.6</v>
      </c>
      <c r="H33" s="9">
        <f t="shared" ca="1" si="2"/>
        <v>-226.96714754098502</v>
      </c>
      <c r="I33" s="9">
        <f t="shared" ca="1" si="2"/>
        <v>38.442754098359728</v>
      </c>
      <c r="J33" s="9">
        <f t="shared" ca="1" si="2"/>
        <v>0</v>
      </c>
      <c r="K33" s="9">
        <f t="shared" ca="1" si="3"/>
        <v>230.19976413010986</v>
      </c>
      <c r="L33" s="9">
        <f t="shared" ca="1" si="4"/>
        <v>-80.386714818870715</v>
      </c>
      <c r="M33">
        <f t="shared" ca="1" si="8"/>
        <v>56.206183970856095</v>
      </c>
      <c r="N33">
        <f t="shared" ca="1" si="9"/>
        <v>34.815610200364297</v>
      </c>
      <c r="P33">
        <f ca="1">E33-'SBI86'!E46</f>
        <v>9756.199774896013</v>
      </c>
      <c r="Q33">
        <f ca="1">F33-'SBI86'!F46</f>
        <v>-1652.4646537802764</v>
      </c>
      <c r="R33">
        <f t="shared" ca="1" si="12"/>
        <v>9895.1540402195951</v>
      </c>
    </row>
    <row r="34" spans="1:19" x14ac:dyDescent="0.25">
      <c r="A34" s="4">
        <f>A33+5/24/3600</f>
        <v>0.42309027777777752</v>
      </c>
      <c r="B34" s="3">
        <f t="shared" si="11"/>
        <v>1553300555</v>
      </c>
      <c r="C34">
        <f t="shared" si="5"/>
        <v>2</v>
      </c>
      <c r="D34">
        <f t="shared" si="5"/>
        <v>7</v>
      </c>
      <c r="E34">
        <f t="shared" ca="1" si="6"/>
        <v>116489.43508196721</v>
      </c>
      <c r="F34">
        <f t="shared" ca="1" si="7"/>
        <v>40023.541803278684</v>
      </c>
      <c r="G34">
        <f t="shared" ca="1" si="1"/>
        <v>9753.6</v>
      </c>
      <c r="H34" s="9">
        <f t="shared" ca="1" si="2"/>
        <v>-226.96714754098213</v>
      </c>
      <c r="I34" s="9">
        <f t="shared" ca="1" si="2"/>
        <v>38.442754098361185</v>
      </c>
      <c r="J34" s="9">
        <f t="shared" ca="1" si="2"/>
        <v>0</v>
      </c>
      <c r="K34" s="9">
        <f t="shared" ca="1" si="3"/>
        <v>230.19976413010724</v>
      </c>
      <c r="L34" s="9">
        <f t="shared" ca="1" si="4"/>
        <v>-80.386714818870246</v>
      </c>
      <c r="M34">
        <f t="shared" ca="1" si="8"/>
        <v>56.207896174863386</v>
      </c>
      <c r="N34">
        <f t="shared" ca="1" si="9"/>
        <v>34.797449908925316</v>
      </c>
      <c r="P34">
        <f ca="1">E34-'SBI86'!E47</f>
        <v>9654.5726939075103</v>
      </c>
      <c r="Q34">
        <f ca="1">F34-'SBI86'!F47</f>
        <v>-1635.2514803033991</v>
      </c>
      <c r="R34">
        <f t="shared" ca="1" si="12"/>
        <v>9792.0795189673063</v>
      </c>
    </row>
    <row r="35" spans="1:19" x14ac:dyDescent="0.25">
      <c r="A35" s="4">
        <f t="shared" si="10"/>
        <v>0.42314814814814788</v>
      </c>
      <c r="B35" s="3">
        <f t="shared" si="11"/>
        <v>1553300560</v>
      </c>
      <c r="C35">
        <f t="shared" si="5"/>
        <v>2</v>
      </c>
      <c r="D35">
        <f t="shared" si="5"/>
        <v>7</v>
      </c>
      <c r="E35">
        <f ca="1">INDIRECT("E$"&amp;C35)+INDIRECT("H$"&amp;C35)*($B35-INDIRECT("B$"&amp;D35))</f>
        <v>115354.5993442623</v>
      </c>
      <c r="F35">
        <f ca="1">INDIRECT("F$"&amp;C35)+INDIRECT("I$"&amp;C35)*($B35-INDIRECT("B$"&amp;D35))</f>
        <v>40215.75557377049</v>
      </c>
      <c r="G35">
        <f t="shared" ca="1" si="1"/>
        <v>9753.6</v>
      </c>
      <c r="H35" s="9">
        <f t="shared" ca="1" si="2"/>
        <v>-226.96714754098502</v>
      </c>
      <c r="I35" s="9">
        <f t="shared" ca="1" si="2"/>
        <v>38.442754098361185</v>
      </c>
      <c r="J35" s="9">
        <f t="shared" ca="1" si="2"/>
        <v>0</v>
      </c>
      <c r="K35" s="9">
        <f t="shared" ca="1" si="3"/>
        <v>230.19976413011011</v>
      </c>
      <c r="L35" s="9">
        <f t="shared" ca="1" si="4"/>
        <v>-80.38671481887036</v>
      </c>
      <c r="M35">
        <f t="shared" ca="1" si="8"/>
        <v>56.209608378870669</v>
      </c>
      <c r="N35">
        <f t="shared" ca="1" si="9"/>
        <v>34.779289617486342</v>
      </c>
      <c r="P35">
        <f ca="1">E35-'SBI86'!E48</f>
        <v>9552.9456129190221</v>
      </c>
      <c r="Q35">
        <f ca="1">F35-'SBI86'!F48</f>
        <v>-1618.0383068265219</v>
      </c>
      <c r="R35">
        <f t="shared" ca="1" si="12"/>
        <v>9689.0049977150302</v>
      </c>
    </row>
    <row r="36" spans="1:19" x14ac:dyDescent="0.25">
      <c r="A36" s="4">
        <f t="shared" si="10"/>
        <v>0.42320601851851825</v>
      </c>
      <c r="B36" s="3">
        <f t="shared" si="11"/>
        <v>1553300565</v>
      </c>
      <c r="C36">
        <f t="shared" si="5"/>
        <v>2</v>
      </c>
      <c r="D36">
        <f t="shared" si="5"/>
        <v>7</v>
      </c>
      <c r="E36">
        <f ca="1">INDIRECT("E$"&amp;C36)+INDIRECT("H$"&amp;C36)*($B36-INDIRECT("B$"&amp;D36))</f>
        <v>114219.76360655738</v>
      </c>
      <c r="F36">
        <f ca="1">INDIRECT("F$"&amp;C36)+INDIRECT("I$"&amp;C36)*($B36-INDIRECT("B$"&amp;D36))</f>
        <v>40407.969344262296</v>
      </c>
      <c r="G36">
        <f t="shared" ca="1" si="1"/>
        <v>9753.6</v>
      </c>
      <c r="H36" s="9">
        <f t="shared" ca="1" si="2"/>
        <v>-226.96714754098502</v>
      </c>
      <c r="I36" s="9">
        <f t="shared" ca="1" si="2"/>
        <v>38.442754098359728</v>
      </c>
      <c r="J36" s="9">
        <f t="shared" ca="1" si="2"/>
        <v>0</v>
      </c>
      <c r="K36" s="9">
        <f t="shared" ca="1" si="3"/>
        <v>230.19976413010986</v>
      </c>
      <c r="L36" s="9">
        <f t="shared" ca="1" si="4"/>
        <v>-80.386714818870715</v>
      </c>
      <c r="M36">
        <f t="shared" ca="1" si="8"/>
        <v>56.211320582877953</v>
      </c>
      <c r="N36">
        <f t="shared" ca="1" si="9"/>
        <v>34.76112932604736</v>
      </c>
      <c r="P36">
        <f ca="1">E36-'SBI86'!E49</f>
        <v>9451.3185319305048</v>
      </c>
      <c r="Q36">
        <f ca="1">F36-'SBI86'!F49</f>
        <v>-1600.8251333496446</v>
      </c>
      <c r="R36">
        <f t="shared" ca="1" si="12"/>
        <v>9585.9304764627268</v>
      </c>
    </row>
    <row r="37" spans="1:19" x14ac:dyDescent="0.25">
      <c r="A37" s="4">
        <f t="shared" si="10"/>
        <v>0.42326388888888861</v>
      </c>
      <c r="B37" s="3">
        <f t="shared" si="11"/>
        <v>1553300570</v>
      </c>
      <c r="C37">
        <f t="shared" si="5"/>
        <v>2</v>
      </c>
      <c r="D37">
        <f t="shared" si="5"/>
        <v>7</v>
      </c>
      <c r="E37">
        <f t="shared" ref="E37:E100" ca="1" si="13">INDIRECT("E$"&amp;C37)+INDIRECT("H$"&amp;C37)*($B37-INDIRECT("B$"&amp;D37))</f>
        <v>113084.92786885245</v>
      </c>
      <c r="F37">
        <f t="shared" ref="F37:F100" ca="1" si="14">INDIRECT("F$"&amp;C37)+INDIRECT("I$"&amp;C37)*($B37-INDIRECT("B$"&amp;D37))</f>
        <v>40600.183114754094</v>
      </c>
      <c r="G37">
        <f t="shared" ca="1" si="1"/>
        <v>9753.6</v>
      </c>
      <c r="H37" s="9">
        <f t="shared" ca="1" si="2"/>
        <v>-226.96714754098213</v>
      </c>
      <c r="I37" s="9">
        <f t="shared" ca="1" si="2"/>
        <v>38.442754098361185</v>
      </c>
      <c r="J37" s="9">
        <f t="shared" ca="1" si="2"/>
        <v>0</v>
      </c>
      <c r="K37" s="9">
        <f t="shared" ca="1" si="3"/>
        <v>230.19976413010724</v>
      </c>
      <c r="L37" s="9">
        <f t="shared" ca="1" si="4"/>
        <v>-80.386714818870246</v>
      </c>
      <c r="M37">
        <f t="shared" ca="1" si="8"/>
        <v>56.213032786885243</v>
      </c>
      <c r="N37">
        <f t="shared" ca="1" si="9"/>
        <v>34.742969034608379</v>
      </c>
      <c r="P37">
        <f ca="1">E37-'SBI86'!E50</f>
        <v>9349.6914509420021</v>
      </c>
      <c r="Q37">
        <f ca="1">F37-'SBI86'!F50</f>
        <v>-1583.6119598727673</v>
      </c>
      <c r="R37">
        <f t="shared" ca="1" si="12"/>
        <v>9482.8559552104362</v>
      </c>
    </row>
    <row r="38" spans="1:19" x14ac:dyDescent="0.25">
      <c r="A38" s="4">
        <f t="shared" si="10"/>
        <v>0.42332175925925897</v>
      </c>
      <c r="B38" s="3">
        <f t="shared" si="11"/>
        <v>1553300575</v>
      </c>
      <c r="C38">
        <f t="shared" si="5"/>
        <v>2</v>
      </c>
      <c r="D38">
        <f t="shared" si="5"/>
        <v>7</v>
      </c>
      <c r="E38">
        <f t="shared" ca="1" si="13"/>
        <v>111950.09213114754</v>
      </c>
      <c r="F38">
        <f t="shared" ca="1" si="14"/>
        <v>40792.3968852459</v>
      </c>
      <c r="G38">
        <f t="shared" ca="1" si="1"/>
        <v>9753.6</v>
      </c>
      <c r="H38" s="9">
        <f t="shared" ca="1" si="2"/>
        <v>-226.96714754098213</v>
      </c>
      <c r="I38" s="9">
        <f t="shared" ca="1" si="2"/>
        <v>38.442754098361185</v>
      </c>
      <c r="J38" s="9">
        <f t="shared" ca="1" si="2"/>
        <v>0</v>
      </c>
      <c r="K38" s="9">
        <f t="shared" ca="1" si="3"/>
        <v>230.19976413010724</v>
      </c>
      <c r="L38" s="9">
        <f t="shared" ca="1" si="4"/>
        <v>-80.386714818870246</v>
      </c>
      <c r="M38">
        <f t="shared" ca="1" si="8"/>
        <v>56.214744990892527</v>
      </c>
      <c r="N38">
        <f t="shared" ca="1" si="9"/>
        <v>34.724808743169397</v>
      </c>
      <c r="P38">
        <f ca="1">E38-'SBI86'!E51</f>
        <v>9248.0643699534994</v>
      </c>
      <c r="Q38">
        <f ca="1">F38-'SBI86'!F51</f>
        <v>-1566.3987863958901</v>
      </c>
      <c r="R38">
        <f t="shared" ca="1" si="12"/>
        <v>9379.7814339581455</v>
      </c>
    </row>
    <row r="39" spans="1:19" x14ac:dyDescent="0.25">
      <c r="A39" s="4">
        <f t="shared" si="10"/>
        <v>0.42337962962962933</v>
      </c>
      <c r="B39" s="3">
        <f t="shared" si="11"/>
        <v>1553300580</v>
      </c>
      <c r="C39">
        <f t="shared" si="5"/>
        <v>2</v>
      </c>
      <c r="D39">
        <f t="shared" si="5"/>
        <v>7</v>
      </c>
      <c r="E39">
        <f t="shared" ca="1" si="13"/>
        <v>110815.25639344263</v>
      </c>
      <c r="F39">
        <f t="shared" ca="1" si="14"/>
        <v>40984.610655737706</v>
      </c>
      <c r="G39">
        <f t="shared" ca="1" si="1"/>
        <v>9753.6</v>
      </c>
      <c r="H39" s="9">
        <f t="shared" ca="1" si="2"/>
        <v>-226.96714754098502</v>
      </c>
      <c r="I39" s="9">
        <f t="shared" ca="1" si="2"/>
        <v>38.442754098359728</v>
      </c>
      <c r="J39" s="9">
        <f t="shared" ca="1" si="2"/>
        <v>0</v>
      </c>
      <c r="K39" s="9">
        <f t="shared" ca="1" si="3"/>
        <v>230.19976413010986</v>
      </c>
      <c r="L39" s="9">
        <f t="shared" ca="1" si="4"/>
        <v>-80.386714818870715</v>
      </c>
      <c r="M39">
        <f t="shared" ca="1" si="8"/>
        <v>56.216457194899817</v>
      </c>
      <c r="N39">
        <f t="shared" ca="1" si="9"/>
        <v>34.706648451730416</v>
      </c>
      <c r="P39">
        <f ca="1">E39-'SBI86'!E52</f>
        <v>9146.4372889650112</v>
      </c>
      <c r="Q39">
        <f ca="1">F39-'SBI86'!F52</f>
        <v>-1549.1856129190055</v>
      </c>
      <c r="R39">
        <f t="shared" ca="1" si="12"/>
        <v>9276.7069127058694</v>
      </c>
    </row>
    <row r="40" spans="1:19" x14ac:dyDescent="0.25">
      <c r="A40" s="4">
        <f t="shared" si="10"/>
        <v>0.42343749999999969</v>
      </c>
      <c r="B40" s="3">
        <f t="shared" si="11"/>
        <v>1553300585</v>
      </c>
      <c r="C40">
        <f t="shared" si="5"/>
        <v>2</v>
      </c>
      <c r="D40">
        <f t="shared" si="5"/>
        <v>7</v>
      </c>
      <c r="E40">
        <f t="shared" ca="1" si="13"/>
        <v>109680.4206557377</v>
      </c>
      <c r="F40">
        <f t="shared" ca="1" si="14"/>
        <v>41176.824426229505</v>
      </c>
      <c r="G40">
        <f t="shared" ca="1" si="1"/>
        <v>9753.6</v>
      </c>
      <c r="H40" s="9">
        <f t="shared" ca="1" si="2"/>
        <v>-226.96714754098502</v>
      </c>
      <c r="I40" s="9">
        <f t="shared" ca="1" si="2"/>
        <v>38.442754098361185</v>
      </c>
      <c r="J40" s="9">
        <f t="shared" ca="1" si="2"/>
        <v>0</v>
      </c>
      <c r="K40" s="9">
        <f t="shared" ca="1" si="3"/>
        <v>230.19976413011011</v>
      </c>
      <c r="L40" s="9">
        <f t="shared" ca="1" si="4"/>
        <v>-80.38671481887036</v>
      </c>
      <c r="M40">
        <f t="shared" ca="1" si="8"/>
        <v>56.218169398907101</v>
      </c>
      <c r="N40">
        <f t="shared" ca="1" si="9"/>
        <v>34.688488160291435</v>
      </c>
      <c r="P40">
        <f ca="1">E40-'SBI86'!E53</f>
        <v>9044.8102079765085</v>
      </c>
      <c r="Q40">
        <f ca="1">F40-'SBI86'!F53</f>
        <v>-1531.9724394421355</v>
      </c>
      <c r="R40">
        <f t="shared" ca="1" si="12"/>
        <v>9173.6323914535806</v>
      </c>
    </row>
    <row r="41" spans="1:19" x14ac:dyDescent="0.25">
      <c r="A41" s="4">
        <f t="shared" si="10"/>
        <v>0.42349537037037005</v>
      </c>
      <c r="B41" s="3">
        <f t="shared" si="11"/>
        <v>1553300590</v>
      </c>
      <c r="C41">
        <f t="shared" si="5"/>
        <v>2</v>
      </c>
      <c r="D41">
        <f t="shared" si="5"/>
        <v>7</v>
      </c>
      <c r="E41">
        <f t="shared" ca="1" si="13"/>
        <v>108545.58491803278</v>
      </c>
      <c r="F41">
        <f t="shared" ca="1" si="14"/>
        <v>41369.038196721311</v>
      </c>
      <c r="G41">
        <f t="shared" ca="1" si="1"/>
        <v>9753.6</v>
      </c>
      <c r="H41" s="9">
        <f t="shared" ca="1" si="2"/>
        <v>-226.96714754098213</v>
      </c>
      <c r="I41" s="9">
        <f t="shared" ca="1" si="2"/>
        <v>38.442754098359728</v>
      </c>
      <c r="J41" s="9">
        <f t="shared" ca="1" si="2"/>
        <v>0</v>
      </c>
      <c r="K41" s="9">
        <f t="shared" ca="1" si="3"/>
        <v>230.19976413010701</v>
      </c>
      <c r="L41" s="9">
        <f t="shared" ca="1" si="4"/>
        <v>-80.386714818870601</v>
      </c>
      <c r="M41">
        <f t="shared" ca="1" si="8"/>
        <v>56.219881602914384</v>
      </c>
      <c r="N41">
        <f t="shared" ca="1" si="9"/>
        <v>34.670327868852461</v>
      </c>
      <c r="P41">
        <f ca="1">E41-'SBI86'!E54</f>
        <v>8943.1831269880058</v>
      </c>
      <c r="Q41">
        <f ca="1">F41-'SBI86'!F54</f>
        <v>-1514.759265965251</v>
      </c>
      <c r="R41">
        <f t="shared" ca="1" si="12"/>
        <v>9070.5578702012881</v>
      </c>
    </row>
    <row r="42" spans="1:19" x14ac:dyDescent="0.25">
      <c r="A42" s="4">
        <f t="shared" si="10"/>
        <v>0.42355324074074041</v>
      </c>
      <c r="B42" s="3">
        <f t="shared" si="11"/>
        <v>1553300595</v>
      </c>
      <c r="C42">
        <f t="shared" si="5"/>
        <v>2</v>
      </c>
      <c r="D42">
        <f t="shared" si="5"/>
        <v>7</v>
      </c>
      <c r="E42">
        <f t="shared" ca="1" si="13"/>
        <v>107410.74918032787</v>
      </c>
      <c r="F42">
        <f t="shared" ca="1" si="14"/>
        <v>41561.251967213109</v>
      </c>
      <c r="G42">
        <f t="shared" ca="1" si="1"/>
        <v>9753.6</v>
      </c>
      <c r="H42" s="9">
        <f t="shared" ca="1" si="2"/>
        <v>-226.96714754098213</v>
      </c>
      <c r="I42" s="9">
        <f t="shared" ca="1" si="2"/>
        <v>38.442754098361185</v>
      </c>
      <c r="J42" s="9">
        <f t="shared" ca="1" si="2"/>
        <v>0</v>
      </c>
      <c r="K42" s="9">
        <f t="shared" ca="1" si="3"/>
        <v>230.19976413010724</v>
      </c>
      <c r="L42" s="9">
        <f t="shared" ca="1" si="4"/>
        <v>-80.386714818870246</v>
      </c>
      <c r="M42">
        <f t="shared" ca="1" si="8"/>
        <v>56.221593806921675</v>
      </c>
      <c r="N42">
        <f t="shared" ca="1" si="9"/>
        <v>34.652167577413479</v>
      </c>
      <c r="P42">
        <f ca="1">E42-'SBI86'!E55</f>
        <v>8841.5560459995031</v>
      </c>
      <c r="Q42">
        <f ca="1">F42-'SBI86'!F55</f>
        <v>-1497.546092488381</v>
      </c>
      <c r="R42">
        <f t="shared" ca="1" si="12"/>
        <v>8967.4833489490011</v>
      </c>
    </row>
    <row r="43" spans="1:19" x14ac:dyDescent="0.25">
      <c r="A43" s="4">
        <f t="shared" si="10"/>
        <v>0.42361111111111077</v>
      </c>
      <c r="B43" s="3">
        <f t="shared" si="11"/>
        <v>1553300600</v>
      </c>
      <c r="C43">
        <f t="shared" si="5"/>
        <v>2</v>
      </c>
      <c r="D43">
        <f t="shared" si="5"/>
        <v>7</v>
      </c>
      <c r="E43">
        <f t="shared" ca="1" si="13"/>
        <v>106275.91344262296</v>
      </c>
      <c r="F43">
        <f t="shared" ca="1" si="14"/>
        <v>41753.465737704915</v>
      </c>
      <c r="G43">
        <f t="shared" ca="1" si="1"/>
        <v>9753.6</v>
      </c>
      <c r="H43" s="9">
        <f t="shared" ca="1" si="2"/>
        <v>-226.96714754098502</v>
      </c>
      <c r="I43" s="9">
        <f t="shared" ca="1" si="2"/>
        <v>38.442754098361185</v>
      </c>
      <c r="J43" s="9">
        <f t="shared" ca="1" si="2"/>
        <v>0</v>
      </c>
      <c r="K43" s="9">
        <f t="shared" ca="1" si="3"/>
        <v>230.19976413011011</v>
      </c>
      <c r="L43" s="9">
        <f t="shared" ca="1" si="4"/>
        <v>-80.38671481887036</v>
      </c>
      <c r="M43">
        <f t="shared" ca="1" si="8"/>
        <v>56.223306010928958</v>
      </c>
      <c r="N43">
        <f t="shared" ca="1" si="9"/>
        <v>34.634007285974498</v>
      </c>
      <c r="P43">
        <f ca="1">E43-'SBI86'!E56</f>
        <v>8739.928965011015</v>
      </c>
      <c r="Q43">
        <f ca="1">F43-'SBI86'!F56</f>
        <v>-1480.3329190115037</v>
      </c>
      <c r="R43">
        <f t="shared" ca="1" si="12"/>
        <v>8864.408827696725</v>
      </c>
    </row>
    <row r="44" spans="1:19" x14ac:dyDescent="0.25">
      <c r="A44" s="4">
        <f t="shared" si="10"/>
        <v>0.42366898148148113</v>
      </c>
      <c r="B44" s="3">
        <f t="shared" si="11"/>
        <v>1553300605</v>
      </c>
      <c r="C44">
        <f t="shared" si="5"/>
        <v>2</v>
      </c>
      <c r="D44">
        <f t="shared" si="5"/>
        <v>7</v>
      </c>
      <c r="E44">
        <f t="shared" ca="1" si="13"/>
        <v>105141.07770491803</v>
      </c>
      <c r="F44">
        <f t="shared" ca="1" si="14"/>
        <v>41945.679508196721</v>
      </c>
      <c r="G44">
        <f t="shared" ca="1" si="1"/>
        <v>9753.6</v>
      </c>
      <c r="H44" s="9">
        <f t="shared" ca="1" si="2"/>
        <v>-226.96714754098502</v>
      </c>
      <c r="I44" s="9">
        <f t="shared" ca="1" si="2"/>
        <v>38.442754098359728</v>
      </c>
      <c r="J44" s="9">
        <f t="shared" ca="1" si="2"/>
        <v>0</v>
      </c>
      <c r="K44" s="9">
        <f t="shared" ca="1" si="3"/>
        <v>230.19976413010986</v>
      </c>
      <c r="L44" s="9">
        <f t="shared" ca="1" si="4"/>
        <v>-80.386714818870715</v>
      </c>
      <c r="M44">
        <f t="shared" ca="1" si="8"/>
        <v>56.225018214936242</v>
      </c>
      <c r="N44">
        <f t="shared" ca="1" si="9"/>
        <v>34.615846994535517</v>
      </c>
      <c r="P44">
        <f ca="1">E44-'SBI86'!E57</f>
        <v>8638.3018840224977</v>
      </c>
      <c r="Q44">
        <f ca="1">F44-'SBI86'!F57</f>
        <v>-1463.1197455346191</v>
      </c>
      <c r="R44">
        <f t="shared" ca="1" si="12"/>
        <v>8761.3343064444198</v>
      </c>
    </row>
    <row r="45" spans="1:19" x14ac:dyDescent="0.25">
      <c r="A45" s="4">
        <f t="shared" si="10"/>
        <v>0.42372685185185149</v>
      </c>
      <c r="B45" s="3">
        <f t="shared" si="11"/>
        <v>1553300610</v>
      </c>
      <c r="C45">
        <f t="shared" si="5"/>
        <v>2</v>
      </c>
      <c r="D45">
        <f t="shared" si="5"/>
        <v>7</v>
      </c>
      <c r="E45">
        <f t="shared" ca="1" si="13"/>
        <v>104006.24196721311</v>
      </c>
      <c r="F45">
        <f t="shared" ca="1" si="14"/>
        <v>42137.89327868852</v>
      </c>
      <c r="G45">
        <f t="shared" ca="1" si="1"/>
        <v>9753.6</v>
      </c>
      <c r="H45" s="9">
        <f t="shared" ca="1" si="2"/>
        <v>-226.96714754098213</v>
      </c>
      <c r="I45" s="9">
        <f t="shared" ca="1" si="2"/>
        <v>38.442754098361185</v>
      </c>
      <c r="J45" s="9">
        <f t="shared" ca="1" si="2"/>
        <v>0</v>
      </c>
      <c r="K45" s="9">
        <f t="shared" ca="1" si="3"/>
        <v>230.19976413010724</v>
      </c>
      <c r="L45" s="9">
        <f t="shared" ca="1" si="4"/>
        <v>-80.386714818870246</v>
      </c>
      <c r="M45">
        <f t="shared" ca="1" si="8"/>
        <v>56.226730418943532</v>
      </c>
      <c r="N45">
        <f t="shared" ca="1" si="9"/>
        <v>34.597686703096535</v>
      </c>
      <c r="P45">
        <f ca="1">E45-'SBI86'!E58</f>
        <v>8536.674803033995</v>
      </c>
      <c r="Q45">
        <f ca="1">F45-'SBI86'!F58</f>
        <v>-1445.9065720577491</v>
      </c>
      <c r="R45">
        <f t="shared" ref="R45:R80" ca="1" si="15">SQRT(P45*P45+Q45*Q45)</f>
        <v>8658.2597851921309</v>
      </c>
      <c r="S45">
        <f ca="1">G45/Params!$F$2</f>
        <v>320</v>
      </c>
    </row>
    <row r="46" spans="1:19" x14ac:dyDescent="0.25">
      <c r="A46" s="4">
        <f t="shared" si="10"/>
        <v>0.42378472222222185</v>
      </c>
      <c r="B46" s="3">
        <f t="shared" si="11"/>
        <v>1553300615</v>
      </c>
      <c r="C46">
        <f t="shared" si="5"/>
        <v>2</v>
      </c>
      <c r="D46">
        <f t="shared" si="5"/>
        <v>7</v>
      </c>
      <c r="E46">
        <f t="shared" ca="1" si="13"/>
        <v>102871.4062295082</v>
      </c>
      <c r="F46">
        <f t="shared" ca="1" si="14"/>
        <v>42330.107049180326</v>
      </c>
      <c r="G46">
        <f t="shared" ca="1" si="1"/>
        <v>9753.6</v>
      </c>
      <c r="H46" s="9">
        <f t="shared" ca="1" si="2"/>
        <v>-226.96714754098213</v>
      </c>
      <c r="I46" s="9">
        <f t="shared" ca="1" si="2"/>
        <v>38.442754098361185</v>
      </c>
      <c r="J46" s="9">
        <f t="shared" ca="1" si="2"/>
        <v>0</v>
      </c>
      <c r="K46" s="9">
        <f t="shared" ca="1" si="3"/>
        <v>230.19976413010724</v>
      </c>
      <c r="L46" s="9">
        <f t="shared" ca="1" si="4"/>
        <v>-80.386714818870246</v>
      </c>
      <c r="M46">
        <f t="shared" ca="1" si="8"/>
        <v>56.228442622950816</v>
      </c>
      <c r="N46">
        <f t="shared" ca="1" si="9"/>
        <v>34.579526411657561</v>
      </c>
      <c r="P46">
        <f ca="1">E46-'SBI86'!E59</f>
        <v>8435.0477220455068</v>
      </c>
      <c r="Q46">
        <f ca="1">F46-'SBI86'!F59</f>
        <v>-1428.6933985808646</v>
      </c>
      <c r="R46">
        <f t="shared" ca="1" si="15"/>
        <v>8555.185263939853</v>
      </c>
      <c r="S46">
        <f ca="1">G46/Params!$F$2</f>
        <v>320</v>
      </c>
    </row>
    <row r="47" spans="1:19" x14ac:dyDescent="0.25">
      <c r="A47" s="4">
        <f t="shared" si="10"/>
        <v>0.42384259259259222</v>
      </c>
      <c r="B47" s="3">
        <f t="shared" si="11"/>
        <v>1553300620</v>
      </c>
      <c r="C47">
        <f t="shared" si="5"/>
        <v>2</v>
      </c>
      <c r="D47">
        <f t="shared" si="5"/>
        <v>7</v>
      </c>
      <c r="E47">
        <f t="shared" ca="1" si="13"/>
        <v>101736.57049180329</v>
      </c>
      <c r="F47">
        <f t="shared" ca="1" si="14"/>
        <v>42522.320819672132</v>
      </c>
      <c r="G47">
        <f t="shared" ca="1" si="1"/>
        <v>9753.6</v>
      </c>
      <c r="H47" s="9">
        <f t="shared" ca="1" si="2"/>
        <v>-226.96714754098502</v>
      </c>
      <c r="I47" s="9">
        <f t="shared" ca="1" si="2"/>
        <v>38.442754098359728</v>
      </c>
      <c r="J47" s="9">
        <f t="shared" ca="1" si="2"/>
        <v>0</v>
      </c>
      <c r="K47" s="9">
        <f t="shared" ca="1" si="3"/>
        <v>230.19976413010986</v>
      </c>
      <c r="L47" s="9">
        <f t="shared" ca="1" si="4"/>
        <v>-80.386714818870715</v>
      </c>
      <c r="M47">
        <f t="shared" ca="1" si="8"/>
        <v>56.230154826958099</v>
      </c>
      <c r="N47">
        <f t="shared" ca="1" si="9"/>
        <v>34.56136612021858</v>
      </c>
      <c r="P47">
        <f ca="1">E47-'SBI86'!E60</f>
        <v>8333.4206410570187</v>
      </c>
      <c r="Q47">
        <f ca="1">F47-'SBI86'!F60</f>
        <v>-1411.4802251039873</v>
      </c>
      <c r="R47">
        <f t="shared" ca="1" si="15"/>
        <v>8452.1107426875787</v>
      </c>
      <c r="S47">
        <f ca="1">G47/Params!$F$2</f>
        <v>320</v>
      </c>
    </row>
    <row r="48" spans="1:19" x14ac:dyDescent="0.25">
      <c r="A48" s="4">
        <f t="shared" si="10"/>
        <v>0.42390046296296258</v>
      </c>
      <c r="B48" s="3">
        <f t="shared" si="11"/>
        <v>1553300625</v>
      </c>
      <c r="C48">
        <f t="shared" si="5"/>
        <v>2</v>
      </c>
      <c r="D48">
        <f t="shared" si="5"/>
        <v>7</v>
      </c>
      <c r="E48">
        <f t="shared" ca="1" si="13"/>
        <v>100601.73475409836</v>
      </c>
      <c r="F48">
        <f t="shared" ca="1" si="14"/>
        <v>42714.53459016393</v>
      </c>
      <c r="G48">
        <f t="shared" ca="1" si="1"/>
        <v>9753.6</v>
      </c>
      <c r="H48" s="9">
        <f t="shared" ca="1" si="2"/>
        <v>-226.96714754098502</v>
      </c>
      <c r="I48" s="9">
        <f t="shared" ca="1" si="2"/>
        <v>38.442754098361185</v>
      </c>
      <c r="J48" s="9">
        <f t="shared" ca="1" si="2"/>
        <v>0</v>
      </c>
      <c r="K48" s="9">
        <f t="shared" ca="1" si="3"/>
        <v>230.19976413011011</v>
      </c>
      <c r="L48" s="9">
        <f t="shared" ca="1" si="4"/>
        <v>-80.38671481887036</v>
      </c>
      <c r="M48">
        <f t="shared" ca="1" si="8"/>
        <v>56.23186703096539</v>
      </c>
      <c r="N48">
        <f t="shared" ca="1" si="9"/>
        <v>34.543205828779598</v>
      </c>
      <c r="P48">
        <f ca="1">E48-'SBI86'!E61</f>
        <v>8231.7935600685159</v>
      </c>
      <c r="Q48">
        <f ca="1">F48-'SBI86'!F61</f>
        <v>-1394.26705162711</v>
      </c>
      <c r="R48">
        <f t="shared" ca="1" si="15"/>
        <v>8349.0362214352881</v>
      </c>
      <c r="S48">
        <f ca="1">G48/Params!$F$2</f>
        <v>320</v>
      </c>
    </row>
    <row r="49" spans="1:19" x14ac:dyDescent="0.25">
      <c r="A49" s="4">
        <f t="shared" si="10"/>
        <v>0.42395833333333294</v>
      </c>
      <c r="B49" s="3">
        <f t="shared" si="11"/>
        <v>1553300630</v>
      </c>
      <c r="C49">
        <f t="shared" si="5"/>
        <v>2</v>
      </c>
      <c r="D49">
        <f t="shared" si="5"/>
        <v>7</v>
      </c>
      <c r="E49">
        <f t="shared" ca="1" si="13"/>
        <v>99466.899016393436</v>
      </c>
      <c r="F49">
        <f t="shared" ca="1" si="14"/>
        <v>42906.748360655736</v>
      </c>
      <c r="G49">
        <f t="shared" ca="1" si="1"/>
        <v>9753.6</v>
      </c>
      <c r="H49" s="9">
        <f t="shared" ca="1" si="2"/>
        <v>-226.96714754098213</v>
      </c>
      <c r="I49" s="9">
        <f t="shared" ca="1" si="2"/>
        <v>38.442754098359728</v>
      </c>
      <c r="J49" s="9">
        <f t="shared" ca="1" si="2"/>
        <v>0</v>
      </c>
      <c r="K49" s="9">
        <f t="shared" ca="1" si="3"/>
        <v>230.19976413010701</v>
      </c>
      <c r="L49" s="9">
        <f t="shared" ca="1" si="4"/>
        <v>-80.386714818870601</v>
      </c>
      <c r="M49">
        <f t="shared" ca="1" si="8"/>
        <v>56.233579234972673</v>
      </c>
      <c r="N49">
        <f t="shared" ca="1" si="9"/>
        <v>34.525045537340617</v>
      </c>
      <c r="P49">
        <f ca="1">E49-'SBI86'!E62</f>
        <v>8130.1664790799987</v>
      </c>
      <c r="Q49">
        <f ca="1">F49-'SBI86'!F62</f>
        <v>-1377.0538781502328</v>
      </c>
      <c r="R49">
        <f t="shared" ca="1" si="15"/>
        <v>8245.9617001829847</v>
      </c>
      <c r="S49">
        <f ca="1">G49/Params!$F$2</f>
        <v>320</v>
      </c>
    </row>
    <row r="50" spans="1:19" x14ac:dyDescent="0.25">
      <c r="A50" s="4">
        <f t="shared" si="10"/>
        <v>0.4240162037037033</v>
      </c>
      <c r="B50" s="3">
        <f t="shared" si="11"/>
        <v>1553300635</v>
      </c>
      <c r="C50">
        <f t="shared" si="5"/>
        <v>2</v>
      </c>
      <c r="D50">
        <f t="shared" si="5"/>
        <v>7</v>
      </c>
      <c r="E50">
        <f t="shared" ca="1" si="13"/>
        <v>98332.063278688525</v>
      </c>
      <c r="F50">
        <f t="shared" ca="1" si="14"/>
        <v>43098.962131147535</v>
      </c>
      <c r="G50">
        <f t="shared" ca="1" si="1"/>
        <v>9753.6</v>
      </c>
      <c r="H50" s="9">
        <f t="shared" ca="1" si="2"/>
        <v>-226.96714754098213</v>
      </c>
      <c r="I50" s="9">
        <f t="shared" ca="1" si="2"/>
        <v>38.442754098361185</v>
      </c>
      <c r="J50" s="9">
        <f t="shared" ca="1" si="2"/>
        <v>0</v>
      </c>
      <c r="K50" s="9">
        <f t="shared" ca="1" si="3"/>
        <v>230.19976413010724</v>
      </c>
      <c r="L50" s="9">
        <f t="shared" ca="1" si="4"/>
        <v>-80.386714818870246</v>
      </c>
      <c r="M50">
        <f t="shared" ca="1" si="8"/>
        <v>56.235291438979964</v>
      </c>
      <c r="N50">
        <f t="shared" ca="1" si="9"/>
        <v>34.506885245901636</v>
      </c>
      <c r="P50">
        <f ca="1">E50-'SBI86'!E63</f>
        <v>8028.539398091496</v>
      </c>
      <c r="Q50">
        <f ca="1">F50-'SBI86'!F63</f>
        <v>-1359.8407046733628</v>
      </c>
      <c r="R50">
        <f t="shared" ca="1" si="15"/>
        <v>8142.8871789306959</v>
      </c>
      <c r="S50">
        <f ca="1">G50/Params!$F$2</f>
        <v>320</v>
      </c>
    </row>
    <row r="51" spans="1:19" x14ac:dyDescent="0.25">
      <c r="A51" s="4">
        <f t="shared" si="10"/>
        <v>0.42407407407407366</v>
      </c>
      <c r="B51" s="3">
        <f t="shared" si="11"/>
        <v>1553300640</v>
      </c>
      <c r="C51">
        <f t="shared" si="5"/>
        <v>2</v>
      </c>
      <c r="D51">
        <f t="shared" si="5"/>
        <v>7</v>
      </c>
      <c r="E51">
        <f t="shared" ca="1" si="13"/>
        <v>97197.227540983615</v>
      </c>
      <c r="F51">
        <f t="shared" ca="1" si="14"/>
        <v>43291.175901639341</v>
      </c>
      <c r="G51">
        <f t="shared" ca="1" si="1"/>
        <v>9753.6</v>
      </c>
      <c r="H51" s="9">
        <f t="shared" ca="1" si="2"/>
        <v>-226.96714754098502</v>
      </c>
      <c r="I51" s="9">
        <f t="shared" ca="1" si="2"/>
        <v>38.442754098361185</v>
      </c>
      <c r="J51" s="9">
        <f t="shared" ca="1" si="2"/>
        <v>0</v>
      </c>
      <c r="K51" s="9">
        <f t="shared" ca="1" si="3"/>
        <v>230.19976413011011</v>
      </c>
      <c r="L51" s="9">
        <f t="shared" ca="1" si="4"/>
        <v>-80.38671481887036</v>
      </c>
      <c r="M51">
        <f t="shared" ca="1" si="8"/>
        <v>56.237003642987247</v>
      </c>
      <c r="N51">
        <f t="shared" ca="1" si="9"/>
        <v>34.488724954462661</v>
      </c>
      <c r="P51">
        <f ca="1">E51-'SBI86'!E64</f>
        <v>7926.9123171030078</v>
      </c>
      <c r="Q51">
        <f ca="1">F51-'SBI86'!F64</f>
        <v>-1342.6275311964782</v>
      </c>
      <c r="R51">
        <f t="shared" ca="1" si="15"/>
        <v>8039.8126576784189</v>
      </c>
      <c r="S51">
        <f ca="1">G51/Params!$F$2</f>
        <v>320</v>
      </c>
    </row>
    <row r="52" spans="1:19" x14ac:dyDescent="0.25">
      <c r="A52" s="4">
        <f t="shared" si="10"/>
        <v>0.42413194444444402</v>
      </c>
      <c r="B52" s="3">
        <f t="shared" si="11"/>
        <v>1553300645</v>
      </c>
      <c r="C52">
        <f t="shared" si="5"/>
        <v>2</v>
      </c>
      <c r="D52">
        <f t="shared" si="5"/>
        <v>7</v>
      </c>
      <c r="E52">
        <f t="shared" ca="1" si="13"/>
        <v>96062.39180327869</v>
      </c>
      <c r="F52">
        <f t="shared" ca="1" si="14"/>
        <v>43483.389672131147</v>
      </c>
      <c r="G52">
        <f t="shared" ca="1" si="1"/>
        <v>9753.6</v>
      </c>
      <c r="H52" s="9">
        <f t="shared" ca="1" si="2"/>
        <v>-226.96714754098502</v>
      </c>
      <c r="I52" s="9">
        <f t="shared" ca="1" si="2"/>
        <v>38.442754098359728</v>
      </c>
      <c r="J52" s="9">
        <f t="shared" ca="1" si="2"/>
        <v>0</v>
      </c>
      <c r="K52" s="9">
        <f t="shared" ca="1" si="3"/>
        <v>230.19976413010986</v>
      </c>
      <c r="L52" s="9">
        <f t="shared" ca="1" si="4"/>
        <v>-80.386714818870715</v>
      </c>
      <c r="M52">
        <f t="shared" ca="1" si="8"/>
        <v>56.238715846994531</v>
      </c>
      <c r="N52">
        <f t="shared" ca="1" si="9"/>
        <v>34.47056466302368</v>
      </c>
      <c r="O52" s="13"/>
      <c r="P52">
        <f ca="1">E52-'SBI86'!E65</f>
        <v>7825.2852361145051</v>
      </c>
      <c r="Q52">
        <f ca="1">F52-'SBI86'!F65</f>
        <v>-1325.4143577195937</v>
      </c>
      <c r="R52">
        <f t="shared" ca="1" si="15"/>
        <v>7936.7381364261282</v>
      </c>
      <c r="S52">
        <f ca="1">G52/Params!$F$2</f>
        <v>320</v>
      </c>
    </row>
    <row r="53" spans="1:19" x14ac:dyDescent="0.25">
      <c r="A53" s="4">
        <f>A52+5/24/3600</f>
        <v>0.42418981481481438</v>
      </c>
      <c r="B53" s="3">
        <f t="shared" si="11"/>
        <v>1553300650</v>
      </c>
      <c r="C53">
        <f t="shared" si="5"/>
        <v>2</v>
      </c>
      <c r="D53">
        <f t="shared" si="5"/>
        <v>7</v>
      </c>
      <c r="E53">
        <f t="shared" ca="1" si="13"/>
        <v>94927.556065573764</v>
      </c>
      <c r="F53">
        <f t="shared" ca="1" si="14"/>
        <v>43675.603442622945</v>
      </c>
      <c r="G53">
        <f t="shared" ca="1" si="1"/>
        <v>9753.6</v>
      </c>
      <c r="H53" s="9">
        <f t="shared" ca="1" si="2"/>
        <v>-226.96714754098213</v>
      </c>
      <c r="I53" s="9">
        <f t="shared" ca="1" si="2"/>
        <v>38.442754098361185</v>
      </c>
      <c r="J53" s="9">
        <f t="shared" ca="1" si="2"/>
        <v>0</v>
      </c>
      <c r="K53" s="9">
        <f t="shared" ca="1" si="3"/>
        <v>230.19976413010724</v>
      </c>
      <c r="L53" s="9">
        <f t="shared" ca="1" si="4"/>
        <v>-80.386714818870246</v>
      </c>
      <c r="M53">
        <f t="shared" ca="1" si="8"/>
        <v>56.240428051001821</v>
      </c>
      <c r="N53">
        <f t="shared" ca="1" si="9"/>
        <v>34.452404371584699</v>
      </c>
      <c r="P53">
        <f ca="1">E53-'SBI86'!E66</f>
        <v>7723.6581551260024</v>
      </c>
      <c r="Q53">
        <f ca="1">F53-'SBI86'!F66</f>
        <v>-1308.2011842427237</v>
      </c>
      <c r="R53">
        <f t="shared" ca="1" si="15"/>
        <v>7833.6636151738394</v>
      </c>
      <c r="S53">
        <f ca="1">G53/Params!$F$2</f>
        <v>320</v>
      </c>
    </row>
    <row r="54" spans="1:19" x14ac:dyDescent="0.25">
      <c r="A54" s="4">
        <f t="shared" si="10"/>
        <v>0.42424768518518474</v>
      </c>
      <c r="B54" s="3">
        <f t="shared" si="11"/>
        <v>1553300655</v>
      </c>
      <c r="C54">
        <f t="shared" si="5"/>
        <v>2</v>
      </c>
      <c r="D54">
        <f t="shared" si="5"/>
        <v>7</v>
      </c>
      <c r="E54">
        <f t="shared" ca="1" si="13"/>
        <v>93792.720327868854</v>
      </c>
      <c r="F54">
        <f t="shared" ca="1" si="14"/>
        <v>43867.817213114751</v>
      </c>
      <c r="G54">
        <f t="shared" ca="1" si="1"/>
        <v>9753.6</v>
      </c>
      <c r="H54" s="9">
        <f t="shared" ca="1" si="2"/>
        <v>-226.96714754098213</v>
      </c>
      <c r="I54" s="9">
        <f t="shared" ca="1" si="2"/>
        <v>38.442754098361185</v>
      </c>
      <c r="J54" s="9">
        <f t="shared" ca="1" si="2"/>
        <v>0</v>
      </c>
      <c r="K54" s="9">
        <f t="shared" ca="1" si="3"/>
        <v>230.19976413010724</v>
      </c>
      <c r="L54" s="9">
        <f t="shared" ca="1" si="4"/>
        <v>-80.386714818870246</v>
      </c>
      <c r="M54">
        <f t="shared" ca="1" si="8"/>
        <v>56.242140255009105</v>
      </c>
      <c r="N54">
        <f t="shared" ca="1" si="9"/>
        <v>34.434244080145717</v>
      </c>
      <c r="P54">
        <f ca="1">E54-'SBI86'!E67</f>
        <v>7622.0310741375142</v>
      </c>
      <c r="Q54">
        <f ca="1">F54-'SBI86'!F67</f>
        <v>-1290.9880107658464</v>
      </c>
      <c r="R54">
        <f t="shared" ca="1" si="15"/>
        <v>7730.5890939215633</v>
      </c>
      <c r="S54">
        <f ca="1">G54/Params!$F$2</f>
        <v>320</v>
      </c>
    </row>
    <row r="55" spans="1:19" x14ac:dyDescent="0.25">
      <c r="A55" s="8">
        <f t="shared" si="10"/>
        <v>0.4243055555555551</v>
      </c>
      <c r="B55" s="3">
        <f t="shared" si="11"/>
        <v>1553300660</v>
      </c>
      <c r="C55">
        <f t="shared" si="5"/>
        <v>2</v>
      </c>
      <c r="D55">
        <f t="shared" si="5"/>
        <v>7</v>
      </c>
      <c r="E55">
        <f t="shared" ca="1" si="13"/>
        <v>92657.884590163943</v>
      </c>
      <c r="F55">
        <f t="shared" ca="1" si="14"/>
        <v>44060.030983606557</v>
      </c>
      <c r="G55">
        <f t="shared" ca="1" si="1"/>
        <v>9753.6</v>
      </c>
      <c r="H55" s="9">
        <f t="shared" ca="1" si="2"/>
        <v>-226.96714754098502</v>
      </c>
      <c r="I55" s="9">
        <f t="shared" ca="1" si="2"/>
        <v>38.442754098359728</v>
      </c>
      <c r="J55" s="9">
        <f t="shared" ca="1" si="2"/>
        <v>0</v>
      </c>
      <c r="K55" s="9">
        <f t="shared" ca="1" si="3"/>
        <v>230.19976413010986</v>
      </c>
      <c r="L55" s="9">
        <f t="shared" ca="1" si="4"/>
        <v>-80.386714818870715</v>
      </c>
      <c r="M55">
        <f t="shared" ca="1" si="8"/>
        <v>56.243852459016388</v>
      </c>
      <c r="N55">
        <f t="shared" ca="1" si="9"/>
        <v>34.416083788706736</v>
      </c>
      <c r="P55">
        <f ca="1">E55-'SBI86'!E68</f>
        <v>7520.4039931490115</v>
      </c>
      <c r="Q55">
        <f ca="1">F55-'SBI86'!F68</f>
        <v>-1273.7748372889619</v>
      </c>
      <c r="R55">
        <f t="shared" ca="1" si="15"/>
        <v>7627.5145726692735</v>
      </c>
      <c r="S55">
        <f ca="1">G55/Params!$F$2</f>
        <v>320</v>
      </c>
    </row>
    <row r="56" spans="1:19" x14ac:dyDescent="0.25">
      <c r="A56" s="4">
        <f t="shared" si="10"/>
        <v>0.42436342592592546</v>
      </c>
      <c r="B56" s="3">
        <f t="shared" si="11"/>
        <v>1553300665</v>
      </c>
      <c r="C56">
        <f t="shared" si="5"/>
        <v>2</v>
      </c>
      <c r="D56">
        <f t="shared" si="5"/>
        <v>7</v>
      </c>
      <c r="E56">
        <f t="shared" ca="1" si="13"/>
        <v>91523.048852459018</v>
      </c>
      <c r="F56">
        <f t="shared" ca="1" si="14"/>
        <v>44252.244754098356</v>
      </c>
      <c r="G56">
        <f t="shared" ca="1" si="1"/>
        <v>9753.6</v>
      </c>
      <c r="H56" s="9">
        <f t="shared" ca="1" si="2"/>
        <v>-226.96714754098502</v>
      </c>
      <c r="I56" s="9">
        <f t="shared" ca="1" si="2"/>
        <v>38.442754098361185</v>
      </c>
      <c r="J56" s="9">
        <f t="shared" ca="1" si="2"/>
        <v>0</v>
      </c>
      <c r="K56" s="9">
        <f t="shared" ca="1" si="3"/>
        <v>230.19976413011011</v>
      </c>
      <c r="L56" s="9">
        <f t="shared" ca="1" si="4"/>
        <v>-80.38671481887036</v>
      </c>
      <c r="M56">
        <f t="shared" ca="1" si="8"/>
        <v>56.245564663023679</v>
      </c>
      <c r="N56">
        <f t="shared" ca="1" si="9"/>
        <v>34.397923497267762</v>
      </c>
      <c r="P56">
        <f ca="1">E56-'SBI86'!E69</f>
        <v>7418.7769121605088</v>
      </c>
      <c r="Q56">
        <f ca="1">F56-'SBI86'!F69</f>
        <v>-1256.5616638120919</v>
      </c>
      <c r="R56">
        <f t="shared" ca="1" si="15"/>
        <v>7524.4400514169838</v>
      </c>
      <c r="S56">
        <f ca="1">G56/Params!$F$2</f>
        <v>320</v>
      </c>
    </row>
    <row r="57" spans="1:19" x14ac:dyDescent="0.25">
      <c r="A57" s="4">
        <f t="shared" si="10"/>
        <v>0.42442129629629582</v>
      </c>
      <c r="B57" s="3">
        <f t="shared" si="11"/>
        <v>1553300670</v>
      </c>
      <c r="C57">
        <f t="shared" si="5"/>
        <v>2</v>
      </c>
      <c r="D57">
        <f t="shared" si="5"/>
        <v>7</v>
      </c>
      <c r="E57">
        <f t="shared" ca="1" si="13"/>
        <v>90388.213114754093</v>
      </c>
      <c r="F57">
        <f t="shared" ca="1" si="14"/>
        <v>44444.458524590162</v>
      </c>
      <c r="G57">
        <f t="shared" ca="1" si="1"/>
        <v>9753.6</v>
      </c>
      <c r="H57" s="9">
        <f t="shared" ca="1" si="2"/>
        <v>-226.96714754098213</v>
      </c>
      <c r="I57" s="9">
        <f t="shared" ca="1" si="2"/>
        <v>38.442754098361185</v>
      </c>
      <c r="J57" s="9">
        <f t="shared" ca="1" si="2"/>
        <v>0</v>
      </c>
      <c r="K57" s="9">
        <f t="shared" ca="1" si="3"/>
        <v>230.19976413010724</v>
      </c>
      <c r="L57" s="9">
        <f t="shared" ca="1" si="4"/>
        <v>-80.386714818870246</v>
      </c>
      <c r="M57">
        <f t="shared" ca="1" si="8"/>
        <v>56.247276867030962</v>
      </c>
      <c r="N57">
        <f t="shared" ca="1" si="9"/>
        <v>34.37976320582878</v>
      </c>
      <c r="P57">
        <f ca="1">E57-'SBI86'!E70</f>
        <v>7317.1498311719915</v>
      </c>
      <c r="Q57">
        <f ca="1">F57-'SBI86'!F70</f>
        <v>-1239.3484903352073</v>
      </c>
      <c r="R57">
        <f t="shared" ca="1" si="15"/>
        <v>7421.3655301646786</v>
      </c>
      <c r="S57">
        <f ca="1">G57/Params!$F$2</f>
        <v>320</v>
      </c>
    </row>
    <row r="58" spans="1:19" x14ac:dyDescent="0.25">
      <c r="A58" s="4">
        <f t="shared" si="10"/>
        <v>0.42447916666666619</v>
      </c>
      <c r="B58" s="3">
        <f t="shared" si="11"/>
        <v>1553300675</v>
      </c>
      <c r="C58">
        <f t="shared" si="5"/>
        <v>2</v>
      </c>
      <c r="D58">
        <f t="shared" si="5"/>
        <v>7</v>
      </c>
      <c r="E58">
        <f t="shared" ca="1" si="13"/>
        <v>89253.377377049183</v>
      </c>
      <c r="F58">
        <f t="shared" ca="1" si="14"/>
        <v>44636.672295081968</v>
      </c>
      <c r="G58">
        <f t="shared" ca="1" si="1"/>
        <v>9753.6</v>
      </c>
      <c r="H58" s="9">
        <f t="shared" ca="1" si="2"/>
        <v>-226.96714754098213</v>
      </c>
      <c r="I58" s="9">
        <f t="shared" ca="1" si="2"/>
        <v>38.442754098359728</v>
      </c>
      <c r="J58" s="9">
        <f t="shared" ca="1" si="2"/>
        <v>0</v>
      </c>
      <c r="K58" s="9">
        <f t="shared" ca="1" si="3"/>
        <v>230.19976413010701</v>
      </c>
      <c r="L58" s="9">
        <f t="shared" ca="1" si="4"/>
        <v>-80.386714818870601</v>
      </c>
      <c r="M58">
        <f t="shared" ca="1" si="8"/>
        <v>56.248989071038245</v>
      </c>
      <c r="N58">
        <f t="shared" ca="1" si="9"/>
        <v>34.361602914389799</v>
      </c>
      <c r="P58">
        <f ca="1">E58-'SBI86'!E71</f>
        <v>7215.5227501835034</v>
      </c>
      <c r="Q58">
        <f ca="1">F58-'SBI86'!F71</f>
        <v>-1222.13531685833</v>
      </c>
      <c r="R58">
        <f t="shared" ca="1" si="15"/>
        <v>7318.2910089124034</v>
      </c>
      <c r="S58">
        <f ca="1">G58/Params!$F$2</f>
        <v>320</v>
      </c>
    </row>
    <row r="59" spans="1:19" x14ac:dyDescent="0.25">
      <c r="A59" s="4">
        <f t="shared" si="10"/>
        <v>0.42453703703703655</v>
      </c>
      <c r="B59" s="3">
        <f t="shared" si="11"/>
        <v>1553300680</v>
      </c>
      <c r="C59">
        <f t="shared" si="5"/>
        <v>2</v>
      </c>
      <c r="D59">
        <f t="shared" si="5"/>
        <v>7</v>
      </c>
      <c r="E59">
        <f t="shared" ca="1" si="13"/>
        <v>88118.541639344272</v>
      </c>
      <c r="F59">
        <f t="shared" ca="1" si="14"/>
        <v>44828.886065573766</v>
      </c>
      <c r="G59">
        <f t="shared" ca="1" si="1"/>
        <v>9753.6</v>
      </c>
      <c r="H59" s="9">
        <f t="shared" ca="1" si="2"/>
        <v>-226.96714754098502</v>
      </c>
      <c r="I59" s="9">
        <f t="shared" ca="1" si="2"/>
        <v>38.442754098361185</v>
      </c>
      <c r="J59" s="9">
        <f t="shared" ca="1" si="2"/>
        <v>0</v>
      </c>
      <c r="K59" s="9">
        <f t="shared" ca="1" si="3"/>
        <v>230.19976413011011</v>
      </c>
      <c r="L59" s="9">
        <f t="shared" ca="1" si="4"/>
        <v>-80.38671481887036</v>
      </c>
      <c r="M59">
        <f t="shared" ca="1" si="8"/>
        <v>56.250701275045536</v>
      </c>
      <c r="N59">
        <f t="shared" ca="1" si="9"/>
        <v>34.343442622950818</v>
      </c>
      <c r="P59">
        <f ca="1">E59-'SBI86'!E72</f>
        <v>7113.8956691950152</v>
      </c>
      <c r="Q59">
        <f ca="1">F59-'SBI86'!F72</f>
        <v>-1204.9221433814528</v>
      </c>
      <c r="R59">
        <f t="shared" ca="1" si="15"/>
        <v>7215.2164876601273</v>
      </c>
      <c r="S59">
        <f ca="1">G59/Params!$F$2</f>
        <v>320</v>
      </c>
    </row>
    <row r="60" spans="1:19" x14ac:dyDescent="0.25">
      <c r="A60" s="4">
        <f t="shared" si="10"/>
        <v>0.42459490740740691</v>
      </c>
      <c r="B60" s="3">
        <f t="shared" si="11"/>
        <v>1553300685</v>
      </c>
      <c r="C60">
        <f t="shared" si="5"/>
        <v>2</v>
      </c>
      <c r="D60">
        <f t="shared" si="5"/>
        <v>7</v>
      </c>
      <c r="E60">
        <f t="shared" ca="1" si="13"/>
        <v>86983.705901639347</v>
      </c>
      <c r="F60">
        <f t="shared" ca="1" si="14"/>
        <v>45021.099836065572</v>
      </c>
      <c r="G60">
        <f t="shared" ca="1" si="1"/>
        <v>9753.6</v>
      </c>
      <c r="H60" s="9">
        <f t="shared" ca="1" si="2"/>
        <v>-226.96714754098502</v>
      </c>
      <c r="I60" s="9">
        <f t="shared" ca="1" si="2"/>
        <v>38.442754098361185</v>
      </c>
      <c r="J60" s="9">
        <f t="shared" ca="1" si="2"/>
        <v>0</v>
      </c>
      <c r="K60" s="9">
        <f t="shared" ca="1" si="3"/>
        <v>230.19976413011011</v>
      </c>
      <c r="L60" s="9">
        <f t="shared" ca="1" si="4"/>
        <v>-80.38671481887036</v>
      </c>
      <c r="M60">
        <f t="shared" ca="1" si="8"/>
        <v>56.252413479052819</v>
      </c>
      <c r="N60">
        <f t="shared" ca="1" si="9"/>
        <v>34.325282331511836</v>
      </c>
      <c r="P60">
        <f ca="1">E60-'SBI86'!E73</f>
        <v>7012.2685882065125</v>
      </c>
      <c r="Q60">
        <f ca="1">F60-'SBI86'!F73</f>
        <v>-1187.7089699045755</v>
      </c>
      <c r="R60">
        <f t="shared" ca="1" si="15"/>
        <v>7112.1419664078376</v>
      </c>
      <c r="S60">
        <f ca="1">G60/Params!$F$2</f>
        <v>320</v>
      </c>
    </row>
    <row r="61" spans="1:19" x14ac:dyDescent="0.25">
      <c r="A61" s="4">
        <f t="shared" si="10"/>
        <v>0.42465277777777727</v>
      </c>
      <c r="B61" s="3">
        <f t="shared" si="11"/>
        <v>1553300690</v>
      </c>
      <c r="C61">
        <f t="shared" si="5"/>
        <v>2</v>
      </c>
      <c r="D61">
        <f t="shared" si="5"/>
        <v>7</v>
      </c>
      <c r="E61">
        <f t="shared" ca="1" si="13"/>
        <v>85848.870163934422</v>
      </c>
      <c r="F61">
        <f t="shared" ca="1" si="14"/>
        <v>45213.313606557378</v>
      </c>
      <c r="G61">
        <f t="shared" ca="1" si="1"/>
        <v>9753.6</v>
      </c>
      <c r="H61" s="9">
        <f t="shared" ca="1" si="2"/>
        <v>-226.96714754098213</v>
      </c>
      <c r="I61" s="9">
        <f t="shared" ca="1" si="2"/>
        <v>38.442754098359728</v>
      </c>
      <c r="J61" s="9">
        <f t="shared" ca="1" si="2"/>
        <v>0</v>
      </c>
      <c r="K61" s="9">
        <f t="shared" ca="1" si="3"/>
        <v>230.19976413010701</v>
      </c>
      <c r="L61" s="9">
        <f t="shared" ca="1" si="4"/>
        <v>-80.386714818870601</v>
      </c>
      <c r="M61">
        <f t="shared" ca="1" si="8"/>
        <v>56.254125683060103</v>
      </c>
      <c r="N61">
        <f t="shared" ca="1" si="9"/>
        <v>34.307122040072862</v>
      </c>
      <c r="P61">
        <f ca="1">E61-'SBI86'!E74</f>
        <v>6907.4579832362069</v>
      </c>
      <c r="Q61">
        <f ca="1">F61-'SBI86'!F74</f>
        <v>-1169.6775029739219</v>
      </c>
      <c r="R61">
        <f t="shared" ca="1" si="15"/>
        <v>7005.7919788655527</v>
      </c>
      <c r="S61">
        <f ca="1">G61/Params!$F$2</f>
        <v>320</v>
      </c>
    </row>
    <row r="62" spans="1:19" x14ac:dyDescent="0.25">
      <c r="A62" s="4">
        <f t="shared" si="10"/>
        <v>0.42471064814814763</v>
      </c>
      <c r="B62" s="3">
        <f t="shared" si="11"/>
        <v>1553300695</v>
      </c>
      <c r="C62">
        <f t="shared" si="5"/>
        <v>2</v>
      </c>
      <c r="D62">
        <f t="shared" si="5"/>
        <v>7</v>
      </c>
      <c r="E62">
        <f t="shared" ca="1" si="13"/>
        <v>84714.034426229511</v>
      </c>
      <c r="F62">
        <f t="shared" ca="1" si="14"/>
        <v>45405.527377049177</v>
      </c>
      <c r="G62">
        <f t="shared" ca="1" si="1"/>
        <v>9753.6</v>
      </c>
      <c r="H62" s="9">
        <f t="shared" ca="1" si="2"/>
        <v>-226.96714754098213</v>
      </c>
      <c r="I62" s="9">
        <f t="shared" ca="1" si="2"/>
        <v>38.442754098361185</v>
      </c>
      <c r="J62" s="9">
        <f t="shared" ca="1" si="2"/>
        <v>0</v>
      </c>
      <c r="K62" s="9">
        <f t="shared" ca="1" si="3"/>
        <v>230.19976413010724</v>
      </c>
      <c r="L62" s="9">
        <f t="shared" ca="1" si="4"/>
        <v>-80.386714818870246</v>
      </c>
      <c r="M62">
        <f t="shared" ca="1" si="8"/>
        <v>56.255837887067393</v>
      </c>
      <c r="N62">
        <f t="shared" ca="1" si="9"/>
        <v>34.288961748633881</v>
      </c>
      <c r="P62">
        <f ca="1">E62-'SBI86'!E75</f>
        <v>6796.280330302252</v>
      </c>
      <c r="Q62">
        <f ca="1">F62-'SBI86'!F75</f>
        <v>-1150.0094491357304</v>
      </c>
      <c r="R62">
        <f t="shared" ca="1" si="15"/>
        <v>6892.8911250036981</v>
      </c>
      <c r="S62">
        <f ca="1">G62/Params!$F$2</f>
        <v>320</v>
      </c>
    </row>
    <row r="63" spans="1:19" x14ac:dyDescent="0.25">
      <c r="A63" s="4">
        <f t="shared" si="10"/>
        <v>0.42476851851851799</v>
      </c>
      <c r="B63" s="3">
        <f t="shared" si="11"/>
        <v>1553300700</v>
      </c>
      <c r="C63">
        <f t="shared" si="5"/>
        <v>2</v>
      </c>
      <c r="D63">
        <f t="shared" si="5"/>
        <v>7</v>
      </c>
      <c r="E63">
        <f t="shared" ca="1" si="13"/>
        <v>83579.198688524601</v>
      </c>
      <c r="F63">
        <f t="shared" ca="1" si="14"/>
        <v>45597.741147540983</v>
      </c>
      <c r="G63">
        <f t="shared" ca="1" si="1"/>
        <v>9753.6</v>
      </c>
      <c r="H63" s="9">
        <f t="shared" ca="1" si="2"/>
        <v>-226.96714754098502</v>
      </c>
      <c r="I63" s="9">
        <f t="shared" ca="1" si="2"/>
        <v>38.442754098361185</v>
      </c>
      <c r="J63" s="9">
        <f t="shared" ca="1" si="2"/>
        <v>0</v>
      </c>
      <c r="K63" s="9">
        <f t="shared" ca="1" si="3"/>
        <v>230.19976413011011</v>
      </c>
      <c r="L63" s="9">
        <f t="shared" ca="1" si="4"/>
        <v>-80.38671481887036</v>
      </c>
      <c r="M63">
        <f t="shared" ca="1" si="8"/>
        <v>56.257550091074677</v>
      </c>
      <c r="N63">
        <f t="shared" ca="1" si="9"/>
        <v>34.270801457194899</v>
      </c>
      <c r="P63">
        <f ca="1">E63-'SBI86'!E76</f>
        <v>6678.7356294046913</v>
      </c>
      <c r="Q63">
        <f ca="1">F63-'SBI86'!F76</f>
        <v>-1128.704808389979</v>
      </c>
      <c r="R63">
        <f t="shared" ca="1" si="15"/>
        <v>6773.4396101214579</v>
      </c>
      <c r="S63">
        <f ca="1">G63/Params!$F$2</f>
        <v>320</v>
      </c>
    </row>
    <row r="64" spans="1:19" x14ac:dyDescent="0.25">
      <c r="A64" s="4">
        <f t="shared" si="10"/>
        <v>0.42482638888888835</v>
      </c>
      <c r="B64" s="3">
        <f t="shared" si="11"/>
        <v>1553300705</v>
      </c>
      <c r="C64">
        <f t="shared" si="5"/>
        <v>2</v>
      </c>
      <c r="D64">
        <f t="shared" si="5"/>
        <v>7</v>
      </c>
      <c r="E64">
        <f t="shared" ca="1" si="13"/>
        <v>82444.362950819675</v>
      </c>
      <c r="F64">
        <f t="shared" ca="1" si="14"/>
        <v>45789.954918032789</v>
      </c>
      <c r="G64">
        <f t="shared" ca="1" si="1"/>
        <v>9753.6</v>
      </c>
      <c r="H64" s="9">
        <f t="shared" ca="1" si="2"/>
        <v>-226.96714754098502</v>
      </c>
      <c r="I64" s="9">
        <f t="shared" ca="1" si="2"/>
        <v>38.442754098359728</v>
      </c>
      <c r="J64" s="9">
        <f t="shared" ca="1" si="2"/>
        <v>0</v>
      </c>
      <c r="K64" s="9">
        <f t="shared" ca="1" si="3"/>
        <v>230.19976413010986</v>
      </c>
      <c r="L64" s="9">
        <f t="shared" ca="1" si="4"/>
        <v>-80.386714818870715</v>
      </c>
      <c r="M64">
        <f t="shared" ca="1" si="8"/>
        <v>56.259262295081967</v>
      </c>
      <c r="N64">
        <f t="shared" ca="1" si="9"/>
        <v>34.252641165755918</v>
      </c>
      <c r="P64">
        <f ca="1">E64-'SBI86'!E77</f>
        <v>6554.8238805434958</v>
      </c>
      <c r="Q64">
        <f ca="1">F64-'SBI86'!F77</f>
        <v>-1105.7635807366896</v>
      </c>
      <c r="R64">
        <f t="shared" ca="1" si="15"/>
        <v>6647.4377922194135</v>
      </c>
      <c r="S64">
        <f ca="1">G64/Params!$F$2</f>
        <v>320</v>
      </c>
    </row>
    <row r="65" spans="1:19" x14ac:dyDescent="0.25">
      <c r="A65" s="4">
        <f t="shared" si="10"/>
        <v>0.42488425925925871</v>
      </c>
      <c r="B65" s="3">
        <f t="shared" si="11"/>
        <v>1553300710</v>
      </c>
      <c r="C65">
        <f t="shared" si="5"/>
        <v>2</v>
      </c>
      <c r="D65">
        <f t="shared" si="5"/>
        <v>7</v>
      </c>
      <c r="E65">
        <f t="shared" ca="1" si="13"/>
        <v>81309.52721311475</v>
      </c>
      <c r="F65">
        <f t="shared" ca="1" si="14"/>
        <v>45982.168688524587</v>
      </c>
      <c r="G65">
        <f t="shared" ca="1" si="1"/>
        <v>9753.6</v>
      </c>
      <c r="H65" s="9">
        <f t="shared" ca="1" si="2"/>
        <v>-226.96714754098213</v>
      </c>
      <c r="I65" s="9">
        <f t="shared" ca="1" si="2"/>
        <v>38.442754098361185</v>
      </c>
      <c r="J65" s="9">
        <f t="shared" ca="1" si="2"/>
        <v>0</v>
      </c>
      <c r="K65" s="9">
        <f t="shared" ca="1" si="3"/>
        <v>230.19976413010724</v>
      </c>
      <c r="L65" s="9">
        <f t="shared" ca="1" si="4"/>
        <v>-80.386714818870246</v>
      </c>
      <c r="M65">
        <f t="shared" ca="1" si="8"/>
        <v>56.260974499089251</v>
      </c>
      <c r="N65">
        <f t="shared" ca="1" si="9"/>
        <v>34.234480874316937</v>
      </c>
      <c r="P65">
        <f ca="1">E65-'SBI86'!E78</f>
        <v>6427.7286077004683</v>
      </c>
      <c r="Q65">
        <f ca="1">F65-'SBI86'!F78</f>
        <v>-1082.0040596296385</v>
      </c>
      <c r="R65">
        <f t="shared" ca="1" si="15"/>
        <v>6518.161384877335</v>
      </c>
      <c r="S65">
        <f ca="1">G65/Params!$F$2</f>
        <v>320</v>
      </c>
    </row>
    <row r="66" spans="1:19" x14ac:dyDescent="0.25">
      <c r="A66" s="4">
        <f t="shared" si="10"/>
        <v>0.42494212962962907</v>
      </c>
      <c r="B66" s="3">
        <f t="shared" si="11"/>
        <v>1553300715</v>
      </c>
      <c r="C66">
        <f t="shared" ref="C66:D66" si="16">C65</f>
        <v>2</v>
      </c>
      <c r="D66">
        <f t="shared" si="16"/>
        <v>7</v>
      </c>
      <c r="E66">
        <f t="shared" ref="E66" ca="1" si="17">INDIRECT("E$"&amp;C66)+INDIRECT("H$"&amp;C66)*($B66-INDIRECT("B$"&amp;D66))</f>
        <v>80174.69147540984</v>
      </c>
      <c r="F66">
        <f t="shared" ref="F66" ca="1" si="18">INDIRECT("F$"&amp;C66)+INDIRECT("I$"&amp;C66)*($B66-INDIRECT("B$"&amp;D66))</f>
        <v>46174.382459016393</v>
      </c>
      <c r="G66">
        <f t="shared" ref="G66:G69" ca="1" si="19">INDIRECT("G$"&amp;C66)+INDIRECT("J$"&amp;C66)*($B66-INDIRECT("B$"&amp;D66))</f>
        <v>9753.6</v>
      </c>
      <c r="H66" s="9">
        <f t="shared" ref="H66:H69" ca="1" si="20">(E67-E66)/($B67-$B66)</f>
        <v>-229.09366290339386</v>
      </c>
      <c r="I66" s="9">
        <f t="shared" ref="I66:I69" ca="1" si="21">(F67-F66)/($B67-$B66)</f>
        <v>38.73536738323601</v>
      </c>
      <c r="J66" s="9">
        <f t="shared" ref="J66:J69" ca="1" si="22">(G67-G66)/($B67-$B66)</f>
        <v>0</v>
      </c>
      <c r="K66" s="9">
        <f t="shared" ref="K66:K69" ca="1" si="23">SQRT(H66*H66+I66*I66)</f>
        <v>232.34529276231987</v>
      </c>
      <c r="L66" s="9">
        <f t="shared" ref="L66:L69" ca="1" si="24">DEGREES(ATAN2(I66,H66))</f>
        <v>-80.40314271526951</v>
      </c>
      <c r="M66">
        <f t="shared" ref="M66" ca="1" si="25">INDIRECT("M$"&amp;C66)+INDIRECT("O$"&amp;C66)*($B66-INDIRECT("B$"&amp;D66))</f>
        <v>56.262686703096534</v>
      </c>
      <c r="N66">
        <f t="shared" ref="N66" ca="1" si="26">INDIRECT("N$"&amp;C66)+INDIRECT("P$"&amp;C66)*($B66-INDIRECT("B$"&amp;D66))</f>
        <v>34.216320582877962</v>
      </c>
      <c r="P66">
        <f ca="1">E66-'SBI86'!E79</f>
        <v>6300.6333348574699</v>
      </c>
      <c r="Q66">
        <f ca="1">F66-'SBI86'!F79</f>
        <v>-1058.2445385225728</v>
      </c>
      <c r="R66">
        <f t="shared" ca="1" si="15"/>
        <v>6388.8858123799664</v>
      </c>
      <c r="S66">
        <f ca="1">G66/Params!$F$2</f>
        <v>320</v>
      </c>
    </row>
    <row r="67" spans="1:19" x14ac:dyDescent="0.25">
      <c r="A67" s="8">
        <f t="shared" si="10"/>
        <v>0.42499999999999943</v>
      </c>
      <c r="B67" s="3">
        <f t="shared" si="11"/>
        <v>1553300720</v>
      </c>
      <c r="C67">
        <f t="shared" ref="C67:D67" si="27">C66</f>
        <v>2</v>
      </c>
      <c r="D67">
        <f t="shared" si="27"/>
        <v>7</v>
      </c>
      <c r="E67" s="15">
        <f ca="1">(1-$O67)*(1-$O67)*E66+2*$O67*(1-$O67)*INDIRECT("E"&amp;C68)+$O67*$O67*E70</f>
        <v>79029.223160892871</v>
      </c>
      <c r="F67" s="15">
        <f ca="1">(1-$O67)*(1-$O67)*F66+2*$O67*(1-$O67)*INDIRECT("F"&amp;C68)+$O67*$O67*F70</f>
        <v>46368.059295932573</v>
      </c>
      <c r="G67" s="15">
        <f t="shared" ca="1" si="19"/>
        <v>9753.6</v>
      </c>
      <c r="H67" s="16">
        <f t="shared" ca="1" si="20"/>
        <v>-233.34669362820568</v>
      </c>
      <c r="I67" s="16">
        <f t="shared" ca="1" si="21"/>
        <v>39.320593952984197</v>
      </c>
      <c r="J67" s="16">
        <f t="shared" ca="1" si="22"/>
        <v>0</v>
      </c>
      <c r="K67" s="16">
        <f t="shared" ca="1" si="23"/>
        <v>236.63640577060653</v>
      </c>
      <c r="L67" s="16">
        <f t="shared" ca="1" si="24"/>
        <v>-80.435104813478858</v>
      </c>
      <c r="M67" s="15">
        <f ca="1">(1-$O67)*(1-$O67)*M66+2*$O67*(1-$O67)*INDIRECT("M"&amp;C68)+$O67*$O67*M70</f>
        <v>56.264410466857967</v>
      </c>
      <c r="N67" s="15">
        <f ca="1">(1-$O67)*(1-$O67)*N66+2*$O67*(1-$O67)*INDIRECT("N"&amp;C68)+$O67*$O67*N70</f>
        <v>34.197990163648029</v>
      </c>
      <c r="O67" s="15">
        <f>(B67-B66)/(B70-B66)</f>
        <v>0.25</v>
      </c>
      <c r="P67">
        <f ca="1">E67-'SBI86'!E80</f>
        <v>6162.9054852024128</v>
      </c>
      <c r="Q67">
        <f ca="1">F67-'SBI86'!F80</f>
        <v>-1033.0219509911331</v>
      </c>
      <c r="R67">
        <f t="shared" ca="1" si="15"/>
        <v>6248.8829698408908</v>
      </c>
      <c r="S67">
        <f ca="1">G67/Params!$F$2</f>
        <v>320</v>
      </c>
    </row>
    <row r="68" spans="1:19" x14ac:dyDescent="0.25">
      <c r="A68" s="5">
        <f t="shared" si="10"/>
        <v>0.42505787037036979</v>
      </c>
      <c r="B68" s="3">
        <f t="shared" si="11"/>
        <v>1553300725</v>
      </c>
      <c r="C68">
        <v>3</v>
      </c>
      <c r="D68">
        <f>ROW()</f>
        <v>68</v>
      </c>
      <c r="E68" s="15">
        <f ca="1">(1-$O68)*(1-$O68)*E66+2*$O68*(1-$O68)*INDIRECT("E"&amp;C68)+$O68*$O68*E70</f>
        <v>77862.489692751842</v>
      </c>
      <c r="F68" s="15">
        <f ca="1">(1-$O68)*(1-$O68)*F66+2*$O68*(1-$O68)*INDIRECT("F"&amp;C68)+$O68*$O68*F70</f>
        <v>46564.662265697494</v>
      </c>
      <c r="G68" s="15">
        <f t="shared" ca="1" si="19"/>
        <v>9753.6</v>
      </c>
      <c r="H68" s="16">
        <f t="shared" ca="1" si="20"/>
        <v>-237.59972435302626</v>
      </c>
      <c r="I68" s="16">
        <f t="shared" ca="1" si="21"/>
        <v>39.905820522733848</v>
      </c>
      <c r="J68" s="16">
        <f t="shared" ca="1" si="22"/>
        <v>0</v>
      </c>
      <c r="K68" s="16">
        <f t="shared" ca="1" si="23"/>
        <v>240.9275897945827</v>
      </c>
      <c r="L68" s="16">
        <f t="shared" ca="1" si="24"/>
        <v>-80.465928361106279</v>
      </c>
      <c r="M68" s="15">
        <f ca="1">(1-$O68)*(1-$O68)*M66+2*$O68*(1-$O68)*INDIRECT("M"&amp;C68)+$O68*$O68*M70</f>
        <v>56.266157350127727</v>
      </c>
      <c r="N68" s="15">
        <f ca="1">(1-$O68)*(1-$O68)*N66+2*$O68*(1-$O68)*INDIRECT("N"&amp;C68)+$O68*$O68*N70</f>
        <v>34.179319488836192</v>
      </c>
      <c r="O68" s="15">
        <f>(B68-B66)/(B70-B66)</f>
        <v>0.5</v>
      </c>
      <c r="P68">
        <f ca="1">E68-'SBI86'!E81</f>
        <v>6003.9124819232966</v>
      </c>
      <c r="Q68">
        <f ca="1">F68-'SBI86'!F81</f>
        <v>-1004.8732306109523</v>
      </c>
      <c r="R68">
        <f t="shared" ca="1" si="15"/>
        <v>6087.4243568353968</v>
      </c>
      <c r="S68">
        <f ca="1">G68/Params!$F$2</f>
        <v>320</v>
      </c>
    </row>
    <row r="69" spans="1:19" x14ac:dyDescent="0.25">
      <c r="A69" s="4">
        <f t="shared" si="10"/>
        <v>0.42511574074074016</v>
      </c>
      <c r="B69" s="3">
        <f t="shared" si="11"/>
        <v>1553300730</v>
      </c>
      <c r="C69">
        <f t="shared" ref="C69:D69" si="28">C68</f>
        <v>3</v>
      </c>
      <c r="D69">
        <f t="shared" si="28"/>
        <v>68</v>
      </c>
      <c r="E69" s="15">
        <f ca="1">(1-$O69)*(1-$O69)*E66+2*$O69*(1-$O69)*INDIRECT("E"&amp;C68)+$O69*$O69*E70</f>
        <v>76674.491070986711</v>
      </c>
      <c r="F69" s="15">
        <f ca="1">(1-$O69)*(1-$O69)*F66+2*$O69*(1-$O69)*INDIRECT("F"&amp;C68)+$O69*$O69*F70</f>
        <v>46764.191368311163</v>
      </c>
      <c r="G69" s="15">
        <f t="shared" ca="1" si="19"/>
        <v>9753.6</v>
      </c>
      <c r="H69" s="16">
        <f t="shared" ca="1" si="20"/>
        <v>-241.85275507784391</v>
      </c>
      <c r="I69" s="16">
        <f t="shared" ca="1" si="21"/>
        <v>40.491047092483498</v>
      </c>
      <c r="J69" s="16">
        <f t="shared" ca="1" si="22"/>
        <v>0</v>
      </c>
      <c r="K69" s="16">
        <f t="shared" ca="1" si="23"/>
        <v>245.21884110603995</v>
      </c>
      <c r="L69" s="16">
        <f t="shared" ca="1" si="24"/>
        <v>-80.495673112637348</v>
      </c>
      <c r="M69" s="15">
        <f ca="1">(1-$O69)*(1-$O69)*M66+2*$O69*(1-$O69)*INDIRECT("M"&amp;C68)+$O69*$O69*M70</f>
        <v>56.267927352905801</v>
      </c>
      <c r="N69" s="15">
        <f ca="1">(1-$O69)*(1-$O69)*N66+2*$O69*(1-$O69)*INDIRECT("N"&amp;C68)+$O69*$O69*N70</f>
        <v>34.160308558442452</v>
      </c>
      <c r="O69" s="15">
        <f>(B69-B66)/(B70-B66)</f>
        <v>0.75</v>
      </c>
      <c r="P69">
        <f ca="1">E69-'SBI86'!E82</f>
        <v>5823.654325020063</v>
      </c>
      <c r="Q69">
        <f ca="1">F69-'SBI86'!F82</f>
        <v>-973.79837738202332</v>
      </c>
      <c r="R69">
        <f t="shared" ca="1" si="15"/>
        <v>5904.5095458570268</v>
      </c>
      <c r="S69">
        <f ca="1">G69/Params!$F$2</f>
        <v>320</v>
      </c>
    </row>
    <row r="70" spans="1:19" x14ac:dyDescent="0.25">
      <c r="A70" s="4">
        <f t="shared" si="10"/>
        <v>0.42517361111111052</v>
      </c>
      <c r="B70" s="3">
        <f t="shared" si="11"/>
        <v>1553300735</v>
      </c>
      <c r="C70">
        <f t="shared" si="5"/>
        <v>3</v>
      </c>
      <c r="D70">
        <f t="shared" si="5"/>
        <v>68</v>
      </c>
      <c r="E70">
        <f t="shared" ca="1" si="13"/>
        <v>75465.227295597491</v>
      </c>
      <c r="F70">
        <f t="shared" ca="1" si="14"/>
        <v>46966.646603773581</v>
      </c>
      <c r="G70">
        <f t="shared" ca="1" si="1"/>
        <v>9753.6</v>
      </c>
      <c r="H70" s="9">
        <f t="shared" ca="1" si="2"/>
        <v>-243.97927044025272</v>
      </c>
      <c r="I70" s="9">
        <f t="shared" ca="1" si="2"/>
        <v>40.783660377358316</v>
      </c>
      <c r="J70" s="9">
        <f t="shared" ca="1" si="2"/>
        <v>0</v>
      </c>
      <c r="K70" s="9">
        <f t="shared" ca="1" si="3"/>
        <v>247.36449090023748</v>
      </c>
      <c r="L70" s="9">
        <f t="shared" ca="1" si="4"/>
        <v>-80.510158480007121</v>
      </c>
      <c r="M70">
        <f t="shared" ca="1" si="8"/>
        <v>56.269720475192173</v>
      </c>
      <c r="N70">
        <f t="shared" ca="1" si="9"/>
        <v>34.140957372466808</v>
      </c>
      <c r="P70">
        <f ca="1">E70-'SBI86'!E83</f>
        <v>5622.1310144927556</v>
      </c>
      <c r="Q70">
        <f ca="1">F70-'SBI86'!F83</f>
        <v>-939.79739130435337</v>
      </c>
      <c r="R70">
        <f t="shared" ca="1" si="15"/>
        <v>5700.1382685706676</v>
      </c>
      <c r="S70">
        <f ca="1">G70/Params!$F$2</f>
        <v>320</v>
      </c>
    </row>
    <row r="71" spans="1:19" x14ac:dyDescent="0.25">
      <c r="A71" s="4">
        <f>A70+5/24/3600</f>
        <v>0.42523148148148088</v>
      </c>
      <c r="B71" s="3">
        <f t="shared" si="11"/>
        <v>1553300740</v>
      </c>
      <c r="C71">
        <f t="shared" si="5"/>
        <v>3</v>
      </c>
      <c r="D71">
        <f t="shared" si="5"/>
        <v>68</v>
      </c>
      <c r="E71">
        <f t="shared" ca="1" si="13"/>
        <v>74245.330943396228</v>
      </c>
      <c r="F71">
        <f t="shared" ca="1" si="14"/>
        <v>47170.564905660372</v>
      </c>
      <c r="G71">
        <f t="shared" ca="1" si="1"/>
        <v>9753.6</v>
      </c>
      <c r="H71" s="9">
        <f t="shared" ca="1" si="2"/>
        <v>-243.97927044024982</v>
      </c>
      <c r="I71" s="9">
        <f t="shared" ca="1" si="2"/>
        <v>40.783660377358316</v>
      </c>
      <c r="J71" s="9">
        <f t="shared" ca="1" si="2"/>
        <v>0</v>
      </c>
      <c r="K71" s="9">
        <f t="shared" ca="1" si="3"/>
        <v>247.36449090023464</v>
      </c>
      <c r="L71" s="9">
        <f t="shared" ca="1" si="4"/>
        <v>-80.510158480007021</v>
      </c>
      <c r="M71">
        <f t="shared" ca="1" si="8"/>
        <v>56.271525157232702</v>
      </c>
      <c r="N71">
        <f t="shared" ca="1" si="9"/>
        <v>34.121436058700212</v>
      </c>
      <c r="P71">
        <f ca="1">E71-'SBI86'!E84</f>
        <v>5409.9751271534042</v>
      </c>
      <c r="Q71">
        <f ca="1">F71-'SBI86'!F84</f>
        <v>-904.33333880230202</v>
      </c>
      <c r="R71">
        <f t="shared" ca="1" si="15"/>
        <v>5485.0387112661119</v>
      </c>
      <c r="S71">
        <f ca="1">G71/Params!$F$2</f>
        <v>320</v>
      </c>
    </row>
    <row r="72" spans="1:19" x14ac:dyDescent="0.25">
      <c r="A72" s="4">
        <f t="shared" si="10"/>
        <v>0.42528935185185124</v>
      </c>
      <c r="B72" s="3">
        <f t="shared" si="11"/>
        <v>1553300745</v>
      </c>
      <c r="C72">
        <f t="shared" si="5"/>
        <v>3</v>
      </c>
      <c r="D72">
        <f t="shared" si="5"/>
        <v>68</v>
      </c>
      <c r="E72">
        <f t="shared" ca="1" si="13"/>
        <v>73025.434591194979</v>
      </c>
      <c r="F72">
        <f t="shared" ca="1" si="14"/>
        <v>47374.483207547164</v>
      </c>
      <c r="G72">
        <f t="shared" ref="G72:G135" ca="1" si="29">INDIRECT("G$"&amp;C72)+INDIRECT("J$"&amp;C72)*($B72-INDIRECT("B$"&amp;D72))</f>
        <v>9753.6</v>
      </c>
      <c r="H72" s="9">
        <f t="shared" ref="H72:J135" ca="1" si="30">(E73-E72)/($B73-$B72)</f>
        <v>-243.97927044025272</v>
      </c>
      <c r="I72" s="9">
        <f t="shared" ca="1" si="30"/>
        <v>40.783660377359773</v>
      </c>
      <c r="J72" s="9">
        <f t="shared" ca="1" si="30"/>
        <v>0</v>
      </c>
      <c r="K72" s="9">
        <f t="shared" ref="K72:K135" ca="1" si="31">SQRT(H72*H72+I72*I72)</f>
        <v>247.36449090023774</v>
      </c>
      <c r="L72" s="9">
        <f t="shared" ref="L72:L135" ca="1" si="32">DEGREES(ATAN2(I72,H72))</f>
        <v>-80.51015848000678</v>
      </c>
      <c r="M72">
        <f t="shared" ca="1" si="8"/>
        <v>56.273329839273231</v>
      </c>
      <c r="N72">
        <f t="shared" ca="1" si="9"/>
        <v>34.101914744933616</v>
      </c>
      <c r="P72">
        <f ca="1">E72-'SBI86'!E85</f>
        <v>5197.8192398140673</v>
      </c>
      <c r="Q72">
        <f ca="1">F72-'SBI86'!F85</f>
        <v>-868.86928630025068</v>
      </c>
      <c r="R72">
        <f t="shared" ca="1" si="15"/>
        <v>5269.9391539615708</v>
      </c>
      <c r="S72">
        <f ca="1">G72/Params!$F$2</f>
        <v>320</v>
      </c>
    </row>
    <row r="73" spans="1:19" x14ac:dyDescent="0.25">
      <c r="A73" s="4">
        <f t="shared" si="10"/>
        <v>0.4253472222222216</v>
      </c>
      <c r="B73" s="3">
        <f t="shared" si="11"/>
        <v>1553300750</v>
      </c>
      <c r="C73">
        <f t="shared" ref="C73:D136" si="33">C72</f>
        <v>3</v>
      </c>
      <c r="D73">
        <f t="shared" si="33"/>
        <v>68</v>
      </c>
      <c r="E73">
        <f t="shared" ca="1" si="13"/>
        <v>71805.538238993715</v>
      </c>
      <c r="F73">
        <f t="shared" ca="1" si="14"/>
        <v>47578.401509433963</v>
      </c>
      <c r="G73">
        <f t="shared" ca="1" si="29"/>
        <v>9753.6</v>
      </c>
      <c r="H73" s="9">
        <f t="shared" ca="1" si="30"/>
        <v>-243.97927044025272</v>
      </c>
      <c r="I73" s="9">
        <f t="shared" ca="1" si="30"/>
        <v>40.783660377358316</v>
      </c>
      <c r="J73" s="9">
        <f t="shared" ca="1" si="30"/>
        <v>0</v>
      </c>
      <c r="K73" s="9">
        <f t="shared" ca="1" si="31"/>
        <v>247.36449090023748</v>
      </c>
      <c r="L73" s="9">
        <f t="shared" ca="1" si="32"/>
        <v>-80.510158480007121</v>
      </c>
      <c r="M73">
        <f t="shared" ref="M73:M136" ca="1" si="34">INDIRECT("M$"&amp;C73)+INDIRECT("O$"&amp;C73)*($B73-INDIRECT("B$"&amp;D73))</f>
        <v>56.275134521313767</v>
      </c>
      <c r="N73">
        <f t="shared" ref="N73:N136" ca="1" si="35">INDIRECT("N$"&amp;C73)+INDIRECT("P$"&amp;C73)*($B73-INDIRECT("B$"&amp;D73))</f>
        <v>34.082393431167013</v>
      </c>
      <c r="P73">
        <f ca="1">E73-'SBI86'!E86</f>
        <v>4985.6633524747012</v>
      </c>
      <c r="Q73">
        <f ca="1">F73-'SBI86'!F86</f>
        <v>-833.40523379819206</v>
      </c>
      <c r="R73">
        <f t="shared" ca="1" si="15"/>
        <v>5054.8395966569997</v>
      </c>
      <c r="S73">
        <f ca="1">G73/Params!$F$2</f>
        <v>320</v>
      </c>
    </row>
    <row r="74" spans="1:19" x14ac:dyDescent="0.25">
      <c r="A74" s="4">
        <f t="shared" ref="A74:A103" si="36">A73+5/24/3600</f>
        <v>0.42540509259259196</v>
      </c>
      <c r="B74" s="3">
        <f t="shared" ref="B74:B137" si="37">B73+SECOND(A74-A73)</f>
        <v>1553300755</v>
      </c>
      <c r="C74">
        <f t="shared" si="33"/>
        <v>3</v>
      </c>
      <c r="D74">
        <f t="shared" si="33"/>
        <v>68</v>
      </c>
      <c r="E74">
        <f t="shared" ca="1" si="13"/>
        <v>70585.641886792451</v>
      </c>
      <c r="F74">
        <f t="shared" ca="1" si="14"/>
        <v>47782.319811320755</v>
      </c>
      <c r="G74">
        <f t="shared" ca="1" si="29"/>
        <v>9753.6</v>
      </c>
      <c r="H74" s="9">
        <f t="shared" ca="1" si="30"/>
        <v>-243.97927044024982</v>
      </c>
      <c r="I74" s="9">
        <f t="shared" ca="1" si="30"/>
        <v>40.783660377358316</v>
      </c>
      <c r="J74" s="9">
        <f t="shared" ca="1" si="30"/>
        <v>0</v>
      </c>
      <c r="K74" s="9">
        <f t="shared" ca="1" si="31"/>
        <v>247.36449090023464</v>
      </c>
      <c r="L74" s="9">
        <f t="shared" ca="1" si="32"/>
        <v>-80.510158480007021</v>
      </c>
      <c r="M74">
        <f t="shared" ca="1" si="34"/>
        <v>56.276939203354296</v>
      </c>
      <c r="N74">
        <f t="shared" ca="1" si="35"/>
        <v>34.062872117400417</v>
      </c>
      <c r="P74">
        <f ca="1">E74-'SBI86'!E87</f>
        <v>4773.5074651353498</v>
      </c>
      <c r="Q74">
        <f ca="1">F74-'SBI86'!F87</f>
        <v>-797.94118129614071</v>
      </c>
      <c r="R74">
        <f t="shared" ca="1" si="15"/>
        <v>4839.740039352444</v>
      </c>
      <c r="S74">
        <f ca="1">G74/Params!$F$2</f>
        <v>320</v>
      </c>
    </row>
    <row r="75" spans="1:19" x14ac:dyDescent="0.25">
      <c r="A75" s="4">
        <f t="shared" si="36"/>
        <v>0.42546296296296232</v>
      </c>
      <c r="B75" s="3">
        <f t="shared" si="37"/>
        <v>1553300760</v>
      </c>
      <c r="C75">
        <f t="shared" si="33"/>
        <v>3</v>
      </c>
      <c r="D75">
        <f t="shared" si="33"/>
        <v>68</v>
      </c>
      <c r="E75">
        <f t="shared" ca="1" si="13"/>
        <v>69365.745534591202</v>
      </c>
      <c r="F75">
        <f t="shared" ca="1" si="14"/>
        <v>47986.238113207546</v>
      </c>
      <c r="G75">
        <f t="shared" ca="1" si="29"/>
        <v>9753.6</v>
      </c>
      <c r="H75" s="9">
        <f t="shared" ca="1" si="30"/>
        <v>-243.97927044025272</v>
      </c>
      <c r="I75" s="9">
        <f t="shared" ca="1" si="30"/>
        <v>40.783660377358316</v>
      </c>
      <c r="J75" s="9">
        <f t="shared" ca="1" si="30"/>
        <v>0</v>
      </c>
      <c r="K75" s="9">
        <f t="shared" ca="1" si="31"/>
        <v>247.36449090023748</v>
      </c>
      <c r="L75" s="9">
        <f t="shared" ca="1" si="32"/>
        <v>-80.510158480007121</v>
      </c>
      <c r="M75">
        <f t="shared" ca="1" si="34"/>
        <v>56.278743885394825</v>
      </c>
      <c r="N75">
        <f t="shared" ca="1" si="35"/>
        <v>34.043350803633821</v>
      </c>
      <c r="P75">
        <f ca="1">E75-'SBI86'!E88</f>
        <v>4561.3515777960129</v>
      </c>
      <c r="Q75">
        <f ca="1">F75-'SBI86'!F88</f>
        <v>-762.47712879408937</v>
      </c>
      <c r="R75">
        <f t="shared" ca="1" si="15"/>
        <v>4624.640482047902</v>
      </c>
      <c r="S75">
        <f ca="1">G75/Params!$F$2</f>
        <v>320</v>
      </c>
    </row>
    <row r="76" spans="1:19" x14ac:dyDescent="0.25">
      <c r="A76" s="4">
        <f t="shared" si="36"/>
        <v>0.42552083333333268</v>
      </c>
      <c r="B76" s="3">
        <f t="shared" si="37"/>
        <v>1553300765</v>
      </c>
      <c r="C76">
        <f t="shared" ref="C76:D76" si="38">C75</f>
        <v>3</v>
      </c>
      <c r="D76">
        <f t="shared" si="38"/>
        <v>68</v>
      </c>
      <c r="E76">
        <f t="shared" ref="E76:E78" ca="1" si="39">INDIRECT("E$"&amp;C76)+INDIRECT("H$"&amp;C76)*($B76-INDIRECT("B$"&amp;D76))</f>
        <v>68145.849182389939</v>
      </c>
      <c r="F76">
        <f t="shared" ref="F76:F78" ca="1" si="40">INDIRECT("F$"&amp;C76)+INDIRECT("I$"&amp;C76)*($B76-INDIRECT("B$"&amp;D76))</f>
        <v>48190.156415094338</v>
      </c>
      <c r="G76">
        <f t="shared" ref="G76:G78" ca="1" si="41">INDIRECT("G$"&amp;C76)+INDIRECT("J$"&amp;C76)*($B76-INDIRECT("B$"&amp;D76))</f>
        <v>9753.6</v>
      </c>
      <c r="H76" s="9">
        <f t="shared" ref="H76:H78" ca="1" si="42">(E77-E76)/($B77-$B76)</f>
        <v>-243.97927044025272</v>
      </c>
      <c r="I76" s="9">
        <f t="shared" ref="I76:I78" ca="1" si="43">(F77-F76)/($B77-$B76)</f>
        <v>40.783660377358316</v>
      </c>
      <c r="J76" s="9">
        <f t="shared" ref="J76:J78" ca="1" si="44">(G77-G76)/($B77-$B76)</f>
        <v>0</v>
      </c>
      <c r="K76" s="9">
        <f t="shared" ref="K76:K78" ca="1" si="45">SQRT(H76*H76+I76*I76)</f>
        <v>247.36449090023748</v>
      </c>
      <c r="L76" s="9">
        <f t="shared" ref="L76:L78" ca="1" si="46">DEGREES(ATAN2(I76,H76))</f>
        <v>-80.510158480007121</v>
      </c>
      <c r="M76">
        <f t="shared" ref="M76:M78" ca="1" si="47">INDIRECT("M$"&amp;C76)+INDIRECT("O$"&amp;C76)*($B76-INDIRECT("B$"&amp;D76))</f>
        <v>56.28054856743536</v>
      </c>
      <c r="N76">
        <f t="shared" ref="N76:N78" ca="1" si="48">INDIRECT("N$"&amp;C76)+INDIRECT("P$"&amp;C76)*($B76-INDIRECT("B$"&amp;D76))</f>
        <v>34.023829489867225</v>
      </c>
      <c r="P76">
        <f ca="1">E76-'SBI86'!E89</f>
        <v>4349.1956904566614</v>
      </c>
      <c r="Q76">
        <f ca="1">F76-'SBI86'!F89</f>
        <v>-727.0130762920453</v>
      </c>
      <c r="R76">
        <f t="shared" ca="1" si="15"/>
        <v>4409.5409247433472</v>
      </c>
      <c r="S76">
        <f ca="1">G76/Params!$F$2</f>
        <v>320</v>
      </c>
    </row>
    <row r="77" spans="1:19" x14ac:dyDescent="0.25">
      <c r="A77" s="4">
        <f t="shared" si="36"/>
        <v>0.42557870370370304</v>
      </c>
      <c r="B77" s="3">
        <f t="shared" si="37"/>
        <v>1553300770</v>
      </c>
      <c r="C77">
        <f t="shared" ref="C77:D77" si="49">C76</f>
        <v>3</v>
      </c>
      <c r="D77">
        <f t="shared" si="49"/>
        <v>68</v>
      </c>
      <c r="E77">
        <f t="shared" ca="1" si="39"/>
        <v>66925.952830188675</v>
      </c>
      <c r="F77">
        <f t="shared" ca="1" si="40"/>
        <v>48394.074716981129</v>
      </c>
      <c r="G77">
        <f t="shared" ca="1" si="41"/>
        <v>9753.6</v>
      </c>
      <c r="H77" s="9">
        <f t="shared" ca="1" si="42"/>
        <v>-243.97927044024982</v>
      </c>
      <c r="I77" s="9">
        <f t="shared" ca="1" si="43"/>
        <v>40.783660377358316</v>
      </c>
      <c r="J77" s="9">
        <f t="shared" ca="1" si="44"/>
        <v>0</v>
      </c>
      <c r="K77" s="9">
        <f t="shared" ca="1" si="45"/>
        <v>247.36449090023464</v>
      </c>
      <c r="L77" s="9">
        <f t="shared" ca="1" si="46"/>
        <v>-80.510158480007021</v>
      </c>
      <c r="M77">
        <f t="shared" ca="1" si="47"/>
        <v>56.282353249475889</v>
      </c>
      <c r="N77">
        <f t="shared" ca="1" si="48"/>
        <v>34.004308176100629</v>
      </c>
      <c r="P77">
        <f ca="1">E77-'SBI86'!E90</f>
        <v>4137.0398031173027</v>
      </c>
      <c r="Q77">
        <f ca="1">F77-'SBI86'!F90</f>
        <v>-691.54902378999395</v>
      </c>
      <c r="R77">
        <f t="shared" ca="1" si="15"/>
        <v>4194.4413674387852</v>
      </c>
      <c r="S77">
        <f ca="1">G77/Params!$F$2</f>
        <v>320</v>
      </c>
    </row>
    <row r="78" spans="1:19" x14ac:dyDescent="0.25">
      <c r="A78" s="4">
        <f t="shared" si="36"/>
        <v>0.4256365740740734</v>
      </c>
      <c r="B78" s="3">
        <f t="shared" si="37"/>
        <v>1553300775</v>
      </c>
      <c r="C78">
        <f t="shared" ref="C78:D78" si="50">C77</f>
        <v>3</v>
      </c>
      <c r="D78">
        <f t="shared" si="50"/>
        <v>68</v>
      </c>
      <c r="E78">
        <f t="shared" ca="1" si="39"/>
        <v>65706.056477987426</v>
      </c>
      <c r="F78">
        <f t="shared" ca="1" si="40"/>
        <v>48597.993018867921</v>
      </c>
      <c r="G78">
        <f t="shared" ca="1" si="41"/>
        <v>9753.6</v>
      </c>
      <c r="H78" s="9">
        <f t="shared" ca="1" si="42"/>
        <v>-243.97927044025127</v>
      </c>
      <c r="I78" s="9">
        <f t="shared" ca="1" si="43"/>
        <v>40.783660377358316</v>
      </c>
      <c r="J78" s="9">
        <f t="shared" ca="1" si="44"/>
        <v>0</v>
      </c>
      <c r="K78" s="9">
        <f t="shared" ca="1" si="45"/>
        <v>247.36449090023606</v>
      </c>
      <c r="L78" s="9">
        <f t="shared" ca="1" si="46"/>
        <v>-80.510158480007064</v>
      </c>
      <c r="M78">
        <f t="shared" ca="1" si="47"/>
        <v>56.284157931516418</v>
      </c>
      <c r="N78">
        <f t="shared" ca="1" si="48"/>
        <v>33.984786862334033</v>
      </c>
      <c r="P78">
        <f ca="1">E78-'SBI86'!E91</f>
        <v>3924.8839157779585</v>
      </c>
      <c r="Q78">
        <f ca="1">F78-'SBI86'!F91</f>
        <v>-656.08497128794261</v>
      </c>
      <c r="R78">
        <f t="shared" ca="1" si="15"/>
        <v>3979.3418101342363</v>
      </c>
      <c r="S78">
        <f ca="1">G78/Params!$F$2</f>
        <v>320</v>
      </c>
    </row>
    <row r="79" spans="1:19" x14ac:dyDescent="0.25">
      <c r="A79" s="4">
        <f t="shared" si="36"/>
        <v>0.42569444444444376</v>
      </c>
      <c r="B79" s="3">
        <f t="shared" si="37"/>
        <v>1553300780</v>
      </c>
      <c r="C79">
        <f t="shared" si="33"/>
        <v>3</v>
      </c>
      <c r="D79">
        <f t="shared" si="33"/>
        <v>68</v>
      </c>
      <c r="E79">
        <f t="shared" ca="1" si="13"/>
        <v>64486.160125786169</v>
      </c>
      <c r="F79">
        <f t="shared" ca="1" si="14"/>
        <v>48801.911320754713</v>
      </c>
      <c r="G79">
        <f t="shared" ca="1" si="29"/>
        <v>9753.6</v>
      </c>
      <c r="H79" s="9">
        <f t="shared" ca="1" si="30"/>
        <v>-243.97927044025127</v>
      </c>
      <c r="I79" s="9">
        <f t="shared" ca="1" si="30"/>
        <v>40.783660377359773</v>
      </c>
      <c r="J79" s="9">
        <f t="shared" ca="1" si="30"/>
        <v>0</v>
      </c>
      <c r="K79" s="9">
        <f t="shared" ca="1" si="31"/>
        <v>247.36449090023632</v>
      </c>
      <c r="L79" s="9">
        <f t="shared" ca="1" si="32"/>
        <v>-80.510158480006737</v>
      </c>
      <c r="M79">
        <f t="shared" ca="1" si="34"/>
        <v>56.285962613556947</v>
      </c>
      <c r="N79">
        <f t="shared" ca="1" si="35"/>
        <v>33.965265548567437</v>
      </c>
      <c r="P79">
        <f ca="1">E79-'SBI86'!E92</f>
        <v>3712.7280284386143</v>
      </c>
      <c r="Q79">
        <f ca="1">F79-'SBI86'!F92</f>
        <v>-620.62091878589126</v>
      </c>
      <c r="R79">
        <f t="shared" ca="1" si="15"/>
        <v>3764.2422528296879</v>
      </c>
      <c r="S79">
        <f ca="1">G79/Params!$F$2</f>
        <v>320</v>
      </c>
    </row>
    <row r="80" spans="1:19" x14ac:dyDescent="0.25">
      <c r="A80" s="4">
        <f t="shared" si="36"/>
        <v>0.42575231481481413</v>
      </c>
      <c r="B80" s="3">
        <f t="shared" si="37"/>
        <v>1553300785</v>
      </c>
      <c r="C80">
        <f t="shared" si="33"/>
        <v>3</v>
      </c>
      <c r="D80">
        <f t="shared" si="33"/>
        <v>68</v>
      </c>
      <c r="E80">
        <f t="shared" ca="1" si="13"/>
        <v>63266.263773584913</v>
      </c>
      <c r="F80">
        <f t="shared" ca="1" si="14"/>
        <v>49005.829622641511</v>
      </c>
      <c r="G80">
        <f t="shared" ca="1" si="29"/>
        <v>9753.6</v>
      </c>
      <c r="H80" s="9">
        <f t="shared" ca="1" si="30"/>
        <v>-243.97927044025272</v>
      </c>
      <c r="I80" s="9">
        <f t="shared" ca="1" si="30"/>
        <v>40.783660377358316</v>
      </c>
      <c r="J80" s="9">
        <f t="shared" ca="1" si="30"/>
        <v>0</v>
      </c>
      <c r="K80" s="9">
        <f t="shared" ca="1" si="31"/>
        <v>247.36449090023748</v>
      </c>
      <c r="L80" s="9">
        <f t="shared" ca="1" si="32"/>
        <v>-80.510158480007121</v>
      </c>
      <c r="M80">
        <f t="shared" ca="1" si="34"/>
        <v>56.287767295597483</v>
      </c>
      <c r="N80">
        <f t="shared" ca="1" si="35"/>
        <v>33.945744234800841</v>
      </c>
      <c r="P80">
        <f ca="1">E80-'SBI86'!E93</f>
        <v>3500.5721410992701</v>
      </c>
      <c r="Q80">
        <f ca="1">F80-'SBI86'!F93</f>
        <v>-585.15686628383264</v>
      </c>
      <c r="R80">
        <f t="shared" ca="1" si="15"/>
        <v>3549.1426955251382</v>
      </c>
      <c r="S80">
        <f ca="1">G80/Params!$F$2</f>
        <v>320</v>
      </c>
    </row>
    <row r="81" spans="1:19" x14ac:dyDescent="0.25">
      <c r="A81" s="4">
        <f t="shared" si="36"/>
        <v>0.42581018518518449</v>
      </c>
      <c r="B81" s="3">
        <f t="shared" si="37"/>
        <v>1553300790</v>
      </c>
      <c r="C81">
        <f t="shared" si="33"/>
        <v>3</v>
      </c>
      <c r="D81">
        <f t="shared" si="33"/>
        <v>68</v>
      </c>
      <c r="E81">
        <f t="shared" ca="1" si="13"/>
        <v>62046.367421383649</v>
      </c>
      <c r="F81">
        <f t="shared" ca="1" si="14"/>
        <v>49209.747924528303</v>
      </c>
      <c r="G81">
        <f t="shared" ca="1" si="29"/>
        <v>9753.6</v>
      </c>
      <c r="H81" s="9">
        <f t="shared" ca="1" si="30"/>
        <v>-243.97927044025127</v>
      </c>
      <c r="I81" s="9">
        <f t="shared" ca="1" si="30"/>
        <v>40.783660377358316</v>
      </c>
      <c r="J81" s="9">
        <f t="shared" ca="1" si="30"/>
        <v>0</v>
      </c>
      <c r="K81" s="9">
        <f t="shared" ca="1" si="31"/>
        <v>247.36449090023606</v>
      </c>
      <c r="L81" s="9">
        <f t="shared" ca="1" si="32"/>
        <v>-80.510158480007064</v>
      </c>
      <c r="M81">
        <f t="shared" ca="1" si="34"/>
        <v>56.289571977638012</v>
      </c>
      <c r="N81">
        <f t="shared" ca="1" si="35"/>
        <v>33.926222921034238</v>
      </c>
      <c r="P81">
        <f ca="1">E81-'SBI86'!E94</f>
        <v>3288.4162537599113</v>
      </c>
      <c r="Q81">
        <f ca="1">F81-'SBI86'!F94</f>
        <v>-549.69281378178857</v>
      </c>
      <c r="R81">
        <f t="shared" ref="R81:R96" ca="1" si="51">SQRT(P81*P81+Q81*Q81)</f>
        <v>3334.0431382205761</v>
      </c>
      <c r="S81">
        <f ca="1">G81/Params!$F$2</f>
        <v>320</v>
      </c>
    </row>
    <row r="82" spans="1:19" x14ac:dyDescent="0.25">
      <c r="A82" s="47">
        <f t="shared" si="36"/>
        <v>0.42586805555555485</v>
      </c>
      <c r="B82" s="48">
        <f t="shared" si="37"/>
        <v>1553300795</v>
      </c>
      <c r="C82" s="49">
        <f t="shared" si="33"/>
        <v>3</v>
      </c>
      <c r="D82" s="49">
        <f t="shared" si="33"/>
        <v>68</v>
      </c>
      <c r="E82" s="49">
        <f t="shared" ca="1" si="13"/>
        <v>60826.471069182393</v>
      </c>
      <c r="F82" s="49">
        <f t="shared" ca="1" si="14"/>
        <v>49413.666226415095</v>
      </c>
      <c r="G82" s="49">
        <f t="shared" ca="1" si="29"/>
        <v>9753.6</v>
      </c>
      <c r="H82" s="9">
        <f t="shared" ca="1" si="30"/>
        <v>-243.97927044025127</v>
      </c>
      <c r="I82" s="9">
        <f t="shared" ca="1" si="30"/>
        <v>40.783660377358316</v>
      </c>
      <c r="J82" s="9">
        <f t="shared" ca="1" si="30"/>
        <v>0</v>
      </c>
      <c r="K82" s="9">
        <f t="shared" ca="1" si="31"/>
        <v>247.36449090023606</v>
      </c>
      <c r="L82" s="9">
        <f t="shared" ca="1" si="32"/>
        <v>-80.510158480007064</v>
      </c>
      <c r="M82">
        <f t="shared" ca="1" si="34"/>
        <v>56.291376659678541</v>
      </c>
      <c r="N82">
        <f t="shared" ca="1" si="35"/>
        <v>33.906701607267642</v>
      </c>
      <c r="P82">
        <f ca="1">E82-'SBI86'!E95</f>
        <v>3076.2603664205672</v>
      </c>
      <c r="Q82">
        <f ca="1">F82-'SBI86'!F95</f>
        <v>-514.22876127973723</v>
      </c>
      <c r="R82">
        <f t="shared" ca="1" si="51"/>
        <v>3118.9435809160277</v>
      </c>
      <c r="S82">
        <f ca="1">G82/Params!$F$2</f>
        <v>320</v>
      </c>
    </row>
    <row r="83" spans="1:19" x14ac:dyDescent="0.25">
      <c r="A83" s="47">
        <f t="shared" si="36"/>
        <v>0.42592592592592521</v>
      </c>
      <c r="B83" s="48">
        <f t="shared" si="37"/>
        <v>1553300800</v>
      </c>
      <c r="C83" s="49">
        <f t="shared" si="33"/>
        <v>3</v>
      </c>
      <c r="D83" s="49">
        <f t="shared" si="33"/>
        <v>68</v>
      </c>
      <c r="E83" s="49">
        <f t="shared" ca="1" si="13"/>
        <v>59606.574716981137</v>
      </c>
      <c r="F83" s="49">
        <f t="shared" ca="1" si="14"/>
        <v>49617.584528301886</v>
      </c>
      <c r="G83" s="49">
        <f t="shared" ca="1" si="29"/>
        <v>9753.6</v>
      </c>
      <c r="H83" s="9">
        <f t="shared" ca="1" si="30"/>
        <v>-243.97927044025272</v>
      </c>
      <c r="I83" s="9">
        <f t="shared" ca="1" si="30"/>
        <v>40.783660377358316</v>
      </c>
      <c r="J83" s="9">
        <f t="shared" ca="1" si="30"/>
        <v>0</v>
      </c>
      <c r="K83" s="9">
        <f t="shared" ca="1" si="31"/>
        <v>247.36449090023748</v>
      </c>
      <c r="L83" s="9">
        <f t="shared" ca="1" si="32"/>
        <v>-80.510158480007121</v>
      </c>
      <c r="M83">
        <f t="shared" ca="1" si="34"/>
        <v>56.293181341719077</v>
      </c>
      <c r="N83">
        <f t="shared" ca="1" si="35"/>
        <v>33.887180293501046</v>
      </c>
      <c r="P83">
        <f ca="1">E83-'SBI86'!E96</f>
        <v>2864.1044790812157</v>
      </c>
      <c r="Q83">
        <f ca="1">F83-'SBI86'!F96</f>
        <v>-478.76470877768588</v>
      </c>
      <c r="R83">
        <f t="shared" ca="1" si="51"/>
        <v>2903.8440236114725</v>
      </c>
      <c r="S83" s="49">
        <f ca="1">G83/Params!$F$2</f>
        <v>320</v>
      </c>
    </row>
    <row r="84" spans="1:19" x14ac:dyDescent="0.25">
      <c r="A84" s="47">
        <f t="shared" si="36"/>
        <v>0.42598379629629557</v>
      </c>
      <c r="B84" s="48">
        <f t="shared" si="37"/>
        <v>1553300805</v>
      </c>
      <c r="C84" s="49">
        <f t="shared" si="33"/>
        <v>3</v>
      </c>
      <c r="D84" s="49">
        <f t="shared" si="33"/>
        <v>68</v>
      </c>
      <c r="E84" s="49">
        <f t="shared" ca="1" si="13"/>
        <v>58386.678364779873</v>
      </c>
      <c r="F84" s="49">
        <f t="shared" ca="1" si="14"/>
        <v>49821.502830188678</v>
      </c>
      <c r="G84" s="49">
        <f t="shared" ca="1" si="29"/>
        <v>9753.6</v>
      </c>
      <c r="H84" s="9">
        <f t="shared" ca="1" si="30"/>
        <v>-243.97927044024982</v>
      </c>
      <c r="I84" s="9">
        <f t="shared" ca="1" si="30"/>
        <v>40.783660377358316</v>
      </c>
      <c r="J84" s="9">
        <f t="shared" ca="1" si="30"/>
        <v>0</v>
      </c>
      <c r="K84" s="9">
        <f t="shared" ca="1" si="31"/>
        <v>247.36449090023464</v>
      </c>
      <c r="L84" s="9">
        <f t="shared" ca="1" si="32"/>
        <v>-80.510158480007021</v>
      </c>
      <c r="M84">
        <f t="shared" ca="1" si="34"/>
        <v>56.294986023759606</v>
      </c>
      <c r="N84">
        <f t="shared" ca="1" si="35"/>
        <v>33.86765897973445</v>
      </c>
      <c r="P84">
        <f ca="1">E84-'SBI86'!E97</f>
        <v>2651.9485917418642</v>
      </c>
      <c r="Q84">
        <f ca="1">F84-'SBI86'!F97</f>
        <v>-443.30065627563454</v>
      </c>
      <c r="R84">
        <f t="shared" ca="1" si="51"/>
        <v>2688.7444663069164</v>
      </c>
      <c r="S84">
        <f ca="1">G84/Params!$F$2</f>
        <v>320</v>
      </c>
    </row>
    <row r="85" spans="1:19" x14ac:dyDescent="0.25">
      <c r="A85" s="47">
        <f t="shared" si="36"/>
        <v>0.42604166666666593</v>
      </c>
      <c r="B85" s="48">
        <f t="shared" si="37"/>
        <v>1553300810</v>
      </c>
      <c r="C85" s="49">
        <f t="shared" si="33"/>
        <v>3</v>
      </c>
      <c r="D85" s="49">
        <f t="shared" si="33"/>
        <v>68</v>
      </c>
      <c r="E85" s="49">
        <f t="shared" ca="1" si="13"/>
        <v>57166.782012578624</v>
      </c>
      <c r="F85" s="49">
        <f t="shared" ca="1" si="14"/>
        <v>50025.421132075469</v>
      </c>
      <c r="G85" s="49">
        <f t="shared" ca="1" si="29"/>
        <v>9753.6</v>
      </c>
      <c r="H85" s="9">
        <f t="shared" ca="1" si="30"/>
        <v>-243.97927044025272</v>
      </c>
      <c r="I85" s="9">
        <f t="shared" ca="1" si="30"/>
        <v>40.783660377358316</v>
      </c>
      <c r="J85" s="9">
        <f t="shared" ca="1" si="30"/>
        <v>0</v>
      </c>
      <c r="K85" s="9">
        <f t="shared" ca="1" si="31"/>
        <v>247.36449090023748</v>
      </c>
      <c r="L85" s="9">
        <f t="shared" ca="1" si="32"/>
        <v>-80.510158480007121</v>
      </c>
      <c r="M85">
        <f t="shared" ca="1" si="34"/>
        <v>56.296790705800134</v>
      </c>
      <c r="N85">
        <f t="shared" ca="1" si="35"/>
        <v>33.848137665967855</v>
      </c>
      <c r="P85">
        <f ca="1">E85-'SBI86'!E98</f>
        <v>2439.7927044025273</v>
      </c>
      <c r="Q85">
        <f ca="1">F85-'SBI86'!F98</f>
        <v>-407.83660377358319</v>
      </c>
      <c r="R85">
        <f t="shared" ca="1" si="51"/>
        <v>2473.6449090023752</v>
      </c>
      <c r="S85">
        <f ca="1">G85/Params!$F$2</f>
        <v>320</v>
      </c>
    </row>
    <row r="86" spans="1:19" x14ac:dyDescent="0.25">
      <c r="A86" s="47">
        <f t="shared" si="36"/>
        <v>0.42609953703703629</v>
      </c>
      <c r="B86" s="48">
        <f t="shared" si="37"/>
        <v>1553300815</v>
      </c>
      <c r="C86" s="49">
        <f t="shared" si="33"/>
        <v>3</v>
      </c>
      <c r="D86" s="49">
        <f t="shared" si="33"/>
        <v>68</v>
      </c>
      <c r="E86" s="49">
        <f t="shared" ca="1" si="13"/>
        <v>55946.88566037736</v>
      </c>
      <c r="F86" s="49">
        <f t="shared" ca="1" si="14"/>
        <v>50229.339433962261</v>
      </c>
      <c r="G86" s="49">
        <f t="shared" ca="1" si="29"/>
        <v>9753.6</v>
      </c>
      <c r="H86" s="9">
        <f t="shared" ca="1" si="30"/>
        <v>-243.97927044025127</v>
      </c>
      <c r="I86" s="9">
        <f t="shared" ca="1" si="30"/>
        <v>40.783660377358316</v>
      </c>
      <c r="J86" s="9">
        <f t="shared" ca="1" si="30"/>
        <v>0</v>
      </c>
      <c r="K86" s="9">
        <f t="shared" ca="1" si="31"/>
        <v>247.36449090023606</v>
      </c>
      <c r="L86" s="9">
        <f t="shared" ca="1" si="32"/>
        <v>-80.510158480007064</v>
      </c>
      <c r="M86">
        <f t="shared" ca="1" si="34"/>
        <v>56.29859538784067</v>
      </c>
      <c r="N86">
        <f t="shared" ca="1" si="35"/>
        <v>33.828616352201259</v>
      </c>
      <c r="P86">
        <f ca="1">E86-'SBI86'!E99</f>
        <v>2227.6368170631686</v>
      </c>
      <c r="Q86">
        <f ca="1">F86-'SBI86'!F99</f>
        <v>-372.37255127153912</v>
      </c>
      <c r="R86">
        <f t="shared" ca="1" si="51"/>
        <v>2258.5453516978137</v>
      </c>
      <c r="S86">
        <f ca="1">G86/Params!$F$2</f>
        <v>320</v>
      </c>
    </row>
    <row r="87" spans="1:19" x14ac:dyDescent="0.25">
      <c r="A87" s="47">
        <f t="shared" si="36"/>
        <v>0.42615740740740665</v>
      </c>
      <c r="B87" s="48">
        <f t="shared" si="37"/>
        <v>1553300820</v>
      </c>
      <c r="C87" s="49">
        <f t="shared" si="33"/>
        <v>3</v>
      </c>
      <c r="D87" s="49">
        <f t="shared" si="33"/>
        <v>68</v>
      </c>
      <c r="E87" s="49">
        <f t="shared" ca="1" si="13"/>
        <v>54726.989308176104</v>
      </c>
      <c r="F87" s="49">
        <f t="shared" ca="1" si="14"/>
        <v>50433.257735849053</v>
      </c>
      <c r="G87" s="49">
        <f t="shared" ca="1" si="29"/>
        <v>9753.6</v>
      </c>
      <c r="H87" s="9">
        <f t="shared" ca="1" si="30"/>
        <v>-243.97927044025127</v>
      </c>
      <c r="I87" s="9">
        <f t="shared" ca="1" si="30"/>
        <v>40.783660377358316</v>
      </c>
      <c r="J87" s="9">
        <f t="shared" ca="1" si="30"/>
        <v>0</v>
      </c>
      <c r="K87" s="9">
        <f t="shared" ca="1" si="31"/>
        <v>247.36449090023606</v>
      </c>
      <c r="L87" s="9">
        <f t="shared" ca="1" si="32"/>
        <v>-80.510158480007064</v>
      </c>
      <c r="M87">
        <f t="shared" ca="1" si="34"/>
        <v>56.300400069881199</v>
      </c>
      <c r="N87">
        <f t="shared" ca="1" si="35"/>
        <v>33.809095038434663</v>
      </c>
      <c r="P87">
        <f ca="1">E87-'SBI86'!E100</f>
        <v>2015.4809297238171</v>
      </c>
      <c r="Q87">
        <f ca="1">F87-'SBI86'!F100</f>
        <v>-336.90849876948778</v>
      </c>
      <c r="R87">
        <f t="shared" ca="1" si="51"/>
        <v>2043.4457943932575</v>
      </c>
      <c r="S87">
        <f ca="1">G87/Params!$F$2</f>
        <v>320</v>
      </c>
    </row>
    <row r="88" spans="1:19" x14ac:dyDescent="0.25">
      <c r="A88" s="47">
        <f t="shared" si="36"/>
        <v>0.42621527777777701</v>
      </c>
      <c r="B88" s="48">
        <f t="shared" si="37"/>
        <v>1553300825</v>
      </c>
      <c r="C88" s="49">
        <f t="shared" si="33"/>
        <v>3</v>
      </c>
      <c r="D88" s="49">
        <f t="shared" si="33"/>
        <v>68</v>
      </c>
      <c r="E88" s="49">
        <f t="shared" ca="1" si="13"/>
        <v>53507.092955974847</v>
      </c>
      <c r="F88" s="49">
        <f t="shared" ca="1" si="14"/>
        <v>50637.176037735844</v>
      </c>
      <c r="G88" s="49">
        <f t="shared" ca="1" si="29"/>
        <v>9753.6</v>
      </c>
      <c r="H88" s="9">
        <f t="shared" ca="1" si="30"/>
        <v>-243.97927044025272</v>
      </c>
      <c r="I88" s="9">
        <f t="shared" ca="1" si="30"/>
        <v>40.783660377359773</v>
      </c>
      <c r="J88" s="9">
        <f t="shared" ca="1" si="30"/>
        <v>0</v>
      </c>
      <c r="K88" s="9">
        <f t="shared" ca="1" si="31"/>
        <v>247.36449090023774</v>
      </c>
      <c r="L88" s="9">
        <f t="shared" ca="1" si="32"/>
        <v>-80.51015848000678</v>
      </c>
      <c r="M88">
        <f t="shared" ca="1" si="34"/>
        <v>56.302204751921728</v>
      </c>
      <c r="N88">
        <f t="shared" ca="1" si="35"/>
        <v>33.789573724668067</v>
      </c>
      <c r="P88">
        <f ca="1">E88-'SBI86'!E101</f>
        <v>1803.3250423844729</v>
      </c>
      <c r="Q88">
        <f ca="1">F88-'SBI86'!F101</f>
        <v>-301.44444626743643</v>
      </c>
      <c r="R88">
        <f t="shared" ca="1" si="51"/>
        <v>1828.3462370887094</v>
      </c>
      <c r="S88">
        <f ca="1">G88/Params!$F$2</f>
        <v>320</v>
      </c>
    </row>
    <row r="89" spans="1:19" x14ac:dyDescent="0.25">
      <c r="A89" s="47">
        <f t="shared" si="36"/>
        <v>0.42627314814814737</v>
      </c>
      <c r="B89" s="48">
        <f t="shared" si="37"/>
        <v>1553300830</v>
      </c>
      <c r="C89" s="49">
        <f t="shared" si="33"/>
        <v>3</v>
      </c>
      <c r="D89" s="49">
        <f t="shared" si="33"/>
        <v>68</v>
      </c>
      <c r="E89" s="49">
        <f t="shared" ca="1" si="13"/>
        <v>52287.196603773584</v>
      </c>
      <c r="F89" s="49">
        <f t="shared" ca="1" si="14"/>
        <v>50841.094339622643</v>
      </c>
      <c r="G89" s="49">
        <f t="shared" ca="1" si="29"/>
        <v>9753.6</v>
      </c>
      <c r="H89" s="9">
        <f t="shared" ca="1" si="30"/>
        <v>-243.97927044024982</v>
      </c>
      <c r="I89" s="9">
        <f t="shared" ca="1" si="30"/>
        <v>40.783660377358316</v>
      </c>
      <c r="J89" s="9">
        <f t="shared" ca="1" si="30"/>
        <v>0</v>
      </c>
      <c r="K89" s="9">
        <f t="shared" ca="1" si="31"/>
        <v>247.36449090023464</v>
      </c>
      <c r="L89" s="9">
        <f t="shared" ca="1" si="32"/>
        <v>-80.510158480007021</v>
      </c>
      <c r="M89">
        <f t="shared" ca="1" si="34"/>
        <v>56.304009433962264</v>
      </c>
      <c r="N89">
        <f t="shared" ca="1" si="35"/>
        <v>33.770052410901464</v>
      </c>
      <c r="P89">
        <f ca="1">E89-'SBI86'!E102</f>
        <v>1591.1691550451214</v>
      </c>
      <c r="Q89">
        <f ca="1">F89-'SBI86'!F102</f>
        <v>-265.98039376537781</v>
      </c>
      <c r="R89">
        <f t="shared" ca="1" si="51"/>
        <v>1613.2466797841523</v>
      </c>
      <c r="S89">
        <f ca="1">G89/Params!$F$2</f>
        <v>320</v>
      </c>
    </row>
    <row r="90" spans="1:19" x14ac:dyDescent="0.25">
      <c r="A90" s="47">
        <f t="shared" si="36"/>
        <v>0.42633101851851773</v>
      </c>
      <c r="B90" s="48">
        <f t="shared" si="37"/>
        <v>1553300835</v>
      </c>
      <c r="C90" s="49">
        <f t="shared" si="33"/>
        <v>3</v>
      </c>
      <c r="D90" s="49">
        <f t="shared" si="33"/>
        <v>68</v>
      </c>
      <c r="E90" s="49">
        <f t="shared" ca="1" si="13"/>
        <v>51067.300251572335</v>
      </c>
      <c r="F90" s="49">
        <f t="shared" ca="1" si="14"/>
        <v>51045.012641509435</v>
      </c>
      <c r="G90" s="49">
        <f t="shared" ca="1" si="29"/>
        <v>9753.6</v>
      </c>
      <c r="H90" s="9">
        <f t="shared" ca="1" si="30"/>
        <v>-243.97927044025272</v>
      </c>
      <c r="I90" s="9">
        <f t="shared" ca="1" si="30"/>
        <v>40.783660377358316</v>
      </c>
      <c r="J90" s="9">
        <f t="shared" ca="1" si="30"/>
        <v>0</v>
      </c>
      <c r="K90" s="9">
        <f t="shared" ca="1" si="31"/>
        <v>247.36449090023748</v>
      </c>
      <c r="L90" s="9">
        <f t="shared" ca="1" si="32"/>
        <v>-80.510158480007121</v>
      </c>
      <c r="M90">
        <f t="shared" ca="1" si="34"/>
        <v>56.305814116002793</v>
      </c>
      <c r="N90">
        <f t="shared" ca="1" si="35"/>
        <v>33.750531097134868</v>
      </c>
      <c r="P90">
        <f ca="1">E90-'SBI86'!E103</f>
        <v>1379.0132677057773</v>
      </c>
      <c r="Q90">
        <f ca="1">F90-'SBI86'!F103</f>
        <v>-230.51634126332647</v>
      </c>
      <c r="R90">
        <f t="shared" ca="1" si="51"/>
        <v>1398.1471224796037</v>
      </c>
      <c r="S90">
        <f ca="1">G90/Params!$F$2</f>
        <v>320</v>
      </c>
    </row>
    <row r="91" spans="1:19" x14ac:dyDescent="0.25">
      <c r="A91" s="47">
        <f t="shared" si="36"/>
        <v>0.4263888888888881</v>
      </c>
      <c r="B91" s="48">
        <f t="shared" si="37"/>
        <v>1553300840</v>
      </c>
      <c r="C91" s="49">
        <f t="shared" si="33"/>
        <v>3</v>
      </c>
      <c r="D91" s="49">
        <f t="shared" si="33"/>
        <v>68</v>
      </c>
      <c r="E91" s="49">
        <f t="shared" ca="1" si="13"/>
        <v>49847.403899371071</v>
      </c>
      <c r="F91" s="49">
        <f t="shared" ca="1" si="14"/>
        <v>51248.930943396226</v>
      </c>
      <c r="G91" s="49">
        <f t="shared" ca="1" si="29"/>
        <v>9753.6</v>
      </c>
      <c r="H91" s="9">
        <f t="shared" ca="1" si="30"/>
        <v>-243.97927044025127</v>
      </c>
      <c r="I91" s="9">
        <f t="shared" ca="1" si="30"/>
        <v>40.783660377358316</v>
      </c>
      <c r="J91" s="9">
        <f t="shared" ca="1" si="30"/>
        <v>0</v>
      </c>
      <c r="K91" s="9">
        <f t="shared" ca="1" si="31"/>
        <v>247.36449090023606</v>
      </c>
      <c r="L91" s="9">
        <f t="shared" ca="1" si="32"/>
        <v>-80.510158480007064</v>
      </c>
      <c r="M91">
        <f t="shared" ca="1" si="34"/>
        <v>56.307618798043322</v>
      </c>
      <c r="N91">
        <f t="shared" ca="1" si="35"/>
        <v>33.731009783368272</v>
      </c>
      <c r="P91">
        <f ca="1">E91-'SBI86'!E104</f>
        <v>1166.8573803664185</v>
      </c>
      <c r="Q91">
        <f ca="1">F91-'SBI86'!F104</f>
        <v>-195.0522887612824</v>
      </c>
      <c r="R91">
        <f t="shared" ca="1" si="51"/>
        <v>1183.0475651750421</v>
      </c>
      <c r="S91">
        <f ca="1">G91/Params!$F$2</f>
        <v>320</v>
      </c>
    </row>
    <row r="92" spans="1:19" x14ac:dyDescent="0.25">
      <c r="A92" s="47">
        <f t="shared" si="36"/>
        <v>0.42644675925925846</v>
      </c>
      <c r="B92" s="48">
        <f t="shared" si="37"/>
        <v>1553300845</v>
      </c>
      <c r="C92" s="49">
        <f t="shared" si="33"/>
        <v>3</v>
      </c>
      <c r="D92" s="49">
        <f t="shared" si="33"/>
        <v>68</v>
      </c>
      <c r="E92" s="49">
        <f t="shared" ca="1" si="13"/>
        <v>48627.507547169815</v>
      </c>
      <c r="F92" s="49">
        <f t="shared" ca="1" si="14"/>
        <v>51452.849245283018</v>
      </c>
      <c r="G92" s="49">
        <f t="shared" ca="1" si="29"/>
        <v>9753.6</v>
      </c>
      <c r="H92" s="9">
        <f t="shared" ca="1" si="30"/>
        <v>-243.97927044025127</v>
      </c>
      <c r="I92" s="9">
        <f t="shared" ca="1" si="30"/>
        <v>40.783660377358316</v>
      </c>
      <c r="J92" s="9">
        <f t="shared" ca="1" si="30"/>
        <v>0</v>
      </c>
      <c r="K92" s="9">
        <f t="shared" ca="1" si="31"/>
        <v>247.36449090023606</v>
      </c>
      <c r="L92" s="9">
        <f t="shared" ca="1" si="32"/>
        <v>-80.510158480007064</v>
      </c>
      <c r="M92">
        <f t="shared" ca="1" si="34"/>
        <v>56.309423480083858</v>
      </c>
      <c r="N92">
        <f t="shared" ca="1" si="35"/>
        <v>33.711488469601676</v>
      </c>
      <c r="P92">
        <f ca="1">E92-'SBI86'!E105</f>
        <v>954.70149302707432</v>
      </c>
      <c r="Q92">
        <f ca="1">F92-'SBI86'!F105</f>
        <v>-159.58823625923105</v>
      </c>
      <c r="R92">
        <f t="shared" ca="1" si="51"/>
        <v>967.94800787049348</v>
      </c>
      <c r="S92">
        <f ca="1">G92/Params!$F$2</f>
        <v>320</v>
      </c>
    </row>
    <row r="93" spans="1:19" x14ac:dyDescent="0.25">
      <c r="A93" s="47">
        <f t="shared" si="36"/>
        <v>0.42650462962962882</v>
      </c>
      <c r="B93" s="48">
        <f t="shared" si="37"/>
        <v>1553300850</v>
      </c>
      <c r="C93" s="49">
        <f t="shared" si="33"/>
        <v>3</v>
      </c>
      <c r="D93" s="49">
        <f t="shared" si="33"/>
        <v>68</v>
      </c>
      <c r="E93" s="49">
        <f t="shared" ca="1" si="13"/>
        <v>47407.611194968558</v>
      </c>
      <c r="F93" s="49">
        <f t="shared" ca="1" si="14"/>
        <v>51656.767547169809</v>
      </c>
      <c r="G93" s="49">
        <f t="shared" ca="1" si="29"/>
        <v>9753.6</v>
      </c>
      <c r="H93" s="9">
        <f t="shared" ca="1" si="30"/>
        <v>-243.97927044025272</v>
      </c>
      <c r="I93" s="9">
        <f t="shared" ca="1" si="30"/>
        <v>40.783660377358316</v>
      </c>
      <c r="J93" s="9">
        <f t="shared" ca="1" si="30"/>
        <v>0</v>
      </c>
      <c r="K93" s="9">
        <f t="shared" ca="1" si="31"/>
        <v>247.36449090023748</v>
      </c>
      <c r="L93" s="9">
        <f t="shared" ca="1" si="32"/>
        <v>-80.510158480007121</v>
      </c>
      <c r="M93">
        <f t="shared" ca="1" si="34"/>
        <v>56.311228162124387</v>
      </c>
      <c r="N93">
        <f t="shared" ca="1" si="35"/>
        <v>33.69196715583508</v>
      </c>
      <c r="P93">
        <f ca="1">E93-'SBI86'!E106</f>
        <v>742.54560568773013</v>
      </c>
      <c r="Q93">
        <f ca="1">F93-'SBI86'!F106</f>
        <v>-124.12418375717971</v>
      </c>
      <c r="R93">
        <f t="shared" ca="1" si="51"/>
        <v>752.84845056594497</v>
      </c>
      <c r="S93">
        <f ca="1">G93/Params!$F$2</f>
        <v>320</v>
      </c>
    </row>
    <row r="94" spans="1:19" x14ac:dyDescent="0.25">
      <c r="A94" s="47">
        <f t="shared" si="36"/>
        <v>0.42656249999999918</v>
      </c>
      <c r="B94" s="48">
        <f t="shared" si="37"/>
        <v>1553300855</v>
      </c>
      <c r="C94" s="49">
        <f t="shared" si="33"/>
        <v>3</v>
      </c>
      <c r="D94" s="49">
        <f t="shared" si="33"/>
        <v>68</v>
      </c>
      <c r="E94" s="49">
        <f t="shared" ca="1" si="13"/>
        <v>46187.714842767295</v>
      </c>
      <c r="F94" s="49">
        <f t="shared" ca="1" si="14"/>
        <v>51860.685849056601</v>
      </c>
      <c r="G94" s="49">
        <f t="shared" ca="1" si="29"/>
        <v>9753.6</v>
      </c>
      <c r="H94" s="9">
        <f t="shared" ca="1" si="30"/>
        <v>-243.97927044025127</v>
      </c>
      <c r="I94" s="9">
        <f t="shared" ca="1" si="30"/>
        <v>40.783660377358316</v>
      </c>
      <c r="J94" s="9">
        <f t="shared" ca="1" si="30"/>
        <v>0</v>
      </c>
      <c r="K94" s="9">
        <f t="shared" ca="1" si="31"/>
        <v>247.36449090023606</v>
      </c>
      <c r="L94" s="9">
        <f t="shared" ca="1" si="32"/>
        <v>-80.510158480007064</v>
      </c>
      <c r="M94">
        <f t="shared" ca="1" si="34"/>
        <v>56.313032844164916</v>
      </c>
      <c r="N94">
        <f t="shared" ca="1" si="35"/>
        <v>33.672445842068484</v>
      </c>
      <c r="P94">
        <f ca="1">E94-'SBI86'!E107</f>
        <v>530.38971834837139</v>
      </c>
      <c r="Q94">
        <f ca="1">F94-'SBI86'!F107</f>
        <v>-88.660131255128363</v>
      </c>
      <c r="R94">
        <f t="shared" ca="1" si="51"/>
        <v>537.74889326138202</v>
      </c>
      <c r="S94">
        <f ca="1">G94/Params!$F$2</f>
        <v>320</v>
      </c>
    </row>
    <row r="95" spans="1:19" x14ac:dyDescent="0.25">
      <c r="A95" s="47">
        <f t="shared" si="36"/>
        <v>0.42662037037036954</v>
      </c>
      <c r="B95" s="48">
        <f t="shared" si="37"/>
        <v>1553300860</v>
      </c>
      <c r="C95" s="49">
        <f t="shared" si="33"/>
        <v>3</v>
      </c>
      <c r="D95" s="49">
        <f t="shared" si="33"/>
        <v>68</v>
      </c>
      <c r="E95" s="49">
        <f t="shared" ca="1" si="13"/>
        <v>44967.818490566038</v>
      </c>
      <c r="F95" s="49">
        <f t="shared" ca="1" si="14"/>
        <v>52064.604150943393</v>
      </c>
      <c r="G95" s="49">
        <f t="shared" ca="1" si="29"/>
        <v>9753.6</v>
      </c>
      <c r="H95" s="9">
        <f t="shared" ca="1" si="30"/>
        <v>-243.97927044025127</v>
      </c>
      <c r="I95" s="9">
        <f t="shared" ca="1" si="30"/>
        <v>40.783660377359773</v>
      </c>
      <c r="J95" s="9">
        <f t="shared" ca="1" si="30"/>
        <v>0</v>
      </c>
      <c r="K95" s="9">
        <f t="shared" ca="1" si="31"/>
        <v>247.36449090023632</v>
      </c>
      <c r="L95" s="9">
        <f t="shared" ca="1" si="32"/>
        <v>-80.510158480006737</v>
      </c>
      <c r="M95">
        <f t="shared" ca="1" si="34"/>
        <v>56.314837526205444</v>
      </c>
      <c r="N95">
        <f t="shared" ca="1" si="35"/>
        <v>33.652924528301888</v>
      </c>
      <c r="P95">
        <f ca="1">E95-'SBI86'!E108</f>
        <v>318.2338310090272</v>
      </c>
      <c r="Q95">
        <f ca="1">F95-'SBI86'!F108</f>
        <v>-53.196078753077018</v>
      </c>
      <c r="R95">
        <f t="shared" ca="1" si="51"/>
        <v>322.64933595683357</v>
      </c>
      <c r="S95">
        <f ca="1">G95/Params!$F$2</f>
        <v>320</v>
      </c>
    </row>
    <row r="96" spans="1:19" x14ac:dyDescent="0.25">
      <c r="A96" s="42">
        <f>A95+5/24/3600</f>
        <v>0.4266782407407399</v>
      </c>
      <c r="B96" s="45">
        <f t="shared" si="37"/>
        <v>1553300865</v>
      </c>
      <c r="C96" s="41">
        <f t="shared" si="33"/>
        <v>3</v>
      </c>
      <c r="D96" s="41">
        <f t="shared" si="33"/>
        <v>68</v>
      </c>
      <c r="E96" s="41">
        <f t="shared" ca="1" si="13"/>
        <v>43747.922138364782</v>
      </c>
      <c r="F96" s="41">
        <f t="shared" ca="1" si="14"/>
        <v>52268.522452830191</v>
      </c>
      <c r="G96" s="41">
        <f t="shared" ca="1" si="29"/>
        <v>9753.6</v>
      </c>
      <c r="H96" s="46">
        <f t="shared" ca="1" si="30"/>
        <v>-243.97927044025127</v>
      </c>
      <c r="I96" s="46">
        <f t="shared" ca="1" si="30"/>
        <v>40.783660377358316</v>
      </c>
      <c r="J96" s="46">
        <f t="shared" ca="1" si="30"/>
        <v>0</v>
      </c>
      <c r="K96" s="46">
        <f t="shared" ca="1" si="31"/>
        <v>247.36449090023606</v>
      </c>
      <c r="L96" s="46">
        <f t="shared" ca="1" si="32"/>
        <v>-80.510158480007064</v>
      </c>
      <c r="M96" s="41">
        <f t="shared" ca="1" si="34"/>
        <v>56.31664220824598</v>
      </c>
      <c r="N96" s="41">
        <f t="shared" ca="1" si="35"/>
        <v>33.633403214535292</v>
      </c>
      <c r="O96" s="41"/>
      <c r="P96" s="41">
        <f ca="1">E96-'SBI86'!E109</f>
        <v>106.07794366967573</v>
      </c>
      <c r="Q96" s="41">
        <f ca="1">F96-'SBI86'!F109</f>
        <v>-17.732026251018397</v>
      </c>
      <c r="R96" s="41">
        <f t="shared" ca="1" si="51"/>
        <v>107.54977865227666</v>
      </c>
      <c r="S96" s="41">
        <f ca="1">G96/Params!$F$2</f>
        <v>320</v>
      </c>
    </row>
    <row r="97" spans="1:19" x14ac:dyDescent="0.25">
      <c r="A97" s="47">
        <f t="shared" si="36"/>
        <v>0.42673611111111026</v>
      </c>
      <c r="B97" s="48">
        <f t="shared" si="37"/>
        <v>1553300870</v>
      </c>
      <c r="C97" s="49">
        <f t="shared" si="33"/>
        <v>3</v>
      </c>
      <c r="D97" s="49">
        <f t="shared" si="33"/>
        <v>68</v>
      </c>
      <c r="E97" s="49">
        <f t="shared" ca="1" si="13"/>
        <v>42528.025786163525</v>
      </c>
      <c r="F97" s="49">
        <f t="shared" ca="1" si="14"/>
        <v>52472.440754716983</v>
      </c>
      <c r="G97" s="49">
        <f t="shared" ca="1" si="29"/>
        <v>9753.6</v>
      </c>
      <c r="H97" s="50">
        <f t="shared" ca="1" si="30"/>
        <v>-243.97927044025127</v>
      </c>
      <c r="I97" s="50">
        <f t="shared" ca="1" si="30"/>
        <v>40.783660377358316</v>
      </c>
      <c r="J97" s="50">
        <f t="shared" ca="1" si="30"/>
        <v>0</v>
      </c>
      <c r="K97" s="50">
        <f t="shared" ca="1" si="31"/>
        <v>247.36449090023606</v>
      </c>
      <c r="L97" s="50">
        <f t="shared" ca="1" si="32"/>
        <v>-80.510158480007064</v>
      </c>
      <c r="M97" s="49">
        <f t="shared" ca="1" si="34"/>
        <v>56.318446890286509</v>
      </c>
      <c r="N97" s="49">
        <f t="shared" ca="1" si="35"/>
        <v>33.613881900768696</v>
      </c>
      <c r="O97" s="49"/>
      <c r="P97" s="49">
        <f ca="1">E97-'SBI86'!E110</f>
        <v>-106.07794366966846</v>
      </c>
      <c r="Q97" s="49">
        <f ca="1">F97-'SBI86'!F110</f>
        <v>17.732026251025673</v>
      </c>
      <c r="R97" s="49">
        <f t="shared" ref="R97" ca="1" si="52">SQRT(P97*P97+Q97*Q97)</f>
        <v>107.54977865227067</v>
      </c>
      <c r="S97" s="49">
        <f ca="1">G97/Params!$F$2</f>
        <v>320</v>
      </c>
    </row>
    <row r="98" spans="1:19" x14ac:dyDescent="0.25">
      <c r="A98" s="4">
        <f t="shared" si="36"/>
        <v>0.42679398148148062</v>
      </c>
      <c r="B98" s="3">
        <f t="shared" si="37"/>
        <v>1553300875</v>
      </c>
      <c r="C98">
        <f t="shared" si="33"/>
        <v>3</v>
      </c>
      <c r="D98">
        <f t="shared" si="33"/>
        <v>68</v>
      </c>
      <c r="E98">
        <f t="shared" ca="1" si="13"/>
        <v>41308.129433962269</v>
      </c>
      <c r="F98">
        <f t="shared" ca="1" si="14"/>
        <v>52676.359056603775</v>
      </c>
      <c r="G98">
        <f t="shared" ca="1" si="29"/>
        <v>9753.6</v>
      </c>
      <c r="H98" s="9">
        <f t="shared" ca="1" si="30"/>
        <v>-243.97927044025272</v>
      </c>
      <c r="I98" s="9">
        <f t="shared" ca="1" si="30"/>
        <v>40.783660377358316</v>
      </c>
      <c r="J98" s="9">
        <f t="shared" ca="1" si="30"/>
        <v>0</v>
      </c>
      <c r="K98" s="9">
        <f t="shared" ca="1" si="31"/>
        <v>247.36449090023748</v>
      </c>
      <c r="L98" s="9">
        <f t="shared" ca="1" si="32"/>
        <v>-80.510158480007121</v>
      </c>
      <c r="M98">
        <f t="shared" ca="1" si="34"/>
        <v>56.320251572327038</v>
      </c>
      <c r="N98">
        <f t="shared" ca="1" si="35"/>
        <v>33.594360587002093</v>
      </c>
      <c r="P98">
        <f ca="1">E98-'SBI86'!E111</f>
        <v>-318.23383100901992</v>
      </c>
      <c r="Q98">
        <f ca="1">F98-'SBI86'!F111</f>
        <v>53.196078753077018</v>
      </c>
      <c r="R98">
        <f t="shared" ref="R98" ca="1" si="53">SQRT(P98*P98+Q98*Q98)</f>
        <v>322.64933595682641</v>
      </c>
      <c r="S98">
        <f ca="1">G98/Params!$F$2</f>
        <v>320</v>
      </c>
    </row>
    <row r="99" spans="1:19" x14ac:dyDescent="0.25">
      <c r="A99" s="4">
        <f t="shared" si="36"/>
        <v>0.42685185185185098</v>
      </c>
      <c r="B99" s="3">
        <f t="shared" si="37"/>
        <v>1553300880</v>
      </c>
      <c r="C99">
        <f t="shared" si="33"/>
        <v>3</v>
      </c>
      <c r="D99">
        <f t="shared" si="33"/>
        <v>68</v>
      </c>
      <c r="E99">
        <f t="shared" ca="1" si="13"/>
        <v>40088.233081761005</v>
      </c>
      <c r="F99">
        <f t="shared" ca="1" si="14"/>
        <v>52880.277358490566</v>
      </c>
      <c r="G99">
        <f t="shared" ca="1" si="29"/>
        <v>9753.6</v>
      </c>
      <c r="H99" s="9">
        <f t="shared" ca="1" si="30"/>
        <v>-243.97927044025127</v>
      </c>
      <c r="I99" s="9">
        <f t="shared" ca="1" si="30"/>
        <v>40.783660377358316</v>
      </c>
      <c r="J99" s="9">
        <f t="shared" ca="1" si="30"/>
        <v>0</v>
      </c>
      <c r="K99" s="9">
        <f t="shared" ca="1" si="31"/>
        <v>247.36449090023606</v>
      </c>
      <c r="L99" s="9">
        <f t="shared" ca="1" si="32"/>
        <v>-80.510158480007064</v>
      </c>
      <c r="M99">
        <f t="shared" ca="1" si="34"/>
        <v>56.322056254367574</v>
      </c>
      <c r="N99">
        <f t="shared" ca="1" si="35"/>
        <v>33.574839273235497</v>
      </c>
    </row>
    <row r="100" spans="1:19" x14ac:dyDescent="0.25">
      <c r="A100" s="4">
        <f t="shared" si="36"/>
        <v>0.42690972222222134</v>
      </c>
      <c r="B100" s="3">
        <f t="shared" si="37"/>
        <v>1553300885</v>
      </c>
      <c r="C100">
        <f t="shared" si="33"/>
        <v>3</v>
      </c>
      <c r="D100">
        <f t="shared" si="33"/>
        <v>68</v>
      </c>
      <c r="E100">
        <f t="shared" ca="1" si="13"/>
        <v>38868.336729559749</v>
      </c>
      <c r="F100">
        <f t="shared" ca="1" si="14"/>
        <v>53084.195660377358</v>
      </c>
      <c r="G100">
        <f t="shared" ca="1" si="29"/>
        <v>9753.6</v>
      </c>
      <c r="H100" s="9">
        <f t="shared" ca="1" si="30"/>
        <v>-243.97927044025127</v>
      </c>
      <c r="I100" s="9">
        <f t="shared" ca="1" si="30"/>
        <v>40.783660377358316</v>
      </c>
      <c r="J100" s="9">
        <f t="shared" ca="1" si="30"/>
        <v>0</v>
      </c>
      <c r="K100" s="9">
        <f t="shared" ca="1" si="31"/>
        <v>247.36449090023606</v>
      </c>
      <c r="L100" s="9">
        <f t="shared" ca="1" si="32"/>
        <v>-80.510158480007064</v>
      </c>
      <c r="M100">
        <f t="shared" ca="1" si="34"/>
        <v>56.323860936408103</v>
      </c>
      <c r="N100">
        <f t="shared" ca="1" si="35"/>
        <v>33.555317959468901</v>
      </c>
    </row>
    <row r="101" spans="1:19" x14ac:dyDescent="0.25">
      <c r="A101" s="4">
        <f t="shared" si="36"/>
        <v>0.4269675925925917</v>
      </c>
      <c r="B101" s="3">
        <f t="shared" si="37"/>
        <v>1553300890</v>
      </c>
      <c r="C101">
        <f t="shared" si="33"/>
        <v>3</v>
      </c>
      <c r="D101">
        <f t="shared" si="33"/>
        <v>68</v>
      </c>
      <c r="E101">
        <f t="shared" ref="E101:E164" ca="1" si="54">INDIRECT("E$"&amp;C101)+INDIRECT("H$"&amp;C101)*($B101-INDIRECT("B$"&amp;D101))</f>
        <v>37648.440377358493</v>
      </c>
      <c r="F101">
        <f t="shared" ref="F101:F164" ca="1" si="55">INDIRECT("F$"&amp;C101)+INDIRECT("I$"&amp;C101)*($B101-INDIRECT("B$"&amp;D101))</f>
        <v>53288.113962264149</v>
      </c>
      <c r="G101">
        <f t="shared" ca="1" si="29"/>
        <v>9753.6</v>
      </c>
      <c r="H101" s="9">
        <f t="shared" ca="1" si="30"/>
        <v>-243.97927044025127</v>
      </c>
      <c r="I101" s="9">
        <f t="shared" ca="1" si="30"/>
        <v>40.783660377358316</v>
      </c>
      <c r="J101" s="9">
        <f t="shared" ca="1" si="30"/>
        <v>0</v>
      </c>
      <c r="K101" s="9">
        <f t="shared" ca="1" si="31"/>
        <v>247.36449090023606</v>
      </c>
      <c r="L101" s="9">
        <f t="shared" ca="1" si="32"/>
        <v>-80.510158480007064</v>
      </c>
      <c r="M101">
        <f t="shared" ca="1" si="34"/>
        <v>56.325665618448632</v>
      </c>
      <c r="N101">
        <f t="shared" ca="1" si="35"/>
        <v>33.535796645702305</v>
      </c>
    </row>
    <row r="102" spans="1:19" x14ac:dyDescent="0.25">
      <c r="A102" s="4">
        <f t="shared" si="36"/>
        <v>0.42702546296296207</v>
      </c>
      <c r="B102" s="3">
        <f t="shared" si="37"/>
        <v>1553300895</v>
      </c>
      <c r="C102">
        <f t="shared" ref="C102:D102" si="56">C101</f>
        <v>3</v>
      </c>
      <c r="D102">
        <f t="shared" si="56"/>
        <v>68</v>
      </c>
      <c r="E102">
        <f t="shared" ref="E102:E104" ca="1" si="57">INDIRECT("E$"&amp;C102)+INDIRECT("H$"&amp;C102)*($B102-INDIRECT("B$"&amp;D102))</f>
        <v>36428.544025157236</v>
      </c>
      <c r="F102">
        <f t="shared" ref="F102:F104" ca="1" si="58">INDIRECT("F$"&amp;C102)+INDIRECT("I$"&amp;C102)*($B102-INDIRECT("B$"&amp;D102))</f>
        <v>53492.032264150941</v>
      </c>
      <c r="G102">
        <f t="shared" ref="G102:G104" ca="1" si="59">INDIRECT("G$"&amp;C102)+INDIRECT("J$"&amp;C102)*($B102-INDIRECT("B$"&amp;D102))</f>
        <v>9753.6</v>
      </c>
      <c r="H102" s="9">
        <f t="shared" ref="H102:H104" ca="1" si="60">(E103-E102)/($B103-$B102)</f>
        <v>-243.97927044025127</v>
      </c>
      <c r="I102" s="9">
        <f t="shared" ref="I102:I104" ca="1" si="61">(F103-F102)/($B103-$B102)</f>
        <v>40.783660377358316</v>
      </c>
      <c r="J102" s="9">
        <f t="shared" ref="J102:J104" ca="1" si="62">(G103-G102)/($B103-$B102)</f>
        <v>0</v>
      </c>
      <c r="K102" s="9">
        <f t="shared" ref="K102:K104" ca="1" si="63">SQRT(H102*H102+I102*I102)</f>
        <v>247.36449090023606</v>
      </c>
      <c r="L102" s="9">
        <f t="shared" ref="L102:L104" ca="1" si="64">DEGREES(ATAN2(I102,H102))</f>
        <v>-80.510158480007064</v>
      </c>
      <c r="M102">
        <f t="shared" ref="M102:M104" ca="1" si="65">INDIRECT("M$"&amp;C102)+INDIRECT("O$"&amp;C102)*($B102-INDIRECT("B$"&amp;D102))</f>
        <v>56.327470300489168</v>
      </c>
      <c r="N102">
        <f t="shared" ref="N102:N104" ca="1" si="66">INDIRECT("N$"&amp;C102)+INDIRECT("P$"&amp;C102)*($B102-INDIRECT("B$"&amp;D102))</f>
        <v>33.516275331935709</v>
      </c>
    </row>
    <row r="103" spans="1:19" x14ac:dyDescent="0.25">
      <c r="A103" s="8">
        <f t="shared" si="36"/>
        <v>0.42708333333333243</v>
      </c>
      <c r="B103" s="3">
        <f t="shared" si="37"/>
        <v>1553300900</v>
      </c>
      <c r="C103">
        <f t="shared" ref="C103:D103" si="67">C102</f>
        <v>3</v>
      </c>
      <c r="D103">
        <f t="shared" si="67"/>
        <v>68</v>
      </c>
      <c r="E103">
        <f t="shared" ca="1" si="57"/>
        <v>35208.64767295598</v>
      </c>
      <c r="F103">
        <f t="shared" ca="1" si="58"/>
        <v>53695.950566037733</v>
      </c>
      <c r="G103">
        <f t="shared" ca="1" si="59"/>
        <v>9753.6</v>
      </c>
      <c r="H103" s="9">
        <f t="shared" ca="1" si="60"/>
        <v>-243.97927044025272</v>
      </c>
      <c r="I103" s="9">
        <f t="shared" ca="1" si="61"/>
        <v>40.783660377358316</v>
      </c>
      <c r="J103" s="9">
        <f t="shared" ca="1" si="62"/>
        <v>0</v>
      </c>
      <c r="K103" s="9">
        <f t="shared" ca="1" si="63"/>
        <v>247.36449090023748</v>
      </c>
      <c r="L103" s="9">
        <f t="shared" ca="1" si="64"/>
        <v>-80.510158480007121</v>
      </c>
      <c r="M103">
        <f t="shared" ca="1" si="65"/>
        <v>56.329274982529697</v>
      </c>
      <c r="N103">
        <f t="shared" ca="1" si="66"/>
        <v>33.496754018169113</v>
      </c>
    </row>
    <row r="104" spans="1:19" x14ac:dyDescent="0.25">
      <c r="A104" s="4">
        <f>A103+5/24/3600</f>
        <v>0.42714120370370279</v>
      </c>
      <c r="B104" s="3">
        <f t="shared" si="37"/>
        <v>1553300905</v>
      </c>
      <c r="C104">
        <f t="shared" ref="C104:D104" si="68">C103</f>
        <v>3</v>
      </c>
      <c r="D104">
        <f t="shared" si="68"/>
        <v>68</v>
      </c>
      <c r="E104">
        <f t="shared" ca="1" si="57"/>
        <v>33988.751320754716</v>
      </c>
      <c r="F104">
        <f t="shared" ca="1" si="58"/>
        <v>53899.868867924524</v>
      </c>
      <c r="G104">
        <f t="shared" ca="1" si="59"/>
        <v>9753.6</v>
      </c>
      <c r="H104" s="9">
        <f t="shared" ca="1" si="60"/>
        <v>-243.97927044025127</v>
      </c>
      <c r="I104" s="9">
        <f t="shared" ca="1" si="61"/>
        <v>40.783660377359773</v>
      </c>
      <c r="J104" s="9">
        <f t="shared" ca="1" si="62"/>
        <v>0</v>
      </c>
      <c r="K104" s="9">
        <f t="shared" ca="1" si="63"/>
        <v>247.36449090023632</v>
      </c>
      <c r="L104" s="9">
        <f t="shared" ca="1" si="64"/>
        <v>-80.510158480006737</v>
      </c>
      <c r="M104">
        <f t="shared" ca="1" si="65"/>
        <v>56.331079664570225</v>
      </c>
      <c r="N104">
        <f t="shared" ca="1" si="66"/>
        <v>33.477232704402518</v>
      </c>
    </row>
    <row r="105" spans="1:19" x14ac:dyDescent="0.25">
      <c r="A105" s="4">
        <f t="shared" ref="A105:A121" si="69">A104+5/24/3600</f>
        <v>0.42719907407407315</v>
      </c>
      <c r="B105" s="3">
        <f t="shared" si="37"/>
        <v>1553300910</v>
      </c>
      <c r="C105">
        <f t="shared" si="33"/>
        <v>3</v>
      </c>
      <c r="D105">
        <f t="shared" si="33"/>
        <v>68</v>
      </c>
      <c r="E105">
        <f t="shared" ca="1" si="54"/>
        <v>32768.85496855346</v>
      </c>
      <c r="F105">
        <f t="shared" ca="1" si="55"/>
        <v>54103.787169811323</v>
      </c>
      <c r="G105">
        <f t="shared" ca="1" si="29"/>
        <v>9753.6</v>
      </c>
      <c r="H105" s="9">
        <f t="shared" ca="1" si="30"/>
        <v>-243.97927044025127</v>
      </c>
      <c r="I105" s="9">
        <f t="shared" ca="1" si="30"/>
        <v>40.783660377358316</v>
      </c>
      <c r="J105" s="9">
        <f t="shared" ca="1" si="30"/>
        <v>0</v>
      </c>
      <c r="K105" s="9">
        <f t="shared" ca="1" si="31"/>
        <v>247.36449090023606</v>
      </c>
      <c r="L105" s="9">
        <f t="shared" ca="1" si="32"/>
        <v>-80.510158480007064</v>
      </c>
      <c r="M105">
        <f t="shared" ca="1" si="34"/>
        <v>56.332884346610761</v>
      </c>
      <c r="N105">
        <f t="shared" ca="1" si="35"/>
        <v>33.457711390635922</v>
      </c>
    </row>
    <row r="106" spans="1:19" x14ac:dyDescent="0.25">
      <c r="A106" s="4">
        <f t="shared" si="69"/>
        <v>0.42725694444444351</v>
      </c>
      <c r="B106" s="3">
        <f t="shared" si="37"/>
        <v>1553300915</v>
      </c>
      <c r="C106">
        <f t="shared" si="33"/>
        <v>3</v>
      </c>
      <c r="D106">
        <f t="shared" si="33"/>
        <v>68</v>
      </c>
      <c r="E106">
        <f t="shared" ca="1" si="54"/>
        <v>31548.958616352204</v>
      </c>
      <c r="F106">
        <f t="shared" ca="1" si="55"/>
        <v>54307.705471698115</v>
      </c>
      <c r="G106">
        <f t="shared" ca="1" si="29"/>
        <v>9753.6</v>
      </c>
      <c r="H106" s="9">
        <f t="shared" ca="1" si="30"/>
        <v>-243.97927044025127</v>
      </c>
      <c r="I106" s="9">
        <f t="shared" ca="1" si="30"/>
        <v>40.783660377358316</v>
      </c>
      <c r="J106" s="9">
        <f t="shared" ca="1" si="30"/>
        <v>0</v>
      </c>
      <c r="K106" s="9">
        <f t="shared" ca="1" si="31"/>
        <v>247.36449090023606</v>
      </c>
      <c r="L106" s="9">
        <f t="shared" ca="1" si="32"/>
        <v>-80.510158480007064</v>
      </c>
      <c r="M106">
        <f t="shared" ca="1" si="34"/>
        <v>56.33468902865129</v>
      </c>
      <c r="N106">
        <f t="shared" ca="1" si="35"/>
        <v>33.438190076869319</v>
      </c>
    </row>
    <row r="107" spans="1:19" x14ac:dyDescent="0.25">
      <c r="A107" s="4">
        <f t="shared" si="69"/>
        <v>0.42731481481481387</v>
      </c>
      <c r="B107" s="3">
        <f t="shared" si="37"/>
        <v>1553300920</v>
      </c>
      <c r="C107">
        <f t="shared" si="33"/>
        <v>3</v>
      </c>
      <c r="D107">
        <f t="shared" si="33"/>
        <v>68</v>
      </c>
      <c r="E107">
        <f t="shared" ca="1" si="54"/>
        <v>30329.062264150947</v>
      </c>
      <c r="F107">
        <f t="shared" ca="1" si="55"/>
        <v>54511.623773584906</v>
      </c>
      <c r="G107">
        <f t="shared" ca="1" si="29"/>
        <v>9753.6</v>
      </c>
      <c r="H107" s="9">
        <f t="shared" ca="1" si="30"/>
        <v>-243.97927044025127</v>
      </c>
      <c r="I107" s="9">
        <f t="shared" ca="1" si="30"/>
        <v>40.783660377358316</v>
      </c>
      <c r="J107" s="9">
        <f t="shared" ca="1" si="30"/>
        <v>0</v>
      </c>
      <c r="K107" s="9">
        <f t="shared" ca="1" si="31"/>
        <v>247.36449090023606</v>
      </c>
      <c r="L107" s="9">
        <f t="shared" ca="1" si="32"/>
        <v>-80.510158480007064</v>
      </c>
      <c r="M107">
        <f t="shared" ca="1" si="34"/>
        <v>56.336493710691819</v>
      </c>
      <c r="N107">
        <f t="shared" ca="1" si="35"/>
        <v>33.418668763102723</v>
      </c>
    </row>
    <row r="108" spans="1:19" x14ac:dyDescent="0.25">
      <c r="A108" s="4">
        <f t="shared" si="69"/>
        <v>0.42737268518518423</v>
      </c>
      <c r="B108" s="3">
        <f t="shared" si="37"/>
        <v>1553300925</v>
      </c>
      <c r="C108">
        <f t="shared" si="33"/>
        <v>3</v>
      </c>
      <c r="D108">
        <f t="shared" si="33"/>
        <v>68</v>
      </c>
      <c r="E108">
        <f t="shared" ca="1" si="54"/>
        <v>29109.165911949691</v>
      </c>
      <c r="F108">
        <f t="shared" ca="1" si="55"/>
        <v>54715.542075471698</v>
      </c>
      <c r="G108">
        <f t="shared" ca="1" si="29"/>
        <v>9753.6</v>
      </c>
      <c r="H108" s="9">
        <f t="shared" ca="1" si="30"/>
        <v>-243.97927044025272</v>
      </c>
      <c r="I108" s="9">
        <f t="shared" ca="1" si="30"/>
        <v>40.783660377358316</v>
      </c>
      <c r="J108" s="9">
        <f t="shared" ca="1" si="30"/>
        <v>0</v>
      </c>
      <c r="K108" s="9">
        <f t="shared" ca="1" si="31"/>
        <v>247.36449090023748</v>
      </c>
      <c r="L108" s="9">
        <f t="shared" ca="1" si="32"/>
        <v>-80.510158480007121</v>
      </c>
      <c r="M108">
        <f t="shared" ca="1" si="34"/>
        <v>56.338298392732355</v>
      </c>
      <c r="N108">
        <f t="shared" ca="1" si="35"/>
        <v>33.399147449336127</v>
      </c>
    </row>
    <row r="109" spans="1:19" x14ac:dyDescent="0.25">
      <c r="A109" s="4">
        <f t="shared" si="69"/>
        <v>0.42743055555555459</v>
      </c>
      <c r="B109" s="3">
        <f t="shared" si="37"/>
        <v>1553300930</v>
      </c>
      <c r="C109">
        <f t="shared" si="33"/>
        <v>3</v>
      </c>
      <c r="D109">
        <f t="shared" si="33"/>
        <v>68</v>
      </c>
      <c r="E109">
        <f t="shared" ca="1" si="54"/>
        <v>27889.269559748427</v>
      </c>
      <c r="F109">
        <f t="shared" ca="1" si="55"/>
        <v>54919.460377358489</v>
      </c>
      <c r="G109">
        <f t="shared" ca="1" si="29"/>
        <v>9753.6</v>
      </c>
      <c r="H109" s="9">
        <f t="shared" ca="1" si="30"/>
        <v>-243.97927044025127</v>
      </c>
      <c r="I109" s="9">
        <f t="shared" ca="1" si="30"/>
        <v>40.783660377358316</v>
      </c>
      <c r="J109" s="9">
        <f t="shared" ca="1" si="30"/>
        <v>0</v>
      </c>
      <c r="K109" s="9">
        <f t="shared" ca="1" si="31"/>
        <v>247.36449090023606</v>
      </c>
      <c r="L109" s="9">
        <f t="shared" ca="1" si="32"/>
        <v>-80.510158480007064</v>
      </c>
      <c r="M109">
        <f t="shared" ca="1" si="34"/>
        <v>56.340103074772884</v>
      </c>
      <c r="N109">
        <f t="shared" ca="1" si="35"/>
        <v>33.379626135569531</v>
      </c>
    </row>
    <row r="110" spans="1:19" x14ac:dyDescent="0.25">
      <c r="A110" s="4">
        <f t="shared" si="69"/>
        <v>0.42748842592592495</v>
      </c>
      <c r="B110" s="3">
        <f t="shared" si="37"/>
        <v>1553300935</v>
      </c>
      <c r="C110">
        <f t="shared" si="33"/>
        <v>3</v>
      </c>
      <c r="D110">
        <f t="shared" si="33"/>
        <v>68</v>
      </c>
      <c r="E110">
        <f t="shared" ca="1" si="54"/>
        <v>26669.373207547171</v>
      </c>
      <c r="F110">
        <f t="shared" ca="1" si="55"/>
        <v>55123.378679245281</v>
      </c>
      <c r="G110">
        <f t="shared" ca="1" si="29"/>
        <v>9753.6</v>
      </c>
      <c r="H110" s="9">
        <f t="shared" ca="1" si="30"/>
        <v>-243.97927044025127</v>
      </c>
      <c r="I110" s="9">
        <f t="shared" ca="1" si="30"/>
        <v>40.783660377359773</v>
      </c>
      <c r="J110" s="9">
        <f t="shared" ca="1" si="30"/>
        <v>0</v>
      </c>
      <c r="K110" s="9">
        <f t="shared" ca="1" si="31"/>
        <v>247.36449090023632</v>
      </c>
      <c r="L110" s="9">
        <f t="shared" ca="1" si="32"/>
        <v>-80.510158480006737</v>
      </c>
      <c r="M110">
        <f t="shared" ca="1" si="34"/>
        <v>56.341907756813413</v>
      </c>
      <c r="N110">
        <f t="shared" ca="1" si="35"/>
        <v>33.360104821802935</v>
      </c>
    </row>
    <row r="111" spans="1:19" x14ac:dyDescent="0.25">
      <c r="A111" s="4">
        <f t="shared" si="69"/>
        <v>0.42754629629629531</v>
      </c>
      <c r="B111" s="3">
        <f t="shared" si="37"/>
        <v>1553300940</v>
      </c>
      <c r="C111">
        <f t="shared" si="33"/>
        <v>3</v>
      </c>
      <c r="D111">
        <f t="shared" si="33"/>
        <v>68</v>
      </c>
      <c r="E111">
        <f t="shared" ca="1" si="54"/>
        <v>25449.476855345914</v>
      </c>
      <c r="F111">
        <f t="shared" ca="1" si="55"/>
        <v>55327.29698113208</v>
      </c>
      <c r="G111">
        <f t="shared" ca="1" si="29"/>
        <v>9753.6</v>
      </c>
      <c r="H111" s="9">
        <f t="shared" ca="1" si="30"/>
        <v>-243.97927044025127</v>
      </c>
      <c r="I111" s="9">
        <f t="shared" ca="1" si="30"/>
        <v>40.783660377358316</v>
      </c>
      <c r="J111" s="9">
        <f t="shared" ca="1" si="30"/>
        <v>0</v>
      </c>
      <c r="K111" s="9">
        <f t="shared" ca="1" si="31"/>
        <v>247.36449090023606</v>
      </c>
      <c r="L111" s="9">
        <f t="shared" ca="1" si="32"/>
        <v>-80.510158480007064</v>
      </c>
      <c r="M111">
        <f t="shared" ca="1" si="34"/>
        <v>56.343712438853949</v>
      </c>
      <c r="N111">
        <f t="shared" ca="1" si="35"/>
        <v>33.340583508036339</v>
      </c>
    </row>
    <row r="112" spans="1:19" x14ac:dyDescent="0.25">
      <c r="A112" s="4">
        <f t="shared" si="69"/>
        <v>0.42760416666666567</v>
      </c>
      <c r="B112" s="3">
        <f t="shared" si="37"/>
        <v>1553300945</v>
      </c>
      <c r="C112">
        <f t="shared" si="33"/>
        <v>3</v>
      </c>
      <c r="D112">
        <f t="shared" si="33"/>
        <v>68</v>
      </c>
      <c r="E112">
        <f t="shared" ca="1" si="54"/>
        <v>24229.580503144658</v>
      </c>
      <c r="F112">
        <f t="shared" ca="1" si="55"/>
        <v>55531.215283018872</v>
      </c>
      <c r="G112">
        <f t="shared" ca="1" si="29"/>
        <v>9753.6</v>
      </c>
      <c r="H112" s="9">
        <f t="shared" ca="1" si="30"/>
        <v>-243.97927044025127</v>
      </c>
      <c r="I112" s="9">
        <f t="shared" ca="1" si="30"/>
        <v>40.783660377358316</v>
      </c>
      <c r="J112" s="9">
        <f t="shared" ca="1" si="30"/>
        <v>0</v>
      </c>
      <c r="K112" s="9">
        <f t="shared" ca="1" si="31"/>
        <v>247.36449090023606</v>
      </c>
      <c r="L112" s="9">
        <f t="shared" ca="1" si="32"/>
        <v>-80.510158480007064</v>
      </c>
      <c r="M112">
        <f t="shared" ca="1" si="34"/>
        <v>56.345517120894478</v>
      </c>
      <c r="N112">
        <f t="shared" ca="1" si="35"/>
        <v>33.321062194269743</v>
      </c>
    </row>
    <row r="113" spans="1:15" x14ac:dyDescent="0.25">
      <c r="A113" s="4">
        <f t="shared" si="69"/>
        <v>0.42766203703703604</v>
      </c>
      <c r="B113" s="3">
        <f t="shared" si="37"/>
        <v>1553300950</v>
      </c>
      <c r="C113">
        <f t="shared" si="33"/>
        <v>3</v>
      </c>
      <c r="D113">
        <f t="shared" si="33"/>
        <v>68</v>
      </c>
      <c r="E113">
        <f t="shared" ca="1" si="54"/>
        <v>23009.684150943402</v>
      </c>
      <c r="F113">
        <f t="shared" ca="1" si="55"/>
        <v>55735.133584905663</v>
      </c>
      <c r="G113">
        <f t="shared" ca="1" si="29"/>
        <v>9753.6</v>
      </c>
      <c r="H113" s="9">
        <f t="shared" ca="1" si="30"/>
        <v>-243.97927044025272</v>
      </c>
      <c r="I113" s="9">
        <f t="shared" ca="1" si="30"/>
        <v>40.783660377358316</v>
      </c>
      <c r="J113" s="9">
        <f t="shared" ca="1" si="30"/>
        <v>0</v>
      </c>
      <c r="K113" s="9">
        <f t="shared" ca="1" si="31"/>
        <v>247.36449090023748</v>
      </c>
      <c r="L113" s="9">
        <f t="shared" ca="1" si="32"/>
        <v>-80.510158480007121</v>
      </c>
      <c r="M113">
        <f t="shared" ca="1" si="34"/>
        <v>56.347321802935006</v>
      </c>
      <c r="N113">
        <f t="shared" ca="1" si="35"/>
        <v>33.301540880503147</v>
      </c>
    </row>
    <row r="114" spans="1:15" x14ac:dyDescent="0.25">
      <c r="A114" s="4">
        <f t="shared" si="69"/>
        <v>0.4277199074074064</v>
      </c>
      <c r="B114" s="3">
        <f t="shared" si="37"/>
        <v>1553300955</v>
      </c>
      <c r="C114">
        <f t="shared" si="33"/>
        <v>3</v>
      </c>
      <c r="D114">
        <f t="shared" si="33"/>
        <v>68</v>
      </c>
      <c r="E114">
        <f t="shared" ca="1" si="54"/>
        <v>21789.787798742138</v>
      </c>
      <c r="F114">
        <f t="shared" ca="1" si="55"/>
        <v>55939.051886792455</v>
      </c>
      <c r="G114">
        <f t="shared" ca="1" si="29"/>
        <v>9753.6</v>
      </c>
      <c r="H114" s="9">
        <f t="shared" ca="1" si="30"/>
        <v>-243.97927044025127</v>
      </c>
      <c r="I114" s="9">
        <f t="shared" ca="1" si="30"/>
        <v>40.783660377358316</v>
      </c>
      <c r="J114" s="9">
        <f t="shared" ca="1" si="30"/>
        <v>0</v>
      </c>
      <c r="K114" s="9">
        <f t="shared" ca="1" si="31"/>
        <v>247.36449090023606</v>
      </c>
      <c r="L114" s="9">
        <f t="shared" ca="1" si="32"/>
        <v>-80.510158480007064</v>
      </c>
      <c r="M114">
        <f t="shared" ca="1" si="34"/>
        <v>56.349126484975535</v>
      </c>
      <c r="N114">
        <f t="shared" ca="1" si="35"/>
        <v>33.282019566736551</v>
      </c>
    </row>
    <row r="115" spans="1:15" x14ac:dyDescent="0.25">
      <c r="A115" s="4">
        <f t="shared" si="69"/>
        <v>0.42777777777777676</v>
      </c>
      <c r="B115" s="3">
        <f t="shared" si="37"/>
        <v>1553300960</v>
      </c>
      <c r="C115">
        <f t="shared" si="33"/>
        <v>3</v>
      </c>
      <c r="D115">
        <f t="shared" si="33"/>
        <v>68</v>
      </c>
      <c r="E115">
        <f t="shared" ca="1" si="54"/>
        <v>20569.891446540882</v>
      </c>
      <c r="F115">
        <f t="shared" ca="1" si="55"/>
        <v>56142.970188679246</v>
      </c>
      <c r="G115">
        <f t="shared" ca="1" si="29"/>
        <v>9753.6</v>
      </c>
      <c r="H115" s="9">
        <f t="shared" ca="1" si="30"/>
        <v>-243.97927044025127</v>
      </c>
      <c r="I115" s="9">
        <f t="shared" ca="1" si="30"/>
        <v>40.783660377358316</v>
      </c>
      <c r="J115" s="9">
        <f t="shared" ca="1" si="30"/>
        <v>0</v>
      </c>
      <c r="K115" s="9">
        <f t="shared" ca="1" si="31"/>
        <v>247.36449090023606</v>
      </c>
      <c r="L115" s="9">
        <f t="shared" ca="1" si="32"/>
        <v>-80.510158480007064</v>
      </c>
      <c r="M115">
        <f t="shared" ca="1" si="34"/>
        <v>56.350931167016071</v>
      </c>
      <c r="N115">
        <f t="shared" ca="1" si="35"/>
        <v>33.262498252969948</v>
      </c>
    </row>
    <row r="116" spans="1:15" x14ac:dyDescent="0.25">
      <c r="A116" s="4">
        <f t="shared" si="69"/>
        <v>0.42783564814814712</v>
      </c>
      <c r="B116" s="3">
        <f t="shared" si="37"/>
        <v>1553300965</v>
      </c>
      <c r="C116">
        <f t="shared" si="33"/>
        <v>3</v>
      </c>
      <c r="D116">
        <f t="shared" si="33"/>
        <v>68</v>
      </c>
      <c r="E116">
        <f t="shared" ca="1" si="54"/>
        <v>19349.995094339625</v>
      </c>
      <c r="F116">
        <f t="shared" ca="1" si="55"/>
        <v>56346.888490566038</v>
      </c>
      <c r="G116">
        <f t="shared" ca="1" si="29"/>
        <v>9753.6</v>
      </c>
      <c r="H116" s="9">
        <f t="shared" ca="1" si="30"/>
        <v>-243.97927044025127</v>
      </c>
      <c r="I116" s="9">
        <f t="shared" ca="1" si="30"/>
        <v>40.783660377358316</v>
      </c>
      <c r="J116" s="9">
        <f t="shared" ca="1" si="30"/>
        <v>0</v>
      </c>
      <c r="K116" s="9">
        <f t="shared" ca="1" si="31"/>
        <v>247.36449090023606</v>
      </c>
      <c r="L116" s="9">
        <f t="shared" ca="1" si="32"/>
        <v>-80.510158480007064</v>
      </c>
      <c r="M116">
        <f t="shared" ca="1" si="34"/>
        <v>56.3527358490566</v>
      </c>
      <c r="N116">
        <f t="shared" ca="1" si="35"/>
        <v>33.242976939203352</v>
      </c>
    </row>
    <row r="117" spans="1:15" x14ac:dyDescent="0.25">
      <c r="A117" s="4">
        <f t="shared" si="69"/>
        <v>0.42789351851851748</v>
      </c>
      <c r="B117" s="3">
        <f t="shared" si="37"/>
        <v>1553300970</v>
      </c>
      <c r="C117">
        <f t="shared" si="33"/>
        <v>3</v>
      </c>
      <c r="D117">
        <f t="shared" si="33"/>
        <v>68</v>
      </c>
      <c r="E117">
        <f t="shared" ca="1" si="54"/>
        <v>18130.098742138369</v>
      </c>
      <c r="F117">
        <f t="shared" ca="1" si="55"/>
        <v>56550.80679245283</v>
      </c>
      <c r="G117">
        <f t="shared" ca="1" si="29"/>
        <v>9753.6</v>
      </c>
      <c r="H117" s="9">
        <f t="shared" ca="1" si="30"/>
        <v>-243.97927044025272</v>
      </c>
      <c r="I117" s="9">
        <f t="shared" ca="1" si="30"/>
        <v>40.783660377358316</v>
      </c>
      <c r="J117" s="9">
        <f t="shared" ca="1" si="30"/>
        <v>0</v>
      </c>
      <c r="K117" s="9">
        <f t="shared" ca="1" si="31"/>
        <v>247.36449090023748</v>
      </c>
      <c r="L117" s="9">
        <f t="shared" ca="1" si="32"/>
        <v>-80.510158480007121</v>
      </c>
      <c r="M117">
        <f t="shared" ca="1" si="34"/>
        <v>56.354540531097129</v>
      </c>
      <c r="N117">
        <f t="shared" ca="1" si="35"/>
        <v>33.223455625436756</v>
      </c>
    </row>
    <row r="118" spans="1:15" x14ac:dyDescent="0.25">
      <c r="A118" s="4">
        <f t="shared" si="69"/>
        <v>0.42795138888888784</v>
      </c>
      <c r="B118" s="3">
        <f t="shared" si="37"/>
        <v>1553300975</v>
      </c>
      <c r="C118">
        <f t="shared" si="33"/>
        <v>3</v>
      </c>
      <c r="D118">
        <f t="shared" si="33"/>
        <v>68</v>
      </c>
      <c r="E118">
        <f t="shared" ca="1" si="54"/>
        <v>16910.202389937105</v>
      </c>
      <c r="F118">
        <f t="shared" ca="1" si="55"/>
        <v>56754.725094339621</v>
      </c>
      <c r="G118">
        <f t="shared" ca="1" si="29"/>
        <v>9753.6</v>
      </c>
      <c r="H118" s="9">
        <f t="shared" ca="1" si="30"/>
        <v>-243.97927044025127</v>
      </c>
      <c r="I118" s="9">
        <f t="shared" ca="1" si="30"/>
        <v>40.783660377358316</v>
      </c>
      <c r="J118" s="9">
        <f t="shared" ca="1" si="30"/>
        <v>0</v>
      </c>
      <c r="K118" s="9">
        <f t="shared" ca="1" si="31"/>
        <v>247.36449090023606</v>
      </c>
      <c r="L118" s="9">
        <f t="shared" ca="1" si="32"/>
        <v>-80.510158480007064</v>
      </c>
      <c r="M118">
        <f t="shared" ca="1" si="34"/>
        <v>56.356345213137665</v>
      </c>
      <c r="N118">
        <f t="shared" ca="1" si="35"/>
        <v>33.20393431167016</v>
      </c>
    </row>
    <row r="119" spans="1:15" x14ac:dyDescent="0.25">
      <c r="A119" s="4">
        <f t="shared" si="69"/>
        <v>0.4280092592592582</v>
      </c>
      <c r="B119" s="3">
        <f t="shared" si="37"/>
        <v>1553300980</v>
      </c>
      <c r="C119">
        <f t="shared" si="33"/>
        <v>3</v>
      </c>
      <c r="D119">
        <f t="shared" si="33"/>
        <v>68</v>
      </c>
      <c r="E119">
        <f t="shared" ca="1" si="54"/>
        <v>15690.306037735849</v>
      </c>
      <c r="F119">
        <f t="shared" ca="1" si="55"/>
        <v>56958.643396226413</v>
      </c>
      <c r="G119">
        <f t="shared" ca="1" si="29"/>
        <v>9753.6</v>
      </c>
      <c r="H119" s="9">
        <f t="shared" ca="1" si="30"/>
        <v>-243.97927044025127</v>
      </c>
      <c r="I119" s="9">
        <f t="shared" ca="1" si="30"/>
        <v>40.783660377358316</v>
      </c>
      <c r="J119" s="9">
        <f t="shared" ca="1" si="30"/>
        <v>0</v>
      </c>
      <c r="K119" s="9">
        <f t="shared" ca="1" si="31"/>
        <v>247.36449090023606</v>
      </c>
      <c r="L119" s="9">
        <f t="shared" ca="1" si="32"/>
        <v>-80.510158480007064</v>
      </c>
      <c r="M119">
        <f t="shared" ca="1" si="34"/>
        <v>56.358149895178194</v>
      </c>
      <c r="N119">
        <f t="shared" ca="1" si="35"/>
        <v>33.184412997903564</v>
      </c>
    </row>
    <row r="120" spans="1:15" x14ac:dyDescent="0.25">
      <c r="A120" s="4">
        <f t="shared" si="69"/>
        <v>0.42806712962962856</v>
      </c>
      <c r="B120" s="3">
        <f t="shared" si="37"/>
        <v>1553300985</v>
      </c>
      <c r="C120">
        <f t="shared" si="33"/>
        <v>3</v>
      </c>
      <c r="D120">
        <f t="shared" si="33"/>
        <v>68</v>
      </c>
      <c r="E120">
        <f t="shared" ca="1" si="54"/>
        <v>14470.409685534592</v>
      </c>
      <c r="F120">
        <f t="shared" ca="1" si="55"/>
        <v>57162.561698113204</v>
      </c>
      <c r="G120">
        <f t="shared" ca="1" si="29"/>
        <v>9753.6</v>
      </c>
      <c r="H120" s="9">
        <f t="shared" ca="1" si="30"/>
        <v>-243.97927044025127</v>
      </c>
      <c r="I120" s="9">
        <f t="shared" ca="1" si="30"/>
        <v>40.783660377358316</v>
      </c>
      <c r="J120" s="9">
        <f t="shared" ca="1" si="30"/>
        <v>0</v>
      </c>
      <c r="K120" s="9">
        <f t="shared" ca="1" si="31"/>
        <v>247.36449090023606</v>
      </c>
      <c r="L120" s="9">
        <f t="shared" ca="1" si="32"/>
        <v>-80.510158480007064</v>
      </c>
      <c r="M120">
        <f t="shared" ca="1" si="34"/>
        <v>56.359954577218723</v>
      </c>
      <c r="N120">
        <f t="shared" ca="1" si="35"/>
        <v>33.164891684136968</v>
      </c>
    </row>
    <row r="121" spans="1:15" x14ac:dyDescent="0.25">
      <c r="A121" s="4">
        <f t="shared" si="69"/>
        <v>0.42812499999999892</v>
      </c>
      <c r="B121" s="3">
        <f t="shared" si="37"/>
        <v>1553300990</v>
      </c>
      <c r="C121">
        <f t="shared" si="33"/>
        <v>3</v>
      </c>
      <c r="D121">
        <f t="shared" si="33"/>
        <v>68</v>
      </c>
      <c r="E121">
        <f t="shared" ca="1" si="54"/>
        <v>13250.513333333336</v>
      </c>
      <c r="F121">
        <f t="shared" ca="1" si="55"/>
        <v>57366.479999999996</v>
      </c>
      <c r="G121">
        <f t="shared" ca="1" si="29"/>
        <v>9753.6</v>
      </c>
      <c r="H121" s="9">
        <f t="shared" ca="1" si="30"/>
        <v>-243.97927044025272</v>
      </c>
      <c r="I121" s="9">
        <f t="shared" ca="1" si="30"/>
        <v>40.783660377359773</v>
      </c>
      <c r="J121" s="9">
        <f t="shared" ca="1" si="30"/>
        <v>0</v>
      </c>
      <c r="K121" s="9">
        <f t="shared" ca="1" si="31"/>
        <v>247.36449090023774</v>
      </c>
      <c r="L121" s="9">
        <f t="shared" ca="1" si="32"/>
        <v>-80.51015848000678</v>
      </c>
      <c r="M121">
        <f t="shared" ca="1" si="34"/>
        <v>56.361759259259259</v>
      </c>
      <c r="N121">
        <f t="shared" ca="1" si="35"/>
        <v>33.145370370370372</v>
      </c>
    </row>
    <row r="122" spans="1:15" x14ac:dyDescent="0.25">
      <c r="A122" s="4">
        <f>A121+5/24/3600</f>
        <v>0.42818287037036928</v>
      </c>
      <c r="B122" s="3">
        <f t="shared" si="37"/>
        <v>1553300995</v>
      </c>
      <c r="C122">
        <f t="shared" si="33"/>
        <v>3</v>
      </c>
      <c r="D122">
        <f t="shared" si="33"/>
        <v>68</v>
      </c>
      <c r="E122">
        <f t="shared" ca="1" si="54"/>
        <v>12030.616981132072</v>
      </c>
      <c r="F122">
        <f t="shared" ca="1" si="55"/>
        <v>57570.398301886795</v>
      </c>
      <c r="G122">
        <f t="shared" ca="1" si="29"/>
        <v>9753.6</v>
      </c>
      <c r="H122" s="9">
        <f t="shared" ca="1" si="30"/>
        <v>-243.97927044024982</v>
      </c>
      <c r="I122" s="9">
        <f t="shared" ca="1" si="30"/>
        <v>40.783660377358316</v>
      </c>
      <c r="J122" s="9">
        <f t="shared" ca="1" si="30"/>
        <v>0</v>
      </c>
      <c r="K122" s="9">
        <f t="shared" ca="1" si="31"/>
        <v>247.36449090023464</v>
      </c>
      <c r="L122" s="9">
        <f t="shared" ca="1" si="32"/>
        <v>-80.510158480007021</v>
      </c>
      <c r="M122">
        <f t="shared" ca="1" si="34"/>
        <v>56.363563941299788</v>
      </c>
      <c r="N122">
        <f t="shared" ca="1" si="35"/>
        <v>33.125849056603776</v>
      </c>
    </row>
    <row r="123" spans="1:15" x14ac:dyDescent="0.25">
      <c r="A123" s="4">
        <f t="shared" ref="A123:A186" si="70">A122+5/24/3600</f>
        <v>0.42824074074073964</v>
      </c>
      <c r="B123" s="3">
        <f t="shared" si="37"/>
        <v>1553301000</v>
      </c>
      <c r="C123">
        <f t="shared" si="33"/>
        <v>3</v>
      </c>
      <c r="D123">
        <f t="shared" si="33"/>
        <v>68</v>
      </c>
      <c r="E123">
        <f t="shared" ca="1" si="54"/>
        <v>10810.720628930823</v>
      </c>
      <c r="F123">
        <f t="shared" ca="1" si="55"/>
        <v>57774.316603773586</v>
      </c>
      <c r="G123">
        <f t="shared" ca="1" si="29"/>
        <v>9753.6</v>
      </c>
      <c r="H123" s="9">
        <f t="shared" ca="1" si="30"/>
        <v>-243.97927044025272</v>
      </c>
      <c r="I123" s="9">
        <f t="shared" ca="1" si="30"/>
        <v>40.783660377358316</v>
      </c>
      <c r="J123" s="9">
        <f t="shared" ca="1" si="30"/>
        <v>0</v>
      </c>
      <c r="K123" s="9">
        <f t="shared" ca="1" si="31"/>
        <v>247.36449090023748</v>
      </c>
      <c r="L123" s="9">
        <f t="shared" ca="1" si="32"/>
        <v>-80.510158480007121</v>
      </c>
      <c r="M123">
        <f t="shared" ca="1" si="34"/>
        <v>56.365368623340316</v>
      </c>
      <c r="N123">
        <f t="shared" ca="1" si="35"/>
        <v>33.106327742837173</v>
      </c>
    </row>
    <row r="124" spans="1:15" x14ac:dyDescent="0.25">
      <c r="A124" s="4">
        <f t="shared" si="70"/>
        <v>0.42829861111111001</v>
      </c>
      <c r="B124" s="3">
        <f t="shared" si="37"/>
        <v>1553301005</v>
      </c>
      <c r="C124">
        <f t="shared" ref="C124:D124" si="71">C123</f>
        <v>3</v>
      </c>
      <c r="D124">
        <f t="shared" si="71"/>
        <v>68</v>
      </c>
      <c r="E124" s="15">
        <f ca="1">(1-$O124)*(1-$O124)*E123+2*$O124*(1-$O124)*INDIRECT("E"&amp;C125)+$O124*$O124*E127</f>
        <v>9590.8242767295596</v>
      </c>
      <c r="F124" s="15">
        <f ca="1">(1-$O124)*(1-$O124)*F123+2*$O124*(1-$O124)*INDIRECT("F"&amp;C125)+$O124*$O124*F127</f>
        <v>57978.234905660378</v>
      </c>
      <c r="G124" s="15">
        <f t="shared" ref="G124:G126" ca="1" si="72">INDIRECT("G$"&amp;C124)+INDIRECT("J$"&amp;C124)*($B124-INDIRECT("B$"&amp;D124))</f>
        <v>9753.6</v>
      </c>
      <c r="H124" s="16">
        <f t="shared" ref="H124:H126" ca="1" si="73">(E125-E124)/($B125-$B124)</f>
        <v>-243.97927044025201</v>
      </c>
      <c r="I124" s="16">
        <f t="shared" ref="I124:I126" ca="1" si="74">(F125-F124)/($B125-$B124)</f>
        <v>40.783660377358316</v>
      </c>
      <c r="J124" s="16">
        <f t="shared" ref="J124:J126" ca="1" si="75">(G125-G124)/($B125-$B124)</f>
        <v>0</v>
      </c>
      <c r="K124" s="16">
        <f t="shared" ref="K124:K126" ca="1" si="76">SQRT(H124*H124+I124*I124)</f>
        <v>247.3644909002368</v>
      </c>
      <c r="L124" s="16">
        <f t="shared" ref="L124:L126" ca="1" si="77">DEGREES(ATAN2(I124,H124))</f>
        <v>-80.510158480007092</v>
      </c>
      <c r="M124" s="15">
        <f ca="1">(1-$O124)*(1-$O124)*M123+2*$O124*(1-$O124)*INDIRECT("M"&amp;C125)+$O124*$O124*M127</f>
        <v>56.367173305380852</v>
      </c>
      <c r="N124" s="15">
        <f ca="1">(1-$O124)*(1-$O124)*N123+2*$O124*(1-$O124)*INDIRECT("N"&amp;C125)+$O124*$O124*N127</f>
        <v>33.086806429070577</v>
      </c>
      <c r="O124" s="15">
        <f>(B124-B123)/(B127-B123)</f>
        <v>0.25</v>
      </c>
    </row>
    <row r="125" spans="1:15" x14ac:dyDescent="0.25">
      <c r="A125" s="5">
        <f t="shared" si="70"/>
        <v>0.42835648148148037</v>
      </c>
      <c r="B125" s="3">
        <f t="shared" si="37"/>
        <v>1553301010</v>
      </c>
      <c r="C125">
        <v>4</v>
      </c>
      <c r="D125">
        <f>ROW()</f>
        <v>125</v>
      </c>
      <c r="E125" s="15">
        <f ca="1">(1-$O125)*(1-$O125)*E123+2*$O125*(1-$O125)*INDIRECT("E"&amp;C125)+$O125*$O125*E127</f>
        <v>8370.9279245282996</v>
      </c>
      <c r="F125" s="15">
        <f ca="1">(1-$O125)*(1-$O125)*F123+2*$O125*(1-$O125)*INDIRECT("F"&amp;C125)+$O125*$O125*F127</f>
        <v>58182.15320754717</v>
      </c>
      <c r="G125" s="15">
        <f t="shared" ca="1" si="72"/>
        <v>9753.6</v>
      </c>
      <c r="H125" s="16">
        <f t="shared" ca="1" si="73"/>
        <v>-243.97927044025201</v>
      </c>
      <c r="I125" s="16">
        <f t="shared" ca="1" si="74"/>
        <v>40.783660377356867</v>
      </c>
      <c r="J125" s="16">
        <f t="shared" ca="1" si="75"/>
        <v>0</v>
      </c>
      <c r="K125" s="16">
        <f t="shared" ca="1" si="76"/>
        <v>247.36449090023655</v>
      </c>
      <c r="L125" s="16">
        <f t="shared" ca="1" si="77"/>
        <v>-80.510158480007419</v>
      </c>
      <c r="M125" s="15">
        <f ca="1">(1-$O125)*(1-$O125)*M123+2*$O125*(1-$O125)*INDIRECT("M"&amp;C125)+$O125*$O125*M127</f>
        <v>56.368977987421374</v>
      </c>
      <c r="N125" s="15">
        <f ca="1">(1-$O125)*(1-$O125)*N123+2*$O125*(1-$O125)*INDIRECT("N"&amp;C125)+$O125*$O125*N127</f>
        <v>33.067285115303982</v>
      </c>
      <c r="O125" s="15">
        <f>(B125-B123)/(B127-B123)</f>
        <v>0.5</v>
      </c>
    </row>
    <row r="126" spans="1:15" x14ac:dyDescent="0.25">
      <c r="A126" s="4">
        <f t="shared" si="70"/>
        <v>0.42841435185185073</v>
      </c>
      <c r="B126" s="3">
        <f t="shared" si="37"/>
        <v>1553301015</v>
      </c>
      <c r="C126">
        <f t="shared" ref="C126:D126" si="78">C125</f>
        <v>4</v>
      </c>
      <c r="D126">
        <f t="shared" si="78"/>
        <v>125</v>
      </c>
      <c r="E126" s="15">
        <f ca="1">(1-$O126)*(1-$O126)*E123+2*$O126*(1-$O126)*INDIRECT("E"&amp;C125)+$O126*$O126*E127</f>
        <v>7151.0315723270396</v>
      </c>
      <c r="F126" s="15">
        <f ca="1">(1-$O126)*(1-$O126)*F123+2*$O126*(1-$O126)*INDIRECT("F"&amp;C125)+$O126*$O126*F127</f>
        <v>58386.071509433954</v>
      </c>
      <c r="G126" s="15">
        <f t="shared" ca="1" si="72"/>
        <v>9753.6</v>
      </c>
      <c r="H126" s="16">
        <f t="shared" ca="1" si="73"/>
        <v>-243.97927044025181</v>
      </c>
      <c r="I126" s="16">
        <f t="shared" ca="1" si="74"/>
        <v>40.783660377359773</v>
      </c>
      <c r="J126" s="16">
        <f t="shared" ca="1" si="75"/>
        <v>0</v>
      </c>
      <c r="K126" s="16">
        <f t="shared" ca="1" si="76"/>
        <v>247.36449090023686</v>
      </c>
      <c r="L126" s="16">
        <f t="shared" ca="1" si="77"/>
        <v>-80.510158480006751</v>
      </c>
      <c r="M126" s="15">
        <f ca="1">(1-$O126)*(1-$O126)*M123+2*$O126*(1-$O126)*INDIRECT("M"&amp;C125)+$O126*$O126*M127</f>
        <v>56.370782669461917</v>
      </c>
      <c r="N126" s="15">
        <f ca="1">(1-$O126)*(1-$O126)*N123+2*$O126*(1-$O126)*INDIRECT("N"&amp;C125)+$O126*$O126*N127</f>
        <v>33.047763801537386</v>
      </c>
      <c r="O126" s="15">
        <f>(B126-B123)/(B127-B123)</f>
        <v>0.75</v>
      </c>
    </row>
    <row r="127" spans="1:15" x14ac:dyDescent="0.25">
      <c r="A127" s="8">
        <f t="shared" si="70"/>
        <v>0.42847222222222109</v>
      </c>
      <c r="B127" s="3">
        <f t="shared" si="37"/>
        <v>1553301020</v>
      </c>
      <c r="C127">
        <f t="shared" si="33"/>
        <v>4</v>
      </c>
      <c r="D127">
        <f t="shared" si="33"/>
        <v>125</v>
      </c>
      <c r="E127">
        <f t="shared" ref="E127:E131" ca="1" si="79">INDIRECT("E$"&amp;C127)+INDIRECT("H$"&amp;C127)*($B127-INDIRECT("B$"&amp;D127))</f>
        <v>5931.1352201257805</v>
      </c>
      <c r="F127">
        <f t="shared" ref="F127:F131" ca="1" si="80">INDIRECT("F$"&amp;C127)+INDIRECT("I$"&amp;C127)*($B127-INDIRECT("B$"&amp;D127))</f>
        <v>58589.989811320753</v>
      </c>
      <c r="G127">
        <f t="shared" ref="G127:G131" ca="1" si="81">INDIRECT("G$"&amp;C127)+INDIRECT("J$"&amp;C127)*($B127-INDIRECT("B$"&amp;D127))</f>
        <v>9753.6</v>
      </c>
      <c r="H127" s="9">
        <f t="shared" ref="H127:H131" ca="1" si="82">(E128-E127)/($B128-$B127)</f>
        <v>-243.97927044025147</v>
      </c>
      <c r="I127" s="9">
        <f t="shared" ref="I127:I131" ca="1" si="83">(F128-F127)/($B128-$B127)</f>
        <v>40.783660377358316</v>
      </c>
      <c r="J127" s="9">
        <f t="shared" ref="J127:J131" ca="1" si="84">(G128-G127)/($B128-$B127)</f>
        <v>0</v>
      </c>
      <c r="K127" s="9">
        <f t="shared" ref="K127:K131" ca="1" si="85">SQRT(H127*H127+I127*I127)</f>
        <v>247.36449090023626</v>
      </c>
      <c r="L127" s="9">
        <f t="shared" ref="L127:L131" ca="1" si="86">DEGREES(ATAN2(I127,H127))</f>
        <v>-80.510158480007078</v>
      </c>
      <c r="M127">
        <f t="shared" ref="M127:M131" ca="1" si="87">INDIRECT("M$"&amp;C127)+INDIRECT("O$"&amp;C127)*($B127-INDIRECT("B$"&amp;D127))</f>
        <v>56.372587351502446</v>
      </c>
      <c r="N127">
        <f t="shared" ref="N127:N131" ca="1" si="88">INDIRECT("N$"&amp;C127)+INDIRECT("P$"&amp;C127)*($B127-INDIRECT("B$"&amp;D127))</f>
        <v>33.02824248777079</v>
      </c>
      <c r="O127" s="12"/>
    </row>
    <row r="128" spans="1:15" x14ac:dyDescent="0.25">
      <c r="A128" s="4">
        <f t="shared" si="70"/>
        <v>0.42853009259259145</v>
      </c>
      <c r="B128" s="3">
        <f t="shared" si="37"/>
        <v>1553301025</v>
      </c>
      <c r="C128">
        <f t="shared" si="33"/>
        <v>4</v>
      </c>
      <c r="D128">
        <f t="shared" si="33"/>
        <v>125</v>
      </c>
      <c r="E128">
        <f t="shared" ca="1" si="79"/>
        <v>4711.2388679245232</v>
      </c>
      <c r="F128">
        <f t="shared" ca="1" si="80"/>
        <v>58793.908113207544</v>
      </c>
      <c r="G128">
        <f t="shared" ca="1" si="81"/>
        <v>9753.6</v>
      </c>
      <c r="H128" s="9">
        <f t="shared" ca="1" si="82"/>
        <v>-243.97927044025164</v>
      </c>
      <c r="I128" s="9">
        <f t="shared" ca="1" si="83"/>
        <v>40.783660377359773</v>
      </c>
      <c r="J128" s="9">
        <f t="shared" ca="1" si="84"/>
        <v>0</v>
      </c>
      <c r="K128" s="9">
        <f t="shared" ca="1" si="85"/>
        <v>247.36449090023666</v>
      </c>
      <c r="L128" s="9">
        <f t="shared" ca="1" si="86"/>
        <v>-80.510158480006751</v>
      </c>
      <c r="M128">
        <f t="shared" ca="1" si="87"/>
        <v>56.374392033542975</v>
      </c>
      <c r="N128">
        <f t="shared" ca="1" si="88"/>
        <v>33.008721174004194</v>
      </c>
      <c r="O128" s="12"/>
    </row>
    <row r="129" spans="1:19" x14ac:dyDescent="0.25">
      <c r="A129" s="4">
        <f t="shared" si="70"/>
        <v>0.42858796296296181</v>
      </c>
      <c r="B129" s="3">
        <f t="shared" si="37"/>
        <v>1553301030</v>
      </c>
      <c r="C129">
        <f t="shared" si="33"/>
        <v>4</v>
      </c>
      <c r="D129">
        <f t="shared" si="33"/>
        <v>125</v>
      </c>
      <c r="E129">
        <f t="shared" ca="1" si="79"/>
        <v>3491.342515723265</v>
      </c>
      <c r="F129">
        <f t="shared" ca="1" si="80"/>
        <v>58997.826415094343</v>
      </c>
      <c r="G129">
        <f t="shared" ca="1" si="81"/>
        <v>9753.6</v>
      </c>
      <c r="H129" s="9">
        <f t="shared" ca="1" si="82"/>
        <v>-243.97927044025164</v>
      </c>
      <c r="I129" s="9">
        <f t="shared" ca="1" si="83"/>
        <v>40.783660377358316</v>
      </c>
      <c r="J129" s="9">
        <f t="shared" ca="1" si="84"/>
        <v>0</v>
      </c>
      <c r="K129" s="9">
        <f t="shared" ca="1" si="85"/>
        <v>247.36449090023643</v>
      </c>
      <c r="L129" s="9">
        <f t="shared" ca="1" si="86"/>
        <v>-80.510158480007078</v>
      </c>
      <c r="M129">
        <f t="shared" ca="1" si="87"/>
        <v>56.376196715583504</v>
      </c>
      <c r="N129">
        <f t="shared" ca="1" si="88"/>
        <v>32.989199860237598</v>
      </c>
    </row>
    <row r="130" spans="1:19" x14ac:dyDescent="0.25">
      <c r="A130" s="4">
        <f t="shared" si="70"/>
        <v>0.42864583333333217</v>
      </c>
      <c r="B130" s="3">
        <f t="shared" si="37"/>
        <v>1553301035</v>
      </c>
      <c r="C130">
        <f t="shared" si="33"/>
        <v>4</v>
      </c>
      <c r="D130">
        <f t="shared" si="33"/>
        <v>125</v>
      </c>
      <c r="E130">
        <f t="shared" ca="1" si="79"/>
        <v>2271.4461635220068</v>
      </c>
      <c r="F130">
        <f t="shared" ca="1" si="80"/>
        <v>59201.744716981135</v>
      </c>
      <c r="G130">
        <f t="shared" ca="1" si="81"/>
        <v>9753.6</v>
      </c>
      <c r="H130" s="9">
        <f t="shared" ca="1" si="82"/>
        <v>-243.97927044025147</v>
      </c>
      <c r="I130" s="9">
        <f t="shared" ca="1" si="83"/>
        <v>40.783660377358316</v>
      </c>
      <c r="J130" s="9">
        <f t="shared" ca="1" si="84"/>
        <v>0</v>
      </c>
      <c r="K130" s="9">
        <f t="shared" ca="1" si="85"/>
        <v>247.36449090023626</v>
      </c>
      <c r="L130" s="9">
        <f t="shared" ca="1" si="86"/>
        <v>-80.510158480007078</v>
      </c>
      <c r="M130">
        <f t="shared" ca="1" si="87"/>
        <v>56.37800139762404</v>
      </c>
      <c r="N130">
        <f t="shared" ca="1" si="88"/>
        <v>32.969678546470995</v>
      </c>
    </row>
    <row r="131" spans="1:19" x14ac:dyDescent="0.25">
      <c r="A131" s="4">
        <f t="shared" si="70"/>
        <v>0.42870370370370253</v>
      </c>
      <c r="B131" s="3">
        <f t="shared" si="37"/>
        <v>1553301040</v>
      </c>
      <c r="C131">
        <f t="shared" si="33"/>
        <v>4</v>
      </c>
      <c r="D131">
        <f t="shared" si="33"/>
        <v>125</v>
      </c>
      <c r="E131">
        <f t="shared" ca="1" si="79"/>
        <v>1051.5498113207495</v>
      </c>
      <c r="F131">
        <f t="shared" ca="1" si="80"/>
        <v>59405.663018867926</v>
      </c>
      <c r="G131">
        <f t="shared" ca="1" si="81"/>
        <v>9753.6</v>
      </c>
      <c r="H131" s="9">
        <f t="shared" ca="1" si="82"/>
        <v>-243.97927044025147</v>
      </c>
      <c r="I131" s="9">
        <f t="shared" ca="1" si="83"/>
        <v>40.783660377358316</v>
      </c>
      <c r="J131" s="9">
        <f t="shared" ca="1" si="84"/>
        <v>0</v>
      </c>
      <c r="K131" s="9">
        <f t="shared" ca="1" si="85"/>
        <v>247.36449090023626</v>
      </c>
      <c r="L131" s="9">
        <f t="shared" ca="1" si="86"/>
        <v>-80.510158480007078</v>
      </c>
      <c r="M131">
        <f t="shared" ca="1" si="87"/>
        <v>56.379806079664569</v>
      </c>
      <c r="N131">
        <f t="shared" ca="1" si="88"/>
        <v>32.950157232704399</v>
      </c>
    </row>
    <row r="132" spans="1:19" x14ac:dyDescent="0.25">
      <c r="A132" s="4">
        <f t="shared" si="70"/>
        <v>0.42876157407407289</v>
      </c>
      <c r="B132" s="3">
        <f t="shared" si="37"/>
        <v>1553301045</v>
      </c>
      <c r="C132">
        <f t="shared" si="33"/>
        <v>4</v>
      </c>
      <c r="D132">
        <f t="shared" si="33"/>
        <v>125</v>
      </c>
      <c r="E132">
        <f t="shared" ca="1" si="54"/>
        <v>-168.34654088050775</v>
      </c>
      <c r="F132">
        <f t="shared" ca="1" si="55"/>
        <v>59609.581320754718</v>
      </c>
      <c r="G132">
        <f t="shared" ca="1" si="29"/>
        <v>9753.6</v>
      </c>
      <c r="H132" s="9">
        <f t="shared" ca="1" si="30"/>
        <v>-243.97927044025164</v>
      </c>
      <c r="I132" s="9">
        <f t="shared" ca="1" si="30"/>
        <v>40.783660377358316</v>
      </c>
      <c r="J132" s="9">
        <f t="shared" ca="1" si="30"/>
        <v>0</v>
      </c>
      <c r="K132" s="9">
        <f t="shared" ca="1" si="31"/>
        <v>247.36449090023643</v>
      </c>
      <c r="L132" s="9">
        <f t="shared" ca="1" si="32"/>
        <v>-80.510158480007078</v>
      </c>
      <c r="M132">
        <f t="shared" ca="1" si="34"/>
        <v>56.381610761705097</v>
      </c>
      <c r="N132">
        <f t="shared" ca="1" si="35"/>
        <v>32.930635918937803</v>
      </c>
    </row>
    <row r="133" spans="1:19" x14ac:dyDescent="0.25">
      <c r="A133" s="4">
        <f t="shared" si="70"/>
        <v>0.42881944444444325</v>
      </c>
      <c r="B133" s="3">
        <f t="shared" si="37"/>
        <v>1553301050</v>
      </c>
      <c r="C133">
        <f t="shared" si="33"/>
        <v>4</v>
      </c>
      <c r="D133">
        <f t="shared" si="33"/>
        <v>125</v>
      </c>
      <c r="E133">
        <f t="shared" ca="1" si="54"/>
        <v>-1388.2428930817659</v>
      </c>
      <c r="F133">
        <f t="shared" ca="1" si="55"/>
        <v>59813.49962264151</v>
      </c>
      <c r="G133">
        <f t="shared" ca="1" si="29"/>
        <v>9753.6</v>
      </c>
      <c r="H133" s="9">
        <f t="shared" ca="1" si="30"/>
        <v>-243.97927044025164</v>
      </c>
      <c r="I133" s="9">
        <f t="shared" ca="1" si="30"/>
        <v>40.783660377358316</v>
      </c>
      <c r="J133" s="9">
        <f t="shared" ca="1" si="30"/>
        <v>0</v>
      </c>
      <c r="K133" s="9">
        <f t="shared" ca="1" si="31"/>
        <v>247.36449090023643</v>
      </c>
      <c r="L133" s="9">
        <f t="shared" ca="1" si="32"/>
        <v>-80.510158480007078</v>
      </c>
      <c r="M133">
        <f t="shared" ca="1" si="34"/>
        <v>56.383415443745633</v>
      </c>
      <c r="N133">
        <f t="shared" ca="1" si="35"/>
        <v>32.911114605171207</v>
      </c>
    </row>
    <row r="134" spans="1:19" x14ac:dyDescent="0.25">
      <c r="A134" s="4">
        <f t="shared" si="70"/>
        <v>0.42887731481481361</v>
      </c>
      <c r="B134" s="3">
        <f t="shared" si="37"/>
        <v>1553301055</v>
      </c>
      <c r="C134">
        <f t="shared" si="33"/>
        <v>4</v>
      </c>
      <c r="D134">
        <f t="shared" si="33"/>
        <v>125</v>
      </c>
      <c r="E134">
        <f t="shared" ca="1" si="54"/>
        <v>-2608.1392452830241</v>
      </c>
      <c r="F134">
        <f t="shared" ca="1" si="55"/>
        <v>60017.417924528301</v>
      </c>
      <c r="G134">
        <f t="shared" ca="1" si="29"/>
        <v>9753.6</v>
      </c>
      <c r="H134" s="9">
        <f t="shared" ca="1" si="30"/>
        <v>-243.97927044025164</v>
      </c>
      <c r="I134" s="9">
        <f t="shared" ca="1" si="30"/>
        <v>40.783660377358316</v>
      </c>
      <c r="J134" s="9">
        <f t="shared" ca="1" si="30"/>
        <v>0</v>
      </c>
      <c r="K134" s="9">
        <f t="shared" ca="1" si="31"/>
        <v>247.36449090023643</v>
      </c>
      <c r="L134" s="9">
        <f t="shared" ca="1" si="32"/>
        <v>-80.510158480007078</v>
      </c>
      <c r="M134">
        <f t="shared" ca="1" si="34"/>
        <v>56.385220125786162</v>
      </c>
      <c r="N134">
        <f t="shared" ca="1" si="35"/>
        <v>32.891593291404611</v>
      </c>
    </row>
    <row r="135" spans="1:19" x14ac:dyDescent="0.25">
      <c r="A135" s="4">
        <f t="shared" si="70"/>
        <v>0.42893518518518398</v>
      </c>
      <c r="B135" s="3">
        <f t="shared" si="37"/>
        <v>1553301060</v>
      </c>
      <c r="C135">
        <f t="shared" si="33"/>
        <v>4</v>
      </c>
      <c r="D135">
        <f t="shared" si="33"/>
        <v>125</v>
      </c>
      <c r="E135">
        <f t="shared" ca="1" si="54"/>
        <v>-3828.0355974842823</v>
      </c>
      <c r="F135">
        <f t="shared" ca="1" si="55"/>
        <v>60221.336226415093</v>
      </c>
      <c r="G135">
        <f t="shared" ca="1" si="29"/>
        <v>9753.6</v>
      </c>
      <c r="H135" s="9">
        <f t="shared" ca="1" si="30"/>
        <v>-243.97927044025127</v>
      </c>
      <c r="I135" s="9">
        <f t="shared" ca="1" si="30"/>
        <v>40.783660377358316</v>
      </c>
      <c r="J135" s="9">
        <f t="shared" ca="1" si="30"/>
        <v>0</v>
      </c>
      <c r="K135" s="9">
        <f t="shared" ca="1" si="31"/>
        <v>247.36449090023606</v>
      </c>
      <c r="L135" s="9">
        <f t="shared" ca="1" si="32"/>
        <v>-80.510158480007064</v>
      </c>
      <c r="M135">
        <f t="shared" ca="1" si="34"/>
        <v>56.387024807826691</v>
      </c>
      <c r="N135">
        <f t="shared" ca="1" si="35"/>
        <v>32.872071977638015</v>
      </c>
    </row>
    <row r="136" spans="1:19" x14ac:dyDescent="0.25">
      <c r="A136" s="4">
        <f t="shared" si="70"/>
        <v>0.42899305555555434</v>
      </c>
      <c r="B136" s="3">
        <f t="shared" si="37"/>
        <v>1553301065</v>
      </c>
      <c r="C136">
        <f t="shared" si="33"/>
        <v>4</v>
      </c>
      <c r="D136">
        <f t="shared" si="33"/>
        <v>125</v>
      </c>
      <c r="E136">
        <f t="shared" ca="1" si="54"/>
        <v>-5047.9319496855387</v>
      </c>
      <c r="F136">
        <f t="shared" ca="1" si="55"/>
        <v>60425.254528301884</v>
      </c>
      <c r="G136">
        <f t="shared" ref="G136:G199" ca="1" si="89">INDIRECT("G$"&amp;C136)+INDIRECT("J$"&amp;C136)*($B136-INDIRECT("B$"&amp;D136))</f>
        <v>9753.6</v>
      </c>
      <c r="H136" s="9">
        <f t="shared" ref="H136:J151" ca="1" si="90">(E137-E136)/($B137-$B136)</f>
        <v>-243.97927044025164</v>
      </c>
      <c r="I136" s="9">
        <f t="shared" ca="1" si="90"/>
        <v>40.783660377359773</v>
      </c>
      <c r="J136" s="9">
        <f t="shared" ca="1" si="90"/>
        <v>0</v>
      </c>
      <c r="K136" s="9">
        <f t="shared" ref="K136:K199" ca="1" si="91">SQRT(H136*H136+I136*I136)</f>
        <v>247.36449090023666</v>
      </c>
      <c r="L136" s="9">
        <f t="shared" ref="L136:L199" ca="1" si="92">DEGREES(ATAN2(I136,H136))</f>
        <v>-80.510158480006751</v>
      </c>
      <c r="M136">
        <f t="shared" ca="1" si="34"/>
        <v>56.38882948986722</v>
      </c>
      <c r="N136">
        <f t="shared" ca="1" si="35"/>
        <v>32.852550663871419</v>
      </c>
      <c r="O136" s="13"/>
      <c r="P136" s="13"/>
      <c r="Q136" s="13"/>
      <c r="R136" s="13"/>
      <c r="S136" s="13"/>
    </row>
    <row r="137" spans="1:19" x14ac:dyDescent="0.25">
      <c r="A137" s="4">
        <f t="shared" si="70"/>
        <v>0.4290509259259247</v>
      </c>
      <c r="B137" s="3">
        <f t="shared" si="37"/>
        <v>1553301070</v>
      </c>
      <c r="C137">
        <f t="shared" ref="C137:D200" si="93">C136</f>
        <v>4</v>
      </c>
      <c r="D137">
        <f t="shared" si="93"/>
        <v>125</v>
      </c>
      <c r="E137">
        <f t="shared" ca="1" si="54"/>
        <v>-6267.8283018867969</v>
      </c>
      <c r="F137">
        <f t="shared" ca="1" si="55"/>
        <v>60629.172830188683</v>
      </c>
      <c r="G137">
        <f t="shared" ca="1" si="89"/>
        <v>9753.6</v>
      </c>
      <c r="H137" s="9">
        <f t="shared" ca="1" si="90"/>
        <v>-243.97927044025164</v>
      </c>
      <c r="I137" s="9">
        <f t="shared" ca="1" si="90"/>
        <v>40.783660377358316</v>
      </c>
      <c r="J137" s="9">
        <f t="shared" ca="1" si="90"/>
        <v>0</v>
      </c>
      <c r="K137" s="9">
        <f t="shared" ca="1" si="91"/>
        <v>247.36449090023643</v>
      </c>
      <c r="L137" s="9">
        <f t="shared" ca="1" si="92"/>
        <v>-80.510158480007078</v>
      </c>
      <c r="M137">
        <f t="shared" ref="M137:M200" ca="1" si="94">INDIRECT("M$"&amp;C137)+INDIRECT("O$"&amp;C137)*($B137-INDIRECT("B$"&amp;D137))</f>
        <v>56.390634171907756</v>
      </c>
      <c r="N137">
        <f t="shared" ref="N137:N200" ca="1" si="95">INDIRECT("N$"&amp;C137)+INDIRECT("P$"&amp;C137)*($B137-INDIRECT("B$"&amp;D137))</f>
        <v>32.833029350104823</v>
      </c>
      <c r="O137" s="12"/>
    </row>
    <row r="138" spans="1:19" x14ac:dyDescent="0.25">
      <c r="A138" s="4">
        <f t="shared" si="70"/>
        <v>0.42910879629629506</v>
      </c>
      <c r="B138" s="3">
        <f t="shared" ref="B138:B201" si="96">B137+SECOND(A138-A137)</f>
        <v>1553301075</v>
      </c>
      <c r="C138">
        <f t="shared" si="93"/>
        <v>4</v>
      </c>
      <c r="D138">
        <f t="shared" si="93"/>
        <v>125</v>
      </c>
      <c r="E138">
        <f t="shared" ca="1" si="54"/>
        <v>-7487.7246540880551</v>
      </c>
      <c r="F138">
        <f t="shared" ca="1" si="55"/>
        <v>60833.091132075475</v>
      </c>
      <c r="G138">
        <f t="shared" ca="1" si="89"/>
        <v>9753.6</v>
      </c>
      <c r="H138" s="9">
        <f t="shared" ca="1" si="90"/>
        <v>-243.97927044025127</v>
      </c>
      <c r="I138" s="9">
        <f t="shared" ca="1" si="90"/>
        <v>40.783660377358316</v>
      </c>
      <c r="J138" s="9">
        <f t="shared" ca="1" si="90"/>
        <v>0</v>
      </c>
      <c r="K138" s="9">
        <f t="shared" ca="1" si="91"/>
        <v>247.36449090023606</v>
      </c>
      <c r="L138" s="9">
        <f t="shared" ca="1" si="92"/>
        <v>-80.510158480007064</v>
      </c>
      <c r="M138">
        <f t="shared" ca="1" si="94"/>
        <v>56.392438853948285</v>
      </c>
      <c r="N138">
        <f t="shared" ca="1" si="95"/>
        <v>32.81350803633822</v>
      </c>
      <c r="O138" s="12"/>
    </row>
    <row r="139" spans="1:19" x14ac:dyDescent="0.25">
      <c r="A139" s="8">
        <f t="shared" si="70"/>
        <v>0.42916666666666542</v>
      </c>
      <c r="B139" s="3">
        <f t="shared" si="96"/>
        <v>1553301080</v>
      </c>
      <c r="C139">
        <f t="shared" si="93"/>
        <v>4</v>
      </c>
      <c r="D139">
        <f t="shared" si="93"/>
        <v>125</v>
      </c>
      <c r="E139">
        <f t="shared" ca="1" si="54"/>
        <v>-8707.6210062893115</v>
      </c>
      <c r="F139">
        <f t="shared" ca="1" si="55"/>
        <v>61037.009433962266</v>
      </c>
      <c r="G139">
        <f t="shared" ca="1" si="89"/>
        <v>9753.6</v>
      </c>
      <c r="H139" s="9">
        <f t="shared" ca="1" si="90"/>
        <v>-243.97927044025201</v>
      </c>
      <c r="I139" s="9">
        <f t="shared" ca="1" si="90"/>
        <v>40.783660377358316</v>
      </c>
      <c r="J139" s="9">
        <f t="shared" ca="1" si="90"/>
        <v>0</v>
      </c>
      <c r="K139" s="9">
        <f t="shared" ca="1" si="91"/>
        <v>247.3644909002368</v>
      </c>
      <c r="L139" s="9">
        <f t="shared" ca="1" si="92"/>
        <v>-80.510158480007092</v>
      </c>
      <c r="M139">
        <f t="shared" ca="1" si="94"/>
        <v>56.394243535988814</v>
      </c>
      <c r="N139">
        <f t="shared" ca="1" si="95"/>
        <v>32.793986722571624</v>
      </c>
      <c r="O139" s="12"/>
    </row>
    <row r="140" spans="1:19" x14ac:dyDescent="0.25">
      <c r="A140" s="4">
        <f t="shared" si="70"/>
        <v>0.42922453703703578</v>
      </c>
      <c r="B140" s="3">
        <f t="shared" si="96"/>
        <v>1553301085</v>
      </c>
      <c r="C140">
        <f t="shared" si="93"/>
        <v>4</v>
      </c>
      <c r="D140">
        <f t="shared" si="93"/>
        <v>125</v>
      </c>
      <c r="E140">
        <f t="shared" ca="1" si="54"/>
        <v>-9927.5173584905715</v>
      </c>
      <c r="F140">
        <f t="shared" ca="1" si="55"/>
        <v>61240.927735849058</v>
      </c>
      <c r="G140">
        <f t="shared" ca="1" si="89"/>
        <v>9753.6</v>
      </c>
      <c r="H140" s="9">
        <f t="shared" ca="1" si="90"/>
        <v>-243.97927044025127</v>
      </c>
      <c r="I140" s="9">
        <f t="shared" ca="1" si="90"/>
        <v>40.783660377358316</v>
      </c>
      <c r="J140" s="9">
        <f t="shared" ca="1" si="90"/>
        <v>0</v>
      </c>
      <c r="K140" s="9">
        <f t="shared" ca="1" si="91"/>
        <v>247.36449090023606</v>
      </c>
      <c r="L140" s="9">
        <f t="shared" ca="1" si="92"/>
        <v>-80.510158480007064</v>
      </c>
      <c r="M140">
        <f t="shared" ca="1" si="94"/>
        <v>56.39604821802935</v>
      </c>
      <c r="N140">
        <f t="shared" ca="1" si="95"/>
        <v>32.774465408805028</v>
      </c>
      <c r="O140" s="12"/>
    </row>
    <row r="141" spans="1:19" x14ac:dyDescent="0.25">
      <c r="A141" s="4">
        <f t="shared" si="70"/>
        <v>0.42928240740740614</v>
      </c>
      <c r="B141" s="3">
        <f t="shared" si="96"/>
        <v>1553301090</v>
      </c>
      <c r="C141">
        <f t="shared" si="93"/>
        <v>4</v>
      </c>
      <c r="D141">
        <f t="shared" si="93"/>
        <v>125</v>
      </c>
      <c r="E141">
        <f t="shared" ca="1" si="54"/>
        <v>-11147.413710691828</v>
      </c>
      <c r="F141">
        <f t="shared" ca="1" si="55"/>
        <v>61444.84603773585</v>
      </c>
      <c r="G141">
        <f t="shared" ca="1" si="89"/>
        <v>9753.6</v>
      </c>
      <c r="H141" s="9">
        <f t="shared" ca="1" si="90"/>
        <v>-243.97927044025201</v>
      </c>
      <c r="I141" s="9">
        <f t="shared" ca="1" si="90"/>
        <v>40.783660377358316</v>
      </c>
      <c r="J141" s="9">
        <f t="shared" ca="1" si="90"/>
        <v>0</v>
      </c>
      <c r="K141" s="9">
        <f t="shared" ca="1" si="91"/>
        <v>247.3644909002368</v>
      </c>
      <c r="L141" s="9">
        <f t="shared" ca="1" si="92"/>
        <v>-80.510158480007092</v>
      </c>
      <c r="M141">
        <f t="shared" ca="1" si="94"/>
        <v>56.397852900069879</v>
      </c>
      <c r="N141">
        <f t="shared" ca="1" si="95"/>
        <v>32.754944095038432</v>
      </c>
      <c r="O141" s="12"/>
    </row>
    <row r="142" spans="1:19" x14ac:dyDescent="0.25">
      <c r="A142" s="42">
        <f t="shared" si="70"/>
        <v>0.4293402777777765</v>
      </c>
      <c r="B142" s="45">
        <f t="shared" si="96"/>
        <v>1553301095</v>
      </c>
      <c r="C142" s="41">
        <f t="shared" si="93"/>
        <v>4</v>
      </c>
      <c r="D142" s="41">
        <f t="shared" si="93"/>
        <v>125</v>
      </c>
      <c r="E142" s="41">
        <f t="shared" ca="1" si="54"/>
        <v>-12367.310062893088</v>
      </c>
      <c r="F142" s="41">
        <f t="shared" ca="1" si="55"/>
        <v>61648.764339622641</v>
      </c>
      <c r="G142" s="41">
        <f t="shared" ca="1" si="89"/>
        <v>9753.6</v>
      </c>
      <c r="H142" s="46">
        <f t="shared" ca="1" si="90"/>
        <v>-243.97927044025127</v>
      </c>
      <c r="I142" s="46">
        <f t="shared" ca="1" si="90"/>
        <v>40.783660377358316</v>
      </c>
      <c r="J142" s="46">
        <f t="shared" ca="1" si="90"/>
        <v>0</v>
      </c>
      <c r="K142" s="46">
        <f t="shared" ca="1" si="91"/>
        <v>247.36449090023606</v>
      </c>
      <c r="L142" s="46">
        <f t="shared" ca="1" si="92"/>
        <v>-80.510158480007064</v>
      </c>
      <c r="M142" s="41">
        <f t="shared" ca="1" si="94"/>
        <v>56.399657582110407</v>
      </c>
      <c r="N142" s="41">
        <f t="shared" ca="1" si="95"/>
        <v>32.735422781271836</v>
      </c>
    </row>
    <row r="143" spans="1:19" x14ac:dyDescent="0.25">
      <c r="A143" s="4">
        <f t="shared" si="70"/>
        <v>0.42939814814814686</v>
      </c>
      <c r="B143" s="3">
        <f t="shared" si="96"/>
        <v>1553301100</v>
      </c>
      <c r="C143">
        <f t="shared" si="93"/>
        <v>4</v>
      </c>
      <c r="D143">
        <f t="shared" si="93"/>
        <v>125</v>
      </c>
      <c r="E143">
        <f t="shared" ca="1" si="54"/>
        <v>-13587.206415094344</v>
      </c>
      <c r="F143">
        <f t="shared" ca="1" si="55"/>
        <v>61852.682641509433</v>
      </c>
      <c r="G143">
        <f t="shared" ca="1" si="89"/>
        <v>9753.6</v>
      </c>
      <c r="H143" s="9">
        <f t="shared" ca="1" si="90"/>
        <v>-243.97927044025127</v>
      </c>
      <c r="I143" s="9">
        <f t="shared" ca="1" si="90"/>
        <v>40.783660377358316</v>
      </c>
      <c r="J143" s="9">
        <f t="shared" ca="1" si="90"/>
        <v>0</v>
      </c>
      <c r="K143" s="9">
        <f t="shared" ca="1" si="91"/>
        <v>247.36449090023606</v>
      </c>
      <c r="L143" s="9">
        <f t="shared" ca="1" si="92"/>
        <v>-80.510158480007064</v>
      </c>
      <c r="M143">
        <f t="shared" ca="1" si="94"/>
        <v>56.401462264150943</v>
      </c>
      <c r="N143">
        <f t="shared" ca="1" si="95"/>
        <v>32.71590146750524</v>
      </c>
    </row>
    <row r="144" spans="1:19" x14ac:dyDescent="0.25">
      <c r="A144" s="4">
        <f t="shared" si="70"/>
        <v>0.42945601851851722</v>
      </c>
      <c r="B144" s="3">
        <f t="shared" si="96"/>
        <v>1553301105</v>
      </c>
      <c r="C144">
        <f t="shared" si="93"/>
        <v>4</v>
      </c>
      <c r="D144">
        <f t="shared" si="93"/>
        <v>125</v>
      </c>
      <c r="E144">
        <f t="shared" ca="1" si="54"/>
        <v>-14807.102767295601</v>
      </c>
      <c r="F144">
        <f t="shared" ca="1" si="55"/>
        <v>62056.600943396224</v>
      </c>
      <c r="G144">
        <f t="shared" ca="1" si="89"/>
        <v>9753.6</v>
      </c>
      <c r="H144" s="9">
        <f t="shared" ca="1" si="90"/>
        <v>-243.97927044025201</v>
      </c>
      <c r="I144" s="9">
        <f t="shared" ca="1" si="90"/>
        <v>40.783660377359773</v>
      </c>
      <c r="J144" s="9">
        <f t="shared" ca="1" si="90"/>
        <v>0</v>
      </c>
      <c r="K144" s="9">
        <f t="shared" ca="1" si="91"/>
        <v>247.36449090023703</v>
      </c>
      <c r="L144" s="9">
        <f t="shared" ca="1" si="92"/>
        <v>-80.510158480006766</v>
      </c>
      <c r="M144">
        <f t="shared" ca="1" si="94"/>
        <v>56.403266946191472</v>
      </c>
      <c r="N144">
        <f t="shared" ca="1" si="95"/>
        <v>32.696380153738644</v>
      </c>
    </row>
    <row r="145" spans="1:14" x14ac:dyDescent="0.25">
      <c r="A145" s="47">
        <f t="shared" si="70"/>
        <v>0.42951388888888758</v>
      </c>
      <c r="B145" s="48">
        <f t="shared" si="96"/>
        <v>1553301110</v>
      </c>
      <c r="C145" s="49">
        <f t="shared" si="93"/>
        <v>4</v>
      </c>
      <c r="D145" s="49">
        <f t="shared" si="93"/>
        <v>125</v>
      </c>
      <c r="E145" s="49">
        <f t="shared" ca="1" si="54"/>
        <v>-16026.999119496861</v>
      </c>
      <c r="F145" s="49">
        <f t="shared" ca="1" si="55"/>
        <v>62260.519245283023</v>
      </c>
      <c r="G145" s="49">
        <f t="shared" ca="1" si="89"/>
        <v>9753.6</v>
      </c>
      <c r="H145" s="50">
        <f t="shared" ca="1" si="90"/>
        <v>-243.97927044025127</v>
      </c>
      <c r="I145" s="50">
        <f t="shared" ca="1" si="90"/>
        <v>40.783660377358316</v>
      </c>
      <c r="J145" s="50">
        <f t="shared" ca="1" si="90"/>
        <v>0</v>
      </c>
      <c r="K145" s="50">
        <f t="shared" ca="1" si="91"/>
        <v>247.36449090023606</v>
      </c>
      <c r="L145" s="50">
        <f t="shared" ca="1" si="92"/>
        <v>-80.510158480007064</v>
      </c>
      <c r="M145" s="49">
        <f t="shared" ca="1" si="94"/>
        <v>56.405071628232001</v>
      </c>
      <c r="N145" s="49">
        <f t="shared" ca="1" si="95"/>
        <v>32.676858839972049</v>
      </c>
    </row>
    <row r="146" spans="1:14" x14ac:dyDescent="0.25">
      <c r="A146" s="4">
        <f t="shared" si="70"/>
        <v>0.42957175925925795</v>
      </c>
      <c r="B146" s="3">
        <f t="shared" si="96"/>
        <v>1553301115</v>
      </c>
      <c r="C146">
        <f t="shared" si="93"/>
        <v>4</v>
      </c>
      <c r="D146">
        <f t="shared" si="93"/>
        <v>125</v>
      </c>
      <c r="E146">
        <f t="shared" ca="1" si="54"/>
        <v>-17246.895471698117</v>
      </c>
      <c r="F146">
        <f t="shared" ca="1" si="55"/>
        <v>62464.437547169815</v>
      </c>
      <c r="G146">
        <f t="shared" ca="1" si="89"/>
        <v>9753.6</v>
      </c>
      <c r="H146" s="9">
        <f t="shared" ca="1" si="90"/>
        <v>-243.97927044025127</v>
      </c>
      <c r="I146" s="9">
        <f t="shared" ca="1" si="90"/>
        <v>40.783660377358316</v>
      </c>
      <c r="J146" s="9">
        <f t="shared" ca="1" si="90"/>
        <v>0</v>
      </c>
      <c r="K146" s="9">
        <f t="shared" ca="1" si="91"/>
        <v>247.36449090023606</v>
      </c>
      <c r="L146" s="9">
        <f t="shared" ca="1" si="92"/>
        <v>-80.510158480007064</v>
      </c>
      <c r="M146">
        <f t="shared" ca="1" si="94"/>
        <v>56.406876310272537</v>
      </c>
      <c r="N146">
        <f t="shared" ca="1" si="95"/>
        <v>32.657337526205453</v>
      </c>
    </row>
    <row r="147" spans="1:14" x14ac:dyDescent="0.25">
      <c r="A147" s="47">
        <f t="shared" si="70"/>
        <v>0.42962962962962831</v>
      </c>
      <c r="B147" s="48">
        <f t="shared" si="96"/>
        <v>1553301120</v>
      </c>
      <c r="C147" s="49">
        <f t="shared" si="93"/>
        <v>4</v>
      </c>
      <c r="D147" s="49">
        <f t="shared" si="93"/>
        <v>125</v>
      </c>
      <c r="E147" s="49">
        <f t="shared" ca="1" si="54"/>
        <v>-18466.791823899373</v>
      </c>
      <c r="F147" s="49">
        <f t="shared" ca="1" si="55"/>
        <v>62668.355849056607</v>
      </c>
      <c r="G147" s="49">
        <f t="shared" ca="1" si="89"/>
        <v>9753.6</v>
      </c>
      <c r="H147" s="50">
        <f t="shared" ca="1" si="90"/>
        <v>-243.97927044025201</v>
      </c>
      <c r="I147" s="50">
        <f t="shared" ca="1" si="90"/>
        <v>40.783660377358316</v>
      </c>
      <c r="J147" s="50">
        <f t="shared" ca="1" si="90"/>
        <v>0</v>
      </c>
      <c r="K147" s="50">
        <f t="shared" ca="1" si="91"/>
        <v>247.3644909002368</v>
      </c>
      <c r="L147" s="50">
        <f t="shared" ca="1" si="92"/>
        <v>-80.510158480007092</v>
      </c>
      <c r="M147" s="49">
        <f t="shared" ca="1" si="94"/>
        <v>56.408680992313066</v>
      </c>
      <c r="N147" s="49">
        <f t="shared" ca="1" si="95"/>
        <v>32.63781621243885</v>
      </c>
    </row>
    <row r="148" spans="1:14" x14ac:dyDescent="0.25">
      <c r="A148" s="47">
        <f t="shared" si="70"/>
        <v>0.42968749999999867</v>
      </c>
      <c r="B148" s="3">
        <f t="shared" si="96"/>
        <v>1553301125</v>
      </c>
      <c r="C148">
        <f t="shared" si="93"/>
        <v>4</v>
      </c>
      <c r="D148">
        <f t="shared" si="93"/>
        <v>125</v>
      </c>
      <c r="E148">
        <f t="shared" ca="1" si="54"/>
        <v>-19686.688176100633</v>
      </c>
      <c r="F148">
        <f t="shared" ca="1" si="55"/>
        <v>62872.274150943398</v>
      </c>
      <c r="G148">
        <f t="shared" ca="1" si="89"/>
        <v>9753.6</v>
      </c>
      <c r="H148" s="9">
        <f t="shared" ca="1" si="90"/>
        <v>-243.97927044025127</v>
      </c>
      <c r="I148" s="9">
        <f t="shared" ca="1" si="90"/>
        <v>40.783660377358316</v>
      </c>
      <c r="J148" s="9">
        <f t="shared" ca="1" si="90"/>
        <v>0</v>
      </c>
      <c r="K148" s="9">
        <f t="shared" ca="1" si="91"/>
        <v>247.36449090023606</v>
      </c>
      <c r="L148" s="9">
        <f t="shared" ca="1" si="92"/>
        <v>-80.510158480007064</v>
      </c>
      <c r="M148">
        <f t="shared" ca="1" si="94"/>
        <v>56.410485674353595</v>
      </c>
      <c r="N148">
        <f t="shared" ca="1" si="95"/>
        <v>32.618294898672254</v>
      </c>
    </row>
    <row r="149" spans="1:14" x14ac:dyDescent="0.25">
      <c r="A149" s="4">
        <f t="shared" si="70"/>
        <v>0.42974537037036903</v>
      </c>
      <c r="B149" s="3">
        <f t="shared" si="96"/>
        <v>1553301130</v>
      </c>
      <c r="C149">
        <f t="shared" si="93"/>
        <v>4</v>
      </c>
      <c r="D149">
        <f t="shared" si="93"/>
        <v>125</v>
      </c>
      <c r="E149">
        <f t="shared" ca="1" si="54"/>
        <v>-20906.58452830189</v>
      </c>
      <c r="F149">
        <f t="shared" ca="1" si="55"/>
        <v>63076.19245283019</v>
      </c>
      <c r="G149">
        <f t="shared" ca="1" si="89"/>
        <v>9753.6</v>
      </c>
      <c r="H149" s="9">
        <f t="shared" ca="1" si="90"/>
        <v>-243.97927044025201</v>
      </c>
      <c r="I149" s="9">
        <f t="shared" ca="1" si="90"/>
        <v>40.783660377358316</v>
      </c>
      <c r="J149" s="9">
        <f t="shared" ca="1" si="90"/>
        <v>0</v>
      </c>
      <c r="K149" s="9">
        <f t="shared" ca="1" si="91"/>
        <v>247.3644909002368</v>
      </c>
      <c r="L149" s="9">
        <f t="shared" ca="1" si="92"/>
        <v>-80.510158480007092</v>
      </c>
      <c r="M149">
        <f t="shared" ca="1" si="94"/>
        <v>56.412290356394131</v>
      </c>
      <c r="N149">
        <f t="shared" ca="1" si="95"/>
        <v>32.598773584905658</v>
      </c>
    </row>
    <row r="150" spans="1:14" x14ac:dyDescent="0.25">
      <c r="A150" s="4">
        <f t="shared" si="70"/>
        <v>0.42980324074073939</v>
      </c>
      <c r="B150" s="3">
        <f t="shared" si="96"/>
        <v>1553301135</v>
      </c>
      <c r="C150">
        <f t="shared" si="93"/>
        <v>4</v>
      </c>
      <c r="D150">
        <f t="shared" si="93"/>
        <v>125</v>
      </c>
      <c r="E150">
        <f t="shared" ca="1" si="54"/>
        <v>-22126.48088050315</v>
      </c>
      <c r="F150">
        <f t="shared" ca="1" si="55"/>
        <v>63280.110754716981</v>
      </c>
      <c r="G150">
        <f t="shared" ca="1" si="89"/>
        <v>9753.6</v>
      </c>
      <c r="H150" s="9">
        <f t="shared" ca="1" si="90"/>
        <v>-243.97927044025127</v>
      </c>
      <c r="I150" s="9">
        <f t="shared" ca="1" si="90"/>
        <v>40.783660377358316</v>
      </c>
      <c r="J150" s="9">
        <f t="shared" ca="1" si="90"/>
        <v>0</v>
      </c>
      <c r="K150" s="9">
        <f t="shared" ca="1" si="91"/>
        <v>247.36449090023606</v>
      </c>
      <c r="L150" s="9">
        <f t="shared" ca="1" si="92"/>
        <v>-80.510158480007064</v>
      </c>
      <c r="M150">
        <f t="shared" ca="1" si="94"/>
        <v>56.41409503843466</v>
      </c>
      <c r="N150">
        <f t="shared" ca="1" si="95"/>
        <v>32.579252271139062</v>
      </c>
    </row>
    <row r="151" spans="1:14" x14ac:dyDescent="0.25">
      <c r="A151" s="4">
        <f t="shared" si="70"/>
        <v>0.42986111111110975</v>
      </c>
      <c r="B151" s="3">
        <f t="shared" si="96"/>
        <v>1553301140</v>
      </c>
      <c r="C151">
        <f t="shared" si="93"/>
        <v>4</v>
      </c>
      <c r="D151">
        <f t="shared" si="93"/>
        <v>125</v>
      </c>
      <c r="E151">
        <f t="shared" ca="1" si="54"/>
        <v>-23346.377232704406</v>
      </c>
      <c r="F151">
        <f t="shared" ca="1" si="55"/>
        <v>63484.029056603773</v>
      </c>
      <c r="G151">
        <f t="shared" ca="1" si="89"/>
        <v>9753.6</v>
      </c>
      <c r="H151" s="9">
        <f t="shared" ca="1" si="90"/>
        <v>-243.97927044025127</v>
      </c>
      <c r="I151" s="9">
        <f t="shared" ca="1" si="90"/>
        <v>40.783660377358316</v>
      </c>
      <c r="J151" s="9">
        <f t="shared" ca="1" si="90"/>
        <v>0</v>
      </c>
      <c r="K151" s="9">
        <f t="shared" ca="1" si="91"/>
        <v>247.36449090023606</v>
      </c>
      <c r="L151" s="9">
        <f t="shared" ca="1" si="92"/>
        <v>-80.510158480007064</v>
      </c>
      <c r="M151">
        <f t="shared" ca="1" si="94"/>
        <v>56.415899720475188</v>
      </c>
      <c r="N151">
        <f t="shared" ca="1" si="95"/>
        <v>32.559730957372466</v>
      </c>
    </row>
    <row r="152" spans="1:14" x14ac:dyDescent="0.25">
      <c r="A152" s="4">
        <f t="shared" si="70"/>
        <v>0.42991898148148011</v>
      </c>
      <c r="B152" s="3">
        <f t="shared" si="96"/>
        <v>1553301145</v>
      </c>
      <c r="C152">
        <f t="shared" si="93"/>
        <v>4</v>
      </c>
      <c r="D152">
        <f t="shared" si="93"/>
        <v>125</v>
      </c>
      <c r="E152">
        <f t="shared" ca="1" si="54"/>
        <v>-24566.273584905663</v>
      </c>
      <c r="F152">
        <f t="shared" ca="1" si="55"/>
        <v>63687.947358490565</v>
      </c>
      <c r="G152">
        <f t="shared" ca="1" si="89"/>
        <v>9753.6</v>
      </c>
      <c r="H152" s="9">
        <f t="shared" ref="H152:J183" ca="1" si="97">(E153-E152)/($B153-$B152)</f>
        <v>-243.97927044025127</v>
      </c>
      <c r="I152" s="9">
        <f t="shared" ca="1" si="97"/>
        <v>40.783660377359773</v>
      </c>
      <c r="J152" s="9">
        <f t="shared" ca="1" si="97"/>
        <v>0</v>
      </c>
      <c r="K152" s="9">
        <f t="shared" ca="1" si="91"/>
        <v>247.36449090023632</v>
      </c>
      <c r="L152" s="9">
        <f t="shared" ca="1" si="92"/>
        <v>-80.510158480006737</v>
      </c>
      <c r="M152">
        <f t="shared" ca="1" si="94"/>
        <v>56.417704402515717</v>
      </c>
      <c r="N152">
        <f t="shared" ca="1" si="95"/>
        <v>32.54020964360587</v>
      </c>
    </row>
    <row r="153" spans="1:14" x14ac:dyDescent="0.25">
      <c r="A153" s="4">
        <f t="shared" si="70"/>
        <v>0.42997685185185047</v>
      </c>
      <c r="B153" s="3">
        <f t="shared" si="96"/>
        <v>1553301150</v>
      </c>
      <c r="C153">
        <f t="shared" si="93"/>
        <v>4</v>
      </c>
      <c r="D153">
        <f t="shared" si="93"/>
        <v>125</v>
      </c>
      <c r="E153">
        <f t="shared" ca="1" si="54"/>
        <v>-25786.169937106919</v>
      </c>
      <c r="F153">
        <f t="shared" ca="1" si="55"/>
        <v>63891.865660377363</v>
      </c>
      <c r="G153">
        <f t="shared" ca="1" si="89"/>
        <v>9753.6</v>
      </c>
      <c r="H153" s="9">
        <f t="shared" ca="1" si="97"/>
        <v>-243.97927044025272</v>
      </c>
      <c r="I153" s="9">
        <f t="shared" ca="1" si="97"/>
        <v>40.783660377358316</v>
      </c>
      <c r="J153" s="9">
        <f t="shared" ca="1" si="97"/>
        <v>0</v>
      </c>
      <c r="K153" s="9">
        <f t="shared" ca="1" si="91"/>
        <v>247.36449090023748</v>
      </c>
      <c r="L153" s="9">
        <f t="shared" ca="1" si="92"/>
        <v>-80.510158480007121</v>
      </c>
      <c r="M153">
        <f t="shared" ca="1" si="94"/>
        <v>56.419509084556253</v>
      </c>
      <c r="N153">
        <f t="shared" ca="1" si="95"/>
        <v>32.520688329839274</v>
      </c>
    </row>
    <row r="154" spans="1:14" x14ac:dyDescent="0.25">
      <c r="A154" s="4">
        <f t="shared" si="70"/>
        <v>0.43003472222222083</v>
      </c>
      <c r="B154" s="3">
        <f t="shared" si="96"/>
        <v>1553301155</v>
      </c>
      <c r="C154">
        <f t="shared" si="93"/>
        <v>4</v>
      </c>
      <c r="D154">
        <f t="shared" si="93"/>
        <v>125</v>
      </c>
      <c r="E154">
        <f t="shared" ca="1" si="54"/>
        <v>-27006.066289308183</v>
      </c>
      <c r="F154">
        <f t="shared" ca="1" si="55"/>
        <v>64095.783962264155</v>
      </c>
      <c r="G154">
        <f t="shared" ca="1" si="89"/>
        <v>9753.6</v>
      </c>
      <c r="H154" s="9">
        <f t="shared" ca="1" si="97"/>
        <v>-243.97927044025127</v>
      </c>
      <c r="I154" s="9">
        <f t="shared" ca="1" si="97"/>
        <v>40.783660377358316</v>
      </c>
      <c r="J154" s="9">
        <f t="shared" ca="1" si="97"/>
        <v>0</v>
      </c>
      <c r="K154" s="9">
        <f t="shared" ca="1" si="91"/>
        <v>247.36449090023606</v>
      </c>
      <c r="L154" s="9">
        <f t="shared" ca="1" si="92"/>
        <v>-80.510158480007064</v>
      </c>
      <c r="M154">
        <f t="shared" ca="1" si="94"/>
        <v>56.421313766596782</v>
      </c>
      <c r="N154">
        <f t="shared" ca="1" si="95"/>
        <v>32.501167016072678</v>
      </c>
    </row>
    <row r="155" spans="1:14" x14ac:dyDescent="0.25">
      <c r="A155" s="4">
        <f t="shared" si="70"/>
        <v>0.43009259259259119</v>
      </c>
      <c r="B155" s="3">
        <f t="shared" si="96"/>
        <v>1553301160</v>
      </c>
      <c r="C155">
        <f t="shared" si="93"/>
        <v>4</v>
      </c>
      <c r="D155">
        <f t="shared" si="93"/>
        <v>125</v>
      </c>
      <c r="E155">
        <f t="shared" ca="1" si="54"/>
        <v>-28225.962641509439</v>
      </c>
      <c r="F155">
        <f t="shared" ca="1" si="55"/>
        <v>64299.702264150947</v>
      </c>
      <c r="G155">
        <f t="shared" ca="1" si="89"/>
        <v>9753.6</v>
      </c>
      <c r="H155" s="9">
        <f t="shared" ca="1" si="97"/>
        <v>-243.97927044025127</v>
      </c>
      <c r="I155" s="9">
        <f t="shared" ca="1" si="97"/>
        <v>40.783660377358316</v>
      </c>
      <c r="J155" s="9">
        <f t="shared" ca="1" si="97"/>
        <v>0</v>
      </c>
      <c r="K155" s="9">
        <f t="shared" ca="1" si="91"/>
        <v>247.36449090023606</v>
      </c>
      <c r="L155" s="9">
        <f t="shared" ca="1" si="92"/>
        <v>-80.510158480007064</v>
      </c>
      <c r="M155">
        <f t="shared" ca="1" si="94"/>
        <v>56.423118448637311</v>
      </c>
      <c r="N155">
        <f t="shared" ca="1" si="95"/>
        <v>32.481645702306075</v>
      </c>
    </row>
    <row r="156" spans="1:14" x14ac:dyDescent="0.25">
      <c r="A156" s="4">
        <f t="shared" si="70"/>
        <v>0.43015046296296156</v>
      </c>
      <c r="B156" s="3">
        <f t="shared" si="96"/>
        <v>1553301165</v>
      </c>
      <c r="C156">
        <f t="shared" si="93"/>
        <v>4</v>
      </c>
      <c r="D156">
        <f t="shared" si="93"/>
        <v>125</v>
      </c>
      <c r="E156">
        <f t="shared" ca="1" si="54"/>
        <v>-29445.858993710695</v>
      </c>
      <c r="F156">
        <f t="shared" ca="1" si="55"/>
        <v>64503.620566037738</v>
      </c>
      <c r="G156">
        <f t="shared" ca="1" si="89"/>
        <v>9753.6</v>
      </c>
      <c r="H156" s="9">
        <f t="shared" ca="1" si="97"/>
        <v>-243.97927044025127</v>
      </c>
      <c r="I156" s="9">
        <f t="shared" ca="1" si="97"/>
        <v>40.783660377358316</v>
      </c>
      <c r="J156" s="9">
        <f t="shared" ca="1" si="97"/>
        <v>0</v>
      </c>
      <c r="K156" s="9">
        <f t="shared" ca="1" si="91"/>
        <v>247.36449090023606</v>
      </c>
      <c r="L156" s="9">
        <f t="shared" ca="1" si="92"/>
        <v>-80.510158480007064</v>
      </c>
      <c r="M156">
        <f t="shared" ca="1" si="94"/>
        <v>56.424923130677847</v>
      </c>
      <c r="N156">
        <f t="shared" ca="1" si="95"/>
        <v>32.462124388539479</v>
      </c>
    </row>
    <row r="157" spans="1:14" x14ac:dyDescent="0.25">
      <c r="A157" s="4">
        <f t="shared" si="70"/>
        <v>0.43020833333333192</v>
      </c>
      <c r="B157" s="3">
        <f t="shared" si="96"/>
        <v>1553301170</v>
      </c>
      <c r="C157">
        <f t="shared" si="93"/>
        <v>4</v>
      </c>
      <c r="D157">
        <f t="shared" si="93"/>
        <v>125</v>
      </c>
      <c r="E157">
        <f t="shared" ca="1" si="54"/>
        <v>-30665.755345911952</v>
      </c>
      <c r="F157">
        <f t="shared" ca="1" si="55"/>
        <v>64707.53886792453</v>
      </c>
      <c r="G157">
        <f t="shared" ca="1" si="89"/>
        <v>9753.6</v>
      </c>
      <c r="H157" s="9">
        <f t="shared" ca="1" si="97"/>
        <v>-243.97927044025127</v>
      </c>
      <c r="I157" s="9">
        <f t="shared" ca="1" si="97"/>
        <v>40.783660377358316</v>
      </c>
      <c r="J157" s="9">
        <f t="shared" ca="1" si="97"/>
        <v>0</v>
      </c>
      <c r="K157" s="9">
        <f t="shared" ca="1" si="91"/>
        <v>247.36449090023606</v>
      </c>
      <c r="L157" s="9">
        <f t="shared" ca="1" si="92"/>
        <v>-80.510158480007064</v>
      </c>
      <c r="M157">
        <f t="shared" ca="1" si="94"/>
        <v>56.426727812718376</v>
      </c>
      <c r="N157">
        <f t="shared" ca="1" si="95"/>
        <v>32.442603074772883</v>
      </c>
    </row>
    <row r="158" spans="1:14" x14ac:dyDescent="0.25">
      <c r="A158" s="4">
        <f t="shared" si="70"/>
        <v>0.43026620370370228</v>
      </c>
      <c r="B158" s="3">
        <f t="shared" si="96"/>
        <v>1553301175</v>
      </c>
      <c r="C158">
        <f t="shared" si="93"/>
        <v>4</v>
      </c>
      <c r="D158">
        <f t="shared" si="93"/>
        <v>125</v>
      </c>
      <c r="E158">
        <f t="shared" ca="1" si="54"/>
        <v>-31885.651698113208</v>
      </c>
      <c r="F158">
        <f t="shared" ca="1" si="55"/>
        <v>64911.457169811321</v>
      </c>
      <c r="G158">
        <f t="shared" ca="1" si="89"/>
        <v>9753.6</v>
      </c>
      <c r="H158" s="9">
        <f t="shared" ca="1" si="97"/>
        <v>-243.97927044025272</v>
      </c>
      <c r="I158" s="9">
        <f t="shared" ca="1" si="97"/>
        <v>40.783660377358316</v>
      </c>
      <c r="J158" s="9">
        <f t="shared" ca="1" si="97"/>
        <v>0</v>
      </c>
      <c r="K158" s="9">
        <f t="shared" ca="1" si="91"/>
        <v>247.36449090023748</v>
      </c>
      <c r="L158" s="9">
        <f t="shared" ca="1" si="92"/>
        <v>-80.510158480007121</v>
      </c>
      <c r="M158">
        <f t="shared" ca="1" si="94"/>
        <v>56.428532494758905</v>
      </c>
      <c r="N158">
        <f t="shared" ca="1" si="95"/>
        <v>32.423081761006287</v>
      </c>
    </row>
    <row r="159" spans="1:14" x14ac:dyDescent="0.25">
      <c r="A159" s="4">
        <f t="shared" si="70"/>
        <v>0.43032407407407264</v>
      </c>
      <c r="B159" s="3">
        <f t="shared" si="96"/>
        <v>1553301180</v>
      </c>
      <c r="C159">
        <f t="shared" si="93"/>
        <v>4</v>
      </c>
      <c r="D159">
        <f t="shared" si="93"/>
        <v>125</v>
      </c>
      <c r="E159">
        <f t="shared" ca="1" si="54"/>
        <v>-33105.548050314472</v>
      </c>
      <c r="F159">
        <f t="shared" ca="1" si="55"/>
        <v>65115.375471698113</v>
      </c>
      <c r="G159">
        <f t="shared" ca="1" si="89"/>
        <v>9753.6</v>
      </c>
      <c r="H159" s="9">
        <f t="shared" ca="1" si="97"/>
        <v>-243.97927044025127</v>
      </c>
      <c r="I159" s="9">
        <f t="shared" ca="1" si="97"/>
        <v>40.783660377359773</v>
      </c>
      <c r="J159" s="9">
        <f t="shared" ca="1" si="97"/>
        <v>0</v>
      </c>
      <c r="K159" s="9">
        <f t="shared" ca="1" si="91"/>
        <v>247.36449090023632</v>
      </c>
      <c r="L159" s="9">
        <f t="shared" ca="1" si="92"/>
        <v>-80.510158480006737</v>
      </c>
      <c r="M159">
        <f t="shared" ca="1" si="94"/>
        <v>56.430337176799441</v>
      </c>
      <c r="N159">
        <f t="shared" ca="1" si="95"/>
        <v>32.403560447239691</v>
      </c>
    </row>
    <row r="160" spans="1:14" x14ac:dyDescent="0.25">
      <c r="A160" s="4">
        <f t="shared" si="70"/>
        <v>0.430381944444443</v>
      </c>
      <c r="B160" s="3">
        <f t="shared" si="96"/>
        <v>1553301185</v>
      </c>
      <c r="C160">
        <f t="shared" si="93"/>
        <v>4</v>
      </c>
      <c r="D160">
        <f t="shared" si="93"/>
        <v>125</v>
      </c>
      <c r="E160">
        <f t="shared" ca="1" si="54"/>
        <v>-34325.444402515728</v>
      </c>
      <c r="F160">
        <f t="shared" ca="1" si="55"/>
        <v>65319.293773584912</v>
      </c>
      <c r="G160">
        <f t="shared" ca="1" si="89"/>
        <v>9753.6</v>
      </c>
      <c r="H160" s="9">
        <f t="shared" ca="1" si="97"/>
        <v>-243.97927044025127</v>
      </c>
      <c r="I160" s="9">
        <f t="shared" ca="1" si="97"/>
        <v>40.783660377358316</v>
      </c>
      <c r="J160" s="9">
        <f t="shared" ca="1" si="97"/>
        <v>0</v>
      </c>
      <c r="K160" s="9">
        <f t="shared" ca="1" si="91"/>
        <v>247.36449090023606</v>
      </c>
      <c r="L160" s="9">
        <f t="shared" ca="1" si="92"/>
        <v>-80.510158480007064</v>
      </c>
      <c r="M160">
        <f t="shared" ca="1" si="94"/>
        <v>56.432141858839969</v>
      </c>
      <c r="N160">
        <f t="shared" ca="1" si="95"/>
        <v>32.384039133473095</v>
      </c>
    </row>
    <row r="161" spans="1:14" x14ac:dyDescent="0.25">
      <c r="A161" s="4">
        <f t="shared" si="70"/>
        <v>0.43043981481481336</v>
      </c>
      <c r="B161" s="3">
        <f t="shared" si="96"/>
        <v>1553301190</v>
      </c>
      <c r="C161">
        <f t="shared" si="93"/>
        <v>4</v>
      </c>
      <c r="D161">
        <f t="shared" si="93"/>
        <v>125</v>
      </c>
      <c r="E161">
        <f t="shared" ca="1" si="54"/>
        <v>-35545.340754716985</v>
      </c>
      <c r="F161">
        <f t="shared" ca="1" si="55"/>
        <v>65523.212075471703</v>
      </c>
      <c r="G161">
        <f t="shared" ca="1" si="89"/>
        <v>9753.6</v>
      </c>
      <c r="H161" s="9">
        <f t="shared" ca="1" si="97"/>
        <v>-243.97927044025127</v>
      </c>
      <c r="I161" s="9">
        <f t="shared" ca="1" si="97"/>
        <v>40.783660377358316</v>
      </c>
      <c r="J161" s="9">
        <f t="shared" ca="1" si="97"/>
        <v>0</v>
      </c>
      <c r="K161" s="9">
        <f t="shared" ca="1" si="91"/>
        <v>247.36449090023606</v>
      </c>
      <c r="L161" s="9">
        <f t="shared" ca="1" si="92"/>
        <v>-80.510158480007064</v>
      </c>
      <c r="M161">
        <f t="shared" ca="1" si="94"/>
        <v>56.433946540880498</v>
      </c>
      <c r="N161">
        <f t="shared" ca="1" si="95"/>
        <v>32.364517819706499</v>
      </c>
    </row>
    <row r="162" spans="1:14" x14ac:dyDescent="0.25">
      <c r="A162" s="4">
        <f t="shared" si="70"/>
        <v>0.43049768518518372</v>
      </c>
      <c r="B162" s="3">
        <f t="shared" si="96"/>
        <v>1553301195</v>
      </c>
      <c r="C162">
        <f t="shared" si="93"/>
        <v>4</v>
      </c>
      <c r="D162">
        <f t="shared" si="93"/>
        <v>125</v>
      </c>
      <c r="E162">
        <f t="shared" ca="1" si="54"/>
        <v>-36765.237106918241</v>
      </c>
      <c r="F162">
        <f t="shared" ca="1" si="55"/>
        <v>65727.130377358495</v>
      </c>
      <c r="G162">
        <f t="shared" ca="1" si="89"/>
        <v>9753.6</v>
      </c>
      <c r="H162" s="9">
        <f t="shared" ca="1" si="97"/>
        <v>-243.97927044025127</v>
      </c>
      <c r="I162" s="9">
        <f t="shared" ca="1" si="97"/>
        <v>40.783660377358316</v>
      </c>
      <c r="J162" s="9">
        <f t="shared" ca="1" si="97"/>
        <v>0</v>
      </c>
      <c r="K162" s="9">
        <f t="shared" ca="1" si="91"/>
        <v>247.36449090023606</v>
      </c>
      <c r="L162" s="9">
        <f t="shared" ca="1" si="92"/>
        <v>-80.510158480007064</v>
      </c>
      <c r="M162">
        <f t="shared" ca="1" si="94"/>
        <v>56.435751222921034</v>
      </c>
      <c r="N162">
        <f t="shared" ca="1" si="95"/>
        <v>32.344996505939903</v>
      </c>
    </row>
    <row r="163" spans="1:14" x14ac:dyDescent="0.25">
      <c r="A163" s="4">
        <f t="shared" si="70"/>
        <v>0.43055555555555408</v>
      </c>
      <c r="B163" s="3">
        <f t="shared" si="96"/>
        <v>1553301200</v>
      </c>
      <c r="C163">
        <f t="shared" si="93"/>
        <v>4</v>
      </c>
      <c r="D163">
        <f t="shared" si="93"/>
        <v>125</v>
      </c>
      <c r="E163">
        <f t="shared" ca="1" si="54"/>
        <v>-37985.133459119497</v>
      </c>
      <c r="F163">
        <f t="shared" ca="1" si="55"/>
        <v>65931.048679245287</v>
      </c>
      <c r="G163">
        <f t="shared" ca="1" si="89"/>
        <v>9753.6</v>
      </c>
      <c r="H163" s="9">
        <f t="shared" ca="1" si="97"/>
        <v>-243.97927044025127</v>
      </c>
      <c r="I163" s="9">
        <f t="shared" ca="1" si="97"/>
        <v>40.783660377358316</v>
      </c>
      <c r="J163" s="9">
        <f t="shared" ca="1" si="97"/>
        <v>0</v>
      </c>
      <c r="K163" s="9">
        <f t="shared" ca="1" si="91"/>
        <v>247.36449090023606</v>
      </c>
      <c r="L163" s="9">
        <f t="shared" ca="1" si="92"/>
        <v>-80.510158480007064</v>
      </c>
      <c r="M163">
        <f t="shared" ca="1" si="94"/>
        <v>56.437555904961563</v>
      </c>
      <c r="N163">
        <f t="shared" ca="1" si="95"/>
        <v>32.325475192173307</v>
      </c>
    </row>
    <row r="164" spans="1:14" x14ac:dyDescent="0.25">
      <c r="A164" s="4">
        <f t="shared" si="70"/>
        <v>0.43061342592592444</v>
      </c>
      <c r="B164" s="3">
        <f t="shared" si="96"/>
        <v>1553301205</v>
      </c>
      <c r="C164">
        <f t="shared" si="93"/>
        <v>4</v>
      </c>
      <c r="D164">
        <f t="shared" si="93"/>
        <v>125</v>
      </c>
      <c r="E164">
        <f t="shared" ca="1" si="54"/>
        <v>-39205.029811320754</v>
      </c>
      <c r="F164">
        <f t="shared" ca="1" si="55"/>
        <v>66134.966981132078</v>
      </c>
      <c r="G164">
        <f t="shared" ca="1" si="89"/>
        <v>9753.6</v>
      </c>
      <c r="H164" s="9">
        <f t="shared" ca="1" si="97"/>
        <v>-243.97927044025272</v>
      </c>
      <c r="I164" s="9">
        <f t="shared" ca="1" si="97"/>
        <v>40.783660377358316</v>
      </c>
      <c r="J164" s="9">
        <f t="shared" ca="1" si="97"/>
        <v>0</v>
      </c>
      <c r="K164" s="9">
        <f t="shared" ca="1" si="91"/>
        <v>247.36449090023748</v>
      </c>
      <c r="L164" s="9">
        <f t="shared" ca="1" si="92"/>
        <v>-80.510158480007121</v>
      </c>
      <c r="M164">
        <f t="shared" ca="1" si="94"/>
        <v>56.439360587002092</v>
      </c>
      <c r="N164">
        <f t="shared" ca="1" si="95"/>
        <v>32.305953878406704</v>
      </c>
    </row>
    <row r="165" spans="1:14" x14ac:dyDescent="0.25">
      <c r="A165" s="4">
        <f t="shared" si="70"/>
        <v>0.4306712962962948</v>
      </c>
      <c r="B165" s="3">
        <f t="shared" si="96"/>
        <v>1553301210</v>
      </c>
      <c r="C165">
        <f t="shared" si="93"/>
        <v>4</v>
      </c>
      <c r="D165">
        <f t="shared" si="93"/>
        <v>125</v>
      </c>
      <c r="E165">
        <f t="shared" ref="E165:E227" ca="1" si="98">INDIRECT("E$"&amp;C165)+INDIRECT("H$"&amp;C165)*($B165-INDIRECT("B$"&amp;D165))</f>
        <v>-40424.926163522017</v>
      </c>
      <c r="F165">
        <f t="shared" ref="F165:F227" ca="1" si="99">INDIRECT("F$"&amp;C165)+INDIRECT("I$"&amp;C165)*($B165-INDIRECT("B$"&amp;D165))</f>
        <v>66338.88528301887</v>
      </c>
      <c r="G165">
        <f t="shared" ca="1" si="89"/>
        <v>9753.6</v>
      </c>
      <c r="H165" s="9">
        <f t="shared" ca="1" si="97"/>
        <v>-243.97927044025127</v>
      </c>
      <c r="I165" s="9">
        <f t="shared" ca="1" si="97"/>
        <v>40.783660377358316</v>
      </c>
      <c r="J165" s="9">
        <f t="shared" ca="1" si="97"/>
        <v>0</v>
      </c>
      <c r="K165" s="9">
        <f t="shared" ca="1" si="91"/>
        <v>247.36449090023606</v>
      </c>
      <c r="L165" s="9">
        <f t="shared" ca="1" si="92"/>
        <v>-80.510158480007064</v>
      </c>
      <c r="M165">
        <f t="shared" ca="1" si="94"/>
        <v>56.441165269042628</v>
      </c>
      <c r="N165">
        <f t="shared" ca="1" si="95"/>
        <v>32.286432564640108</v>
      </c>
    </row>
    <row r="166" spans="1:14" x14ac:dyDescent="0.25">
      <c r="A166" s="4">
        <f t="shared" si="70"/>
        <v>0.43072916666666516</v>
      </c>
      <c r="B166" s="3">
        <f t="shared" si="96"/>
        <v>1553301215</v>
      </c>
      <c r="C166">
        <f t="shared" si="93"/>
        <v>4</v>
      </c>
      <c r="D166">
        <f t="shared" si="93"/>
        <v>125</v>
      </c>
      <c r="E166">
        <f t="shared" ca="1" si="98"/>
        <v>-41644.822515723274</v>
      </c>
      <c r="F166">
        <f t="shared" ca="1" si="99"/>
        <v>66542.803584905661</v>
      </c>
      <c r="G166">
        <f t="shared" ca="1" si="89"/>
        <v>9753.6</v>
      </c>
      <c r="H166" s="9">
        <f t="shared" ca="1" si="97"/>
        <v>-243.97927044025127</v>
      </c>
      <c r="I166" s="9">
        <f t="shared" ca="1" si="97"/>
        <v>40.783660377358316</v>
      </c>
      <c r="J166" s="9">
        <f t="shared" ca="1" si="97"/>
        <v>0</v>
      </c>
      <c r="K166" s="9">
        <f t="shared" ca="1" si="91"/>
        <v>247.36449090023606</v>
      </c>
      <c r="L166" s="9">
        <f t="shared" ca="1" si="92"/>
        <v>-80.510158480007064</v>
      </c>
      <c r="M166">
        <f t="shared" ca="1" si="94"/>
        <v>56.442969951083157</v>
      </c>
      <c r="N166">
        <f t="shared" ca="1" si="95"/>
        <v>32.266911250873513</v>
      </c>
    </row>
    <row r="167" spans="1:14" x14ac:dyDescent="0.25">
      <c r="A167" s="4">
        <f t="shared" si="70"/>
        <v>0.43078703703703553</v>
      </c>
      <c r="B167" s="3">
        <f t="shared" si="96"/>
        <v>1553301220</v>
      </c>
      <c r="C167">
        <f t="shared" si="93"/>
        <v>4</v>
      </c>
      <c r="D167">
        <f t="shared" si="93"/>
        <v>125</v>
      </c>
      <c r="E167">
        <f t="shared" ca="1" si="98"/>
        <v>-42864.71886792453</v>
      </c>
      <c r="F167">
        <f t="shared" ca="1" si="99"/>
        <v>66746.721886792453</v>
      </c>
      <c r="G167">
        <f t="shared" ca="1" si="89"/>
        <v>9753.6</v>
      </c>
      <c r="H167" s="9">
        <f t="shared" ca="1" si="97"/>
        <v>-243.97927044025127</v>
      </c>
      <c r="I167" s="9">
        <f t="shared" ca="1" si="97"/>
        <v>40.783660377358316</v>
      </c>
      <c r="J167" s="9">
        <f t="shared" ca="1" si="97"/>
        <v>0</v>
      </c>
      <c r="K167" s="9">
        <f t="shared" ca="1" si="91"/>
        <v>247.36449090023606</v>
      </c>
      <c r="L167" s="9">
        <f t="shared" ca="1" si="92"/>
        <v>-80.510158480007064</v>
      </c>
      <c r="M167">
        <f t="shared" ca="1" si="94"/>
        <v>56.444774633123686</v>
      </c>
      <c r="N167">
        <f t="shared" ca="1" si="95"/>
        <v>32.247389937106917</v>
      </c>
    </row>
    <row r="168" spans="1:14" x14ac:dyDescent="0.25">
      <c r="A168" s="4">
        <f t="shared" si="70"/>
        <v>0.43084490740740589</v>
      </c>
      <c r="B168" s="3">
        <f t="shared" si="96"/>
        <v>1553301225</v>
      </c>
      <c r="C168">
        <f t="shared" si="93"/>
        <v>4</v>
      </c>
      <c r="D168">
        <f t="shared" si="93"/>
        <v>125</v>
      </c>
      <c r="E168">
        <f t="shared" ca="1" si="98"/>
        <v>-44084.615220125786</v>
      </c>
      <c r="F168">
        <f t="shared" ca="1" si="99"/>
        <v>66950.640188679245</v>
      </c>
      <c r="G168">
        <f t="shared" ca="1" si="89"/>
        <v>9753.6</v>
      </c>
      <c r="H168" s="9">
        <f t="shared" ca="1" si="97"/>
        <v>-243.97927044025127</v>
      </c>
      <c r="I168" s="9">
        <f t="shared" ca="1" si="97"/>
        <v>40.783660377358316</v>
      </c>
      <c r="J168" s="9">
        <f t="shared" ca="1" si="97"/>
        <v>0</v>
      </c>
      <c r="K168" s="9">
        <f t="shared" ca="1" si="91"/>
        <v>247.36449090023606</v>
      </c>
      <c r="L168" s="9">
        <f t="shared" ca="1" si="92"/>
        <v>-80.510158480007064</v>
      </c>
      <c r="M168">
        <f t="shared" ca="1" si="94"/>
        <v>56.446579315164215</v>
      </c>
      <c r="N168">
        <f t="shared" ca="1" si="95"/>
        <v>32.227868623340321</v>
      </c>
    </row>
    <row r="169" spans="1:14" x14ac:dyDescent="0.25">
      <c r="A169" s="4">
        <f t="shared" si="70"/>
        <v>0.43090277777777625</v>
      </c>
      <c r="B169" s="3">
        <f t="shared" si="96"/>
        <v>1553301230</v>
      </c>
      <c r="C169">
        <f t="shared" si="93"/>
        <v>4</v>
      </c>
      <c r="D169">
        <f t="shared" si="93"/>
        <v>125</v>
      </c>
      <c r="E169">
        <f t="shared" ca="1" si="98"/>
        <v>-45304.511572327043</v>
      </c>
      <c r="F169">
        <f t="shared" ca="1" si="99"/>
        <v>67154.558490566036</v>
      </c>
      <c r="G169">
        <f t="shared" ca="1" si="89"/>
        <v>9753.6</v>
      </c>
      <c r="H169" s="9">
        <f t="shared" ca="1" si="97"/>
        <v>-243.97927044025272</v>
      </c>
      <c r="I169" s="9">
        <f t="shared" ca="1" si="97"/>
        <v>40.783660377358316</v>
      </c>
      <c r="J169" s="9">
        <f t="shared" ca="1" si="97"/>
        <v>0</v>
      </c>
      <c r="K169" s="9">
        <f t="shared" ca="1" si="91"/>
        <v>247.36449090023748</v>
      </c>
      <c r="L169" s="9">
        <f t="shared" ca="1" si="92"/>
        <v>-80.510158480007121</v>
      </c>
      <c r="M169">
        <f t="shared" ca="1" si="94"/>
        <v>56.448383997204751</v>
      </c>
      <c r="N169">
        <f t="shared" ca="1" si="95"/>
        <v>32.208347309573725</v>
      </c>
    </row>
    <row r="170" spans="1:14" x14ac:dyDescent="0.25">
      <c r="A170" s="4">
        <f t="shared" si="70"/>
        <v>0.43096064814814661</v>
      </c>
      <c r="B170" s="3">
        <f t="shared" si="96"/>
        <v>1553301235</v>
      </c>
      <c r="C170">
        <f t="shared" si="93"/>
        <v>4</v>
      </c>
      <c r="D170">
        <f t="shared" si="93"/>
        <v>125</v>
      </c>
      <c r="E170">
        <f t="shared" ca="1" si="98"/>
        <v>-46524.407924528306</v>
      </c>
      <c r="F170">
        <f t="shared" ca="1" si="99"/>
        <v>67358.476792452828</v>
      </c>
      <c r="G170">
        <f t="shared" ca="1" si="89"/>
        <v>9753.6</v>
      </c>
      <c r="H170" s="9">
        <f t="shared" ca="1" si="97"/>
        <v>-243.97927044025127</v>
      </c>
      <c r="I170" s="9">
        <f t="shared" ca="1" si="97"/>
        <v>40.783660377358316</v>
      </c>
      <c r="J170" s="9">
        <f t="shared" ca="1" si="97"/>
        <v>0</v>
      </c>
      <c r="K170" s="9">
        <f t="shared" ca="1" si="91"/>
        <v>247.36449090023606</v>
      </c>
      <c r="L170" s="9">
        <f t="shared" ca="1" si="92"/>
        <v>-80.510158480007064</v>
      </c>
      <c r="M170">
        <f t="shared" ca="1" si="94"/>
        <v>56.450188679245279</v>
      </c>
      <c r="N170">
        <f t="shared" ca="1" si="95"/>
        <v>32.188825995807129</v>
      </c>
    </row>
    <row r="171" spans="1:14" x14ac:dyDescent="0.25">
      <c r="A171" s="4">
        <f t="shared" si="70"/>
        <v>0.43101851851851697</v>
      </c>
      <c r="B171" s="3">
        <f t="shared" si="96"/>
        <v>1553301240</v>
      </c>
      <c r="C171">
        <f t="shared" si="93"/>
        <v>4</v>
      </c>
      <c r="D171">
        <f t="shared" si="93"/>
        <v>125</v>
      </c>
      <c r="E171">
        <f t="shared" ca="1" si="98"/>
        <v>-47744.304276729563</v>
      </c>
      <c r="F171">
        <f t="shared" ca="1" si="99"/>
        <v>67562.395094339619</v>
      </c>
      <c r="G171">
        <f t="shared" ca="1" si="89"/>
        <v>9753.6</v>
      </c>
      <c r="H171" s="9">
        <f t="shared" ca="1" si="97"/>
        <v>-243.97927044025127</v>
      </c>
      <c r="I171" s="9">
        <f t="shared" ca="1" si="97"/>
        <v>40.783660377358316</v>
      </c>
      <c r="J171" s="9">
        <f t="shared" ca="1" si="97"/>
        <v>0</v>
      </c>
      <c r="K171" s="9">
        <f t="shared" ca="1" si="91"/>
        <v>247.36449090023606</v>
      </c>
      <c r="L171" s="9">
        <f t="shared" ca="1" si="92"/>
        <v>-80.510158480007064</v>
      </c>
      <c r="M171">
        <f t="shared" ca="1" si="94"/>
        <v>56.451993361285808</v>
      </c>
      <c r="N171">
        <f t="shared" ca="1" si="95"/>
        <v>32.169304682040533</v>
      </c>
    </row>
    <row r="172" spans="1:14" x14ac:dyDescent="0.25">
      <c r="A172" s="4">
        <f t="shared" si="70"/>
        <v>0.43107638888888733</v>
      </c>
      <c r="B172" s="3">
        <f t="shared" si="96"/>
        <v>1553301245</v>
      </c>
      <c r="C172">
        <f t="shared" si="93"/>
        <v>4</v>
      </c>
      <c r="D172">
        <f t="shared" si="93"/>
        <v>125</v>
      </c>
      <c r="E172">
        <f t="shared" ca="1" si="98"/>
        <v>-48964.200628930819</v>
      </c>
      <c r="F172">
        <f t="shared" ca="1" si="99"/>
        <v>67766.313396226411</v>
      </c>
      <c r="G172">
        <f t="shared" ca="1" si="89"/>
        <v>9753.6</v>
      </c>
      <c r="H172" s="9">
        <f t="shared" ca="1" si="97"/>
        <v>-243.97927044025127</v>
      </c>
      <c r="I172" s="9">
        <f t="shared" ca="1" si="97"/>
        <v>40.78366037736123</v>
      </c>
      <c r="J172" s="9">
        <f t="shared" ca="1" si="97"/>
        <v>0</v>
      </c>
      <c r="K172" s="9">
        <f t="shared" ca="1" si="91"/>
        <v>247.36449090023655</v>
      </c>
      <c r="L172" s="9">
        <f t="shared" ca="1" si="92"/>
        <v>-80.51015848000641</v>
      </c>
      <c r="M172">
        <f t="shared" ca="1" si="94"/>
        <v>56.453798043326344</v>
      </c>
      <c r="N172">
        <f t="shared" ca="1" si="95"/>
        <v>32.14978336827393</v>
      </c>
    </row>
    <row r="173" spans="1:14" x14ac:dyDescent="0.25">
      <c r="A173" s="4">
        <f t="shared" si="70"/>
        <v>0.43113425925925769</v>
      </c>
      <c r="B173" s="3">
        <f t="shared" si="96"/>
        <v>1553301250</v>
      </c>
      <c r="C173">
        <f t="shared" si="93"/>
        <v>4</v>
      </c>
      <c r="D173">
        <f t="shared" si="93"/>
        <v>125</v>
      </c>
      <c r="E173">
        <f t="shared" ca="1" si="98"/>
        <v>-50184.096981132076</v>
      </c>
      <c r="F173">
        <f t="shared" ca="1" si="99"/>
        <v>67970.231698113217</v>
      </c>
      <c r="G173">
        <f t="shared" ca="1" si="89"/>
        <v>9753.6</v>
      </c>
      <c r="H173" s="9">
        <f t="shared" ca="1" si="97"/>
        <v>-243.97927044025127</v>
      </c>
      <c r="I173" s="9">
        <f t="shared" ca="1" si="97"/>
        <v>40.783660377358316</v>
      </c>
      <c r="J173" s="9">
        <f t="shared" ca="1" si="97"/>
        <v>0</v>
      </c>
      <c r="K173" s="9">
        <f t="shared" ca="1" si="91"/>
        <v>247.36449090023606</v>
      </c>
      <c r="L173" s="9">
        <f t="shared" ca="1" si="92"/>
        <v>-80.510158480007064</v>
      </c>
      <c r="M173">
        <f t="shared" ca="1" si="94"/>
        <v>56.455602725366873</v>
      </c>
      <c r="N173">
        <f t="shared" ca="1" si="95"/>
        <v>32.130262054507334</v>
      </c>
    </row>
    <row r="174" spans="1:14" x14ac:dyDescent="0.25">
      <c r="A174" s="4">
        <f t="shared" si="70"/>
        <v>0.43119212962962805</v>
      </c>
      <c r="B174" s="3">
        <f t="shared" si="96"/>
        <v>1553301255</v>
      </c>
      <c r="C174">
        <f t="shared" si="93"/>
        <v>4</v>
      </c>
      <c r="D174">
        <f t="shared" si="93"/>
        <v>125</v>
      </c>
      <c r="E174">
        <f t="shared" ca="1" si="98"/>
        <v>-51403.993333333332</v>
      </c>
      <c r="F174">
        <f t="shared" ca="1" si="99"/>
        <v>68174.150000000009</v>
      </c>
      <c r="G174">
        <f t="shared" ca="1" si="89"/>
        <v>9753.6</v>
      </c>
      <c r="H174" s="9">
        <f t="shared" ca="1" si="97"/>
        <v>-243.97927044025272</v>
      </c>
      <c r="I174" s="9">
        <f t="shared" ca="1" si="97"/>
        <v>40.783660377358316</v>
      </c>
      <c r="J174" s="9">
        <f t="shared" ca="1" si="97"/>
        <v>0</v>
      </c>
      <c r="K174" s="9">
        <f t="shared" ca="1" si="91"/>
        <v>247.36449090023748</v>
      </c>
      <c r="L174" s="9">
        <f t="shared" ca="1" si="92"/>
        <v>-80.510158480007121</v>
      </c>
      <c r="M174">
        <f t="shared" ca="1" si="94"/>
        <v>56.457407407407402</v>
      </c>
      <c r="N174">
        <f t="shared" ca="1" si="95"/>
        <v>32.110740740740738</v>
      </c>
    </row>
    <row r="175" spans="1:14" x14ac:dyDescent="0.25">
      <c r="A175" s="4">
        <f t="shared" si="70"/>
        <v>0.43124999999999841</v>
      </c>
      <c r="B175" s="3">
        <f t="shared" si="96"/>
        <v>1553301260</v>
      </c>
      <c r="C175">
        <f t="shared" si="93"/>
        <v>4</v>
      </c>
      <c r="D175">
        <f t="shared" si="93"/>
        <v>125</v>
      </c>
      <c r="E175">
        <f t="shared" ca="1" si="98"/>
        <v>-52623.889685534596</v>
      </c>
      <c r="F175">
        <f t="shared" ca="1" si="99"/>
        <v>68378.0683018868</v>
      </c>
      <c r="G175">
        <f t="shared" ca="1" si="89"/>
        <v>9753.6</v>
      </c>
      <c r="H175" s="9">
        <f t="shared" ca="1" si="97"/>
        <v>-243.97927044025127</v>
      </c>
      <c r="I175" s="9">
        <f t="shared" ca="1" si="97"/>
        <v>40.783660377358316</v>
      </c>
      <c r="J175" s="9">
        <f t="shared" ca="1" si="97"/>
        <v>0</v>
      </c>
      <c r="K175" s="9">
        <f t="shared" ca="1" si="91"/>
        <v>247.36449090023606</v>
      </c>
      <c r="L175" s="9">
        <f t="shared" ca="1" si="92"/>
        <v>-80.510158480007064</v>
      </c>
      <c r="M175">
        <f t="shared" ca="1" si="94"/>
        <v>56.459212089447938</v>
      </c>
      <c r="N175">
        <f t="shared" ca="1" si="95"/>
        <v>32.091219426974142</v>
      </c>
    </row>
    <row r="176" spans="1:14" x14ac:dyDescent="0.25">
      <c r="A176" s="4">
        <f t="shared" si="70"/>
        <v>0.43130787037036877</v>
      </c>
      <c r="B176" s="3">
        <f t="shared" si="96"/>
        <v>1553301265</v>
      </c>
      <c r="C176">
        <f t="shared" si="93"/>
        <v>4</v>
      </c>
      <c r="D176">
        <f t="shared" si="93"/>
        <v>125</v>
      </c>
      <c r="E176">
        <f t="shared" ca="1" si="98"/>
        <v>-53843.786037735852</v>
      </c>
      <c r="F176">
        <f t="shared" ca="1" si="99"/>
        <v>68581.986603773592</v>
      </c>
      <c r="G176">
        <f t="shared" ca="1" si="89"/>
        <v>9753.6</v>
      </c>
      <c r="H176" s="9">
        <f t="shared" ca="1" si="97"/>
        <v>-243.97927044025127</v>
      </c>
      <c r="I176" s="9">
        <f t="shared" ca="1" si="97"/>
        <v>40.783660377358316</v>
      </c>
      <c r="J176" s="9">
        <f t="shared" ca="1" si="97"/>
        <v>0</v>
      </c>
      <c r="K176" s="9">
        <f t="shared" ca="1" si="91"/>
        <v>247.36449090023606</v>
      </c>
      <c r="L176" s="9">
        <f t="shared" ca="1" si="92"/>
        <v>-80.510158480007064</v>
      </c>
      <c r="M176">
        <f t="shared" ca="1" si="94"/>
        <v>56.461016771488467</v>
      </c>
      <c r="N176">
        <f t="shared" ca="1" si="95"/>
        <v>32.071698113207546</v>
      </c>
    </row>
    <row r="177" spans="1:14" x14ac:dyDescent="0.25">
      <c r="A177" s="4">
        <f t="shared" si="70"/>
        <v>0.43136574074073913</v>
      </c>
      <c r="B177" s="3">
        <f t="shared" si="96"/>
        <v>1553301270</v>
      </c>
      <c r="C177">
        <f t="shared" si="93"/>
        <v>4</v>
      </c>
      <c r="D177">
        <f t="shared" si="93"/>
        <v>125</v>
      </c>
      <c r="E177">
        <f t="shared" ca="1" si="98"/>
        <v>-55063.682389937108</v>
      </c>
      <c r="F177">
        <f t="shared" ca="1" si="99"/>
        <v>68785.904905660384</v>
      </c>
      <c r="G177">
        <f t="shared" ca="1" si="89"/>
        <v>9753.6</v>
      </c>
      <c r="H177" s="9">
        <f t="shared" ca="1" si="97"/>
        <v>-243.97927044025127</v>
      </c>
      <c r="I177" s="9">
        <f t="shared" ca="1" si="97"/>
        <v>40.783660377358316</v>
      </c>
      <c r="J177" s="9">
        <f t="shared" ca="1" si="97"/>
        <v>0</v>
      </c>
      <c r="K177" s="9">
        <f t="shared" ca="1" si="91"/>
        <v>247.36449090023606</v>
      </c>
      <c r="L177" s="9">
        <f t="shared" ca="1" si="92"/>
        <v>-80.510158480007064</v>
      </c>
      <c r="M177">
        <f t="shared" ca="1" si="94"/>
        <v>56.462821453528996</v>
      </c>
      <c r="N177">
        <f t="shared" ca="1" si="95"/>
        <v>32.05217679944095</v>
      </c>
    </row>
    <row r="178" spans="1:14" x14ac:dyDescent="0.25">
      <c r="A178" s="4">
        <f t="shared" si="70"/>
        <v>0.4314236111111095</v>
      </c>
      <c r="B178" s="3">
        <f t="shared" si="96"/>
        <v>1553301275</v>
      </c>
      <c r="C178">
        <f t="shared" si="93"/>
        <v>4</v>
      </c>
      <c r="D178">
        <f t="shared" si="93"/>
        <v>125</v>
      </c>
      <c r="E178">
        <f t="shared" ca="1" si="98"/>
        <v>-56283.578742138365</v>
      </c>
      <c r="F178">
        <f t="shared" ca="1" si="99"/>
        <v>68989.823207547175</v>
      </c>
      <c r="G178">
        <f t="shared" ca="1" si="89"/>
        <v>9753.6</v>
      </c>
      <c r="H178" s="9">
        <f t="shared" ca="1" si="97"/>
        <v>-243.97927044025127</v>
      </c>
      <c r="I178" s="9">
        <f t="shared" ca="1" si="97"/>
        <v>40.783660377358316</v>
      </c>
      <c r="J178" s="9">
        <f t="shared" ca="1" si="97"/>
        <v>0</v>
      </c>
      <c r="K178" s="9">
        <f t="shared" ca="1" si="91"/>
        <v>247.36449090023606</v>
      </c>
      <c r="L178" s="9">
        <f t="shared" ca="1" si="92"/>
        <v>-80.510158480007064</v>
      </c>
      <c r="M178">
        <f t="shared" ca="1" si="94"/>
        <v>56.464626135569532</v>
      </c>
      <c r="N178">
        <f t="shared" ca="1" si="95"/>
        <v>32.032655485674354</v>
      </c>
    </row>
    <row r="179" spans="1:14" x14ac:dyDescent="0.25">
      <c r="A179" s="4">
        <f t="shared" si="70"/>
        <v>0.43148148148147986</v>
      </c>
      <c r="B179" s="3">
        <f t="shared" si="96"/>
        <v>1553301280</v>
      </c>
      <c r="C179">
        <f t="shared" si="93"/>
        <v>4</v>
      </c>
      <c r="D179">
        <f t="shared" si="93"/>
        <v>125</v>
      </c>
      <c r="E179">
        <f t="shared" ca="1" si="98"/>
        <v>-57503.475094339621</v>
      </c>
      <c r="F179">
        <f t="shared" ca="1" si="99"/>
        <v>69193.741509433967</v>
      </c>
      <c r="G179">
        <f t="shared" ca="1" si="89"/>
        <v>9753.6</v>
      </c>
      <c r="H179" s="9">
        <f t="shared" ca="1" si="97"/>
        <v>-243.97927044025272</v>
      </c>
      <c r="I179" s="9">
        <f t="shared" ca="1" si="97"/>
        <v>40.783660377358316</v>
      </c>
      <c r="J179" s="9">
        <f t="shared" ca="1" si="97"/>
        <v>0</v>
      </c>
      <c r="K179" s="9">
        <f t="shared" ca="1" si="91"/>
        <v>247.36449090023748</v>
      </c>
      <c r="L179" s="9">
        <f t="shared" ca="1" si="92"/>
        <v>-80.510158480007121</v>
      </c>
      <c r="M179">
        <f t="shared" ca="1" si="94"/>
        <v>56.46643081761006</v>
      </c>
      <c r="N179">
        <f t="shared" ca="1" si="95"/>
        <v>32.013134171907758</v>
      </c>
    </row>
    <row r="180" spans="1:14" x14ac:dyDescent="0.25">
      <c r="A180" s="4">
        <f t="shared" si="70"/>
        <v>0.43153935185185022</v>
      </c>
      <c r="B180" s="3">
        <f t="shared" si="96"/>
        <v>1553301285</v>
      </c>
      <c r="C180">
        <f t="shared" si="93"/>
        <v>4</v>
      </c>
      <c r="D180">
        <f t="shared" si="93"/>
        <v>125</v>
      </c>
      <c r="E180">
        <f t="shared" ca="1" si="98"/>
        <v>-58723.371446540885</v>
      </c>
      <c r="F180">
        <f t="shared" ca="1" si="99"/>
        <v>69397.659811320758</v>
      </c>
      <c r="G180">
        <f t="shared" ca="1" si="89"/>
        <v>9753.6</v>
      </c>
      <c r="H180" s="9">
        <f t="shared" ca="1" si="97"/>
        <v>-243.97927044024982</v>
      </c>
      <c r="I180" s="9">
        <f t="shared" ca="1" si="97"/>
        <v>40.783660377358316</v>
      </c>
      <c r="J180" s="9">
        <f t="shared" ca="1" si="97"/>
        <v>0</v>
      </c>
      <c r="K180" s="9">
        <f t="shared" ca="1" si="91"/>
        <v>247.36449090023464</v>
      </c>
      <c r="L180" s="9">
        <f t="shared" ca="1" si="92"/>
        <v>-80.510158480007021</v>
      </c>
      <c r="M180">
        <f t="shared" ca="1" si="94"/>
        <v>56.468235499650589</v>
      </c>
      <c r="N180">
        <f t="shared" ca="1" si="95"/>
        <v>31.993612858141159</v>
      </c>
    </row>
    <row r="181" spans="1:14" x14ac:dyDescent="0.25">
      <c r="A181" s="4">
        <f t="shared" si="70"/>
        <v>0.43159722222222058</v>
      </c>
      <c r="B181" s="3">
        <f t="shared" si="96"/>
        <v>1553301290</v>
      </c>
      <c r="C181">
        <f t="shared" si="93"/>
        <v>4</v>
      </c>
      <c r="D181">
        <f t="shared" si="93"/>
        <v>125</v>
      </c>
      <c r="E181">
        <f t="shared" ca="1" si="98"/>
        <v>-59943.267798742134</v>
      </c>
      <c r="F181">
        <f t="shared" ca="1" si="99"/>
        <v>69601.57811320755</v>
      </c>
      <c r="G181">
        <f t="shared" ca="1" si="89"/>
        <v>9753.6</v>
      </c>
      <c r="H181" s="9">
        <f t="shared" ca="1" si="97"/>
        <v>-243.97927044025272</v>
      </c>
      <c r="I181" s="9">
        <f t="shared" ca="1" si="97"/>
        <v>40.783660377358316</v>
      </c>
      <c r="J181" s="9">
        <f t="shared" ca="1" si="97"/>
        <v>0</v>
      </c>
      <c r="K181" s="9">
        <f t="shared" ca="1" si="91"/>
        <v>247.36449090023748</v>
      </c>
      <c r="L181" s="9">
        <f t="shared" ca="1" si="92"/>
        <v>-80.510158480007121</v>
      </c>
      <c r="M181">
        <f t="shared" ca="1" si="94"/>
        <v>56.470040181691125</v>
      </c>
      <c r="N181">
        <f t="shared" ca="1" si="95"/>
        <v>31.974091544374563</v>
      </c>
    </row>
    <row r="182" spans="1:14" x14ac:dyDescent="0.25">
      <c r="A182" s="4">
        <f t="shared" si="70"/>
        <v>0.43165509259259094</v>
      </c>
      <c r="B182" s="3">
        <f t="shared" si="96"/>
        <v>1553301295</v>
      </c>
      <c r="C182">
        <f t="shared" si="93"/>
        <v>4</v>
      </c>
      <c r="D182">
        <f t="shared" si="93"/>
        <v>125</v>
      </c>
      <c r="E182">
        <f t="shared" ca="1" si="98"/>
        <v>-61163.164150943398</v>
      </c>
      <c r="F182">
        <f t="shared" ca="1" si="99"/>
        <v>69805.496415094342</v>
      </c>
      <c r="G182">
        <f t="shared" ca="1" si="89"/>
        <v>9753.6</v>
      </c>
      <c r="H182" s="9">
        <f t="shared" ca="1" si="97"/>
        <v>-243.97927044025272</v>
      </c>
      <c r="I182" s="9">
        <f t="shared" ca="1" si="97"/>
        <v>40.783660377358316</v>
      </c>
      <c r="J182" s="9">
        <f t="shared" ca="1" si="97"/>
        <v>0</v>
      </c>
      <c r="K182" s="9">
        <f t="shared" ca="1" si="91"/>
        <v>247.36449090023748</v>
      </c>
      <c r="L182" s="9">
        <f t="shared" ca="1" si="92"/>
        <v>-80.510158480007121</v>
      </c>
      <c r="M182">
        <f t="shared" ca="1" si="94"/>
        <v>56.471844863731654</v>
      </c>
      <c r="N182">
        <f t="shared" ca="1" si="95"/>
        <v>31.954570230607967</v>
      </c>
    </row>
    <row r="183" spans="1:14" x14ac:dyDescent="0.25">
      <c r="A183" s="4">
        <f t="shared" si="70"/>
        <v>0.4317129629629613</v>
      </c>
      <c r="B183" s="3">
        <f t="shared" si="96"/>
        <v>1553301300</v>
      </c>
      <c r="C183">
        <f t="shared" si="93"/>
        <v>4</v>
      </c>
      <c r="D183">
        <f t="shared" si="93"/>
        <v>125</v>
      </c>
      <c r="E183">
        <f t="shared" ca="1" si="98"/>
        <v>-62383.060503144661</v>
      </c>
      <c r="F183">
        <f t="shared" ca="1" si="99"/>
        <v>70009.414716981133</v>
      </c>
      <c r="G183">
        <f t="shared" ca="1" si="89"/>
        <v>9753.6</v>
      </c>
      <c r="H183" s="9">
        <f t="shared" ca="1" si="97"/>
        <v>-243.97927044024982</v>
      </c>
      <c r="I183" s="9">
        <f t="shared" ca="1" si="97"/>
        <v>40.783660377358316</v>
      </c>
      <c r="J183" s="9">
        <f t="shared" ca="1" si="97"/>
        <v>0</v>
      </c>
      <c r="K183" s="9">
        <f t="shared" ca="1" si="91"/>
        <v>247.36449090023464</v>
      </c>
      <c r="L183" s="9">
        <f t="shared" ca="1" si="92"/>
        <v>-80.510158480007021</v>
      </c>
      <c r="M183">
        <f t="shared" ca="1" si="94"/>
        <v>56.473649545772183</v>
      </c>
      <c r="N183">
        <f t="shared" ca="1" si="95"/>
        <v>31.935048916841367</v>
      </c>
    </row>
    <row r="184" spans="1:14" x14ac:dyDescent="0.25">
      <c r="A184" s="4">
        <f t="shared" si="70"/>
        <v>0.43177083333333166</v>
      </c>
      <c r="B184" s="3">
        <f t="shared" si="96"/>
        <v>1553301305</v>
      </c>
      <c r="C184">
        <f t="shared" si="93"/>
        <v>4</v>
      </c>
      <c r="D184">
        <f t="shared" si="93"/>
        <v>125</v>
      </c>
      <c r="E184">
        <f t="shared" ca="1" si="98"/>
        <v>-63602.95685534591</v>
      </c>
      <c r="F184">
        <f t="shared" ca="1" si="99"/>
        <v>70213.333018867925</v>
      </c>
      <c r="G184">
        <f t="shared" ca="1" si="89"/>
        <v>9753.6</v>
      </c>
      <c r="H184" s="9">
        <f t="shared" ref="H184:J226" ca="1" si="100">(E185-E184)/($B185-$B184)</f>
        <v>-243.97927044025272</v>
      </c>
      <c r="I184" s="9">
        <f t="shared" ca="1" si="100"/>
        <v>40.783660377358316</v>
      </c>
      <c r="J184" s="9">
        <f t="shared" ca="1" si="100"/>
        <v>0</v>
      </c>
      <c r="K184" s="9">
        <f t="shared" ca="1" si="91"/>
        <v>247.36449090023748</v>
      </c>
      <c r="L184" s="9">
        <f t="shared" ca="1" si="92"/>
        <v>-80.510158480007121</v>
      </c>
      <c r="M184">
        <f t="shared" ca="1" si="94"/>
        <v>56.475454227812719</v>
      </c>
      <c r="N184">
        <f t="shared" ca="1" si="95"/>
        <v>31.915527603074771</v>
      </c>
    </row>
    <row r="185" spans="1:14" x14ac:dyDescent="0.25">
      <c r="A185" s="4">
        <f t="shared" si="70"/>
        <v>0.43182870370370202</v>
      </c>
      <c r="B185" s="3">
        <f t="shared" si="96"/>
        <v>1553301310</v>
      </c>
      <c r="C185">
        <f t="shared" si="93"/>
        <v>4</v>
      </c>
      <c r="D185">
        <f t="shared" si="93"/>
        <v>125</v>
      </c>
      <c r="E185">
        <f t="shared" ca="1" si="98"/>
        <v>-64822.853207547174</v>
      </c>
      <c r="F185">
        <f t="shared" ca="1" si="99"/>
        <v>70417.251320754716</v>
      </c>
      <c r="G185">
        <f t="shared" ca="1" si="89"/>
        <v>9753.6</v>
      </c>
      <c r="H185" s="9">
        <f t="shared" ca="1" si="100"/>
        <v>-243.97927044024982</v>
      </c>
      <c r="I185" s="9">
        <f t="shared" ca="1" si="100"/>
        <v>40.78366037736123</v>
      </c>
      <c r="J185" s="9">
        <f t="shared" ca="1" si="100"/>
        <v>0</v>
      </c>
      <c r="K185" s="9">
        <f t="shared" ca="1" si="91"/>
        <v>247.36449090023513</v>
      </c>
      <c r="L185" s="9">
        <f t="shared" ca="1" si="92"/>
        <v>-80.510158480006339</v>
      </c>
      <c r="M185">
        <f t="shared" ca="1" si="94"/>
        <v>56.477258909853248</v>
      </c>
      <c r="N185">
        <f t="shared" ca="1" si="95"/>
        <v>31.896006289308175</v>
      </c>
    </row>
    <row r="186" spans="1:14" x14ac:dyDescent="0.25">
      <c r="A186" s="4">
        <f t="shared" si="70"/>
        <v>0.43188657407407238</v>
      </c>
      <c r="B186" s="3">
        <f t="shared" si="96"/>
        <v>1553301315</v>
      </c>
      <c r="C186">
        <f t="shared" si="93"/>
        <v>4</v>
      </c>
      <c r="D186">
        <f t="shared" si="93"/>
        <v>125</v>
      </c>
      <c r="E186">
        <f t="shared" ca="1" si="98"/>
        <v>-66042.749559748423</v>
      </c>
      <c r="F186">
        <f t="shared" ca="1" si="99"/>
        <v>70621.169622641522</v>
      </c>
      <c r="G186">
        <f t="shared" ca="1" si="89"/>
        <v>9753.6</v>
      </c>
      <c r="H186" s="9">
        <f t="shared" ca="1" si="100"/>
        <v>-243.97927044025272</v>
      </c>
      <c r="I186" s="9">
        <f t="shared" ca="1" si="100"/>
        <v>40.783660377358316</v>
      </c>
      <c r="J186" s="9">
        <f t="shared" ca="1" si="100"/>
        <v>0</v>
      </c>
      <c r="K186" s="9">
        <f t="shared" ca="1" si="91"/>
        <v>247.36449090023748</v>
      </c>
      <c r="L186" s="9">
        <f t="shared" ca="1" si="92"/>
        <v>-80.510158480007121</v>
      </c>
      <c r="M186">
        <f t="shared" ca="1" si="94"/>
        <v>56.479063591893777</v>
      </c>
      <c r="N186">
        <f t="shared" ca="1" si="95"/>
        <v>31.87648497554158</v>
      </c>
    </row>
    <row r="187" spans="1:14" x14ac:dyDescent="0.25">
      <c r="A187" s="4">
        <f t="shared" ref="A187:A227" si="101">A186+5/24/3600</f>
        <v>0.43194444444444274</v>
      </c>
      <c r="B187" s="3">
        <f t="shared" si="96"/>
        <v>1553301320</v>
      </c>
      <c r="C187">
        <f t="shared" si="93"/>
        <v>4</v>
      </c>
      <c r="D187">
        <f t="shared" si="93"/>
        <v>125</v>
      </c>
      <c r="E187">
        <f t="shared" ca="1" si="98"/>
        <v>-67262.645911949687</v>
      </c>
      <c r="F187">
        <f t="shared" ca="1" si="99"/>
        <v>70825.087924528314</v>
      </c>
      <c r="G187">
        <f t="shared" ca="1" si="89"/>
        <v>9753.6</v>
      </c>
      <c r="H187" s="9">
        <f t="shared" ca="1" si="100"/>
        <v>-243.97927044025272</v>
      </c>
      <c r="I187" s="9">
        <f t="shared" ca="1" si="100"/>
        <v>40.783660377358316</v>
      </c>
      <c r="J187" s="9">
        <f t="shared" ca="1" si="100"/>
        <v>0</v>
      </c>
      <c r="K187" s="9">
        <f t="shared" ca="1" si="91"/>
        <v>247.36449090023748</v>
      </c>
      <c r="L187" s="9">
        <f t="shared" ca="1" si="92"/>
        <v>-80.510158480007121</v>
      </c>
      <c r="M187">
        <f t="shared" ca="1" si="94"/>
        <v>56.480868273934306</v>
      </c>
      <c r="N187">
        <f t="shared" ca="1" si="95"/>
        <v>31.85696366177498</v>
      </c>
    </row>
    <row r="188" spans="1:14" x14ac:dyDescent="0.25">
      <c r="A188" s="4">
        <f t="shared" si="101"/>
        <v>0.4320023148148131</v>
      </c>
      <c r="B188" s="3">
        <f t="shared" si="96"/>
        <v>1553301325</v>
      </c>
      <c r="C188">
        <f t="shared" si="93"/>
        <v>4</v>
      </c>
      <c r="D188">
        <f t="shared" si="93"/>
        <v>125</v>
      </c>
      <c r="E188">
        <f t="shared" ca="1" si="98"/>
        <v>-68482.54226415095</v>
      </c>
      <c r="F188">
        <f t="shared" ca="1" si="99"/>
        <v>71029.006226415106</v>
      </c>
      <c r="G188">
        <f t="shared" ca="1" si="89"/>
        <v>9753.6</v>
      </c>
      <c r="H188" s="9">
        <f t="shared" ca="1" si="100"/>
        <v>-243.97927044024982</v>
      </c>
      <c r="I188" s="9">
        <f t="shared" ca="1" si="100"/>
        <v>40.783660377358316</v>
      </c>
      <c r="J188" s="9">
        <f t="shared" ca="1" si="100"/>
        <v>0</v>
      </c>
      <c r="K188" s="9">
        <f t="shared" ca="1" si="91"/>
        <v>247.36449090023464</v>
      </c>
      <c r="L188" s="9">
        <f t="shared" ca="1" si="92"/>
        <v>-80.510158480007021</v>
      </c>
      <c r="M188">
        <f t="shared" ca="1" si="94"/>
        <v>56.482672955974841</v>
      </c>
      <c r="N188">
        <f t="shared" ca="1" si="95"/>
        <v>31.837442348008384</v>
      </c>
    </row>
    <row r="189" spans="1:14" x14ac:dyDescent="0.25">
      <c r="A189" s="4">
        <f t="shared" si="101"/>
        <v>0.43206018518518347</v>
      </c>
      <c r="B189" s="3">
        <f t="shared" si="96"/>
        <v>1553301330</v>
      </c>
      <c r="C189">
        <f t="shared" si="93"/>
        <v>4</v>
      </c>
      <c r="D189">
        <f t="shared" si="93"/>
        <v>125</v>
      </c>
      <c r="E189">
        <f t="shared" ca="1" si="98"/>
        <v>-69702.438616352199</v>
      </c>
      <c r="F189">
        <f t="shared" ca="1" si="99"/>
        <v>71232.924528301897</v>
      </c>
      <c r="G189">
        <f t="shared" ca="1" si="89"/>
        <v>9753.6</v>
      </c>
      <c r="H189" s="9">
        <f t="shared" ca="1" si="100"/>
        <v>-243.97927044025272</v>
      </c>
      <c r="I189" s="9">
        <f t="shared" ca="1" si="100"/>
        <v>40.783660377358316</v>
      </c>
      <c r="J189" s="9">
        <f t="shared" ca="1" si="100"/>
        <v>0</v>
      </c>
      <c r="K189" s="9">
        <f t="shared" ca="1" si="91"/>
        <v>247.36449090023748</v>
      </c>
      <c r="L189" s="9">
        <f t="shared" ca="1" si="92"/>
        <v>-80.510158480007121</v>
      </c>
      <c r="M189">
        <f t="shared" ca="1" si="94"/>
        <v>56.48447763801537</v>
      </c>
      <c r="N189">
        <f t="shared" ca="1" si="95"/>
        <v>31.817921034241788</v>
      </c>
    </row>
    <row r="190" spans="1:14" x14ac:dyDescent="0.25">
      <c r="A190" s="4">
        <f t="shared" si="101"/>
        <v>0.43211805555555383</v>
      </c>
      <c r="B190" s="3">
        <f t="shared" si="96"/>
        <v>1553301335</v>
      </c>
      <c r="C190">
        <f t="shared" si="93"/>
        <v>4</v>
      </c>
      <c r="D190">
        <f t="shared" si="93"/>
        <v>125</v>
      </c>
      <c r="E190">
        <f t="shared" ca="1" si="98"/>
        <v>-70922.334968553463</v>
      </c>
      <c r="F190">
        <f t="shared" ca="1" si="99"/>
        <v>71436.842830188689</v>
      </c>
      <c r="G190">
        <f t="shared" ca="1" si="89"/>
        <v>9753.6</v>
      </c>
      <c r="H190" s="9">
        <f t="shared" ca="1" si="100"/>
        <v>-243.97927044024982</v>
      </c>
      <c r="I190" s="9">
        <f t="shared" ca="1" si="100"/>
        <v>40.783660377358316</v>
      </c>
      <c r="J190" s="9">
        <f t="shared" ca="1" si="100"/>
        <v>0</v>
      </c>
      <c r="K190" s="9">
        <f t="shared" ca="1" si="91"/>
        <v>247.36449090023464</v>
      </c>
      <c r="L190" s="9">
        <f t="shared" ca="1" si="92"/>
        <v>-80.510158480007021</v>
      </c>
      <c r="M190">
        <f t="shared" ca="1" si="94"/>
        <v>56.486282320055899</v>
      </c>
      <c r="N190">
        <f t="shared" ca="1" si="95"/>
        <v>31.798399720475192</v>
      </c>
    </row>
    <row r="191" spans="1:14" x14ac:dyDescent="0.25">
      <c r="A191" s="4">
        <f t="shared" si="101"/>
        <v>0.43217592592592419</v>
      </c>
      <c r="B191" s="3">
        <f t="shared" si="96"/>
        <v>1553301340</v>
      </c>
      <c r="C191">
        <f t="shared" si="93"/>
        <v>4</v>
      </c>
      <c r="D191">
        <f t="shared" si="93"/>
        <v>125</v>
      </c>
      <c r="E191">
        <f t="shared" ca="1" si="98"/>
        <v>-72142.231320754712</v>
      </c>
      <c r="F191">
        <f t="shared" ca="1" si="99"/>
        <v>71640.76113207548</v>
      </c>
      <c r="G191">
        <f t="shared" ca="1" si="89"/>
        <v>9753.6</v>
      </c>
      <c r="H191" s="9">
        <f t="shared" ca="1" si="100"/>
        <v>-243.97927044025272</v>
      </c>
      <c r="I191" s="9">
        <f t="shared" ca="1" si="100"/>
        <v>40.783660377358316</v>
      </c>
      <c r="J191" s="9">
        <f t="shared" ca="1" si="100"/>
        <v>0</v>
      </c>
      <c r="K191" s="9">
        <f t="shared" ca="1" si="91"/>
        <v>247.36449090023748</v>
      </c>
      <c r="L191" s="9">
        <f t="shared" ca="1" si="92"/>
        <v>-80.510158480007121</v>
      </c>
      <c r="M191">
        <f t="shared" ca="1" si="94"/>
        <v>56.488087002096435</v>
      </c>
      <c r="N191">
        <f t="shared" ca="1" si="95"/>
        <v>31.778878406708593</v>
      </c>
    </row>
    <row r="192" spans="1:14" x14ac:dyDescent="0.25">
      <c r="A192" s="4">
        <f t="shared" si="101"/>
        <v>0.43223379629629455</v>
      </c>
      <c r="B192" s="3">
        <f t="shared" si="96"/>
        <v>1553301345</v>
      </c>
      <c r="C192">
        <f t="shared" si="93"/>
        <v>4</v>
      </c>
      <c r="D192">
        <f t="shared" si="93"/>
        <v>125</v>
      </c>
      <c r="E192">
        <f t="shared" ca="1" si="98"/>
        <v>-73362.127672955976</v>
      </c>
      <c r="F192">
        <f t="shared" ca="1" si="99"/>
        <v>71844.679433962272</v>
      </c>
      <c r="G192">
        <f t="shared" ca="1" si="89"/>
        <v>9753.6</v>
      </c>
      <c r="H192" s="9">
        <f t="shared" ca="1" si="100"/>
        <v>-243.97927044025272</v>
      </c>
      <c r="I192" s="9">
        <f t="shared" ca="1" si="100"/>
        <v>40.783660377358316</v>
      </c>
      <c r="J192" s="9">
        <f t="shared" ca="1" si="100"/>
        <v>0</v>
      </c>
      <c r="K192" s="9">
        <f t="shared" ca="1" si="91"/>
        <v>247.36449090023748</v>
      </c>
      <c r="L192" s="9">
        <f t="shared" ca="1" si="92"/>
        <v>-80.510158480007121</v>
      </c>
      <c r="M192">
        <f t="shared" ca="1" si="94"/>
        <v>56.489891684136964</v>
      </c>
      <c r="N192">
        <f t="shared" ca="1" si="95"/>
        <v>31.759357092941997</v>
      </c>
    </row>
    <row r="193" spans="1:14" x14ac:dyDescent="0.25">
      <c r="A193" s="4">
        <f t="shared" si="101"/>
        <v>0.43229166666666491</v>
      </c>
      <c r="B193" s="3">
        <f t="shared" si="96"/>
        <v>1553301350</v>
      </c>
      <c r="C193">
        <f t="shared" si="93"/>
        <v>4</v>
      </c>
      <c r="D193">
        <f t="shared" si="93"/>
        <v>125</v>
      </c>
      <c r="E193">
        <f t="shared" ca="1" si="98"/>
        <v>-74582.02402515724</v>
      </c>
      <c r="F193">
        <f t="shared" ca="1" si="99"/>
        <v>72048.597735849064</v>
      </c>
      <c r="G193">
        <f t="shared" ca="1" si="89"/>
        <v>9753.6</v>
      </c>
      <c r="H193" s="9">
        <f t="shared" ca="1" si="100"/>
        <v>-243.97927044024982</v>
      </c>
      <c r="I193" s="9">
        <f t="shared" ca="1" si="100"/>
        <v>40.783660377358316</v>
      </c>
      <c r="J193" s="9">
        <f t="shared" ca="1" si="100"/>
        <v>0</v>
      </c>
      <c r="K193" s="9">
        <f t="shared" ca="1" si="91"/>
        <v>247.36449090023464</v>
      </c>
      <c r="L193" s="9">
        <f t="shared" ca="1" si="92"/>
        <v>-80.510158480007021</v>
      </c>
      <c r="M193">
        <f t="shared" ca="1" si="94"/>
        <v>56.491696366177493</v>
      </c>
      <c r="N193">
        <f t="shared" ca="1" si="95"/>
        <v>31.739835779175401</v>
      </c>
    </row>
    <row r="194" spans="1:14" x14ac:dyDescent="0.25">
      <c r="A194" s="4">
        <f t="shared" si="101"/>
        <v>0.43234953703703527</v>
      </c>
      <c r="B194" s="3">
        <f t="shared" si="96"/>
        <v>1553301355</v>
      </c>
      <c r="C194">
        <f t="shared" si="93"/>
        <v>4</v>
      </c>
      <c r="D194">
        <f t="shared" si="93"/>
        <v>125</v>
      </c>
      <c r="E194">
        <f t="shared" ca="1" si="98"/>
        <v>-75801.920377358489</v>
      </c>
      <c r="F194">
        <f t="shared" ca="1" si="99"/>
        <v>72252.516037735855</v>
      </c>
      <c r="G194">
        <f t="shared" ca="1" si="89"/>
        <v>9753.6</v>
      </c>
      <c r="H194" s="9">
        <f t="shared" ca="1" si="100"/>
        <v>-243.97927044025272</v>
      </c>
      <c r="I194" s="9">
        <f t="shared" ca="1" si="100"/>
        <v>40.783660377358316</v>
      </c>
      <c r="J194" s="9">
        <f t="shared" ca="1" si="100"/>
        <v>0</v>
      </c>
      <c r="K194" s="9">
        <f t="shared" ca="1" si="91"/>
        <v>247.36449090023748</v>
      </c>
      <c r="L194" s="9">
        <f t="shared" ca="1" si="92"/>
        <v>-80.510158480007121</v>
      </c>
      <c r="M194">
        <f t="shared" ca="1" si="94"/>
        <v>56.493501048218029</v>
      </c>
      <c r="N194">
        <f t="shared" ca="1" si="95"/>
        <v>31.720314465408805</v>
      </c>
    </row>
    <row r="195" spans="1:14" x14ac:dyDescent="0.25">
      <c r="A195" s="4">
        <f t="shared" si="101"/>
        <v>0.43240740740740563</v>
      </c>
      <c r="B195" s="3">
        <f t="shared" si="96"/>
        <v>1553301360</v>
      </c>
      <c r="C195">
        <f t="shared" si="93"/>
        <v>4</v>
      </c>
      <c r="D195">
        <f t="shared" si="93"/>
        <v>125</v>
      </c>
      <c r="E195">
        <f t="shared" ca="1" si="98"/>
        <v>-77021.816729559752</v>
      </c>
      <c r="F195">
        <f t="shared" ca="1" si="99"/>
        <v>72456.434339622647</v>
      </c>
      <c r="G195">
        <f t="shared" ca="1" si="89"/>
        <v>9753.6</v>
      </c>
      <c r="H195" s="9">
        <f t="shared" ca="1" si="100"/>
        <v>-243.97927044024982</v>
      </c>
      <c r="I195" s="9">
        <f t="shared" ca="1" si="100"/>
        <v>40.783660377358316</v>
      </c>
      <c r="J195" s="9">
        <f t="shared" ca="1" si="100"/>
        <v>0</v>
      </c>
      <c r="K195" s="9">
        <f t="shared" ca="1" si="91"/>
        <v>247.36449090023464</v>
      </c>
      <c r="L195" s="9">
        <f t="shared" ca="1" si="92"/>
        <v>-80.510158480007021</v>
      </c>
      <c r="M195">
        <f t="shared" ca="1" si="94"/>
        <v>56.495305730258558</v>
      </c>
      <c r="N195">
        <f t="shared" ca="1" si="95"/>
        <v>31.700793151642209</v>
      </c>
    </row>
    <row r="196" spans="1:14" x14ac:dyDescent="0.25">
      <c r="A196" s="4">
        <f t="shared" si="101"/>
        <v>0.43246527777777599</v>
      </c>
      <c r="B196" s="3">
        <f t="shared" si="96"/>
        <v>1553301365</v>
      </c>
      <c r="C196">
        <f t="shared" si="93"/>
        <v>4</v>
      </c>
      <c r="D196">
        <f t="shared" si="93"/>
        <v>125</v>
      </c>
      <c r="E196">
        <f t="shared" ca="1" si="98"/>
        <v>-78241.713081761001</v>
      </c>
      <c r="F196">
        <f t="shared" ca="1" si="99"/>
        <v>72660.352641509438</v>
      </c>
      <c r="G196">
        <f t="shared" ca="1" si="89"/>
        <v>9753.6</v>
      </c>
      <c r="H196" s="9">
        <f t="shared" ca="1" si="100"/>
        <v>-243.97927044025272</v>
      </c>
      <c r="I196" s="9">
        <f t="shared" ca="1" si="100"/>
        <v>40.783660377358316</v>
      </c>
      <c r="J196" s="9">
        <f t="shared" ca="1" si="100"/>
        <v>0</v>
      </c>
      <c r="K196" s="9">
        <f t="shared" ca="1" si="91"/>
        <v>247.36449090023748</v>
      </c>
      <c r="L196" s="9">
        <f t="shared" ca="1" si="92"/>
        <v>-80.510158480007121</v>
      </c>
      <c r="M196">
        <f t="shared" ca="1" si="94"/>
        <v>56.497110412299087</v>
      </c>
      <c r="N196">
        <f t="shared" ca="1" si="95"/>
        <v>31.68127183787561</v>
      </c>
    </row>
    <row r="197" spans="1:14" x14ac:dyDescent="0.25">
      <c r="A197" s="4">
        <f t="shared" si="101"/>
        <v>0.43252314814814635</v>
      </c>
      <c r="B197" s="3">
        <f t="shared" si="96"/>
        <v>1553301370</v>
      </c>
      <c r="C197">
        <f t="shared" si="93"/>
        <v>4</v>
      </c>
      <c r="D197">
        <f t="shared" si="93"/>
        <v>125</v>
      </c>
      <c r="E197">
        <f t="shared" ca="1" si="98"/>
        <v>-79461.609433962265</v>
      </c>
      <c r="F197">
        <f t="shared" ca="1" si="99"/>
        <v>72864.27094339623</v>
      </c>
      <c r="G197">
        <f t="shared" ca="1" si="89"/>
        <v>9753.6</v>
      </c>
      <c r="H197" s="9">
        <f t="shared" ca="1" si="100"/>
        <v>-243.97927044024982</v>
      </c>
      <c r="I197" s="9">
        <f t="shared" ca="1" si="100"/>
        <v>40.783660377358316</v>
      </c>
      <c r="J197" s="9">
        <f t="shared" ca="1" si="100"/>
        <v>0</v>
      </c>
      <c r="K197" s="9">
        <f t="shared" ca="1" si="91"/>
        <v>247.36449090023464</v>
      </c>
      <c r="L197" s="9">
        <f t="shared" ca="1" si="92"/>
        <v>-80.510158480007021</v>
      </c>
      <c r="M197">
        <f t="shared" ca="1" si="94"/>
        <v>56.498915094339623</v>
      </c>
      <c r="N197">
        <f t="shared" ca="1" si="95"/>
        <v>31.661750524109014</v>
      </c>
    </row>
    <row r="198" spans="1:14" x14ac:dyDescent="0.25">
      <c r="A198" s="4">
        <f t="shared" si="101"/>
        <v>0.43258101851851671</v>
      </c>
      <c r="B198" s="3">
        <f t="shared" si="96"/>
        <v>1553301375</v>
      </c>
      <c r="C198">
        <f t="shared" si="93"/>
        <v>4</v>
      </c>
      <c r="D198">
        <f t="shared" si="93"/>
        <v>125</v>
      </c>
      <c r="E198">
        <f t="shared" ca="1" si="98"/>
        <v>-80681.505786163514</v>
      </c>
      <c r="F198">
        <f t="shared" ca="1" si="99"/>
        <v>73068.189245283022</v>
      </c>
      <c r="G198">
        <f t="shared" ca="1" si="89"/>
        <v>9753.6</v>
      </c>
      <c r="H198" s="9">
        <f t="shared" ca="1" si="100"/>
        <v>-243.97927044025272</v>
      </c>
      <c r="I198" s="9">
        <f t="shared" ca="1" si="100"/>
        <v>40.783660377358316</v>
      </c>
      <c r="J198" s="9">
        <f t="shared" ca="1" si="100"/>
        <v>0</v>
      </c>
      <c r="K198" s="9">
        <f t="shared" ca="1" si="91"/>
        <v>247.36449090023748</v>
      </c>
      <c r="L198" s="9">
        <f t="shared" ca="1" si="92"/>
        <v>-80.510158480007121</v>
      </c>
      <c r="M198">
        <f t="shared" ca="1" si="94"/>
        <v>56.500719776380151</v>
      </c>
      <c r="N198">
        <f t="shared" ca="1" si="95"/>
        <v>31.642229210342418</v>
      </c>
    </row>
    <row r="199" spans="1:14" x14ac:dyDescent="0.25">
      <c r="A199" s="4">
        <f t="shared" si="101"/>
        <v>0.43263888888888707</v>
      </c>
      <c r="B199" s="3">
        <f t="shared" si="96"/>
        <v>1553301380</v>
      </c>
      <c r="C199">
        <f t="shared" si="93"/>
        <v>4</v>
      </c>
      <c r="D199">
        <f t="shared" si="93"/>
        <v>125</v>
      </c>
      <c r="E199">
        <f t="shared" ca="1" si="98"/>
        <v>-81901.402138364778</v>
      </c>
      <c r="F199">
        <f t="shared" ca="1" si="99"/>
        <v>73272.107547169813</v>
      </c>
      <c r="G199">
        <f t="shared" ca="1" si="89"/>
        <v>9753.6</v>
      </c>
      <c r="H199" s="9">
        <f t="shared" ca="1" si="100"/>
        <v>-243.97927044025272</v>
      </c>
      <c r="I199" s="9">
        <f t="shared" ca="1" si="100"/>
        <v>40.783660377358316</v>
      </c>
      <c r="J199" s="9">
        <f t="shared" ca="1" si="100"/>
        <v>0</v>
      </c>
      <c r="K199" s="9">
        <f t="shared" ca="1" si="91"/>
        <v>247.36449090023748</v>
      </c>
      <c r="L199" s="9">
        <f t="shared" ca="1" si="92"/>
        <v>-80.510158480007121</v>
      </c>
      <c r="M199">
        <f t="shared" ca="1" si="94"/>
        <v>56.50252445842068</v>
      </c>
      <c r="N199">
        <f t="shared" ca="1" si="95"/>
        <v>31.622707896575822</v>
      </c>
    </row>
    <row r="200" spans="1:14" x14ac:dyDescent="0.25">
      <c r="A200" s="4">
        <f t="shared" si="101"/>
        <v>0.43269675925925744</v>
      </c>
      <c r="B200" s="3">
        <f t="shared" si="96"/>
        <v>1553301385</v>
      </c>
      <c r="C200">
        <f t="shared" si="93"/>
        <v>4</v>
      </c>
      <c r="D200">
        <f t="shared" si="93"/>
        <v>125</v>
      </c>
      <c r="E200">
        <f t="shared" ca="1" si="98"/>
        <v>-83121.298490566041</v>
      </c>
      <c r="F200">
        <f t="shared" ca="1" si="99"/>
        <v>73476.025849056605</v>
      </c>
      <c r="G200">
        <f t="shared" ref="G200:G227" ca="1" si="102">INDIRECT("G$"&amp;C200)+INDIRECT("J$"&amp;C200)*($B200-INDIRECT("B$"&amp;D200))</f>
        <v>9753.6</v>
      </c>
      <c r="H200" s="9">
        <f t="shared" ca="1" si="100"/>
        <v>-243.97927044024982</v>
      </c>
      <c r="I200" s="9">
        <f t="shared" ca="1" si="100"/>
        <v>40.783660377358316</v>
      </c>
      <c r="J200" s="9">
        <f t="shared" ca="1" si="100"/>
        <v>0</v>
      </c>
      <c r="K200" s="9">
        <f t="shared" ref="K200:K227" ca="1" si="103">SQRT(H200*H200+I200*I200)</f>
        <v>247.36449090023464</v>
      </c>
      <c r="L200" s="9">
        <f t="shared" ref="L200:L227" ca="1" si="104">DEGREES(ATAN2(I200,H200))</f>
        <v>-80.510158480007021</v>
      </c>
      <c r="M200">
        <f t="shared" ca="1" si="94"/>
        <v>56.504329140461216</v>
      </c>
      <c r="N200">
        <f t="shared" ca="1" si="95"/>
        <v>31.603186582809222</v>
      </c>
    </row>
    <row r="201" spans="1:14" x14ac:dyDescent="0.25">
      <c r="A201" s="4">
        <f t="shared" si="101"/>
        <v>0.4327546296296278</v>
      </c>
      <c r="B201" s="3">
        <f t="shared" si="96"/>
        <v>1553301390</v>
      </c>
      <c r="C201">
        <f t="shared" ref="C201:D226" si="105">C200</f>
        <v>4</v>
      </c>
      <c r="D201">
        <f t="shared" si="105"/>
        <v>125</v>
      </c>
      <c r="E201">
        <f t="shared" ca="1" si="98"/>
        <v>-84341.194842767291</v>
      </c>
      <c r="F201">
        <f t="shared" ca="1" si="99"/>
        <v>73679.944150943396</v>
      </c>
      <c r="G201">
        <f t="shared" ca="1" si="102"/>
        <v>9753.6</v>
      </c>
      <c r="H201" s="9">
        <f t="shared" ca="1" si="100"/>
        <v>-243.97927044025272</v>
      </c>
      <c r="I201" s="9">
        <f t="shared" ca="1" si="100"/>
        <v>40.783660377358316</v>
      </c>
      <c r="J201" s="9">
        <f t="shared" ca="1" si="100"/>
        <v>0</v>
      </c>
      <c r="K201" s="9">
        <f t="shared" ca="1" si="103"/>
        <v>247.36449090023748</v>
      </c>
      <c r="L201" s="9">
        <f t="shared" ca="1" si="104"/>
        <v>-80.510158480007121</v>
      </c>
      <c r="M201">
        <f t="shared" ref="M201:M227" ca="1" si="106">INDIRECT("M$"&amp;C201)+INDIRECT("O$"&amp;C201)*($B201-INDIRECT("B$"&amp;D201))</f>
        <v>56.506133822501745</v>
      </c>
      <c r="N201">
        <f t="shared" ref="N201:N227" ca="1" si="107">INDIRECT("N$"&amp;C201)+INDIRECT("P$"&amp;C201)*($B201-INDIRECT("B$"&amp;D201))</f>
        <v>31.583665269042626</v>
      </c>
    </row>
    <row r="202" spans="1:14" x14ac:dyDescent="0.25">
      <c r="A202" s="4">
        <f t="shared" si="101"/>
        <v>0.43281249999999816</v>
      </c>
      <c r="B202" s="3">
        <f t="shared" ref="B202:B227" si="108">B201+SECOND(A202-A201)</f>
        <v>1553301395</v>
      </c>
      <c r="C202">
        <f t="shared" si="105"/>
        <v>4</v>
      </c>
      <c r="D202">
        <f t="shared" si="105"/>
        <v>125</v>
      </c>
      <c r="E202">
        <f t="shared" ca="1" si="98"/>
        <v>-85561.091194968554</v>
      </c>
      <c r="F202">
        <f t="shared" ca="1" si="99"/>
        <v>73883.862452830188</v>
      </c>
      <c r="G202">
        <f t="shared" ca="1" si="102"/>
        <v>9753.6</v>
      </c>
      <c r="H202" s="9">
        <f t="shared" ca="1" si="100"/>
        <v>-243.97927044024982</v>
      </c>
      <c r="I202" s="9">
        <f t="shared" ca="1" si="100"/>
        <v>40.78366037736123</v>
      </c>
      <c r="J202" s="9">
        <f t="shared" ca="1" si="100"/>
        <v>0</v>
      </c>
      <c r="K202" s="9">
        <f t="shared" ca="1" si="103"/>
        <v>247.36449090023513</v>
      </c>
      <c r="L202" s="9">
        <f t="shared" ca="1" si="104"/>
        <v>-80.510158480006339</v>
      </c>
      <c r="M202">
        <f t="shared" ca="1" si="106"/>
        <v>56.507938504542274</v>
      </c>
      <c r="N202">
        <f t="shared" ca="1" si="107"/>
        <v>31.56414395527603</v>
      </c>
    </row>
    <row r="203" spans="1:14" x14ac:dyDescent="0.25">
      <c r="A203" s="4">
        <f t="shared" si="101"/>
        <v>0.43287037037036852</v>
      </c>
      <c r="B203" s="3">
        <f t="shared" si="108"/>
        <v>1553301400</v>
      </c>
      <c r="C203">
        <f t="shared" si="105"/>
        <v>4</v>
      </c>
      <c r="D203">
        <f t="shared" si="105"/>
        <v>125</v>
      </c>
      <c r="E203">
        <f t="shared" ca="1" si="98"/>
        <v>-86780.987547169803</v>
      </c>
      <c r="F203">
        <f t="shared" ca="1" si="99"/>
        <v>74087.780754716994</v>
      </c>
      <c r="G203">
        <f t="shared" ca="1" si="102"/>
        <v>9753.6</v>
      </c>
      <c r="H203" s="9">
        <f t="shared" ca="1" si="100"/>
        <v>-243.97927044025272</v>
      </c>
      <c r="I203" s="9">
        <f t="shared" ca="1" si="100"/>
        <v>40.783660377358316</v>
      </c>
      <c r="J203" s="9">
        <f t="shared" ca="1" si="100"/>
        <v>0</v>
      </c>
      <c r="K203" s="9">
        <f t="shared" ca="1" si="103"/>
        <v>247.36449090023748</v>
      </c>
      <c r="L203" s="9">
        <f t="shared" ca="1" si="104"/>
        <v>-80.510158480007121</v>
      </c>
      <c r="M203">
        <f t="shared" ca="1" si="106"/>
        <v>56.509743186582803</v>
      </c>
      <c r="N203">
        <f t="shared" ca="1" si="107"/>
        <v>31.544622641509434</v>
      </c>
    </row>
    <row r="204" spans="1:14" x14ac:dyDescent="0.25">
      <c r="A204" s="4">
        <f t="shared" si="101"/>
        <v>0.43292824074073888</v>
      </c>
      <c r="B204" s="3">
        <f t="shared" si="108"/>
        <v>1553301405</v>
      </c>
      <c r="C204">
        <f t="shared" si="105"/>
        <v>4</v>
      </c>
      <c r="D204">
        <f t="shared" si="105"/>
        <v>125</v>
      </c>
      <c r="E204">
        <f t="shared" ca="1" si="98"/>
        <v>-88000.883899371067</v>
      </c>
      <c r="F204">
        <f t="shared" ca="1" si="99"/>
        <v>74291.699056603786</v>
      </c>
      <c r="G204">
        <f t="shared" ca="1" si="102"/>
        <v>9753.6</v>
      </c>
      <c r="H204" s="9">
        <f t="shared" ca="1" si="100"/>
        <v>-243.97927044025272</v>
      </c>
      <c r="I204" s="9">
        <f t="shared" ca="1" si="100"/>
        <v>40.783660377358316</v>
      </c>
      <c r="J204" s="9">
        <f t="shared" ca="1" si="100"/>
        <v>0</v>
      </c>
      <c r="K204" s="9">
        <f t="shared" ca="1" si="103"/>
        <v>247.36449090023748</v>
      </c>
      <c r="L204" s="9">
        <f t="shared" ca="1" si="104"/>
        <v>-80.510158480007121</v>
      </c>
      <c r="M204">
        <f t="shared" ca="1" si="106"/>
        <v>56.511547868623339</v>
      </c>
      <c r="N204">
        <f t="shared" ca="1" si="107"/>
        <v>31.525101327742835</v>
      </c>
    </row>
    <row r="205" spans="1:14" x14ac:dyDescent="0.25">
      <c r="A205" s="4">
        <f t="shared" si="101"/>
        <v>0.43298611111110924</v>
      </c>
      <c r="B205" s="3">
        <f t="shared" si="108"/>
        <v>1553301410</v>
      </c>
      <c r="C205">
        <f t="shared" si="105"/>
        <v>4</v>
      </c>
      <c r="D205">
        <f t="shared" si="105"/>
        <v>125</v>
      </c>
      <c r="E205">
        <f t="shared" ca="1" si="98"/>
        <v>-89220.780251572331</v>
      </c>
      <c r="F205">
        <f t="shared" ca="1" si="99"/>
        <v>74495.617358490577</v>
      </c>
      <c r="G205">
        <f t="shared" ca="1" si="102"/>
        <v>9753.6</v>
      </c>
      <c r="H205" s="9">
        <f t="shared" ca="1" si="100"/>
        <v>-243.97927044024982</v>
      </c>
      <c r="I205" s="9">
        <f t="shared" ca="1" si="100"/>
        <v>40.783660377358316</v>
      </c>
      <c r="J205" s="9">
        <f t="shared" ca="1" si="100"/>
        <v>0</v>
      </c>
      <c r="K205" s="9">
        <f t="shared" ca="1" si="103"/>
        <v>247.36449090023464</v>
      </c>
      <c r="L205" s="9">
        <f t="shared" ca="1" si="104"/>
        <v>-80.510158480007021</v>
      </c>
      <c r="M205">
        <f t="shared" ca="1" si="106"/>
        <v>56.513352550663868</v>
      </c>
      <c r="N205">
        <f t="shared" ca="1" si="107"/>
        <v>31.505580013976239</v>
      </c>
    </row>
    <row r="206" spans="1:14" x14ac:dyDescent="0.25">
      <c r="A206" s="4">
        <f t="shared" si="101"/>
        <v>0.4330439814814796</v>
      </c>
      <c r="B206" s="3">
        <f t="shared" si="108"/>
        <v>1553301415</v>
      </c>
      <c r="C206">
        <f t="shared" si="105"/>
        <v>4</v>
      </c>
      <c r="D206">
        <f t="shared" si="105"/>
        <v>125</v>
      </c>
      <c r="E206">
        <f t="shared" ca="1" si="98"/>
        <v>-90440.67660377358</v>
      </c>
      <c r="F206">
        <f t="shared" ca="1" si="99"/>
        <v>74699.535660377369</v>
      </c>
      <c r="G206">
        <f t="shared" ca="1" si="102"/>
        <v>9753.6</v>
      </c>
      <c r="H206" s="9">
        <f t="shared" ca="1" si="100"/>
        <v>-243.97927044025272</v>
      </c>
      <c r="I206" s="9">
        <f t="shared" ca="1" si="100"/>
        <v>40.783660377358316</v>
      </c>
      <c r="J206" s="9">
        <f t="shared" ca="1" si="100"/>
        <v>0</v>
      </c>
      <c r="K206" s="9">
        <f t="shared" ca="1" si="103"/>
        <v>247.36449090023748</v>
      </c>
      <c r="L206" s="9">
        <f t="shared" ca="1" si="104"/>
        <v>-80.510158480007121</v>
      </c>
      <c r="M206">
        <f t="shared" ca="1" si="106"/>
        <v>56.515157232704397</v>
      </c>
      <c r="N206">
        <f t="shared" ca="1" si="107"/>
        <v>31.486058700209643</v>
      </c>
    </row>
    <row r="207" spans="1:14" x14ac:dyDescent="0.25">
      <c r="A207" s="4">
        <f t="shared" si="101"/>
        <v>0.43310185185184996</v>
      </c>
      <c r="B207" s="3">
        <f t="shared" si="108"/>
        <v>1553301420</v>
      </c>
      <c r="C207">
        <f t="shared" si="105"/>
        <v>4</v>
      </c>
      <c r="D207">
        <f t="shared" si="105"/>
        <v>125</v>
      </c>
      <c r="E207">
        <f t="shared" ca="1" si="98"/>
        <v>-91660.572955974843</v>
      </c>
      <c r="F207">
        <f t="shared" ca="1" si="99"/>
        <v>74903.453962264161</v>
      </c>
      <c r="G207">
        <f t="shared" ca="1" si="102"/>
        <v>9753.6</v>
      </c>
      <c r="H207" s="9">
        <f t="shared" ca="1" si="100"/>
        <v>-243.97927044024982</v>
      </c>
      <c r="I207" s="9">
        <f t="shared" ca="1" si="100"/>
        <v>40.783660377358316</v>
      </c>
      <c r="J207" s="9">
        <f t="shared" ca="1" si="100"/>
        <v>0</v>
      </c>
      <c r="K207" s="9">
        <f t="shared" ca="1" si="103"/>
        <v>247.36449090023464</v>
      </c>
      <c r="L207" s="9">
        <f t="shared" ca="1" si="104"/>
        <v>-80.510158480007021</v>
      </c>
      <c r="M207">
        <f t="shared" ca="1" si="106"/>
        <v>56.516961914744932</v>
      </c>
      <c r="N207">
        <f t="shared" ca="1" si="107"/>
        <v>31.466537386443047</v>
      </c>
    </row>
    <row r="208" spans="1:14" x14ac:dyDescent="0.25">
      <c r="A208" s="4">
        <f t="shared" si="101"/>
        <v>0.43315972222222032</v>
      </c>
      <c r="B208" s="3">
        <f t="shared" si="108"/>
        <v>1553301425</v>
      </c>
      <c r="C208">
        <f t="shared" si="105"/>
        <v>4</v>
      </c>
      <c r="D208">
        <f t="shared" si="105"/>
        <v>125</v>
      </c>
      <c r="E208">
        <f t="shared" ca="1" si="98"/>
        <v>-92880.469308176092</v>
      </c>
      <c r="F208">
        <f t="shared" ca="1" si="99"/>
        <v>75107.372264150952</v>
      </c>
      <c r="G208">
        <f t="shared" ca="1" si="102"/>
        <v>9753.6</v>
      </c>
      <c r="H208" s="9">
        <f t="shared" ca="1" si="100"/>
        <v>-243.97927044025272</v>
      </c>
      <c r="I208" s="9">
        <f t="shared" ca="1" si="100"/>
        <v>40.783660377358316</v>
      </c>
      <c r="J208" s="9">
        <f t="shared" ca="1" si="100"/>
        <v>0</v>
      </c>
      <c r="K208" s="9">
        <f t="shared" ca="1" si="103"/>
        <v>247.36449090023748</v>
      </c>
      <c r="L208" s="9">
        <f t="shared" ca="1" si="104"/>
        <v>-80.510158480007121</v>
      </c>
      <c r="M208">
        <f t="shared" ca="1" si="106"/>
        <v>56.518766596785461</v>
      </c>
      <c r="N208">
        <f t="shared" ca="1" si="107"/>
        <v>31.447016072676448</v>
      </c>
    </row>
    <row r="209" spans="1:14" x14ac:dyDescent="0.25">
      <c r="A209" s="4">
        <f t="shared" si="101"/>
        <v>0.43321759259259068</v>
      </c>
      <c r="B209" s="3">
        <f t="shared" si="108"/>
        <v>1553301430</v>
      </c>
      <c r="C209">
        <f t="shared" si="105"/>
        <v>4</v>
      </c>
      <c r="D209">
        <f t="shared" si="105"/>
        <v>125</v>
      </c>
      <c r="E209">
        <f t="shared" ca="1" si="98"/>
        <v>-94100.365660377356</v>
      </c>
      <c r="F209">
        <f t="shared" ca="1" si="99"/>
        <v>75311.290566037744</v>
      </c>
      <c r="G209">
        <f t="shared" ca="1" si="102"/>
        <v>9753.6</v>
      </c>
      <c r="H209" s="9">
        <f t="shared" ca="1" si="100"/>
        <v>-243.97927044025272</v>
      </c>
      <c r="I209" s="9">
        <f t="shared" ca="1" si="100"/>
        <v>40.783660377358316</v>
      </c>
      <c r="J209" s="9">
        <f t="shared" ca="1" si="100"/>
        <v>0</v>
      </c>
      <c r="K209" s="9">
        <f t="shared" ca="1" si="103"/>
        <v>247.36449090023748</v>
      </c>
      <c r="L209" s="9">
        <f t="shared" ca="1" si="104"/>
        <v>-80.510158480007121</v>
      </c>
      <c r="M209">
        <f t="shared" ca="1" si="106"/>
        <v>56.52057127882599</v>
      </c>
      <c r="N209">
        <f t="shared" ca="1" si="107"/>
        <v>31.427494758909852</v>
      </c>
    </row>
    <row r="210" spans="1:14" x14ac:dyDescent="0.25">
      <c r="A210" s="4">
        <f t="shared" si="101"/>
        <v>0.43327546296296104</v>
      </c>
      <c r="B210" s="3">
        <f t="shared" si="108"/>
        <v>1553301435</v>
      </c>
      <c r="C210">
        <f t="shared" si="105"/>
        <v>4</v>
      </c>
      <c r="D210">
        <f t="shared" si="105"/>
        <v>125</v>
      </c>
      <c r="E210">
        <f t="shared" ca="1" si="98"/>
        <v>-95320.26201257862</v>
      </c>
      <c r="F210">
        <f t="shared" ca="1" si="99"/>
        <v>75515.208867924535</v>
      </c>
      <c r="G210">
        <f t="shared" ca="1" si="102"/>
        <v>9753.6</v>
      </c>
      <c r="H210" s="9">
        <f t="shared" ca="1" si="100"/>
        <v>-243.97927044024982</v>
      </c>
      <c r="I210" s="9">
        <f t="shared" ca="1" si="100"/>
        <v>40.783660377358316</v>
      </c>
      <c r="J210" s="9">
        <f t="shared" ca="1" si="100"/>
        <v>0</v>
      </c>
      <c r="K210" s="9">
        <f t="shared" ca="1" si="103"/>
        <v>247.36449090023464</v>
      </c>
      <c r="L210" s="9">
        <f t="shared" ca="1" si="104"/>
        <v>-80.510158480007021</v>
      </c>
      <c r="M210">
        <f t="shared" ca="1" si="106"/>
        <v>56.522375960866526</v>
      </c>
      <c r="N210">
        <f t="shared" ca="1" si="107"/>
        <v>31.407973445143256</v>
      </c>
    </row>
    <row r="211" spans="1:14" x14ac:dyDescent="0.25">
      <c r="A211" s="4">
        <f t="shared" si="101"/>
        <v>0.43333333333333141</v>
      </c>
      <c r="B211" s="3">
        <f t="shared" si="108"/>
        <v>1553301440</v>
      </c>
      <c r="C211">
        <f t="shared" si="105"/>
        <v>4</v>
      </c>
      <c r="D211">
        <f t="shared" si="105"/>
        <v>125</v>
      </c>
      <c r="E211">
        <f t="shared" ca="1" si="98"/>
        <v>-96540.158364779869</v>
      </c>
      <c r="F211">
        <f t="shared" ca="1" si="99"/>
        <v>75719.127169811327</v>
      </c>
      <c r="G211">
        <f t="shared" ca="1" si="102"/>
        <v>9753.6</v>
      </c>
      <c r="H211" s="9">
        <f t="shared" ca="1" si="100"/>
        <v>-243.97927044025272</v>
      </c>
      <c r="I211" s="9">
        <f t="shared" ca="1" si="100"/>
        <v>40.783660377358316</v>
      </c>
      <c r="J211" s="9">
        <f t="shared" ca="1" si="100"/>
        <v>0</v>
      </c>
      <c r="K211" s="9">
        <f t="shared" ca="1" si="103"/>
        <v>247.36449090023748</v>
      </c>
      <c r="L211" s="9">
        <f t="shared" ca="1" si="104"/>
        <v>-80.510158480007121</v>
      </c>
      <c r="M211">
        <f t="shared" ca="1" si="106"/>
        <v>56.524180642907055</v>
      </c>
      <c r="N211">
        <f t="shared" ca="1" si="107"/>
        <v>31.38845213137666</v>
      </c>
    </row>
    <row r="212" spans="1:14" x14ac:dyDescent="0.25">
      <c r="A212" s="4">
        <f t="shared" si="101"/>
        <v>0.43339120370370177</v>
      </c>
      <c r="B212" s="3">
        <f t="shared" si="108"/>
        <v>1553301445</v>
      </c>
      <c r="C212">
        <f t="shared" si="105"/>
        <v>4</v>
      </c>
      <c r="D212">
        <f t="shared" si="105"/>
        <v>125</v>
      </c>
      <c r="E212">
        <f t="shared" ca="1" si="98"/>
        <v>-97760.054716981133</v>
      </c>
      <c r="F212">
        <f t="shared" ca="1" si="99"/>
        <v>75923.045471698118</v>
      </c>
      <c r="G212">
        <f t="shared" ca="1" si="102"/>
        <v>9753.6</v>
      </c>
      <c r="H212" s="9">
        <f t="shared" ca="1" si="100"/>
        <v>-243.97927044024982</v>
      </c>
      <c r="I212" s="9">
        <f t="shared" ca="1" si="100"/>
        <v>40.783660377358316</v>
      </c>
      <c r="J212" s="9">
        <f t="shared" ca="1" si="100"/>
        <v>0</v>
      </c>
      <c r="K212" s="9">
        <f t="shared" ca="1" si="103"/>
        <v>247.36449090023464</v>
      </c>
      <c r="L212" s="9">
        <f t="shared" ca="1" si="104"/>
        <v>-80.510158480007021</v>
      </c>
      <c r="M212">
        <f t="shared" ca="1" si="106"/>
        <v>56.525985324947584</v>
      </c>
      <c r="N212">
        <f t="shared" ca="1" si="107"/>
        <v>31.368930817610064</v>
      </c>
    </row>
    <row r="213" spans="1:14" x14ac:dyDescent="0.25">
      <c r="A213" s="4">
        <f t="shared" si="101"/>
        <v>0.43344907407407213</v>
      </c>
      <c r="B213" s="3">
        <f t="shared" si="108"/>
        <v>1553301450</v>
      </c>
      <c r="C213">
        <f t="shared" si="105"/>
        <v>4</v>
      </c>
      <c r="D213">
        <f t="shared" si="105"/>
        <v>125</v>
      </c>
      <c r="E213">
        <f t="shared" ca="1" si="98"/>
        <v>-98979.951069182382</v>
      </c>
      <c r="F213">
        <f t="shared" ca="1" si="99"/>
        <v>76126.96377358491</v>
      </c>
      <c r="G213">
        <f t="shared" ca="1" si="102"/>
        <v>9753.6</v>
      </c>
      <c r="H213" s="9">
        <f t="shared" ca="1" si="100"/>
        <v>-243.97927044025272</v>
      </c>
      <c r="I213" s="9">
        <f t="shared" ca="1" si="100"/>
        <v>40.783660377358316</v>
      </c>
      <c r="J213" s="9">
        <f t="shared" ca="1" si="100"/>
        <v>0</v>
      </c>
      <c r="K213" s="9">
        <f t="shared" ca="1" si="103"/>
        <v>247.36449090023748</v>
      </c>
      <c r="L213" s="9">
        <f t="shared" ca="1" si="104"/>
        <v>-80.510158480007121</v>
      </c>
      <c r="M213">
        <f t="shared" ca="1" si="106"/>
        <v>56.52779000698812</v>
      </c>
      <c r="N213">
        <f t="shared" ca="1" si="107"/>
        <v>31.349409503843464</v>
      </c>
    </row>
    <row r="214" spans="1:14" x14ac:dyDescent="0.25">
      <c r="A214" s="4">
        <f t="shared" si="101"/>
        <v>0.43350694444444249</v>
      </c>
      <c r="B214" s="3">
        <f t="shared" si="108"/>
        <v>1553301455</v>
      </c>
      <c r="C214">
        <f t="shared" si="105"/>
        <v>4</v>
      </c>
      <c r="D214">
        <f t="shared" si="105"/>
        <v>125</v>
      </c>
      <c r="E214">
        <f t="shared" ca="1" si="98"/>
        <v>-100199.84742138365</v>
      </c>
      <c r="F214">
        <f t="shared" ca="1" si="99"/>
        <v>76330.882075471702</v>
      </c>
      <c r="G214">
        <f t="shared" ca="1" si="102"/>
        <v>9753.6</v>
      </c>
      <c r="H214" s="9">
        <f t="shared" ca="1" si="100"/>
        <v>-243.97927044025272</v>
      </c>
      <c r="I214" s="9">
        <f t="shared" ca="1" si="100"/>
        <v>40.783660377358316</v>
      </c>
      <c r="J214" s="9">
        <f t="shared" ca="1" si="100"/>
        <v>0</v>
      </c>
      <c r="K214" s="9">
        <f t="shared" ca="1" si="103"/>
        <v>247.36449090023748</v>
      </c>
      <c r="L214" s="9">
        <f t="shared" ca="1" si="104"/>
        <v>-80.510158480007121</v>
      </c>
      <c r="M214">
        <f t="shared" ca="1" si="106"/>
        <v>56.529594689028649</v>
      </c>
      <c r="N214">
        <f t="shared" ca="1" si="107"/>
        <v>31.329888190076868</v>
      </c>
    </row>
    <row r="215" spans="1:14" x14ac:dyDescent="0.25">
      <c r="A215" s="4">
        <f t="shared" si="101"/>
        <v>0.43356481481481285</v>
      </c>
      <c r="B215" s="3">
        <f t="shared" si="108"/>
        <v>1553301460</v>
      </c>
      <c r="C215">
        <f t="shared" si="105"/>
        <v>4</v>
      </c>
      <c r="D215">
        <f t="shared" si="105"/>
        <v>125</v>
      </c>
      <c r="E215">
        <f t="shared" ca="1" si="98"/>
        <v>-101419.74377358491</v>
      </c>
      <c r="F215">
        <f t="shared" ca="1" si="99"/>
        <v>76534.800377358493</v>
      </c>
      <c r="G215">
        <f t="shared" ca="1" si="102"/>
        <v>9753.6</v>
      </c>
      <c r="H215" s="9">
        <f t="shared" ca="1" si="100"/>
        <v>-243.97927044024982</v>
      </c>
      <c r="I215" s="9">
        <f t="shared" ca="1" si="100"/>
        <v>40.78366037736123</v>
      </c>
      <c r="J215" s="9">
        <f t="shared" ca="1" si="100"/>
        <v>0</v>
      </c>
      <c r="K215" s="9">
        <f t="shared" ca="1" si="103"/>
        <v>247.36449090023513</v>
      </c>
      <c r="L215" s="9">
        <f t="shared" ca="1" si="104"/>
        <v>-80.510158480006339</v>
      </c>
      <c r="M215">
        <f t="shared" ca="1" si="106"/>
        <v>56.531399371069178</v>
      </c>
      <c r="N215">
        <f t="shared" ca="1" si="107"/>
        <v>31.310366876310272</v>
      </c>
    </row>
    <row r="216" spans="1:14" x14ac:dyDescent="0.25">
      <c r="A216" s="4">
        <f t="shared" si="101"/>
        <v>0.43362268518518321</v>
      </c>
      <c r="B216" s="3">
        <f t="shared" si="108"/>
        <v>1553301465</v>
      </c>
      <c r="C216">
        <f t="shared" si="105"/>
        <v>4</v>
      </c>
      <c r="D216">
        <f t="shared" si="105"/>
        <v>125</v>
      </c>
      <c r="E216">
        <f t="shared" ca="1" si="98"/>
        <v>-102639.64012578616</v>
      </c>
      <c r="F216">
        <f t="shared" ca="1" si="99"/>
        <v>76738.718679245299</v>
      </c>
      <c r="G216">
        <f t="shared" ca="1" si="102"/>
        <v>9753.6</v>
      </c>
      <c r="H216" s="9">
        <f t="shared" ca="1" si="100"/>
        <v>-243.97927044025272</v>
      </c>
      <c r="I216" s="9">
        <f t="shared" ca="1" si="100"/>
        <v>40.783660377358316</v>
      </c>
      <c r="J216" s="9">
        <f t="shared" ca="1" si="100"/>
        <v>0</v>
      </c>
      <c r="K216" s="9">
        <f t="shared" ca="1" si="103"/>
        <v>247.36449090023748</v>
      </c>
      <c r="L216" s="9">
        <f t="shared" ca="1" si="104"/>
        <v>-80.510158480007121</v>
      </c>
      <c r="M216">
        <f t="shared" ca="1" si="106"/>
        <v>56.533204053109714</v>
      </c>
      <c r="N216">
        <f t="shared" ca="1" si="107"/>
        <v>31.290845562543677</v>
      </c>
    </row>
    <row r="217" spans="1:14" x14ac:dyDescent="0.25">
      <c r="A217" s="4">
        <f t="shared" si="101"/>
        <v>0.43368055555555357</v>
      </c>
      <c r="B217" s="3">
        <f t="shared" si="108"/>
        <v>1553301470</v>
      </c>
      <c r="C217">
        <f t="shared" si="105"/>
        <v>4</v>
      </c>
      <c r="D217">
        <f t="shared" si="105"/>
        <v>125</v>
      </c>
      <c r="E217">
        <f t="shared" ca="1" si="98"/>
        <v>-103859.53647798742</v>
      </c>
      <c r="F217">
        <f t="shared" ca="1" si="99"/>
        <v>76942.636981132091</v>
      </c>
      <c r="G217">
        <f t="shared" ca="1" si="102"/>
        <v>9753.6</v>
      </c>
      <c r="H217" s="9">
        <f t="shared" ca="1" si="100"/>
        <v>-243.97927044024982</v>
      </c>
      <c r="I217" s="9">
        <f t="shared" ca="1" si="100"/>
        <v>40.783660377358316</v>
      </c>
      <c r="J217" s="9">
        <f t="shared" ca="1" si="100"/>
        <v>0</v>
      </c>
      <c r="K217" s="9">
        <f t="shared" ca="1" si="103"/>
        <v>247.36449090023464</v>
      </c>
      <c r="L217" s="9">
        <f t="shared" ca="1" si="104"/>
        <v>-80.510158480007021</v>
      </c>
      <c r="M217">
        <f t="shared" ca="1" si="106"/>
        <v>56.535008735150242</v>
      </c>
      <c r="N217">
        <f t="shared" ca="1" si="107"/>
        <v>31.271324248777077</v>
      </c>
    </row>
    <row r="218" spans="1:14" x14ac:dyDescent="0.25">
      <c r="A218" s="4">
        <f t="shared" si="101"/>
        <v>0.43373842592592393</v>
      </c>
      <c r="B218" s="3">
        <f t="shared" si="108"/>
        <v>1553301475</v>
      </c>
      <c r="C218">
        <f t="shared" si="105"/>
        <v>4</v>
      </c>
      <c r="D218">
        <f t="shared" si="105"/>
        <v>125</v>
      </c>
      <c r="E218">
        <f t="shared" ca="1" si="98"/>
        <v>-105079.43283018867</v>
      </c>
      <c r="F218">
        <f t="shared" ca="1" si="99"/>
        <v>77146.555283018883</v>
      </c>
      <c r="G218">
        <f t="shared" ca="1" si="102"/>
        <v>9753.6</v>
      </c>
      <c r="H218" s="9">
        <f t="shared" ca="1" si="100"/>
        <v>-243.97927044025272</v>
      </c>
      <c r="I218" s="9">
        <f t="shared" ca="1" si="100"/>
        <v>40.783660377358316</v>
      </c>
      <c r="J218" s="9">
        <f t="shared" ca="1" si="100"/>
        <v>0</v>
      </c>
      <c r="K218" s="9">
        <f t="shared" ca="1" si="103"/>
        <v>247.36449090023748</v>
      </c>
      <c r="L218" s="9">
        <f t="shared" ca="1" si="104"/>
        <v>-80.510158480007121</v>
      </c>
      <c r="M218">
        <f t="shared" ca="1" si="106"/>
        <v>56.536813417190771</v>
      </c>
      <c r="N218">
        <f t="shared" ca="1" si="107"/>
        <v>31.251802935010481</v>
      </c>
    </row>
    <row r="219" spans="1:14" x14ac:dyDescent="0.25">
      <c r="A219" s="4">
        <f t="shared" si="101"/>
        <v>0.43379629629629429</v>
      </c>
      <c r="B219" s="3">
        <f t="shared" si="108"/>
        <v>1553301480</v>
      </c>
      <c r="C219">
        <f t="shared" si="105"/>
        <v>4</v>
      </c>
      <c r="D219">
        <f t="shared" si="105"/>
        <v>125</v>
      </c>
      <c r="E219">
        <f t="shared" ca="1" si="98"/>
        <v>-106299.32918238993</v>
      </c>
      <c r="F219">
        <f t="shared" ca="1" si="99"/>
        <v>77350.473584905674</v>
      </c>
      <c r="G219">
        <f t="shared" ca="1" si="102"/>
        <v>9753.6</v>
      </c>
      <c r="H219" s="9">
        <f t="shared" ca="1" si="100"/>
        <v>-243.97927044025272</v>
      </c>
      <c r="I219" s="9">
        <f t="shared" ca="1" si="100"/>
        <v>40.783660377358316</v>
      </c>
      <c r="J219" s="9">
        <f t="shared" ca="1" si="100"/>
        <v>0</v>
      </c>
      <c r="K219" s="9">
        <f t="shared" ca="1" si="103"/>
        <v>247.36449090023748</v>
      </c>
      <c r="L219" s="9">
        <f t="shared" ca="1" si="104"/>
        <v>-80.510158480007121</v>
      </c>
      <c r="M219">
        <f t="shared" ca="1" si="106"/>
        <v>56.5386180992313</v>
      </c>
      <c r="N219">
        <f t="shared" ca="1" si="107"/>
        <v>31.232281621243885</v>
      </c>
    </row>
    <row r="220" spans="1:14" x14ac:dyDescent="0.25">
      <c r="A220" s="4">
        <f t="shared" si="101"/>
        <v>0.43385416666666465</v>
      </c>
      <c r="B220" s="3">
        <f t="shared" si="108"/>
        <v>1553301485</v>
      </c>
      <c r="C220">
        <f t="shared" si="105"/>
        <v>4</v>
      </c>
      <c r="D220">
        <f t="shared" si="105"/>
        <v>125</v>
      </c>
      <c r="E220">
        <f t="shared" ca="1" si="98"/>
        <v>-107519.2255345912</v>
      </c>
      <c r="F220">
        <f t="shared" ca="1" si="99"/>
        <v>77554.391886792466</v>
      </c>
      <c r="G220">
        <f t="shared" ca="1" si="102"/>
        <v>9753.6</v>
      </c>
      <c r="H220" s="9">
        <f t="shared" ca="1" si="100"/>
        <v>-243.97927044024982</v>
      </c>
      <c r="I220" s="9">
        <f t="shared" ca="1" si="100"/>
        <v>40.783660377358316</v>
      </c>
      <c r="J220" s="9">
        <f t="shared" ca="1" si="100"/>
        <v>0</v>
      </c>
      <c r="K220" s="9">
        <f t="shared" ca="1" si="103"/>
        <v>247.36449090023464</v>
      </c>
      <c r="L220" s="9">
        <f t="shared" ca="1" si="104"/>
        <v>-80.510158480007021</v>
      </c>
      <c r="M220">
        <f t="shared" ca="1" si="106"/>
        <v>56.540422781271836</v>
      </c>
      <c r="N220">
        <f t="shared" ca="1" si="107"/>
        <v>31.212760307477289</v>
      </c>
    </row>
    <row r="221" spans="1:14" x14ac:dyDescent="0.25">
      <c r="A221" s="4">
        <f t="shared" si="101"/>
        <v>0.43391203703703501</v>
      </c>
      <c r="B221" s="3">
        <f t="shared" si="108"/>
        <v>1553301490</v>
      </c>
      <c r="C221">
        <f t="shared" si="105"/>
        <v>4</v>
      </c>
      <c r="D221">
        <f t="shared" si="105"/>
        <v>125</v>
      </c>
      <c r="E221">
        <f t="shared" ca="1" si="98"/>
        <v>-108739.12188679245</v>
      </c>
      <c r="F221">
        <f t="shared" ca="1" si="99"/>
        <v>77758.310188679257</v>
      </c>
      <c r="G221">
        <f t="shared" ca="1" si="102"/>
        <v>9753.6</v>
      </c>
      <c r="H221" s="9">
        <f t="shared" ca="1" si="100"/>
        <v>-243.97927044025272</v>
      </c>
      <c r="I221" s="9">
        <f t="shared" ca="1" si="100"/>
        <v>40.783660377358316</v>
      </c>
      <c r="J221" s="9">
        <f t="shared" ca="1" si="100"/>
        <v>0</v>
      </c>
      <c r="K221" s="9">
        <f t="shared" ca="1" si="103"/>
        <v>247.36449090023748</v>
      </c>
      <c r="L221" s="9">
        <f t="shared" ca="1" si="104"/>
        <v>-80.510158480007121</v>
      </c>
      <c r="M221">
        <f t="shared" ca="1" si="106"/>
        <v>56.542227463312365</v>
      </c>
      <c r="N221">
        <f t="shared" ca="1" si="107"/>
        <v>31.19323899371069</v>
      </c>
    </row>
    <row r="222" spans="1:14" x14ac:dyDescent="0.25">
      <c r="A222" s="4">
        <f t="shared" si="101"/>
        <v>0.43396990740740538</v>
      </c>
      <c r="B222" s="3">
        <f t="shared" si="108"/>
        <v>1553301495</v>
      </c>
      <c r="C222">
        <f t="shared" si="105"/>
        <v>4</v>
      </c>
      <c r="D222">
        <f t="shared" si="105"/>
        <v>125</v>
      </c>
      <c r="E222">
        <f t="shared" ca="1" si="98"/>
        <v>-109959.01823899371</v>
      </c>
      <c r="F222">
        <f t="shared" ca="1" si="99"/>
        <v>77962.228490566049</v>
      </c>
      <c r="G222">
        <f t="shared" ca="1" si="102"/>
        <v>9753.6</v>
      </c>
      <c r="H222" s="9">
        <f t="shared" ca="1" si="100"/>
        <v>-243.97927044024982</v>
      </c>
      <c r="I222" s="9">
        <f t="shared" ca="1" si="100"/>
        <v>40.783660377358316</v>
      </c>
      <c r="J222" s="9">
        <f t="shared" ca="1" si="100"/>
        <v>0</v>
      </c>
      <c r="K222" s="9">
        <f t="shared" ca="1" si="103"/>
        <v>247.36449090023464</v>
      </c>
      <c r="L222" s="9">
        <f t="shared" ca="1" si="104"/>
        <v>-80.510158480007021</v>
      </c>
      <c r="M222">
        <f t="shared" ca="1" si="106"/>
        <v>56.544032145352894</v>
      </c>
      <c r="N222">
        <f t="shared" ca="1" si="107"/>
        <v>31.173717679944094</v>
      </c>
    </row>
    <row r="223" spans="1:14" x14ac:dyDescent="0.25">
      <c r="A223" s="4">
        <f t="shared" si="101"/>
        <v>0.43402777777777574</v>
      </c>
      <c r="B223" s="3">
        <f t="shared" si="108"/>
        <v>1553301500</v>
      </c>
      <c r="C223">
        <f t="shared" si="105"/>
        <v>4</v>
      </c>
      <c r="D223">
        <f t="shared" si="105"/>
        <v>125</v>
      </c>
      <c r="E223">
        <f t="shared" ca="1" si="98"/>
        <v>-111178.91459119496</v>
      </c>
      <c r="F223">
        <f t="shared" ca="1" si="99"/>
        <v>78166.146792452841</v>
      </c>
      <c r="G223">
        <f t="shared" ca="1" si="102"/>
        <v>9753.6</v>
      </c>
      <c r="H223" s="9">
        <f t="shared" ca="1" si="100"/>
        <v>-243.97927044025272</v>
      </c>
      <c r="I223" s="9">
        <f t="shared" ca="1" si="100"/>
        <v>40.783660377358316</v>
      </c>
      <c r="J223" s="9">
        <f t="shared" ca="1" si="100"/>
        <v>0</v>
      </c>
      <c r="K223" s="9">
        <f t="shared" ca="1" si="103"/>
        <v>247.36449090023748</v>
      </c>
      <c r="L223" s="9">
        <f t="shared" ca="1" si="104"/>
        <v>-80.510158480007121</v>
      </c>
      <c r="M223">
        <f t="shared" ca="1" si="106"/>
        <v>56.54583682739343</v>
      </c>
      <c r="N223">
        <f t="shared" ca="1" si="107"/>
        <v>31.154196366177498</v>
      </c>
    </row>
    <row r="224" spans="1:14" x14ac:dyDescent="0.25">
      <c r="A224" s="4">
        <f t="shared" si="101"/>
        <v>0.4340856481481461</v>
      </c>
      <c r="B224" s="3">
        <f t="shared" si="108"/>
        <v>1553301505</v>
      </c>
      <c r="C224">
        <f t="shared" si="105"/>
        <v>4</v>
      </c>
      <c r="D224">
        <f t="shared" si="105"/>
        <v>125</v>
      </c>
      <c r="E224">
        <f t="shared" ca="1" si="98"/>
        <v>-112398.81094339622</v>
      </c>
      <c r="F224">
        <f t="shared" ca="1" si="99"/>
        <v>78370.065094339632</v>
      </c>
      <c r="G224">
        <f t="shared" ca="1" si="102"/>
        <v>9753.6</v>
      </c>
      <c r="H224" s="9">
        <f t="shared" ca="1" si="100"/>
        <v>-243.97927044025272</v>
      </c>
      <c r="I224" s="9">
        <f t="shared" ca="1" si="100"/>
        <v>40.783660377358316</v>
      </c>
      <c r="J224" s="9">
        <f t="shared" ca="1" si="100"/>
        <v>0</v>
      </c>
      <c r="K224" s="9">
        <f t="shared" ca="1" si="103"/>
        <v>247.36449090023748</v>
      </c>
      <c r="L224" s="9">
        <f t="shared" ca="1" si="104"/>
        <v>-80.510158480007121</v>
      </c>
      <c r="M224">
        <f t="shared" ca="1" si="106"/>
        <v>56.547641509433959</v>
      </c>
      <c r="N224">
        <f t="shared" ca="1" si="107"/>
        <v>31.134675052410902</v>
      </c>
    </row>
    <row r="225" spans="1:14" x14ac:dyDescent="0.25">
      <c r="A225" s="4">
        <f t="shared" si="101"/>
        <v>0.43414351851851646</v>
      </c>
      <c r="B225" s="3">
        <f t="shared" si="108"/>
        <v>1553301510</v>
      </c>
      <c r="C225">
        <f t="shared" si="105"/>
        <v>4</v>
      </c>
      <c r="D225">
        <f t="shared" si="105"/>
        <v>125</v>
      </c>
      <c r="E225">
        <f t="shared" ca="1" si="98"/>
        <v>-113618.70729559749</v>
      </c>
      <c r="F225">
        <f t="shared" ca="1" si="99"/>
        <v>78573.983396226424</v>
      </c>
      <c r="G225">
        <f t="shared" ca="1" si="102"/>
        <v>9753.6</v>
      </c>
      <c r="H225" s="9">
        <f t="shared" ca="1" si="100"/>
        <v>-243.97927044024982</v>
      </c>
      <c r="I225" s="9">
        <f t="shared" ca="1" si="100"/>
        <v>40.783660377358316</v>
      </c>
      <c r="J225" s="9">
        <f t="shared" ca="1" si="100"/>
        <v>0</v>
      </c>
      <c r="K225" s="9">
        <f t="shared" ca="1" si="103"/>
        <v>247.36449090023464</v>
      </c>
      <c r="L225" s="9">
        <f t="shared" ca="1" si="104"/>
        <v>-80.510158480007021</v>
      </c>
      <c r="M225">
        <f t="shared" ca="1" si="106"/>
        <v>56.549446191474487</v>
      </c>
      <c r="N225">
        <f t="shared" ca="1" si="107"/>
        <v>31.115153738644302</v>
      </c>
    </row>
    <row r="226" spans="1:14" x14ac:dyDescent="0.25">
      <c r="A226" s="4">
        <f t="shared" si="101"/>
        <v>0.43420138888888682</v>
      </c>
      <c r="B226" s="3">
        <f t="shared" si="108"/>
        <v>1553301515</v>
      </c>
      <c r="C226">
        <f t="shared" si="105"/>
        <v>4</v>
      </c>
      <c r="D226">
        <f t="shared" si="105"/>
        <v>125</v>
      </c>
      <c r="E226">
        <f t="shared" ca="1" si="98"/>
        <v>-114838.60364779874</v>
      </c>
      <c r="F226">
        <f t="shared" ca="1" si="99"/>
        <v>78777.901698113215</v>
      </c>
      <c r="G226">
        <f t="shared" ca="1" si="102"/>
        <v>9753.6</v>
      </c>
      <c r="H226" s="9">
        <f t="shared" ca="1" si="100"/>
        <v>-243.97927044025272</v>
      </c>
      <c r="I226" s="9">
        <f t="shared" ca="1" si="100"/>
        <v>40.783660377358316</v>
      </c>
      <c r="J226" s="9">
        <f t="shared" ca="1" si="100"/>
        <v>0</v>
      </c>
      <c r="K226" s="9">
        <f t="shared" ca="1" si="103"/>
        <v>247.36449090023748</v>
      </c>
      <c r="L226" s="9">
        <f t="shared" ca="1" si="104"/>
        <v>-80.510158480007121</v>
      </c>
      <c r="M226">
        <f t="shared" ca="1" si="106"/>
        <v>56.551250873515023</v>
      </c>
      <c r="N226">
        <f t="shared" ca="1" si="107"/>
        <v>31.095632424877707</v>
      </c>
    </row>
    <row r="227" spans="1:14" x14ac:dyDescent="0.25">
      <c r="A227" s="4">
        <f t="shared" si="101"/>
        <v>0.43425925925925718</v>
      </c>
      <c r="B227" s="3">
        <f t="shared" si="108"/>
        <v>1553301520</v>
      </c>
      <c r="C227">
        <f t="shared" ref="C227:D227" si="109">C226</f>
        <v>4</v>
      </c>
      <c r="D227">
        <f t="shared" si="109"/>
        <v>125</v>
      </c>
      <c r="E227">
        <f t="shared" ca="1" si="98"/>
        <v>-116058.5</v>
      </c>
      <c r="F227">
        <f t="shared" ca="1" si="99"/>
        <v>78981.820000000007</v>
      </c>
      <c r="G227">
        <f t="shared" ca="1" si="102"/>
        <v>9753.6</v>
      </c>
      <c r="H227" s="9">
        <f ca="1">H226</f>
        <v>-243.97927044025272</v>
      </c>
      <c r="I227" s="9">
        <f t="shared" ref="I227:J227" ca="1" si="110">I226</f>
        <v>40.783660377358316</v>
      </c>
      <c r="J227" s="9">
        <f t="shared" ca="1" si="110"/>
        <v>0</v>
      </c>
      <c r="K227" s="9">
        <f t="shared" ca="1" si="103"/>
        <v>247.36449090023748</v>
      </c>
      <c r="L227" s="9">
        <f t="shared" ca="1" si="104"/>
        <v>-80.510158480007121</v>
      </c>
      <c r="M227">
        <f t="shared" ca="1" si="106"/>
        <v>56.553055555555552</v>
      </c>
      <c r="N227">
        <f t="shared" ca="1" si="107"/>
        <v>31.076111111111111</v>
      </c>
    </row>
    <row r="228" spans="1:14" x14ac:dyDescent="0.25">
      <c r="A228" s="4" t="s">
        <v>144</v>
      </c>
      <c r="B228" s="3"/>
      <c r="H228" s="9"/>
      <c r="I228" s="9"/>
      <c r="J228" s="9"/>
      <c r="K228" s="9"/>
      <c r="L228" s="9"/>
    </row>
    <row r="229" spans="1:14" x14ac:dyDescent="0.25">
      <c r="A229" s="4"/>
      <c r="B229" s="3"/>
      <c r="H229" s="9"/>
      <c r="I229" s="9"/>
      <c r="J229" s="9"/>
      <c r="K229" s="9"/>
      <c r="L229" s="9"/>
    </row>
    <row r="230" spans="1:14" x14ac:dyDescent="0.25">
      <c r="A230" s="4"/>
      <c r="B230" s="3"/>
      <c r="H230" s="9"/>
      <c r="I230" s="9"/>
      <c r="J230" s="9"/>
      <c r="K230" s="9"/>
      <c r="L230" s="9"/>
    </row>
    <row r="231" spans="1:14" x14ac:dyDescent="0.25">
      <c r="A231" s="4"/>
      <c r="B231" s="3"/>
      <c r="H231" s="9"/>
      <c r="I231" s="9"/>
      <c r="J231" s="9"/>
      <c r="K231" s="9"/>
      <c r="L231" s="9"/>
    </row>
    <row r="232" spans="1:14" x14ac:dyDescent="0.25">
      <c r="A232" s="4"/>
      <c r="B232" s="3"/>
      <c r="H232" s="9"/>
      <c r="I232" s="9"/>
      <c r="J232" s="9"/>
      <c r="K232" s="9"/>
      <c r="L232" s="9"/>
    </row>
    <row r="233" spans="1:14" x14ac:dyDescent="0.25">
      <c r="A233" s="4"/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4"/>
      <c r="B236" s="3"/>
      <c r="H236" s="9"/>
      <c r="I236" s="9"/>
      <c r="J236" s="9"/>
      <c r="K236" s="9"/>
      <c r="L236" s="9"/>
    </row>
    <row r="237" spans="1:14" x14ac:dyDescent="0.25">
      <c r="A237" s="4"/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S265"/>
  <sheetViews>
    <sheetView topLeftCell="A94" workbookViewId="0">
      <selection activeCell="A109" sqref="A109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142</v>
      </c>
      <c r="B1">
        <v>244204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0.42083333333333334</v>
      </c>
      <c r="B2" s="6" t="s">
        <v>115</v>
      </c>
      <c r="C2" s="7">
        <v>320</v>
      </c>
      <c r="D2" s="7"/>
      <c r="E2" s="7">
        <f>VLOOKUP($B2,Beacons!$A$6:$O$30,14,FALSE)</f>
        <v>147130</v>
      </c>
      <c r="F2" s="7">
        <f>VLOOKUP($B2,Beacons!$A$6:$O$30,15,FALSE)</f>
        <v>34833.769999999997</v>
      </c>
      <c r="G2" s="7">
        <f>C2*Params!F$2</f>
        <v>9753.6</v>
      </c>
      <c r="H2" s="9">
        <f t="shared" ref="H2:J4" si="0">(E3-E2)/(MINUTE($A3-$A2)*60+SECOND($A3-$A2))</f>
        <v>-206.64173134328357</v>
      </c>
      <c r="I2" s="9">
        <f t="shared" si="0"/>
        <v>35.000119402985078</v>
      </c>
      <c r="J2" s="9">
        <f t="shared" si="0"/>
        <v>0</v>
      </c>
      <c r="K2" s="9">
        <f>SQRT(H2*H2+I2*I2)</f>
        <v>209.58485987965111</v>
      </c>
      <c r="L2" s="9">
        <f>DEGREES(ATAN2(I2,H2))</f>
        <v>-80.386714818870445</v>
      </c>
      <c r="M2" s="7">
        <f>VLOOKUP($B2,Beacons!$A$6:$O$30,8,FALSE)</f>
        <v>56.161666666666662</v>
      </c>
      <c r="N2" s="7">
        <f>VLOOKUP($B2,Beacons!$A$6:$O$30,9,FALSE)</f>
        <v>35.287777777777777</v>
      </c>
      <c r="O2" s="10">
        <f>(M3-M2)/(MINUTE($A3-$A2)*60+SECOND($A3-$A2))</f>
        <v>3.117744610281987E-4</v>
      </c>
      <c r="P2" s="10">
        <f>(N3-N2)/(MINUTE($A3-$A2)*60+SECOND($A3-$A2))</f>
        <v>-3.3067993366500802E-3</v>
      </c>
    </row>
    <row r="3" spans="1:16" x14ac:dyDescent="0.25">
      <c r="A3" s="5">
        <v>0.42471064814814818</v>
      </c>
      <c r="B3" s="6" t="s">
        <v>92</v>
      </c>
      <c r="C3" s="7">
        <v>320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9753.6</v>
      </c>
      <c r="H3" s="9">
        <f t="shared" si="0"/>
        <v>-201.54809297238177</v>
      </c>
      <c r="I3" s="9">
        <f t="shared" si="0"/>
        <v>33.690849876948327</v>
      </c>
      <c r="J3" s="9">
        <f t="shared" si="0"/>
        <v>0</v>
      </c>
      <c r="K3" s="9">
        <f>SQRT(H3*H3+I3*I3)</f>
        <v>204.34457943932574</v>
      </c>
      <c r="L3" s="9">
        <f>DEGREES(ATAN2(I3,H3))</f>
        <v>-80.510158480007036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>(M5-M3)/(MINUTE($A5-$A3)*60+SECOND($A5-$A3))</f>
        <v>3.0364491475602543E-4</v>
      </c>
      <c r="P3" s="10">
        <f>(N5-N3)/(MINUTE($A5-$A3)*60+SECOND($A5-$A3))</f>
        <v>-3.2845385067607293E-3</v>
      </c>
    </row>
    <row r="4" spans="1:16" x14ac:dyDescent="0.25">
      <c r="A4" s="5">
        <v>0.42870370370370375</v>
      </c>
      <c r="B4" s="6" t="s">
        <v>229</v>
      </c>
      <c r="C4" s="7">
        <v>320</v>
      </c>
      <c r="D4" s="7"/>
      <c r="E4" s="7">
        <f>'GZP155'!E4</f>
        <v>8370.927924528296</v>
      </c>
      <c r="F4" s="7">
        <f>'GZP155'!F4</f>
        <v>58182.15320754717</v>
      </c>
      <c r="G4" s="7">
        <f>C4*Params!F$2</f>
        <v>9753.6</v>
      </c>
      <c r="H4" s="9">
        <f t="shared" si="0"/>
        <v>-207.38237987421383</v>
      </c>
      <c r="I4" s="9">
        <f t="shared" si="0"/>
        <v>34.66611132075473</v>
      </c>
      <c r="J4" s="9">
        <f t="shared" si="0"/>
        <v>0</v>
      </c>
      <c r="K4" s="9">
        <f>SQRT(H4*H4+I4*I4)</f>
        <v>210.25981726520095</v>
      </c>
      <c r="L4" s="9">
        <f>DEGREES(ATAN2(I4,H4))</f>
        <v>-80.510158480007036</v>
      </c>
      <c r="M4" s="7">
        <f>'GZP155'!M4</f>
        <v>56.368977987421381</v>
      </c>
      <c r="N4" s="7">
        <f>'GZP155'!N4</f>
        <v>33.067285115303982</v>
      </c>
      <c r="O4" s="10"/>
      <c r="P4" s="10"/>
    </row>
    <row r="5" spans="1:16" x14ac:dyDescent="0.25">
      <c r="A5" s="5">
        <v>0.43564814814814817</v>
      </c>
      <c r="B5" s="6" t="s">
        <v>109</v>
      </c>
      <c r="C5" s="7">
        <v>320</v>
      </c>
      <c r="D5" s="7"/>
      <c r="E5" s="7">
        <f>VLOOKUP($B5,Beacons!$A$6:$O$30,14,FALSE)</f>
        <v>-116058.5</v>
      </c>
      <c r="F5" s="7">
        <f>VLOOKUP($B5,Beacons!$A$6:$O$30,15,FALSE)</f>
        <v>78981.820000000007</v>
      </c>
      <c r="G5" s="7">
        <f>C5*Params!F$2</f>
        <v>9753.6</v>
      </c>
      <c r="H5" s="9"/>
      <c r="I5" s="9"/>
      <c r="J5" s="9"/>
      <c r="K5" s="9"/>
      <c r="L5" s="9"/>
      <c r="M5" s="7">
        <f>VLOOKUP($B5,Beacons!$A$6:$O$30,8,FALSE)</f>
        <v>56.553055555555552</v>
      </c>
      <c r="N5" s="7">
        <f>VLOOKUP($B5,Beacons!$A$6:$O$30,9,FALSE)</f>
        <v>31.076111111111111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  <c r="P6" s="5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0.42083333333333334</v>
      </c>
      <c r="B8" s="3">
        <f>Params!D29+MINUTE(A8-Params!C29)*60+SECOND(A8-Params!C29)</f>
        <v>1553300360</v>
      </c>
      <c r="C8">
        <v>2</v>
      </c>
      <c r="D8">
        <f>ROW()</f>
        <v>8</v>
      </c>
      <c r="E8">
        <f ca="1">INDIRECT("E$"&amp;C8)+INDIRECT("H$"&amp;C8)*($B8-INDIRECT("B$"&amp;D8))</f>
        <v>147130</v>
      </c>
      <c r="F8">
        <f ca="1">INDIRECT("F$"&amp;C8)+INDIRECT("I$"&amp;C8)*($B8-INDIRECT("B$"&amp;D8))</f>
        <v>34833.769999999997</v>
      </c>
      <c r="G8">
        <f ca="1">INDIRECT("G$"&amp;C8)+INDIRECT("J$"&amp;C8)*($B8-INDIRECT("B$"&amp;D8))</f>
        <v>9753.6</v>
      </c>
      <c r="H8" s="9">
        <f ca="1">(E9-E8)/($B9-$B8)</f>
        <v>-206.64173134328448</v>
      </c>
      <c r="I8" s="9">
        <f ca="1">(F9-F8)/($B9-$B8)</f>
        <v>35.000119402985732</v>
      </c>
      <c r="J8" s="9">
        <f ca="1">(G9-G8)/($B9-$B8)</f>
        <v>0</v>
      </c>
      <c r="K8" s="9">
        <f ca="1">SQRT(H8*H8+I8*I8)</f>
        <v>209.58485987965213</v>
      </c>
      <c r="L8" s="9">
        <f ca="1">DEGREES(ATAN2(I8,H8))</f>
        <v>-80.386714818870303</v>
      </c>
      <c r="M8">
        <f ca="1">INDIRECT("M$"&amp;C8)+INDIRECT("O$"&amp;C8)*($B8-INDIRECT("B$"&amp;D8))</f>
        <v>56.161666666666662</v>
      </c>
      <c r="N8">
        <f ca="1">INDIRECT("N$"&amp;C8)+INDIRECT("P$"&amp;C8)*($B8-INDIRECT("B$"&amp;D8))</f>
        <v>35.287777777777777</v>
      </c>
      <c r="P8" s="3"/>
    </row>
    <row r="9" spans="1:16" x14ac:dyDescent="0.25">
      <c r="A9" s="4">
        <f>A8+5/24/3600</f>
        <v>0.4208912037037037</v>
      </c>
      <c r="B9" s="3">
        <f>B8+SECOND(A9-A8)</f>
        <v>1553300365</v>
      </c>
      <c r="C9">
        <f>C8</f>
        <v>2</v>
      </c>
      <c r="D9">
        <f>D8</f>
        <v>8</v>
      </c>
      <c r="E9">
        <f t="shared" ref="E9:E22" ca="1" si="1">INDIRECT("E$"&amp;C9)+INDIRECT("H$"&amp;C9)*($B9-INDIRECT("B$"&amp;D9))</f>
        <v>146096.79134328358</v>
      </c>
      <c r="F9">
        <f t="shared" ref="F9:F22" ca="1" si="2">INDIRECT("F$"&amp;C9)+INDIRECT("I$"&amp;C9)*($B9-INDIRECT("B$"&amp;D9))</f>
        <v>35008.770597014925</v>
      </c>
      <c r="G9">
        <f t="shared" ref="G9:G22" ca="1" si="3">INDIRECT("G$"&amp;C9)+INDIRECT("J$"&amp;C9)*($B9-INDIRECT("B$"&amp;D9))</f>
        <v>9753.6</v>
      </c>
      <c r="H9" s="9">
        <f t="shared" ref="H9:H22" ca="1" si="4">(E10-E9)/($B10-$B9)</f>
        <v>-206.64173134328448</v>
      </c>
      <c r="I9" s="9">
        <f t="shared" ref="I9:I22" ca="1" si="5">(F10-F9)/($B10-$B9)</f>
        <v>35.000119402984275</v>
      </c>
      <c r="J9" s="9">
        <f t="shared" ref="J9:J22" ca="1" si="6">(G10-G9)/($B10-$B9)</f>
        <v>0</v>
      </c>
      <c r="K9" s="9">
        <f t="shared" ref="K9:K22" ca="1" si="7">SQRT(H9*H9+I9*I9)</f>
        <v>209.5848598796519</v>
      </c>
      <c r="L9" s="9">
        <f t="shared" ref="L9:L22" ca="1" si="8">DEGREES(ATAN2(I9,H9))</f>
        <v>-80.386714818870686</v>
      </c>
      <c r="M9">
        <f t="shared" ref="M9:M22" ca="1" si="9">INDIRECT("M$"&amp;C9)+INDIRECT("O$"&amp;C9)*($B9-INDIRECT("B$"&amp;D9))</f>
        <v>56.163225538971801</v>
      </c>
      <c r="N9">
        <f t="shared" ref="N9:N22" ca="1" si="10">INDIRECT("N$"&amp;C9)+INDIRECT("P$"&amp;C9)*($B9-INDIRECT("B$"&amp;D9))</f>
        <v>35.271243781094526</v>
      </c>
      <c r="P9" s="3"/>
    </row>
    <row r="10" spans="1:16" x14ac:dyDescent="0.25">
      <c r="A10" s="4">
        <f>A9+5/24/3600</f>
        <v>0.42094907407407406</v>
      </c>
      <c r="B10" s="3">
        <f>B9+SECOND(A10-A9)</f>
        <v>1553300370</v>
      </c>
      <c r="C10">
        <f t="shared" ref="C10:D25" si="11">C9</f>
        <v>2</v>
      </c>
      <c r="D10">
        <f t="shared" si="11"/>
        <v>8</v>
      </c>
      <c r="E10">
        <f t="shared" ca="1" si="1"/>
        <v>145063.58268656716</v>
      </c>
      <c r="F10">
        <f t="shared" ca="1" si="2"/>
        <v>35183.771194029847</v>
      </c>
      <c r="G10">
        <f t="shared" ca="1" si="3"/>
        <v>9753.6</v>
      </c>
      <c r="H10" s="9">
        <f t="shared" ca="1" si="4"/>
        <v>-206.64173134328448</v>
      </c>
      <c r="I10" s="9">
        <f t="shared" ca="1" si="5"/>
        <v>35.000119402985732</v>
      </c>
      <c r="J10" s="9">
        <f t="shared" ca="1" si="6"/>
        <v>0</v>
      </c>
      <c r="K10" s="9">
        <f t="shared" ca="1" si="7"/>
        <v>209.58485987965213</v>
      </c>
      <c r="L10" s="9">
        <f t="shared" ca="1" si="8"/>
        <v>-80.386714818870303</v>
      </c>
      <c r="M10">
        <f t="shared" ca="1" si="9"/>
        <v>56.164784411276941</v>
      </c>
      <c r="N10">
        <f t="shared" ca="1" si="10"/>
        <v>35.254709784411276</v>
      </c>
      <c r="P10" s="3"/>
    </row>
    <row r="11" spans="1:16" x14ac:dyDescent="0.25">
      <c r="A11" s="4">
        <f t="shared" ref="A11:A74" si="12">A10+5/24/3600</f>
        <v>0.42100694444444442</v>
      </c>
      <c r="B11" s="3">
        <f t="shared" ref="B11:B74" si="13">B10+SECOND(A11-A10)</f>
        <v>1553300375</v>
      </c>
      <c r="C11">
        <f t="shared" si="11"/>
        <v>2</v>
      </c>
      <c r="D11">
        <f t="shared" si="11"/>
        <v>8</v>
      </c>
      <c r="E11">
        <f t="shared" ca="1" si="1"/>
        <v>144030.37402985073</v>
      </c>
      <c r="F11">
        <f t="shared" ca="1" si="2"/>
        <v>35358.771791044775</v>
      </c>
      <c r="G11">
        <f t="shared" ca="1" si="3"/>
        <v>9753.6</v>
      </c>
      <c r="H11" s="9">
        <f t="shared" ca="1" si="4"/>
        <v>-206.64173134327865</v>
      </c>
      <c r="I11" s="9">
        <f t="shared" ca="1" si="5"/>
        <v>35.000119402984275</v>
      </c>
      <c r="J11" s="9">
        <f t="shared" ca="1" si="6"/>
        <v>0</v>
      </c>
      <c r="K11" s="9">
        <f t="shared" ca="1" si="7"/>
        <v>209.58485987964613</v>
      </c>
      <c r="L11" s="9">
        <f t="shared" ca="1" si="8"/>
        <v>-80.386714818870431</v>
      </c>
      <c r="M11">
        <f t="shared" ca="1" si="9"/>
        <v>56.166343283582087</v>
      </c>
      <c r="N11">
        <f t="shared" ca="1" si="10"/>
        <v>35.238175787728025</v>
      </c>
    </row>
    <row r="12" spans="1:16" x14ac:dyDescent="0.25">
      <c r="A12" s="4">
        <f t="shared" si="12"/>
        <v>0.42106481481481478</v>
      </c>
      <c r="B12" s="3">
        <f t="shared" si="13"/>
        <v>1553300380</v>
      </c>
      <c r="C12">
        <f t="shared" si="11"/>
        <v>2</v>
      </c>
      <c r="D12">
        <f t="shared" si="11"/>
        <v>8</v>
      </c>
      <c r="E12">
        <f t="shared" ca="1" si="1"/>
        <v>142997.16537313434</v>
      </c>
      <c r="F12">
        <f t="shared" ca="1" si="2"/>
        <v>35533.772388059697</v>
      </c>
      <c r="G12">
        <f t="shared" ca="1" si="3"/>
        <v>9753.6</v>
      </c>
      <c r="H12" s="9">
        <f t="shared" ca="1" si="4"/>
        <v>-206.64173134328448</v>
      </c>
      <c r="I12" s="9">
        <f t="shared" ca="1" si="5"/>
        <v>35.000119402985732</v>
      </c>
      <c r="J12" s="9">
        <f t="shared" ca="1" si="6"/>
        <v>0</v>
      </c>
      <c r="K12" s="9">
        <f t="shared" ca="1" si="7"/>
        <v>209.58485987965213</v>
      </c>
      <c r="L12" s="9">
        <f t="shared" ca="1" si="8"/>
        <v>-80.386714818870303</v>
      </c>
      <c r="M12">
        <f t="shared" ca="1" si="9"/>
        <v>56.167902155887226</v>
      </c>
      <c r="N12">
        <f t="shared" ca="1" si="10"/>
        <v>35.221641791044775</v>
      </c>
      <c r="P12" s="9"/>
    </row>
    <row r="13" spans="1:16" x14ac:dyDescent="0.25">
      <c r="A13" s="4">
        <f t="shared" si="12"/>
        <v>0.42112268518518514</v>
      </c>
      <c r="B13" s="3">
        <f t="shared" si="13"/>
        <v>1553300385</v>
      </c>
      <c r="C13">
        <f t="shared" si="11"/>
        <v>2</v>
      </c>
      <c r="D13">
        <f t="shared" si="11"/>
        <v>8</v>
      </c>
      <c r="E13">
        <f t="shared" ca="1" si="1"/>
        <v>141963.95671641792</v>
      </c>
      <c r="F13">
        <f t="shared" ca="1" si="2"/>
        <v>35708.772985074625</v>
      </c>
      <c r="G13">
        <f t="shared" ca="1" si="3"/>
        <v>9753.6</v>
      </c>
      <c r="H13" s="9">
        <f t="shared" ca="1" si="4"/>
        <v>-206.64173134328448</v>
      </c>
      <c r="I13" s="9">
        <f t="shared" ca="1" si="5"/>
        <v>35.000119402984275</v>
      </c>
      <c r="J13" s="9">
        <f t="shared" ca="1" si="6"/>
        <v>0</v>
      </c>
      <c r="K13" s="9">
        <f t="shared" ca="1" si="7"/>
        <v>209.5848598796519</v>
      </c>
      <c r="L13" s="9">
        <f t="shared" ca="1" si="8"/>
        <v>-80.386714818870686</v>
      </c>
      <c r="M13">
        <f t="shared" ca="1" si="9"/>
        <v>56.169461028192366</v>
      </c>
      <c r="N13">
        <f t="shared" ca="1" si="10"/>
        <v>35.205107794361524</v>
      </c>
    </row>
    <row r="14" spans="1:16" x14ac:dyDescent="0.25">
      <c r="A14" s="4">
        <f t="shared" si="12"/>
        <v>0.4211805555555555</v>
      </c>
      <c r="B14" s="3">
        <f t="shared" si="13"/>
        <v>1553300390</v>
      </c>
      <c r="C14">
        <f t="shared" si="11"/>
        <v>2</v>
      </c>
      <c r="D14">
        <f t="shared" si="11"/>
        <v>8</v>
      </c>
      <c r="E14">
        <f t="shared" ca="1" si="1"/>
        <v>140930.74805970149</v>
      </c>
      <c r="F14">
        <f t="shared" ca="1" si="2"/>
        <v>35883.773582089547</v>
      </c>
      <c r="G14">
        <f t="shared" ca="1" si="3"/>
        <v>9753.6</v>
      </c>
      <c r="H14" s="9">
        <f t="shared" ca="1" si="4"/>
        <v>-206.64173134328448</v>
      </c>
      <c r="I14" s="9">
        <f t="shared" ca="1" si="5"/>
        <v>35.000119402985732</v>
      </c>
      <c r="J14" s="9">
        <f t="shared" ca="1" si="6"/>
        <v>0</v>
      </c>
      <c r="K14" s="9">
        <f t="shared" ca="1" si="7"/>
        <v>209.58485987965213</v>
      </c>
      <c r="L14" s="9">
        <f t="shared" ca="1" si="8"/>
        <v>-80.386714818870303</v>
      </c>
      <c r="M14">
        <f t="shared" ca="1" si="9"/>
        <v>56.171019900497505</v>
      </c>
      <c r="N14">
        <f t="shared" ca="1" si="10"/>
        <v>35.188573797678274</v>
      </c>
    </row>
    <row r="15" spans="1:16" x14ac:dyDescent="0.25">
      <c r="A15" s="4">
        <f t="shared" si="12"/>
        <v>0.42123842592592586</v>
      </c>
      <c r="B15" s="3">
        <f t="shared" si="13"/>
        <v>1553300395</v>
      </c>
      <c r="C15">
        <f t="shared" si="11"/>
        <v>2</v>
      </c>
      <c r="D15">
        <f t="shared" si="11"/>
        <v>8</v>
      </c>
      <c r="E15">
        <f t="shared" ca="1" si="1"/>
        <v>139897.53940298507</v>
      </c>
      <c r="F15">
        <f t="shared" ca="1" si="2"/>
        <v>36058.774179104475</v>
      </c>
      <c r="G15">
        <f t="shared" ca="1" si="3"/>
        <v>9753.6</v>
      </c>
      <c r="H15" s="9">
        <f t="shared" ca="1" si="4"/>
        <v>-206.64173134328448</v>
      </c>
      <c r="I15" s="9">
        <f t="shared" ca="1" si="5"/>
        <v>35.000119402984275</v>
      </c>
      <c r="J15" s="9">
        <f t="shared" ca="1" si="6"/>
        <v>0</v>
      </c>
      <c r="K15" s="9">
        <f t="shared" ca="1" si="7"/>
        <v>209.5848598796519</v>
      </c>
      <c r="L15" s="9">
        <f t="shared" ca="1" si="8"/>
        <v>-80.386714818870686</v>
      </c>
      <c r="M15">
        <f t="shared" ca="1" si="9"/>
        <v>56.172578772802652</v>
      </c>
      <c r="N15">
        <f t="shared" ca="1" si="10"/>
        <v>35.172039800995023</v>
      </c>
    </row>
    <row r="16" spans="1:16" x14ac:dyDescent="0.25">
      <c r="A16" s="4">
        <f t="shared" si="12"/>
        <v>0.42129629629629622</v>
      </c>
      <c r="B16" s="3">
        <f t="shared" si="13"/>
        <v>1553300400</v>
      </c>
      <c r="C16">
        <f t="shared" si="11"/>
        <v>2</v>
      </c>
      <c r="D16">
        <f t="shared" si="11"/>
        <v>8</v>
      </c>
      <c r="E16">
        <f t="shared" ca="1" si="1"/>
        <v>138864.33074626865</v>
      </c>
      <c r="F16">
        <f t="shared" ca="1" si="2"/>
        <v>36233.774776119397</v>
      </c>
      <c r="G16">
        <f t="shared" ca="1" si="3"/>
        <v>9753.6</v>
      </c>
      <c r="H16" s="9">
        <f t="shared" ca="1" si="4"/>
        <v>-206.64173134328448</v>
      </c>
      <c r="I16" s="9">
        <f t="shared" ca="1" si="5"/>
        <v>35.000119402985732</v>
      </c>
      <c r="J16" s="9">
        <f t="shared" ca="1" si="6"/>
        <v>0</v>
      </c>
      <c r="K16" s="9">
        <f t="shared" ca="1" si="7"/>
        <v>209.58485987965213</v>
      </c>
      <c r="L16" s="9">
        <f t="shared" ca="1" si="8"/>
        <v>-80.386714818870303</v>
      </c>
      <c r="M16">
        <f t="shared" ca="1" si="9"/>
        <v>56.174137645107791</v>
      </c>
      <c r="N16">
        <f t="shared" ca="1" si="10"/>
        <v>35.155505804311773</v>
      </c>
    </row>
    <row r="17" spans="1:14" x14ac:dyDescent="0.25">
      <c r="A17" s="4">
        <f t="shared" si="12"/>
        <v>0.42135416666666659</v>
      </c>
      <c r="B17" s="3">
        <f t="shared" si="13"/>
        <v>1553300405</v>
      </c>
      <c r="C17">
        <f t="shared" si="11"/>
        <v>2</v>
      </c>
      <c r="D17">
        <f t="shared" si="11"/>
        <v>8</v>
      </c>
      <c r="E17">
        <f t="shared" ca="1" si="1"/>
        <v>137831.12208955223</v>
      </c>
      <c r="F17">
        <f t="shared" ca="1" si="2"/>
        <v>36408.775373134325</v>
      </c>
      <c r="G17">
        <f t="shared" ca="1" si="3"/>
        <v>9753.6</v>
      </c>
      <c r="H17" s="9">
        <f t="shared" ca="1" si="4"/>
        <v>-206.64173134327865</v>
      </c>
      <c r="I17" s="9">
        <f t="shared" ca="1" si="5"/>
        <v>35.000119402985732</v>
      </c>
      <c r="J17" s="9">
        <f t="shared" ca="1" si="6"/>
        <v>0</v>
      </c>
      <c r="K17" s="9">
        <f t="shared" ca="1" si="7"/>
        <v>209.58485987964639</v>
      </c>
      <c r="L17" s="9">
        <f t="shared" ca="1" si="8"/>
        <v>-80.386714818870033</v>
      </c>
      <c r="M17">
        <f t="shared" ca="1" si="9"/>
        <v>56.175696517412931</v>
      </c>
      <c r="N17">
        <f t="shared" ca="1" si="10"/>
        <v>35.138971807628522</v>
      </c>
    </row>
    <row r="18" spans="1:14" x14ac:dyDescent="0.25">
      <c r="A18" s="4">
        <f t="shared" si="12"/>
        <v>0.42141203703703695</v>
      </c>
      <c r="B18" s="3">
        <f t="shared" si="13"/>
        <v>1553300410</v>
      </c>
      <c r="C18">
        <f t="shared" si="11"/>
        <v>2</v>
      </c>
      <c r="D18">
        <f t="shared" si="11"/>
        <v>8</v>
      </c>
      <c r="E18">
        <f t="shared" ca="1" si="1"/>
        <v>136797.91343283583</v>
      </c>
      <c r="F18">
        <f t="shared" ca="1" si="2"/>
        <v>36583.775970149254</v>
      </c>
      <c r="G18">
        <f t="shared" ca="1" si="3"/>
        <v>9753.6</v>
      </c>
      <c r="H18" s="9">
        <f t="shared" ca="1" si="4"/>
        <v>-206.64173134328448</v>
      </c>
      <c r="I18" s="9">
        <f t="shared" ca="1" si="5"/>
        <v>35.000119402984275</v>
      </c>
      <c r="J18" s="9">
        <f t="shared" ca="1" si="6"/>
        <v>0</v>
      </c>
      <c r="K18" s="9">
        <f t="shared" ca="1" si="7"/>
        <v>209.5848598796519</v>
      </c>
      <c r="L18" s="9">
        <f t="shared" ca="1" si="8"/>
        <v>-80.386714818870686</v>
      </c>
      <c r="M18">
        <f t="shared" ca="1" si="9"/>
        <v>56.17725538971807</v>
      </c>
      <c r="N18">
        <f t="shared" ca="1" si="10"/>
        <v>35.122437810945272</v>
      </c>
    </row>
    <row r="19" spans="1:14" x14ac:dyDescent="0.25">
      <c r="A19" s="4">
        <f t="shared" si="12"/>
        <v>0.42146990740740731</v>
      </c>
      <c r="B19" s="3">
        <f t="shared" si="13"/>
        <v>1553300415</v>
      </c>
      <c r="C19">
        <f t="shared" si="11"/>
        <v>2</v>
      </c>
      <c r="D19">
        <f t="shared" si="11"/>
        <v>8</v>
      </c>
      <c r="E19">
        <f t="shared" ca="1" si="1"/>
        <v>135764.70477611941</v>
      </c>
      <c r="F19">
        <f t="shared" ca="1" si="2"/>
        <v>36758.776567164176</v>
      </c>
      <c r="G19">
        <f t="shared" ca="1" si="3"/>
        <v>9753.6</v>
      </c>
      <c r="H19" s="9">
        <f t="shared" ca="1" si="4"/>
        <v>-206.64173134328448</v>
      </c>
      <c r="I19" s="9">
        <f t="shared" ca="1" si="5"/>
        <v>35.000119402985732</v>
      </c>
      <c r="J19" s="9">
        <f t="shared" ca="1" si="6"/>
        <v>0</v>
      </c>
      <c r="K19" s="9">
        <f t="shared" ca="1" si="7"/>
        <v>209.58485987965213</v>
      </c>
      <c r="L19" s="9">
        <f t="shared" ca="1" si="8"/>
        <v>-80.386714818870303</v>
      </c>
      <c r="M19">
        <f t="shared" ca="1" si="9"/>
        <v>56.178814262023209</v>
      </c>
      <c r="N19">
        <f t="shared" ca="1" si="10"/>
        <v>35.105903814262021</v>
      </c>
    </row>
    <row r="20" spans="1:14" x14ac:dyDescent="0.25">
      <c r="A20" s="4">
        <f t="shared" si="12"/>
        <v>0.42152777777777767</v>
      </c>
      <c r="B20" s="3">
        <f t="shared" si="13"/>
        <v>1553300420</v>
      </c>
      <c r="C20">
        <f t="shared" si="11"/>
        <v>2</v>
      </c>
      <c r="D20">
        <f t="shared" si="11"/>
        <v>8</v>
      </c>
      <c r="E20">
        <f t="shared" ca="1" si="1"/>
        <v>134731.49611940299</v>
      </c>
      <c r="F20">
        <f t="shared" ca="1" si="2"/>
        <v>36933.777164179104</v>
      </c>
      <c r="G20">
        <f t="shared" ca="1" si="3"/>
        <v>9753.6</v>
      </c>
      <c r="H20" s="9">
        <f t="shared" ca="1" si="4"/>
        <v>-206.64173134328448</v>
      </c>
      <c r="I20" s="9">
        <f t="shared" ca="1" si="5"/>
        <v>35.000119402984275</v>
      </c>
      <c r="J20" s="9">
        <f t="shared" ca="1" si="6"/>
        <v>0</v>
      </c>
      <c r="K20" s="9">
        <f t="shared" ca="1" si="7"/>
        <v>209.5848598796519</v>
      </c>
      <c r="L20" s="9">
        <f t="shared" ca="1" si="8"/>
        <v>-80.386714818870686</v>
      </c>
      <c r="M20">
        <f t="shared" ca="1" si="9"/>
        <v>56.180373134328356</v>
      </c>
      <c r="N20">
        <f t="shared" ca="1" si="10"/>
        <v>35.08936981757877</v>
      </c>
    </row>
    <row r="21" spans="1:14" x14ac:dyDescent="0.25">
      <c r="A21" s="4">
        <f t="shared" si="12"/>
        <v>0.42158564814814803</v>
      </c>
      <c r="B21" s="3">
        <f t="shared" si="13"/>
        <v>1553300425</v>
      </c>
      <c r="C21">
        <f t="shared" si="11"/>
        <v>2</v>
      </c>
      <c r="D21">
        <f t="shared" si="11"/>
        <v>8</v>
      </c>
      <c r="E21">
        <f t="shared" ca="1" si="1"/>
        <v>133698.28746268657</v>
      </c>
      <c r="F21">
        <f t="shared" ca="1" si="2"/>
        <v>37108.777761194026</v>
      </c>
      <c r="G21">
        <f t="shared" ca="1" si="3"/>
        <v>9753.6</v>
      </c>
      <c r="H21" s="9">
        <f t="shared" ca="1" si="4"/>
        <v>-206.64173134328448</v>
      </c>
      <c r="I21" s="9">
        <f t="shared" ca="1" si="5"/>
        <v>35.000119402985732</v>
      </c>
      <c r="J21" s="9">
        <f t="shared" ca="1" si="6"/>
        <v>0</v>
      </c>
      <c r="K21" s="9">
        <f t="shared" ca="1" si="7"/>
        <v>209.58485987965213</v>
      </c>
      <c r="L21" s="9">
        <f t="shared" ca="1" si="8"/>
        <v>-80.386714818870303</v>
      </c>
      <c r="M21">
        <f t="shared" ca="1" si="9"/>
        <v>56.181932006633495</v>
      </c>
      <c r="N21">
        <f t="shared" ca="1" si="10"/>
        <v>35.07283582089552</v>
      </c>
    </row>
    <row r="22" spans="1:14" x14ac:dyDescent="0.25">
      <c r="A22" s="4">
        <f t="shared" si="12"/>
        <v>0.42164351851851839</v>
      </c>
      <c r="B22" s="3">
        <f t="shared" si="13"/>
        <v>1553300430</v>
      </c>
      <c r="C22">
        <f t="shared" si="11"/>
        <v>2</v>
      </c>
      <c r="D22">
        <f t="shared" si="11"/>
        <v>8</v>
      </c>
      <c r="E22">
        <f t="shared" ca="1" si="1"/>
        <v>132665.07880597014</v>
      </c>
      <c r="F22">
        <f t="shared" ca="1" si="2"/>
        <v>37283.778358208954</v>
      </c>
      <c r="G22">
        <f t="shared" ca="1" si="3"/>
        <v>9753.6</v>
      </c>
      <c r="H22" s="9">
        <f t="shared" ca="1" si="4"/>
        <v>-206.64173134328448</v>
      </c>
      <c r="I22" s="9">
        <f t="shared" ca="1" si="5"/>
        <v>35.000119402984275</v>
      </c>
      <c r="J22" s="9">
        <f t="shared" ca="1" si="6"/>
        <v>0</v>
      </c>
      <c r="K22" s="9">
        <f t="shared" ca="1" si="7"/>
        <v>209.5848598796519</v>
      </c>
      <c r="L22" s="9">
        <f t="shared" ca="1" si="8"/>
        <v>-80.386714818870686</v>
      </c>
      <c r="M22">
        <f t="shared" ca="1" si="9"/>
        <v>56.183490878938635</v>
      </c>
      <c r="N22">
        <f t="shared" ca="1" si="10"/>
        <v>35.056301824212269</v>
      </c>
    </row>
    <row r="23" spans="1:14" x14ac:dyDescent="0.25">
      <c r="A23" s="4">
        <f t="shared" si="12"/>
        <v>0.42170138888888875</v>
      </c>
      <c r="B23" s="3">
        <f t="shared" si="13"/>
        <v>1553300435</v>
      </c>
      <c r="C23">
        <f t="shared" si="11"/>
        <v>2</v>
      </c>
      <c r="D23">
        <f t="shared" si="11"/>
        <v>8</v>
      </c>
      <c r="E23">
        <f t="shared" ref="E23:E55" ca="1" si="14">INDIRECT("E$"&amp;C23)+INDIRECT("H$"&amp;C23)*($B23-INDIRECT("B$"&amp;D23))</f>
        <v>131631.87014925372</v>
      </c>
      <c r="F23">
        <f t="shared" ref="F23:F55" ca="1" si="15">INDIRECT("F$"&amp;C23)+INDIRECT("I$"&amp;C23)*($B23-INDIRECT("B$"&amp;D23))</f>
        <v>37458.778955223876</v>
      </c>
      <c r="G23">
        <f t="shared" ref="G23:G55" ca="1" si="16">INDIRECT("G$"&amp;C23)+INDIRECT("J$"&amp;C23)*($B23-INDIRECT("B$"&amp;D23))</f>
        <v>9753.6</v>
      </c>
      <c r="H23" s="9">
        <f t="shared" ref="H23:H55" ca="1" si="17">(E24-E23)/($B24-$B23)</f>
        <v>-206.64173134328158</v>
      </c>
      <c r="I23" s="9">
        <f t="shared" ref="I23:I55" ca="1" si="18">(F24-F23)/($B24-$B23)</f>
        <v>35.000119402985732</v>
      </c>
      <c r="J23" s="9">
        <f t="shared" ref="J23:J55" ca="1" si="19">(G24-G23)/($B24-$B23)</f>
        <v>0</v>
      </c>
      <c r="K23" s="9">
        <f t="shared" ref="K23:K55" ca="1" si="20">SQRT(H23*H23+I23*I23)</f>
        <v>209.58485987964926</v>
      </c>
      <c r="L23" s="9">
        <f t="shared" ref="L23:L55" ca="1" si="21">DEGREES(ATAN2(I23,H23))</f>
        <v>-80.386714818870175</v>
      </c>
      <c r="M23">
        <f t="shared" ref="M23:M55" ca="1" si="22">INDIRECT("M$"&amp;C23)+INDIRECT("O$"&amp;C23)*($B23-INDIRECT("B$"&amp;D23))</f>
        <v>56.185049751243774</v>
      </c>
      <c r="N23">
        <f t="shared" ref="N23:N55" ca="1" si="23">INDIRECT("N$"&amp;C23)+INDIRECT("P$"&amp;C23)*($B23-INDIRECT("B$"&amp;D23))</f>
        <v>35.039767827529019</v>
      </c>
    </row>
    <row r="24" spans="1:14" x14ac:dyDescent="0.25">
      <c r="A24" s="4">
        <f t="shared" si="12"/>
        <v>0.42175925925925911</v>
      </c>
      <c r="B24" s="3">
        <f t="shared" si="13"/>
        <v>1553300440</v>
      </c>
      <c r="C24">
        <f t="shared" si="11"/>
        <v>2</v>
      </c>
      <c r="D24">
        <f t="shared" si="11"/>
        <v>8</v>
      </c>
      <c r="E24">
        <f t="shared" ca="1" si="14"/>
        <v>130598.66149253731</v>
      </c>
      <c r="F24">
        <f t="shared" ca="1" si="15"/>
        <v>37633.779552238804</v>
      </c>
      <c r="G24">
        <f t="shared" ca="1" si="16"/>
        <v>9753.6</v>
      </c>
      <c r="H24" s="9">
        <f t="shared" ca="1" si="17"/>
        <v>-206.64173134328448</v>
      </c>
      <c r="I24" s="9">
        <f t="shared" ca="1" si="18"/>
        <v>35.000119402984275</v>
      </c>
      <c r="J24" s="9">
        <f t="shared" ca="1" si="19"/>
        <v>0</v>
      </c>
      <c r="K24" s="9">
        <f t="shared" ca="1" si="20"/>
        <v>209.5848598796519</v>
      </c>
      <c r="L24" s="9">
        <f t="shared" ca="1" si="21"/>
        <v>-80.386714818870686</v>
      </c>
      <c r="M24">
        <f t="shared" ca="1" si="22"/>
        <v>56.186608623548921</v>
      </c>
      <c r="N24">
        <f t="shared" ca="1" si="23"/>
        <v>35.023233830845768</v>
      </c>
    </row>
    <row r="25" spans="1:14" x14ac:dyDescent="0.25">
      <c r="A25" s="4">
        <f t="shared" si="12"/>
        <v>0.42181712962962947</v>
      </c>
      <c r="B25" s="3">
        <f t="shared" si="13"/>
        <v>1553300445</v>
      </c>
      <c r="C25">
        <f t="shared" si="11"/>
        <v>2</v>
      </c>
      <c r="D25">
        <f t="shared" si="11"/>
        <v>8</v>
      </c>
      <c r="E25">
        <f t="shared" ca="1" si="14"/>
        <v>129565.45283582089</v>
      </c>
      <c r="F25">
        <f t="shared" ca="1" si="15"/>
        <v>37808.780149253726</v>
      </c>
      <c r="G25">
        <f t="shared" ca="1" si="16"/>
        <v>9753.6</v>
      </c>
      <c r="H25" s="9">
        <f t="shared" ca="1" si="17"/>
        <v>-206.64173134328158</v>
      </c>
      <c r="I25" s="9">
        <f t="shared" ca="1" si="18"/>
        <v>35.000119402985732</v>
      </c>
      <c r="J25" s="9">
        <f t="shared" ca="1" si="19"/>
        <v>0</v>
      </c>
      <c r="K25" s="9">
        <f t="shared" ca="1" si="20"/>
        <v>209.58485987964926</v>
      </c>
      <c r="L25" s="9">
        <f t="shared" ca="1" si="21"/>
        <v>-80.386714818870175</v>
      </c>
      <c r="M25">
        <f t="shared" ca="1" si="22"/>
        <v>56.18816749585406</v>
      </c>
      <c r="N25">
        <f t="shared" ca="1" si="23"/>
        <v>35.006699834162518</v>
      </c>
    </row>
    <row r="26" spans="1:14" x14ac:dyDescent="0.25">
      <c r="A26" s="4">
        <f t="shared" si="12"/>
        <v>0.42187499999999983</v>
      </c>
      <c r="B26" s="3">
        <f t="shared" si="13"/>
        <v>1553300450</v>
      </c>
      <c r="C26">
        <f t="shared" ref="C26:D41" si="24">C25</f>
        <v>2</v>
      </c>
      <c r="D26">
        <f t="shared" si="24"/>
        <v>8</v>
      </c>
      <c r="E26">
        <f t="shared" ca="1" si="14"/>
        <v>128532.24417910448</v>
      </c>
      <c r="F26">
        <f t="shared" ca="1" si="15"/>
        <v>37983.780746268654</v>
      </c>
      <c r="G26">
        <f t="shared" ca="1" si="16"/>
        <v>9753.6</v>
      </c>
      <c r="H26" s="9">
        <f t="shared" ca="1" si="17"/>
        <v>-206.64173134328448</v>
      </c>
      <c r="I26" s="9">
        <f t="shared" ca="1" si="18"/>
        <v>35.000119402985732</v>
      </c>
      <c r="J26" s="9">
        <f t="shared" ca="1" si="19"/>
        <v>0</v>
      </c>
      <c r="K26" s="9">
        <f t="shared" ca="1" si="20"/>
        <v>209.58485987965213</v>
      </c>
      <c r="L26" s="9">
        <f t="shared" ca="1" si="21"/>
        <v>-80.386714818870303</v>
      </c>
      <c r="M26">
        <f t="shared" ca="1" si="22"/>
        <v>56.189726368159199</v>
      </c>
      <c r="N26">
        <f t="shared" ca="1" si="23"/>
        <v>34.990165837479267</v>
      </c>
    </row>
    <row r="27" spans="1:14" x14ac:dyDescent="0.25">
      <c r="A27" s="4">
        <f t="shared" si="12"/>
        <v>0.42193287037037019</v>
      </c>
      <c r="B27" s="3">
        <f t="shared" si="13"/>
        <v>1553300455</v>
      </c>
      <c r="C27">
        <f t="shared" si="24"/>
        <v>2</v>
      </c>
      <c r="D27">
        <f t="shared" si="24"/>
        <v>8</v>
      </c>
      <c r="E27">
        <f t="shared" ca="1" si="14"/>
        <v>127499.03552238806</v>
      </c>
      <c r="F27">
        <f t="shared" ca="1" si="15"/>
        <v>38158.781343283583</v>
      </c>
      <c r="G27">
        <f t="shared" ca="1" si="16"/>
        <v>9753.6</v>
      </c>
      <c r="H27" s="9">
        <f t="shared" ca="1" si="17"/>
        <v>-206.64173134328448</v>
      </c>
      <c r="I27" s="9">
        <f t="shared" ca="1" si="18"/>
        <v>35.000119402984275</v>
      </c>
      <c r="J27" s="9">
        <f t="shared" ca="1" si="19"/>
        <v>0</v>
      </c>
      <c r="K27" s="9">
        <f t="shared" ca="1" si="20"/>
        <v>209.5848598796519</v>
      </c>
      <c r="L27" s="9">
        <f t="shared" ca="1" si="21"/>
        <v>-80.386714818870686</v>
      </c>
      <c r="M27">
        <f t="shared" ca="1" si="22"/>
        <v>56.191285240464339</v>
      </c>
      <c r="N27">
        <f t="shared" ca="1" si="23"/>
        <v>34.973631840796017</v>
      </c>
    </row>
    <row r="28" spans="1:14" x14ac:dyDescent="0.25">
      <c r="A28" s="4">
        <f t="shared" si="12"/>
        <v>0.42199074074074056</v>
      </c>
      <c r="B28" s="3">
        <f t="shared" si="13"/>
        <v>1553300460</v>
      </c>
      <c r="C28">
        <f t="shared" si="24"/>
        <v>2</v>
      </c>
      <c r="D28">
        <f t="shared" si="24"/>
        <v>8</v>
      </c>
      <c r="E28">
        <f t="shared" ca="1" si="14"/>
        <v>126465.82686567164</v>
      </c>
      <c r="F28">
        <f t="shared" ca="1" si="15"/>
        <v>38333.781940298504</v>
      </c>
      <c r="G28">
        <f t="shared" ca="1" si="16"/>
        <v>9753.6</v>
      </c>
      <c r="H28" s="9">
        <f t="shared" ca="1" si="17"/>
        <v>-206.64173134328448</v>
      </c>
      <c r="I28" s="9">
        <f t="shared" ca="1" si="18"/>
        <v>35.000119402985732</v>
      </c>
      <c r="J28" s="9">
        <f t="shared" ca="1" si="19"/>
        <v>0</v>
      </c>
      <c r="K28" s="9">
        <f t="shared" ca="1" si="20"/>
        <v>209.58485987965213</v>
      </c>
      <c r="L28" s="9">
        <f t="shared" ca="1" si="21"/>
        <v>-80.386714818870303</v>
      </c>
      <c r="M28">
        <f t="shared" ca="1" si="22"/>
        <v>56.192844112769478</v>
      </c>
      <c r="N28">
        <f t="shared" ca="1" si="23"/>
        <v>34.957097844112766</v>
      </c>
    </row>
    <row r="29" spans="1:14" x14ac:dyDescent="0.25">
      <c r="A29" s="4">
        <f t="shared" si="12"/>
        <v>0.42204861111111092</v>
      </c>
      <c r="B29" s="3">
        <f t="shared" si="13"/>
        <v>1553300465</v>
      </c>
      <c r="C29">
        <f t="shared" si="24"/>
        <v>2</v>
      </c>
      <c r="D29">
        <f t="shared" si="24"/>
        <v>8</v>
      </c>
      <c r="E29">
        <f t="shared" ca="1" si="14"/>
        <v>125432.61820895522</v>
      </c>
      <c r="F29">
        <f t="shared" ca="1" si="15"/>
        <v>38508.782537313433</v>
      </c>
      <c r="G29">
        <f t="shared" ca="1" si="16"/>
        <v>9753.6</v>
      </c>
      <c r="H29" s="9">
        <f t="shared" ca="1" si="17"/>
        <v>-206.64173134328158</v>
      </c>
      <c r="I29" s="9">
        <f t="shared" ca="1" si="18"/>
        <v>35.000119402984275</v>
      </c>
      <c r="J29" s="9">
        <f t="shared" ca="1" si="19"/>
        <v>0</v>
      </c>
      <c r="K29" s="9">
        <f t="shared" ca="1" si="20"/>
        <v>209.584859879649</v>
      </c>
      <c r="L29" s="9">
        <f t="shared" ca="1" si="21"/>
        <v>-80.386714818870558</v>
      </c>
      <c r="M29">
        <f t="shared" ca="1" si="22"/>
        <v>56.194402985074625</v>
      </c>
      <c r="N29">
        <f t="shared" ca="1" si="23"/>
        <v>34.940563847429516</v>
      </c>
    </row>
    <row r="30" spans="1:14" x14ac:dyDescent="0.25">
      <c r="A30" s="4">
        <f t="shared" si="12"/>
        <v>0.42210648148148128</v>
      </c>
      <c r="B30" s="3">
        <f t="shared" si="13"/>
        <v>1553300470</v>
      </c>
      <c r="C30">
        <f t="shared" si="24"/>
        <v>2</v>
      </c>
      <c r="D30">
        <f t="shared" si="24"/>
        <v>8</v>
      </c>
      <c r="E30">
        <f t="shared" ca="1" si="14"/>
        <v>124399.40955223881</v>
      </c>
      <c r="F30">
        <f t="shared" ca="1" si="15"/>
        <v>38683.783134328354</v>
      </c>
      <c r="G30">
        <f t="shared" ca="1" si="16"/>
        <v>9753.6</v>
      </c>
      <c r="H30" s="9">
        <f t="shared" ca="1" si="17"/>
        <v>-206.64173134328448</v>
      </c>
      <c r="I30" s="9">
        <f t="shared" ca="1" si="18"/>
        <v>35.000119402985732</v>
      </c>
      <c r="J30" s="9">
        <f t="shared" ca="1" si="19"/>
        <v>0</v>
      </c>
      <c r="K30" s="9">
        <f t="shared" ca="1" si="20"/>
        <v>209.58485987965213</v>
      </c>
      <c r="L30" s="9">
        <f t="shared" ca="1" si="21"/>
        <v>-80.386714818870303</v>
      </c>
      <c r="M30">
        <f t="shared" ca="1" si="22"/>
        <v>56.195961857379764</v>
      </c>
      <c r="N30">
        <f t="shared" ca="1" si="23"/>
        <v>34.924029850746265</v>
      </c>
    </row>
    <row r="31" spans="1:14" x14ac:dyDescent="0.25">
      <c r="A31" s="4">
        <f t="shared" si="12"/>
        <v>0.42216435185185164</v>
      </c>
      <c r="B31" s="3">
        <f t="shared" si="13"/>
        <v>1553300475</v>
      </c>
      <c r="C31">
        <f t="shared" si="24"/>
        <v>2</v>
      </c>
      <c r="D31">
        <f t="shared" si="24"/>
        <v>8</v>
      </c>
      <c r="E31">
        <f t="shared" ca="1" si="14"/>
        <v>123366.20089552239</v>
      </c>
      <c r="F31">
        <f t="shared" ca="1" si="15"/>
        <v>38858.783731343283</v>
      </c>
      <c r="G31">
        <f t="shared" ca="1" si="16"/>
        <v>9753.6</v>
      </c>
      <c r="H31" s="9">
        <f t="shared" ca="1" si="17"/>
        <v>-206.64173134328158</v>
      </c>
      <c r="I31" s="9">
        <f t="shared" ca="1" si="18"/>
        <v>35.000119402984275</v>
      </c>
      <c r="J31" s="9">
        <f t="shared" ca="1" si="19"/>
        <v>0</v>
      </c>
      <c r="K31" s="9">
        <f t="shared" ca="1" si="20"/>
        <v>209.584859879649</v>
      </c>
      <c r="L31" s="9">
        <f t="shared" ca="1" si="21"/>
        <v>-80.386714818870558</v>
      </c>
      <c r="M31">
        <f t="shared" ca="1" si="22"/>
        <v>56.197520729684904</v>
      </c>
      <c r="N31">
        <f t="shared" ca="1" si="23"/>
        <v>34.907495854063015</v>
      </c>
    </row>
    <row r="32" spans="1:14" x14ac:dyDescent="0.25">
      <c r="A32" s="4">
        <f t="shared" si="12"/>
        <v>0.422222222222222</v>
      </c>
      <c r="B32" s="3">
        <f t="shared" si="13"/>
        <v>1553300480</v>
      </c>
      <c r="C32">
        <f t="shared" si="24"/>
        <v>2</v>
      </c>
      <c r="D32">
        <f t="shared" si="24"/>
        <v>8</v>
      </c>
      <c r="E32">
        <f t="shared" ca="1" si="14"/>
        <v>122332.99223880598</v>
      </c>
      <c r="F32">
        <f t="shared" ca="1" si="15"/>
        <v>39033.784328358204</v>
      </c>
      <c r="G32">
        <f t="shared" ca="1" si="16"/>
        <v>9753.6</v>
      </c>
      <c r="H32" s="9">
        <f t="shared" ca="1" si="17"/>
        <v>-206.64173134328448</v>
      </c>
      <c r="I32" s="9">
        <f t="shared" ca="1" si="18"/>
        <v>35.000119402985732</v>
      </c>
      <c r="J32" s="9">
        <f t="shared" ca="1" si="19"/>
        <v>0</v>
      </c>
      <c r="K32" s="9">
        <f t="shared" ca="1" si="20"/>
        <v>209.58485987965213</v>
      </c>
      <c r="L32" s="9">
        <f t="shared" ca="1" si="21"/>
        <v>-80.386714818870303</v>
      </c>
      <c r="M32">
        <f t="shared" ca="1" si="22"/>
        <v>56.199079601990043</v>
      </c>
      <c r="N32">
        <f t="shared" ca="1" si="23"/>
        <v>34.890961857379764</v>
      </c>
    </row>
    <row r="33" spans="1:14" x14ac:dyDescent="0.25">
      <c r="A33" s="4">
        <f t="shared" si="12"/>
        <v>0.42228009259259236</v>
      </c>
      <c r="B33" s="3">
        <f t="shared" si="13"/>
        <v>1553300485</v>
      </c>
      <c r="C33">
        <f t="shared" si="24"/>
        <v>2</v>
      </c>
      <c r="D33">
        <f t="shared" si="24"/>
        <v>8</v>
      </c>
      <c r="E33">
        <f t="shared" ca="1" si="14"/>
        <v>121299.78358208956</v>
      </c>
      <c r="F33">
        <f t="shared" ca="1" si="15"/>
        <v>39208.784925373133</v>
      </c>
      <c r="G33">
        <f t="shared" ca="1" si="16"/>
        <v>9753.6</v>
      </c>
      <c r="H33" s="9">
        <f t="shared" ca="1" si="17"/>
        <v>-206.64173134328448</v>
      </c>
      <c r="I33" s="9">
        <f t="shared" ca="1" si="18"/>
        <v>35.000119402984275</v>
      </c>
      <c r="J33" s="9">
        <f t="shared" ca="1" si="19"/>
        <v>0</v>
      </c>
      <c r="K33" s="9">
        <f t="shared" ca="1" si="20"/>
        <v>209.5848598796519</v>
      </c>
      <c r="L33" s="9">
        <f t="shared" ca="1" si="21"/>
        <v>-80.386714818870686</v>
      </c>
      <c r="M33">
        <f t="shared" ca="1" si="22"/>
        <v>56.200638474295189</v>
      </c>
      <c r="N33">
        <f t="shared" ca="1" si="23"/>
        <v>34.874427860696514</v>
      </c>
    </row>
    <row r="34" spans="1:14" x14ac:dyDescent="0.25">
      <c r="A34" s="4">
        <f t="shared" si="12"/>
        <v>0.42233796296296272</v>
      </c>
      <c r="B34" s="3">
        <f t="shared" si="13"/>
        <v>1553300490</v>
      </c>
      <c r="C34">
        <f t="shared" si="24"/>
        <v>2</v>
      </c>
      <c r="D34">
        <f t="shared" si="24"/>
        <v>8</v>
      </c>
      <c r="E34">
        <f t="shared" ca="1" si="14"/>
        <v>120266.57492537313</v>
      </c>
      <c r="F34">
        <f t="shared" ca="1" si="15"/>
        <v>39383.785522388054</v>
      </c>
      <c r="G34">
        <f t="shared" ca="1" si="16"/>
        <v>9753.6</v>
      </c>
      <c r="H34" s="9">
        <f t="shared" ca="1" si="17"/>
        <v>-206.64173134328448</v>
      </c>
      <c r="I34" s="9">
        <f t="shared" ca="1" si="18"/>
        <v>35.000119402985732</v>
      </c>
      <c r="J34" s="9">
        <f t="shared" ca="1" si="19"/>
        <v>0</v>
      </c>
      <c r="K34" s="9">
        <f t="shared" ca="1" si="20"/>
        <v>209.58485987965213</v>
      </c>
      <c r="L34" s="9">
        <f t="shared" ca="1" si="21"/>
        <v>-80.386714818870303</v>
      </c>
      <c r="M34">
        <f t="shared" ca="1" si="22"/>
        <v>56.202197346600329</v>
      </c>
      <c r="N34">
        <f t="shared" ca="1" si="23"/>
        <v>34.857893864013263</v>
      </c>
    </row>
    <row r="35" spans="1:14" x14ac:dyDescent="0.25">
      <c r="A35" s="4">
        <f>A34+5/24/3600</f>
        <v>0.42239583333333308</v>
      </c>
      <c r="B35" s="3">
        <f t="shared" si="13"/>
        <v>1553300495</v>
      </c>
      <c r="C35">
        <f t="shared" si="24"/>
        <v>2</v>
      </c>
      <c r="D35">
        <f t="shared" si="24"/>
        <v>8</v>
      </c>
      <c r="E35">
        <f t="shared" ca="1" si="14"/>
        <v>119233.36626865671</v>
      </c>
      <c r="F35">
        <f t="shared" ca="1" si="15"/>
        <v>39558.786119402983</v>
      </c>
      <c r="G35">
        <f t="shared" ca="1" si="16"/>
        <v>9753.6</v>
      </c>
      <c r="H35" s="9">
        <f t="shared" ca="1" si="17"/>
        <v>-206.64173134328158</v>
      </c>
      <c r="I35" s="9">
        <f t="shared" ca="1" si="18"/>
        <v>35.000119402984275</v>
      </c>
      <c r="J35" s="9">
        <f t="shared" ca="1" si="19"/>
        <v>0</v>
      </c>
      <c r="K35" s="9">
        <f t="shared" ca="1" si="20"/>
        <v>209.584859879649</v>
      </c>
      <c r="L35" s="9">
        <f t="shared" ca="1" si="21"/>
        <v>-80.386714818870558</v>
      </c>
      <c r="M35">
        <f t="shared" ca="1" si="22"/>
        <v>56.203756218905468</v>
      </c>
      <c r="N35">
        <f t="shared" ca="1" si="23"/>
        <v>34.841359867330013</v>
      </c>
    </row>
    <row r="36" spans="1:14" x14ac:dyDescent="0.25">
      <c r="A36" s="4">
        <f t="shared" si="12"/>
        <v>0.42245370370370344</v>
      </c>
      <c r="B36" s="3">
        <f t="shared" si="13"/>
        <v>1553300500</v>
      </c>
      <c r="C36">
        <f t="shared" si="24"/>
        <v>2</v>
      </c>
      <c r="D36">
        <f t="shared" si="24"/>
        <v>8</v>
      </c>
      <c r="E36">
        <f t="shared" ca="1" si="14"/>
        <v>118200.1576119403</v>
      </c>
      <c r="F36">
        <f t="shared" ca="1" si="15"/>
        <v>39733.786716417904</v>
      </c>
      <c r="G36">
        <f t="shared" ca="1" si="16"/>
        <v>9753.6</v>
      </c>
      <c r="H36" s="9">
        <f t="shared" ca="1" si="17"/>
        <v>-206.64173134328448</v>
      </c>
      <c r="I36" s="9">
        <f t="shared" ca="1" si="18"/>
        <v>35.000119402985732</v>
      </c>
      <c r="J36" s="9">
        <f t="shared" ca="1" si="19"/>
        <v>0</v>
      </c>
      <c r="K36" s="9">
        <f t="shared" ca="1" si="20"/>
        <v>209.58485987965213</v>
      </c>
      <c r="L36" s="9">
        <f t="shared" ca="1" si="21"/>
        <v>-80.386714818870303</v>
      </c>
      <c r="M36">
        <f t="shared" ca="1" si="22"/>
        <v>56.205315091210608</v>
      </c>
      <c r="N36">
        <f t="shared" ca="1" si="23"/>
        <v>34.824825870646762</v>
      </c>
    </row>
    <row r="37" spans="1:14" x14ac:dyDescent="0.25">
      <c r="A37" s="4">
        <f t="shared" si="12"/>
        <v>0.4225115740740738</v>
      </c>
      <c r="B37" s="3">
        <f t="shared" si="13"/>
        <v>1553300505</v>
      </c>
      <c r="C37">
        <f t="shared" si="24"/>
        <v>2</v>
      </c>
      <c r="D37">
        <f t="shared" si="24"/>
        <v>8</v>
      </c>
      <c r="E37">
        <f t="shared" ca="1" si="14"/>
        <v>117166.94895522388</v>
      </c>
      <c r="F37">
        <f t="shared" ca="1" si="15"/>
        <v>39908.787313432833</v>
      </c>
      <c r="G37">
        <f t="shared" ca="1" si="16"/>
        <v>9753.6</v>
      </c>
      <c r="H37" s="9">
        <f t="shared" ca="1" si="17"/>
        <v>-206.64173134328158</v>
      </c>
      <c r="I37" s="9">
        <f t="shared" ca="1" si="18"/>
        <v>35.000119402985732</v>
      </c>
      <c r="J37" s="9">
        <f t="shared" ca="1" si="19"/>
        <v>0</v>
      </c>
      <c r="K37" s="9">
        <f t="shared" ca="1" si="20"/>
        <v>209.58485987964926</v>
      </c>
      <c r="L37" s="9">
        <f t="shared" ca="1" si="21"/>
        <v>-80.386714818870175</v>
      </c>
      <c r="M37">
        <f t="shared" ca="1" si="22"/>
        <v>56.206873963515747</v>
      </c>
      <c r="N37">
        <f t="shared" ca="1" si="23"/>
        <v>34.808291873963512</v>
      </c>
    </row>
    <row r="38" spans="1:14" x14ac:dyDescent="0.25">
      <c r="A38" s="4">
        <f t="shared" si="12"/>
        <v>0.42256944444444416</v>
      </c>
      <c r="B38" s="3">
        <f t="shared" si="13"/>
        <v>1553300510</v>
      </c>
      <c r="C38">
        <f t="shared" si="24"/>
        <v>2</v>
      </c>
      <c r="D38">
        <f t="shared" si="24"/>
        <v>8</v>
      </c>
      <c r="E38">
        <f t="shared" ca="1" si="14"/>
        <v>116133.74029850747</v>
      </c>
      <c r="F38">
        <f t="shared" ca="1" si="15"/>
        <v>40083.787910447762</v>
      </c>
      <c r="G38">
        <f t="shared" ca="1" si="16"/>
        <v>9753.6</v>
      </c>
      <c r="H38" s="9">
        <f t="shared" ca="1" si="17"/>
        <v>-206.64173134328448</v>
      </c>
      <c r="I38" s="9">
        <f t="shared" ca="1" si="18"/>
        <v>35.000119402984275</v>
      </c>
      <c r="J38" s="9">
        <f t="shared" ca="1" si="19"/>
        <v>0</v>
      </c>
      <c r="K38" s="9">
        <f t="shared" ca="1" si="20"/>
        <v>209.5848598796519</v>
      </c>
      <c r="L38" s="9">
        <f t="shared" ca="1" si="21"/>
        <v>-80.386714818870686</v>
      </c>
      <c r="M38">
        <f t="shared" ca="1" si="22"/>
        <v>56.208432835820894</v>
      </c>
      <c r="N38">
        <f t="shared" ca="1" si="23"/>
        <v>34.791757877280261</v>
      </c>
    </row>
    <row r="39" spans="1:14" x14ac:dyDescent="0.25">
      <c r="A39" s="4">
        <f t="shared" si="12"/>
        <v>0.42262731481481453</v>
      </c>
      <c r="B39" s="3">
        <f t="shared" si="13"/>
        <v>1553300515</v>
      </c>
      <c r="C39">
        <f t="shared" si="24"/>
        <v>2</v>
      </c>
      <c r="D39">
        <f t="shared" si="24"/>
        <v>8</v>
      </c>
      <c r="E39">
        <f t="shared" ca="1" si="14"/>
        <v>115100.53164179105</v>
      </c>
      <c r="F39">
        <f t="shared" ca="1" si="15"/>
        <v>40258.788507462683</v>
      </c>
      <c r="G39">
        <f t="shared" ca="1" si="16"/>
        <v>9753.6</v>
      </c>
      <c r="H39" s="9">
        <f t="shared" ca="1" si="17"/>
        <v>-206.64173134328448</v>
      </c>
      <c r="I39" s="9">
        <f t="shared" ca="1" si="18"/>
        <v>35.000119402985732</v>
      </c>
      <c r="J39" s="9">
        <f t="shared" ca="1" si="19"/>
        <v>0</v>
      </c>
      <c r="K39" s="9">
        <f t="shared" ca="1" si="20"/>
        <v>209.58485987965213</v>
      </c>
      <c r="L39" s="9">
        <f t="shared" ca="1" si="21"/>
        <v>-80.386714818870303</v>
      </c>
      <c r="M39">
        <f t="shared" ca="1" si="22"/>
        <v>56.209991708126033</v>
      </c>
      <c r="N39">
        <f t="shared" ca="1" si="23"/>
        <v>34.775223880597011</v>
      </c>
    </row>
    <row r="40" spans="1:14" x14ac:dyDescent="0.25">
      <c r="A40" s="4">
        <f t="shared" si="12"/>
        <v>0.42268518518518489</v>
      </c>
      <c r="B40" s="3">
        <f t="shared" si="13"/>
        <v>1553300520</v>
      </c>
      <c r="C40">
        <f t="shared" si="24"/>
        <v>2</v>
      </c>
      <c r="D40">
        <f t="shared" si="24"/>
        <v>8</v>
      </c>
      <c r="E40">
        <f t="shared" ca="1" si="14"/>
        <v>114067.32298507463</v>
      </c>
      <c r="F40">
        <f t="shared" ca="1" si="15"/>
        <v>40433.789104477612</v>
      </c>
      <c r="G40">
        <f t="shared" ca="1" si="16"/>
        <v>9753.6</v>
      </c>
      <c r="H40" s="9">
        <f t="shared" ca="1" si="17"/>
        <v>-206.64173134328448</v>
      </c>
      <c r="I40" s="9">
        <f t="shared" ca="1" si="18"/>
        <v>35.000119402984275</v>
      </c>
      <c r="J40" s="9">
        <f t="shared" ca="1" si="19"/>
        <v>0</v>
      </c>
      <c r="K40" s="9">
        <f t="shared" ca="1" si="20"/>
        <v>209.5848598796519</v>
      </c>
      <c r="L40" s="9">
        <f t="shared" ca="1" si="21"/>
        <v>-80.386714818870686</v>
      </c>
      <c r="M40">
        <f t="shared" ca="1" si="22"/>
        <v>56.211550580431172</v>
      </c>
      <c r="N40">
        <f t="shared" ca="1" si="23"/>
        <v>34.75868988391376</v>
      </c>
    </row>
    <row r="41" spans="1:14" x14ac:dyDescent="0.25">
      <c r="A41" s="4">
        <f t="shared" si="12"/>
        <v>0.42274305555555525</v>
      </c>
      <c r="B41" s="3">
        <f t="shared" si="13"/>
        <v>1553300525</v>
      </c>
      <c r="C41">
        <f t="shared" si="24"/>
        <v>2</v>
      </c>
      <c r="D41">
        <f t="shared" si="24"/>
        <v>8</v>
      </c>
      <c r="E41">
        <f t="shared" ca="1" si="14"/>
        <v>113034.11432835821</v>
      </c>
      <c r="F41">
        <f t="shared" ca="1" si="15"/>
        <v>40608.789701492533</v>
      </c>
      <c r="G41">
        <f t="shared" ca="1" si="16"/>
        <v>9753.6</v>
      </c>
      <c r="H41" s="9">
        <f t="shared" ca="1" si="17"/>
        <v>-206.64173134328448</v>
      </c>
      <c r="I41" s="9">
        <f t="shared" ca="1" si="18"/>
        <v>35.000119402985732</v>
      </c>
      <c r="J41" s="9">
        <f t="shared" ca="1" si="19"/>
        <v>0</v>
      </c>
      <c r="K41" s="9">
        <f t="shared" ca="1" si="20"/>
        <v>209.58485987965213</v>
      </c>
      <c r="L41" s="9">
        <f t="shared" ca="1" si="21"/>
        <v>-80.386714818870303</v>
      </c>
      <c r="M41">
        <f t="shared" ca="1" si="22"/>
        <v>56.213109452736312</v>
      </c>
      <c r="N41">
        <f t="shared" ca="1" si="23"/>
        <v>34.74215588723051</v>
      </c>
    </row>
    <row r="42" spans="1:14" x14ac:dyDescent="0.25">
      <c r="A42" s="4">
        <f t="shared" si="12"/>
        <v>0.42280092592592561</v>
      </c>
      <c r="B42" s="3">
        <f t="shared" si="13"/>
        <v>1553300530</v>
      </c>
      <c r="C42">
        <f t="shared" ref="C42:D57" si="25">C41</f>
        <v>2</v>
      </c>
      <c r="D42">
        <f t="shared" si="25"/>
        <v>8</v>
      </c>
      <c r="E42">
        <f t="shared" ca="1" si="14"/>
        <v>112000.90567164178</v>
      </c>
      <c r="F42">
        <f t="shared" ca="1" si="15"/>
        <v>40783.790298507462</v>
      </c>
      <c r="G42">
        <f t="shared" ca="1" si="16"/>
        <v>9753.6</v>
      </c>
      <c r="H42" s="9">
        <f t="shared" ca="1" si="17"/>
        <v>-206.64173134328158</v>
      </c>
      <c r="I42" s="9">
        <f t="shared" ca="1" si="18"/>
        <v>35.000119402984275</v>
      </c>
      <c r="J42" s="9">
        <f t="shared" ca="1" si="19"/>
        <v>0</v>
      </c>
      <c r="K42" s="9">
        <f t="shared" ca="1" si="20"/>
        <v>209.584859879649</v>
      </c>
      <c r="L42" s="9">
        <f t="shared" ca="1" si="21"/>
        <v>-80.386714818870558</v>
      </c>
      <c r="M42">
        <f t="shared" ca="1" si="22"/>
        <v>56.214668325041458</v>
      </c>
      <c r="N42">
        <f t="shared" ca="1" si="23"/>
        <v>34.725621890547259</v>
      </c>
    </row>
    <row r="43" spans="1:14" x14ac:dyDescent="0.25">
      <c r="A43" s="4">
        <f t="shared" si="12"/>
        <v>0.42285879629629597</v>
      </c>
      <c r="B43" s="3">
        <f t="shared" si="13"/>
        <v>1553300535</v>
      </c>
      <c r="C43">
        <f t="shared" si="25"/>
        <v>2</v>
      </c>
      <c r="D43">
        <f t="shared" si="25"/>
        <v>8</v>
      </c>
      <c r="E43">
        <f t="shared" ca="1" si="14"/>
        <v>110967.69701492538</v>
      </c>
      <c r="F43">
        <f t="shared" ca="1" si="15"/>
        <v>40958.790895522383</v>
      </c>
      <c r="G43">
        <f t="shared" ca="1" si="16"/>
        <v>9753.6</v>
      </c>
      <c r="H43" s="9">
        <f t="shared" ca="1" si="17"/>
        <v>-206.64173134328158</v>
      </c>
      <c r="I43" s="9">
        <f t="shared" ca="1" si="18"/>
        <v>35.000119402985732</v>
      </c>
      <c r="J43" s="9">
        <f t="shared" ca="1" si="19"/>
        <v>0</v>
      </c>
      <c r="K43" s="9">
        <f t="shared" ca="1" si="20"/>
        <v>209.58485987964926</v>
      </c>
      <c r="L43" s="9">
        <f t="shared" ca="1" si="21"/>
        <v>-80.386714818870175</v>
      </c>
      <c r="M43">
        <f t="shared" ca="1" si="22"/>
        <v>56.216227197346598</v>
      </c>
      <c r="N43">
        <f t="shared" ca="1" si="23"/>
        <v>34.709087893864016</v>
      </c>
    </row>
    <row r="44" spans="1:14" x14ac:dyDescent="0.25">
      <c r="A44" s="4">
        <f t="shared" si="12"/>
        <v>0.42291666666666633</v>
      </c>
      <c r="B44" s="3">
        <f t="shared" si="13"/>
        <v>1553300540</v>
      </c>
      <c r="C44">
        <f t="shared" si="25"/>
        <v>2</v>
      </c>
      <c r="D44">
        <f t="shared" si="25"/>
        <v>8</v>
      </c>
      <c r="E44">
        <f t="shared" ca="1" si="14"/>
        <v>109934.48835820897</v>
      </c>
      <c r="F44">
        <f t="shared" ca="1" si="15"/>
        <v>41133.791492537312</v>
      </c>
      <c r="G44">
        <f t="shared" ca="1" si="16"/>
        <v>9753.6</v>
      </c>
      <c r="H44" s="9">
        <f t="shared" ca="1" si="17"/>
        <v>-206.64173134328448</v>
      </c>
      <c r="I44" s="9">
        <f t="shared" ca="1" si="18"/>
        <v>35.000119402985732</v>
      </c>
      <c r="J44" s="9">
        <f t="shared" ca="1" si="19"/>
        <v>0</v>
      </c>
      <c r="K44" s="9">
        <f t="shared" ca="1" si="20"/>
        <v>209.58485987965213</v>
      </c>
      <c r="L44" s="9">
        <f t="shared" ca="1" si="21"/>
        <v>-80.386714818870303</v>
      </c>
      <c r="M44">
        <f t="shared" ca="1" si="22"/>
        <v>56.217786069651737</v>
      </c>
      <c r="N44">
        <f t="shared" ca="1" si="23"/>
        <v>34.692553897180765</v>
      </c>
    </row>
    <row r="45" spans="1:14" x14ac:dyDescent="0.25">
      <c r="A45" s="4">
        <f t="shared" si="12"/>
        <v>0.42297453703703669</v>
      </c>
      <c r="B45" s="3">
        <f t="shared" si="13"/>
        <v>1553300545</v>
      </c>
      <c r="C45">
        <f t="shared" si="25"/>
        <v>2</v>
      </c>
      <c r="D45">
        <f t="shared" si="25"/>
        <v>8</v>
      </c>
      <c r="E45">
        <f t="shared" ca="1" si="14"/>
        <v>108901.27970149255</v>
      </c>
      <c r="F45">
        <f t="shared" ca="1" si="15"/>
        <v>41308.79208955224</v>
      </c>
      <c r="G45">
        <f t="shared" ca="1" si="16"/>
        <v>9753.6</v>
      </c>
      <c r="H45" s="9">
        <f t="shared" ca="1" si="17"/>
        <v>-206.64173134328448</v>
      </c>
      <c r="I45" s="9">
        <f t="shared" ca="1" si="18"/>
        <v>35.000119402984275</v>
      </c>
      <c r="J45" s="9">
        <f t="shared" ca="1" si="19"/>
        <v>0</v>
      </c>
      <c r="K45" s="9">
        <f t="shared" ca="1" si="20"/>
        <v>209.5848598796519</v>
      </c>
      <c r="L45" s="9">
        <f t="shared" ca="1" si="21"/>
        <v>-80.386714818870686</v>
      </c>
      <c r="M45">
        <f t="shared" ca="1" si="22"/>
        <v>56.219344941956876</v>
      </c>
      <c r="N45">
        <f t="shared" ca="1" si="23"/>
        <v>34.676019900497515</v>
      </c>
    </row>
    <row r="46" spans="1:14" x14ac:dyDescent="0.25">
      <c r="A46" s="4">
        <f t="shared" si="12"/>
        <v>0.42303240740740705</v>
      </c>
      <c r="B46" s="3">
        <f t="shared" si="13"/>
        <v>1553300550</v>
      </c>
      <c r="C46">
        <f t="shared" si="25"/>
        <v>2</v>
      </c>
      <c r="D46">
        <f t="shared" si="25"/>
        <v>8</v>
      </c>
      <c r="E46">
        <f t="shared" ca="1" si="14"/>
        <v>107868.07104477612</v>
      </c>
      <c r="F46">
        <f t="shared" ca="1" si="15"/>
        <v>41483.792686567162</v>
      </c>
      <c r="G46">
        <f t="shared" ca="1" si="16"/>
        <v>9753.6</v>
      </c>
      <c r="H46" s="9">
        <f t="shared" ca="1" si="17"/>
        <v>-206.64173134328448</v>
      </c>
      <c r="I46" s="9">
        <f t="shared" ca="1" si="18"/>
        <v>35.000119402984275</v>
      </c>
      <c r="J46" s="9">
        <f t="shared" ca="1" si="19"/>
        <v>0</v>
      </c>
      <c r="K46" s="9">
        <f t="shared" ca="1" si="20"/>
        <v>209.5848598796519</v>
      </c>
      <c r="L46" s="9">
        <f t="shared" ca="1" si="21"/>
        <v>-80.386714818870686</v>
      </c>
      <c r="M46">
        <f t="shared" ca="1" si="22"/>
        <v>56.220903814262023</v>
      </c>
      <c r="N46">
        <f t="shared" ca="1" si="23"/>
        <v>34.659485903814264</v>
      </c>
    </row>
    <row r="47" spans="1:14" x14ac:dyDescent="0.25">
      <c r="A47" s="4">
        <f t="shared" si="12"/>
        <v>0.42309027777777741</v>
      </c>
      <c r="B47" s="3">
        <f t="shared" si="13"/>
        <v>1553300555</v>
      </c>
      <c r="C47">
        <f t="shared" si="25"/>
        <v>2</v>
      </c>
      <c r="D47">
        <f t="shared" si="25"/>
        <v>8</v>
      </c>
      <c r="E47">
        <f t="shared" ca="1" si="14"/>
        <v>106834.8623880597</v>
      </c>
      <c r="F47">
        <f t="shared" ca="1" si="15"/>
        <v>41658.793283582083</v>
      </c>
      <c r="G47">
        <f t="shared" ca="1" si="16"/>
        <v>9753.6</v>
      </c>
      <c r="H47" s="9">
        <f t="shared" ca="1" si="17"/>
        <v>-206.64173134328448</v>
      </c>
      <c r="I47" s="9">
        <f t="shared" ca="1" si="18"/>
        <v>35.000119402985732</v>
      </c>
      <c r="J47" s="9">
        <f t="shared" ca="1" si="19"/>
        <v>0</v>
      </c>
      <c r="K47" s="9">
        <f t="shared" ca="1" si="20"/>
        <v>209.58485987965213</v>
      </c>
      <c r="L47" s="9">
        <f t="shared" ca="1" si="21"/>
        <v>-80.386714818870303</v>
      </c>
      <c r="M47">
        <f t="shared" ca="1" si="22"/>
        <v>56.222462686567162</v>
      </c>
      <c r="N47">
        <f t="shared" ca="1" si="23"/>
        <v>34.642951907131014</v>
      </c>
    </row>
    <row r="48" spans="1:14" x14ac:dyDescent="0.25">
      <c r="A48" s="4">
        <f t="shared" si="12"/>
        <v>0.42314814814814777</v>
      </c>
      <c r="B48" s="3">
        <f t="shared" si="13"/>
        <v>1553300560</v>
      </c>
      <c r="C48">
        <f t="shared" si="25"/>
        <v>2</v>
      </c>
      <c r="D48">
        <f t="shared" si="25"/>
        <v>8</v>
      </c>
      <c r="E48">
        <f t="shared" ca="1" si="14"/>
        <v>105801.65373134328</v>
      </c>
      <c r="F48">
        <f t="shared" ca="1" si="15"/>
        <v>41833.793880597012</v>
      </c>
      <c r="G48">
        <f t="shared" ca="1" si="16"/>
        <v>9753.6</v>
      </c>
      <c r="H48" s="9">
        <f t="shared" ca="1" si="17"/>
        <v>-206.64173134328158</v>
      </c>
      <c r="I48" s="9">
        <f t="shared" ca="1" si="18"/>
        <v>35.000119402985732</v>
      </c>
      <c r="J48" s="9">
        <f t="shared" ca="1" si="19"/>
        <v>0</v>
      </c>
      <c r="K48" s="9">
        <f t="shared" ca="1" si="20"/>
        <v>209.58485987964926</v>
      </c>
      <c r="L48" s="9">
        <f t="shared" ca="1" si="21"/>
        <v>-80.386714818870175</v>
      </c>
      <c r="M48">
        <f t="shared" ca="1" si="22"/>
        <v>56.224021558872302</v>
      </c>
      <c r="N48">
        <f t="shared" ca="1" si="23"/>
        <v>34.626417910447763</v>
      </c>
    </row>
    <row r="49" spans="1:19" x14ac:dyDescent="0.25">
      <c r="A49" s="4">
        <f t="shared" si="12"/>
        <v>0.42320601851851813</v>
      </c>
      <c r="B49" s="3">
        <f t="shared" si="13"/>
        <v>1553300565</v>
      </c>
      <c r="C49">
        <f t="shared" si="25"/>
        <v>2</v>
      </c>
      <c r="D49">
        <f t="shared" si="25"/>
        <v>8</v>
      </c>
      <c r="E49">
        <f t="shared" ca="1" si="14"/>
        <v>104768.44507462687</v>
      </c>
      <c r="F49">
        <f t="shared" ca="1" si="15"/>
        <v>42008.79447761194</v>
      </c>
      <c r="G49">
        <f t="shared" ca="1" si="16"/>
        <v>9753.6</v>
      </c>
      <c r="H49" s="9">
        <f t="shared" ca="1" si="17"/>
        <v>-206.64173134328448</v>
      </c>
      <c r="I49" s="9">
        <f t="shared" ca="1" si="18"/>
        <v>35.000119402984275</v>
      </c>
      <c r="J49" s="9">
        <f t="shared" ca="1" si="19"/>
        <v>0</v>
      </c>
      <c r="K49" s="9">
        <f t="shared" ca="1" si="20"/>
        <v>209.5848598796519</v>
      </c>
      <c r="L49" s="9">
        <f t="shared" ca="1" si="21"/>
        <v>-80.386714818870686</v>
      </c>
      <c r="M49">
        <f t="shared" ca="1" si="22"/>
        <v>56.225580431177441</v>
      </c>
      <c r="N49">
        <f t="shared" ca="1" si="23"/>
        <v>34.609883913764513</v>
      </c>
    </row>
    <row r="50" spans="1:19" x14ac:dyDescent="0.25">
      <c r="A50" s="4">
        <f t="shared" si="12"/>
        <v>0.4232638888888885</v>
      </c>
      <c r="B50" s="3">
        <f t="shared" si="13"/>
        <v>1553300570</v>
      </c>
      <c r="C50">
        <f t="shared" si="25"/>
        <v>2</v>
      </c>
      <c r="D50">
        <f t="shared" si="25"/>
        <v>8</v>
      </c>
      <c r="E50">
        <f t="shared" ca="1" si="14"/>
        <v>103735.23641791045</v>
      </c>
      <c r="F50">
        <f t="shared" ca="1" si="15"/>
        <v>42183.795074626862</v>
      </c>
      <c r="G50">
        <f t="shared" ca="1" si="16"/>
        <v>9753.6</v>
      </c>
      <c r="H50" s="9">
        <f t="shared" ca="1" si="17"/>
        <v>-206.64173134328158</v>
      </c>
      <c r="I50" s="9">
        <f t="shared" ca="1" si="18"/>
        <v>35.000119402985732</v>
      </c>
      <c r="J50" s="9">
        <f t="shared" ca="1" si="19"/>
        <v>0</v>
      </c>
      <c r="K50" s="9">
        <f t="shared" ca="1" si="20"/>
        <v>209.58485987964926</v>
      </c>
      <c r="L50" s="9">
        <f t="shared" ca="1" si="21"/>
        <v>-80.386714818870175</v>
      </c>
      <c r="M50">
        <f t="shared" ca="1" si="22"/>
        <v>56.227139303482581</v>
      </c>
      <c r="N50">
        <f t="shared" ca="1" si="23"/>
        <v>34.593349917081262</v>
      </c>
    </row>
    <row r="51" spans="1:19" x14ac:dyDescent="0.25">
      <c r="A51" s="4">
        <f t="shared" si="12"/>
        <v>0.42332175925925886</v>
      </c>
      <c r="B51" s="3">
        <f t="shared" si="13"/>
        <v>1553300575</v>
      </c>
      <c r="C51">
        <f t="shared" si="25"/>
        <v>2</v>
      </c>
      <c r="D51">
        <f t="shared" si="25"/>
        <v>8</v>
      </c>
      <c r="E51">
        <f t="shared" ca="1" si="14"/>
        <v>102702.02776119404</v>
      </c>
      <c r="F51">
        <f t="shared" ca="1" si="15"/>
        <v>42358.79567164179</v>
      </c>
      <c r="G51">
        <f t="shared" ca="1" si="16"/>
        <v>9753.6</v>
      </c>
      <c r="H51" s="9">
        <f t="shared" ca="1" si="17"/>
        <v>-206.64173134328448</v>
      </c>
      <c r="I51" s="9">
        <f t="shared" ca="1" si="18"/>
        <v>35.000119402984275</v>
      </c>
      <c r="J51" s="9">
        <f t="shared" ca="1" si="19"/>
        <v>0</v>
      </c>
      <c r="K51" s="9">
        <f t="shared" ca="1" si="20"/>
        <v>209.5848598796519</v>
      </c>
      <c r="L51" s="9">
        <f t="shared" ca="1" si="21"/>
        <v>-80.386714818870686</v>
      </c>
      <c r="M51">
        <f t="shared" ca="1" si="22"/>
        <v>56.228698175787727</v>
      </c>
      <c r="N51">
        <f t="shared" ca="1" si="23"/>
        <v>34.576815920398012</v>
      </c>
    </row>
    <row r="52" spans="1:19" x14ac:dyDescent="0.25">
      <c r="A52" s="4">
        <f t="shared" si="12"/>
        <v>0.42337962962962922</v>
      </c>
      <c r="B52" s="3">
        <f t="shared" si="13"/>
        <v>1553300580</v>
      </c>
      <c r="C52">
        <f t="shared" si="25"/>
        <v>2</v>
      </c>
      <c r="D52">
        <f t="shared" si="25"/>
        <v>8</v>
      </c>
      <c r="E52">
        <f t="shared" ca="1" si="14"/>
        <v>101668.81910447762</v>
      </c>
      <c r="F52">
        <f t="shared" ca="1" si="15"/>
        <v>42533.796268656712</v>
      </c>
      <c r="G52">
        <f t="shared" ca="1" si="16"/>
        <v>9753.6</v>
      </c>
      <c r="H52" s="9">
        <f t="shared" ca="1" si="17"/>
        <v>-206.64173134328448</v>
      </c>
      <c r="I52" s="9">
        <f t="shared" ca="1" si="18"/>
        <v>35.000119402985732</v>
      </c>
      <c r="J52" s="9">
        <f t="shared" ca="1" si="19"/>
        <v>0</v>
      </c>
      <c r="K52" s="9">
        <f t="shared" ca="1" si="20"/>
        <v>209.58485987965213</v>
      </c>
      <c r="L52" s="9">
        <f t="shared" ca="1" si="21"/>
        <v>-80.386714818870303</v>
      </c>
      <c r="M52">
        <f t="shared" ca="1" si="22"/>
        <v>56.230257048092867</v>
      </c>
      <c r="N52">
        <f t="shared" ca="1" si="23"/>
        <v>34.560281923714761</v>
      </c>
    </row>
    <row r="53" spans="1:19" x14ac:dyDescent="0.25">
      <c r="A53" s="4">
        <f t="shared" si="12"/>
        <v>0.42343749999999958</v>
      </c>
      <c r="B53" s="3">
        <f t="shared" si="13"/>
        <v>1553300585</v>
      </c>
      <c r="C53">
        <f t="shared" si="25"/>
        <v>2</v>
      </c>
      <c r="D53">
        <f t="shared" si="25"/>
        <v>8</v>
      </c>
      <c r="E53">
        <f t="shared" ca="1" si="14"/>
        <v>100635.6104477612</v>
      </c>
      <c r="F53">
        <f t="shared" ca="1" si="15"/>
        <v>42708.79686567164</v>
      </c>
      <c r="G53">
        <f t="shared" ca="1" si="16"/>
        <v>9753.6</v>
      </c>
      <c r="H53" s="9">
        <f t="shared" ca="1" si="17"/>
        <v>-206.64173134328448</v>
      </c>
      <c r="I53" s="9">
        <f t="shared" ca="1" si="18"/>
        <v>35.000119402984275</v>
      </c>
      <c r="J53" s="9">
        <f t="shared" ca="1" si="19"/>
        <v>0</v>
      </c>
      <c r="K53" s="9">
        <f t="shared" ca="1" si="20"/>
        <v>209.5848598796519</v>
      </c>
      <c r="L53" s="9">
        <f t="shared" ca="1" si="21"/>
        <v>-80.386714818870686</v>
      </c>
      <c r="M53">
        <f t="shared" ca="1" si="22"/>
        <v>56.231815920398006</v>
      </c>
      <c r="N53">
        <f t="shared" ca="1" si="23"/>
        <v>34.543747927031511</v>
      </c>
      <c r="O53" s="14"/>
      <c r="P53" s="14"/>
      <c r="Q53" s="14"/>
      <c r="R53" s="14"/>
      <c r="S53" s="14"/>
    </row>
    <row r="54" spans="1:19" x14ac:dyDescent="0.25">
      <c r="A54" s="4">
        <f>A53+5/24/3600</f>
        <v>0.42349537037036994</v>
      </c>
      <c r="B54" s="3">
        <f t="shared" si="13"/>
        <v>1553300590</v>
      </c>
      <c r="C54">
        <f t="shared" si="25"/>
        <v>2</v>
      </c>
      <c r="D54">
        <f t="shared" si="25"/>
        <v>8</v>
      </c>
      <c r="E54">
        <f t="shared" ca="1" si="14"/>
        <v>99602.401791044773</v>
      </c>
      <c r="F54">
        <f t="shared" ca="1" si="15"/>
        <v>42883.797462686562</v>
      </c>
      <c r="G54">
        <f t="shared" ca="1" si="16"/>
        <v>9753.6</v>
      </c>
      <c r="H54" s="9">
        <f t="shared" ca="1" si="17"/>
        <v>-206.64173134328158</v>
      </c>
      <c r="I54" s="9">
        <f t="shared" ca="1" si="18"/>
        <v>35.000119402985732</v>
      </c>
      <c r="J54" s="9">
        <f t="shared" ca="1" si="19"/>
        <v>0</v>
      </c>
      <c r="K54" s="9">
        <f t="shared" ca="1" si="20"/>
        <v>209.58485987964926</v>
      </c>
      <c r="L54" s="9">
        <f t="shared" ca="1" si="21"/>
        <v>-80.386714818870175</v>
      </c>
      <c r="M54">
        <f t="shared" ca="1" si="22"/>
        <v>56.233374792703145</v>
      </c>
      <c r="N54">
        <f t="shared" ca="1" si="23"/>
        <v>34.52721393034826</v>
      </c>
    </row>
    <row r="55" spans="1:19" x14ac:dyDescent="0.25">
      <c r="A55" s="4">
        <f t="shared" si="12"/>
        <v>0.4235532407407403</v>
      </c>
      <c r="B55" s="3">
        <f t="shared" si="13"/>
        <v>1553300595</v>
      </c>
      <c r="C55">
        <f t="shared" si="25"/>
        <v>2</v>
      </c>
      <c r="D55">
        <f t="shared" si="25"/>
        <v>8</v>
      </c>
      <c r="E55">
        <f t="shared" ca="1" si="14"/>
        <v>98569.193134328365</v>
      </c>
      <c r="F55">
        <f t="shared" ca="1" si="15"/>
        <v>43058.79805970149</v>
      </c>
      <c r="G55">
        <f t="shared" ca="1" si="16"/>
        <v>9753.6</v>
      </c>
      <c r="H55" s="9">
        <f t="shared" ca="1" si="17"/>
        <v>-206.64173134328448</v>
      </c>
      <c r="I55" s="9">
        <f t="shared" ca="1" si="18"/>
        <v>35.000119402985732</v>
      </c>
      <c r="J55" s="9">
        <f t="shared" ca="1" si="19"/>
        <v>0</v>
      </c>
      <c r="K55" s="9">
        <f t="shared" ca="1" si="20"/>
        <v>209.58485987965213</v>
      </c>
      <c r="L55" s="9">
        <f t="shared" ca="1" si="21"/>
        <v>-80.386714818870303</v>
      </c>
      <c r="M55">
        <f t="shared" ca="1" si="22"/>
        <v>56.234933665008292</v>
      </c>
      <c r="N55">
        <f t="shared" ca="1" si="23"/>
        <v>34.51067993366501</v>
      </c>
    </row>
    <row r="56" spans="1:19" x14ac:dyDescent="0.25">
      <c r="A56" s="8">
        <f t="shared" si="12"/>
        <v>0.42361111111111066</v>
      </c>
      <c r="B56" s="3">
        <f t="shared" si="13"/>
        <v>1553300600</v>
      </c>
      <c r="C56">
        <f t="shared" si="25"/>
        <v>2</v>
      </c>
      <c r="D56">
        <f t="shared" si="25"/>
        <v>8</v>
      </c>
      <c r="E56">
        <f t="shared" ref="E56:E79" ca="1" si="26">INDIRECT("E$"&amp;C56)+INDIRECT("H$"&amp;C56)*($B56-INDIRECT("B$"&amp;D56))</f>
        <v>97535.984477611943</v>
      </c>
      <c r="F56">
        <f t="shared" ref="F56:F79" ca="1" si="27">INDIRECT("F$"&amp;C56)+INDIRECT("I$"&amp;C56)*($B56-INDIRECT("B$"&amp;D56))</f>
        <v>43233.798656716419</v>
      </c>
      <c r="G56">
        <f t="shared" ref="G56:G79" ca="1" si="28">INDIRECT("G$"&amp;C56)+INDIRECT("J$"&amp;C56)*($B56-INDIRECT("B$"&amp;D56))</f>
        <v>9753.6</v>
      </c>
      <c r="H56" s="9">
        <f t="shared" ref="H56:H79" ca="1" si="29">(E57-E56)/($B57-$B56)</f>
        <v>-206.64173134328158</v>
      </c>
      <c r="I56" s="9">
        <f t="shared" ref="I56:I79" ca="1" si="30">(F57-F56)/($B57-$B56)</f>
        <v>35.000119402984275</v>
      </c>
      <c r="J56" s="9">
        <f t="shared" ref="J56:J79" ca="1" si="31">(G57-G56)/($B57-$B56)</f>
        <v>0</v>
      </c>
      <c r="K56" s="9">
        <f t="shared" ref="K56:K79" ca="1" si="32">SQRT(H56*H56+I56*I56)</f>
        <v>209.584859879649</v>
      </c>
      <c r="L56" s="9">
        <f t="shared" ref="L56:L79" ca="1" si="33">DEGREES(ATAN2(I56,H56))</f>
        <v>-80.386714818870558</v>
      </c>
      <c r="M56">
        <f t="shared" ref="M56:M79" ca="1" si="34">INDIRECT("M$"&amp;C56)+INDIRECT("O$"&amp;C56)*($B56-INDIRECT("B$"&amp;D56))</f>
        <v>56.236492537313431</v>
      </c>
      <c r="N56">
        <f t="shared" ref="N56:N79" ca="1" si="35">INDIRECT("N$"&amp;C56)+INDIRECT("P$"&amp;C56)*($B56-INDIRECT("B$"&amp;D56))</f>
        <v>34.494145936981759</v>
      </c>
    </row>
    <row r="57" spans="1:19" x14ac:dyDescent="0.25">
      <c r="A57" s="4">
        <f t="shared" si="12"/>
        <v>0.42366898148148102</v>
      </c>
      <c r="B57" s="3">
        <f t="shared" si="13"/>
        <v>1553300605</v>
      </c>
      <c r="C57">
        <f t="shared" si="25"/>
        <v>2</v>
      </c>
      <c r="D57">
        <f t="shared" si="25"/>
        <v>8</v>
      </c>
      <c r="E57">
        <f t="shared" ca="1" si="26"/>
        <v>96502.775820895535</v>
      </c>
      <c r="F57">
        <f t="shared" ca="1" si="27"/>
        <v>43408.79925373134</v>
      </c>
      <c r="G57">
        <f t="shared" ca="1" si="28"/>
        <v>9753.6</v>
      </c>
      <c r="H57" s="9">
        <f t="shared" ca="1" si="29"/>
        <v>-206.64173134328448</v>
      </c>
      <c r="I57" s="9">
        <f t="shared" ca="1" si="30"/>
        <v>35.000119402985732</v>
      </c>
      <c r="J57" s="9">
        <f t="shared" ca="1" si="31"/>
        <v>0</v>
      </c>
      <c r="K57" s="9">
        <f t="shared" ca="1" si="32"/>
        <v>209.58485987965213</v>
      </c>
      <c r="L57" s="9">
        <f t="shared" ca="1" si="33"/>
        <v>-80.386714818870303</v>
      </c>
      <c r="M57">
        <f t="shared" ca="1" si="34"/>
        <v>56.238051409618571</v>
      </c>
      <c r="N57">
        <f t="shared" ca="1" si="35"/>
        <v>34.477611940298509</v>
      </c>
    </row>
    <row r="58" spans="1:19" x14ac:dyDescent="0.25">
      <c r="A58" s="4">
        <f t="shared" si="12"/>
        <v>0.42372685185185138</v>
      </c>
      <c r="B58" s="3">
        <f t="shared" si="13"/>
        <v>1553300610</v>
      </c>
      <c r="C58">
        <f t="shared" ref="C58:D73" si="36">C57</f>
        <v>2</v>
      </c>
      <c r="D58">
        <f t="shared" si="36"/>
        <v>8</v>
      </c>
      <c r="E58">
        <f t="shared" ca="1" si="26"/>
        <v>95469.567164179112</v>
      </c>
      <c r="F58">
        <f t="shared" ca="1" si="27"/>
        <v>43583.799850746269</v>
      </c>
      <c r="G58">
        <f t="shared" ca="1" si="28"/>
        <v>9753.6</v>
      </c>
      <c r="H58" s="9">
        <f t="shared" ca="1" si="29"/>
        <v>-206.64173134328448</v>
      </c>
      <c r="I58" s="9">
        <f t="shared" ca="1" si="30"/>
        <v>35.000119402984275</v>
      </c>
      <c r="J58" s="9">
        <f t="shared" ca="1" si="31"/>
        <v>0</v>
      </c>
      <c r="K58" s="9">
        <f t="shared" ca="1" si="32"/>
        <v>209.5848598796519</v>
      </c>
      <c r="L58" s="9">
        <f t="shared" ca="1" si="33"/>
        <v>-80.386714818870686</v>
      </c>
      <c r="M58">
        <f t="shared" ca="1" si="34"/>
        <v>56.23961028192371</v>
      </c>
      <c r="N58">
        <f t="shared" ca="1" si="35"/>
        <v>34.461077943615258</v>
      </c>
    </row>
    <row r="59" spans="1:19" x14ac:dyDescent="0.25">
      <c r="A59" s="4">
        <f t="shared" si="12"/>
        <v>0.42378472222222174</v>
      </c>
      <c r="B59" s="3">
        <f t="shared" si="13"/>
        <v>1553300615</v>
      </c>
      <c r="C59">
        <f t="shared" si="36"/>
        <v>2</v>
      </c>
      <c r="D59">
        <f t="shared" si="36"/>
        <v>8</v>
      </c>
      <c r="E59">
        <f t="shared" ca="1" si="26"/>
        <v>94436.35850746269</v>
      </c>
      <c r="F59">
        <f t="shared" ca="1" si="27"/>
        <v>43758.80044776119</v>
      </c>
      <c r="G59">
        <f t="shared" ca="1" si="28"/>
        <v>9753.6</v>
      </c>
      <c r="H59" s="9">
        <f t="shared" ca="1" si="29"/>
        <v>-206.64173134328448</v>
      </c>
      <c r="I59" s="9">
        <f t="shared" ca="1" si="30"/>
        <v>35.000119402985732</v>
      </c>
      <c r="J59" s="9">
        <f t="shared" ca="1" si="31"/>
        <v>0</v>
      </c>
      <c r="K59" s="9">
        <f t="shared" ca="1" si="32"/>
        <v>209.58485987965213</v>
      </c>
      <c r="L59" s="9">
        <f t="shared" ca="1" si="33"/>
        <v>-80.386714818870303</v>
      </c>
      <c r="M59">
        <f t="shared" ca="1" si="34"/>
        <v>56.241169154228849</v>
      </c>
      <c r="N59">
        <f t="shared" ca="1" si="35"/>
        <v>34.444543946932008</v>
      </c>
    </row>
    <row r="60" spans="1:19" x14ac:dyDescent="0.25">
      <c r="A60" s="4">
        <f t="shared" si="12"/>
        <v>0.4238425925925921</v>
      </c>
      <c r="B60" s="3">
        <f t="shared" si="13"/>
        <v>1553300620</v>
      </c>
      <c r="C60">
        <f t="shared" si="36"/>
        <v>2</v>
      </c>
      <c r="D60">
        <f t="shared" si="36"/>
        <v>8</v>
      </c>
      <c r="E60">
        <f t="shared" ca="1" si="26"/>
        <v>93403.149850746267</v>
      </c>
      <c r="F60">
        <f t="shared" ca="1" si="27"/>
        <v>43933.801044776119</v>
      </c>
      <c r="G60">
        <f t="shared" ca="1" si="28"/>
        <v>9753.6</v>
      </c>
      <c r="H60" s="9">
        <f t="shared" ca="1" si="29"/>
        <v>-206.64173134328448</v>
      </c>
      <c r="I60" s="9">
        <f t="shared" ca="1" si="30"/>
        <v>35.000119402984275</v>
      </c>
      <c r="J60" s="9">
        <f t="shared" ca="1" si="31"/>
        <v>0</v>
      </c>
      <c r="K60" s="9">
        <f t="shared" ca="1" si="32"/>
        <v>209.5848598796519</v>
      </c>
      <c r="L60" s="9">
        <f t="shared" ca="1" si="33"/>
        <v>-80.386714818870686</v>
      </c>
      <c r="M60">
        <f t="shared" ca="1" si="34"/>
        <v>56.242728026533996</v>
      </c>
      <c r="N60">
        <f t="shared" ca="1" si="35"/>
        <v>34.428009950248757</v>
      </c>
    </row>
    <row r="61" spans="1:19" x14ac:dyDescent="0.25">
      <c r="A61" s="4">
        <f t="shared" si="12"/>
        <v>0.42390046296296247</v>
      </c>
      <c r="B61" s="3">
        <f t="shared" si="13"/>
        <v>1553300625</v>
      </c>
      <c r="C61">
        <f t="shared" si="36"/>
        <v>2</v>
      </c>
      <c r="D61">
        <f t="shared" si="36"/>
        <v>8</v>
      </c>
      <c r="E61">
        <f t="shared" ca="1" si="26"/>
        <v>92369.941194029845</v>
      </c>
      <c r="F61">
        <f t="shared" ca="1" si="27"/>
        <v>44108.80164179104</v>
      </c>
      <c r="G61">
        <f t="shared" ca="1" si="28"/>
        <v>9753.6</v>
      </c>
      <c r="H61" s="9">
        <f t="shared" ca="1" si="29"/>
        <v>-206.64173134328158</v>
      </c>
      <c r="I61" s="9">
        <f t="shared" ca="1" si="30"/>
        <v>35.000119402985732</v>
      </c>
      <c r="J61" s="9">
        <f t="shared" ca="1" si="31"/>
        <v>0</v>
      </c>
      <c r="K61" s="9">
        <f t="shared" ca="1" si="32"/>
        <v>209.58485987964926</v>
      </c>
      <c r="L61" s="9">
        <f t="shared" ca="1" si="33"/>
        <v>-80.386714818870175</v>
      </c>
      <c r="M61">
        <f t="shared" ca="1" si="34"/>
        <v>56.244286898839135</v>
      </c>
      <c r="N61">
        <f t="shared" ca="1" si="35"/>
        <v>34.411475953565507</v>
      </c>
    </row>
    <row r="62" spans="1:19" x14ac:dyDescent="0.25">
      <c r="A62" s="4">
        <f t="shared" si="12"/>
        <v>0.42395833333333283</v>
      </c>
      <c r="B62" s="3">
        <f t="shared" si="13"/>
        <v>1553300630</v>
      </c>
      <c r="C62">
        <f t="shared" si="36"/>
        <v>2</v>
      </c>
      <c r="D62">
        <f t="shared" si="36"/>
        <v>8</v>
      </c>
      <c r="E62">
        <f t="shared" ca="1" si="26"/>
        <v>91336.732537313437</v>
      </c>
      <c r="F62">
        <f t="shared" ca="1" si="27"/>
        <v>44283.802238805969</v>
      </c>
      <c r="G62">
        <f t="shared" ca="1" si="28"/>
        <v>9753.6</v>
      </c>
      <c r="H62" s="9">
        <f t="shared" ca="1" si="29"/>
        <v>-206.64173134328158</v>
      </c>
      <c r="I62" s="9">
        <f t="shared" ca="1" si="30"/>
        <v>35.000119402985732</v>
      </c>
      <c r="J62" s="9">
        <f t="shared" ca="1" si="31"/>
        <v>0</v>
      </c>
      <c r="K62" s="9">
        <f t="shared" ca="1" si="32"/>
        <v>209.58485987964926</v>
      </c>
      <c r="L62" s="9">
        <f t="shared" ca="1" si="33"/>
        <v>-80.386714818870175</v>
      </c>
      <c r="M62">
        <f t="shared" ca="1" si="34"/>
        <v>56.245845771144275</v>
      </c>
      <c r="N62">
        <f t="shared" ca="1" si="35"/>
        <v>34.394941956882256</v>
      </c>
    </row>
    <row r="63" spans="1:19" x14ac:dyDescent="0.25">
      <c r="A63" s="4">
        <f t="shared" si="12"/>
        <v>0.42401620370370319</v>
      </c>
      <c r="B63" s="3">
        <f t="shared" si="13"/>
        <v>1553300635</v>
      </c>
      <c r="C63">
        <f t="shared" si="36"/>
        <v>2</v>
      </c>
      <c r="D63">
        <f t="shared" si="36"/>
        <v>8</v>
      </c>
      <c r="E63">
        <f t="shared" ca="1" si="26"/>
        <v>90303.523880597029</v>
      </c>
      <c r="F63">
        <f t="shared" ca="1" si="27"/>
        <v>44458.802835820898</v>
      </c>
      <c r="G63">
        <f t="shared" ca="1" si="28"/>
        <v>9753.6</v>
      </c>
      <c r="H63" s="9">
        <f t="shared" ca="1" si="29"/>
        <v>-206.64173134328448</v>
      </c>
      <c r="I63" s="9">
        <f t="shared" ca="1" si="30"/>
        <v>35.000119402984275</v>
      </c>
      <c r="J63" s="9">
        <f t="shared" ca="1" si="31"/>
        <v>0</v>
      </c>
      <c r="K63" s="9">
        <f t="shared" ca="1" si="32"/>
        <v>209.5848598796519</v>
      </c>
      <c r="L63" s="9">
        <f t="shared" ca="1" si="33"/>
        <v>-80.386714818870686</v>
      </c>
      <c r="M63">
        <f t="shared" ca="1" si="34"/>
        <v>56.247404643449414</v>
      </c>
      <c r="N63">
        <f t="shared" ca="1" si="35"/>
        <v>34.378407960199006</v>
      </c>
    </row>
    <row r="64" spans="1:19" x14ac:dyDescent="0.25">
      <c r="A64" s="4">
        <f t="shared" si="12"/>
        <v>0.42407407407407355</v>
      </c>
      <c r="B64" s="3">
        <f t="shared" si="13"/>
        <v>1553300640</v>
      </c>
      <c r="C64">
        <f t="shared" si="36"/>
        <v>2</v>
      </c>
      <c r="D64">
        <f t="shared" si="36"/>
        <v>8</v>
      </c>
      <c r="E64">
        <f t="shared" ca="1" si="26"/>
        <v>89270.315223880607</v>
      </c>
      <c r="F64">
        <f t="shared" ca="1" si="27"/>
        <v>44633.803432835819</v>
      </c>
      <c r="G64">
        <f t="shared" ca="1" si="28"/>
        <v>9753.6</v>
      </c>
      <c r="H64" s="9">
        <f t="shared" ca="1" si="29"/>
        <v>-206.64173134328448</v>
      </c>
      <c r="I64" s="9">
        <f t="shared" ca="1" si="30"/>
        <v>35.000119402984275</v>
      </c>
      <c r="J64" s="9">
        <f t="shared" ca="1" si="31"/>
        <v>0</v>
      </c>
      <c r="K64" s="9">
        <f t="shared" ca="1" si="32"/>
        <v>209.5848598796519</v>
      </c>
      <c r="L64" s="9">
        <f t="shared" ca="1" si="33"/>
        <v>-80.386714818870686</v>
      </c>
      <c r="M64">
        <f t="shared" ca="1" si="34"/>
        <v>56.248963515754561</v>
      </c>
      <c r="N64">
        <f t="shared" ca="1" si="35"/>
        <v>34.361873963515755</v>
      </c>
    </row>
    <row r="65" spans="1:15" x14ac:dyDescent="0.25">
      <c r="A65" s="4">
        <f t="shared" si="12"/>
        <v>0.42413194444444391</v>
      </c>
      <c r="B65" s="3">
        <f t="shared" si="13"/>
        <v>1553300645</v>
      </c>
      <c r="C65">
        <f t="shared" si="36"/>
        <v>2</v>
      </c>
      <c r="D65">
        <f t="shared" si="36"/>
        <v>8</v>
      </c>
      <c r="E65">
        <f t="shared" ca="1" si="26"/>
        <v>88237.106567164185</v>
      </c>
      <c r="F65">
        <f t="shared" ca="1" si="27"/>
        <v>44808.80402985074</v>
      </c>
      <c r="G65">
        <f t="shared" ca="1" si="28"/>
        <v>9753.6</v>
      </c>
      <c r="H65" s="9">
        <f t="shared" ca="1" si="29"/>
        <v>-206.64173134328448</v>
      </c>
      <c r="I65" s="9">
        <f t="shared" ca="1" si="30"/>
        <v>35.000119402985732</v>
      </c>
      <c r="J65" s="9">
        <f t="shared" ca="1" si="31"/>
        <v>0</v>
      </c>
      <c r="K65" s="9">
        <f t="shared" ca="1" si="32"/>
        <v>209.58485987965213</v>
      </c>
      <c r="L65" s="9">
        <f t="shared" ca="1" si="33"/>
        <v>-80.386714818870303</v>
      </c>
      <c r="M65">
        <f t="shared" ca="1" si="34"/>
        <v>56.2505223880597</v>
      </c>
      <c r="N65">
        <f t="shared" ca="1" si="35"/>
        <v>34.345339966832505</v>
      </c>
    </row>
    <row r="66" spans="1:15" x14ac:dyDescent="0.25">
      <c r="A66" s="4">
        <f t="shared" si="12"/>
        <v>0.42418981481481427</v>
      </c>
      <c r="B66" s="3">
        <f t="shared" si="13"/>
        <v>1553300650</v>
      </c>
      <c r="C66">
        <f t="shared" si="36"/>
        <v>2</v>
      </c>
      <c r="D66">
        <f t="shared" si="36"/>
        <v>8</v>
      </c>
      <c r="E66">
        <f t="shared" ca="1" si="26"/>
        <v>87203.897910447762</v>
      </c>
      <c r="F66">
        <f t="shared" ca="1" si="27"/>
        <v>44983.804626865669</v>
      </c>
      <c r="G66">
        <f t="shared" ca="1" si="28"/>
        <v>9753.6</v>
      </c>
      <c r="H66" s="9">
        <f t="shared" ca="1" si="29"/>
        <v>-206.64173134328448</v>
      </c>
      <c r="I66" s="9">
        <f t="shared" ca="1" si="30"/>
        <v>35.000119402985732</v>
      </c>
      <c r="J66" s="9">
        <f t="shared" ca="1" si="31"/>
        <v>0</v>
      </c>
      <c r="K66" s="9">
        <f t="shared" ca="1" si="32"/>
        <v>209.58485987965213</v>
      </c>
      <c r="L66" s="9">
        <f t="shared" ca="1" si="33"/>
        <v>-80.386714818870303</v>
      </c>
      <c r="M66">
        <f t="shared" ca="1" si="34"/>
        <v>56.252081260364839</v>
      </c>
      <c r="N66">
        <f t="shared" ca="1" si="35"/>
        <v>34.328805970149254</v>
      </c>
    </row>
    <row r="67" spans="1:15" x14ac:dyDescent="0.25">
      <c r="A67" s="4">
        <f t="shared" si="12"/>
        <v>0.42424768518518463</v>
      </c>
      <c r="B67" s="3">
        <f t="shared" si="13"/>
        <v>1553300655</v>
      </c>
      <c r="C67">
        <f t="shared" si="36"/>
        <v>2</v>
      </c>
      <c r="D67">
        <f t="shared" si="36"/>
        <v>8</v>
      </c>
      <c r="E67">
        <f t="shared" ca="1" si="26"/>
        <v>86170.68925373134</v>
      </c>
      <c r="F67">
        <f t="shared" ca="1" si="27"/>
        <v>45158.805223880598</v>
      </c>
      <c r="G67">
        <f t="shared" ca="1" si="28"/>
        <v>9753.6</v>
      </c>
      <c r="H67" s="9">
        <f t="shared" ca="1" si="29"/>
        <v>-206.64173134328158</v>
      </c>
      <c r="I67" s="9">
        <f t="shared" ca="1" si="30"/>
        <v>35.000119402984275</v>
      </c>
      <c r="J67" s="9">
        <f t="shared" ca="1" si="31"/>
        <v>0</v>
      </c>
      <c r="K67" s="9">
        <f t="shared" ca="1" si="32"/>
        <v>209.584859879649</v>
      </c>
      <c r="L67" s="9">
        <f t="shared" ca="1" si="33"/>
        <v>-80.386714818870558</v>
      </c>
      <c r="M67">
        <f t="shared" ca="1" si="34"/>
        <v>56.253640132669979</v>
      </c>
      <c r="N67">
        <f t="shared" ca="1" si="35"/>
        <v>34.312271973466004</v>
      </c>
    </row>
    <row r="68" spans="1:15" x14ac:dyDescent="0.25">
      <c r="A68" s="8">
        <f t="shared" si="12"/>
        <v>0.42430555555555499</v>
      </c>
      <c r="B68" s="3">
        <f t="shared" si="13"/>
        <v>1553300660</v>
      </c>
      <c r="C68">
        <f t="shared" si="36"/>
        <v>2</v>
      </c>
      <c r="D68">
        <f t="shared" si="36"/>
        <v>8</v>
      </c>
      <c r="E68">
        <f t="shared" ca="1" si="26"/>
        <v>85137.480597014932</v>
      </c>
      <c r="F68">
        <f t="shared" ca="1" si="27"/>
        <v>45333.805820895519</v>
      </c>
      <c r="G68">
        <f t="shared" ca="1" si="28"/>
        <v>9753.6</v>
      </c>
      <c r="H68" s="9">
        <f t="shared" ca="1" si="29"/>
        <v>-206.64173134328448</v>
      </c>
      <c r="I68" s="9">
        <f t="shared" ca="1" si="30"/>
        <v>35.000119402985732</v>
      </c>
      <c r="J68" s="9">
        <f t="shared" ca="1" si="31"/>
        <v>0</v>
      </c>
      <c r="K68" s="9">
        <f t="shared" ca="1" si="32"/>
        <v>209.58485987965213</v>
      </c>
      <c r="L68" s="9">
        <f t="shared" ca="1" si="33"/>
        <v>-80.386714818870303</v>
      </c>
      <c r="M68">
        <f t="shared" ca="1" si="34"/>
        <v>56.255199004975118</v>
      </c>
      <c r="N68">
        <f t="shared" ca="1" si="35"/>
        <v>34.295737976782753</v>
      </c>
    </row>
    <row r="69" spans="1:15" x14ac:dyDescent="0.25">
      <c r="A69" s="8">
        <f t="shared" si="12"/>
        <v>0.42436342592592535</v>
      </c>
      <c r="B69" s="3">
        <f t="shared" si="13"/>
        <v>1553300665</v>
      </c>
      <c r="C69">
        <f t="shared" si="36"/>
        <v>2</v>
      </c>
      <c r="D69">
        <f t="shared" si="36"/>
        <v>8</v>
      </c>
      <c r="E69">
        <f t="shared" ca="1" si="26"/>
        <v>84104.271940298509</v>
      </c>
      <c r="F69">
        <f t="shared" ca="1" si="27"/>
        <v>45508.806417910448</v>
      </c>
      <c r="G69">
        <f t="shared" ca="1" si="28"/>
        <v>9753.6</v>
      </c>
      <c r="H69" s="9">
        <f t="shared" ca="1" si="29"/>
        <v>-206.64173134328158</v>
      </c>
      <c r="I69" s="9">
        <f t="shared" ca="1" si="30"/>
        <v>35.000119402984275</v>
      </c>
      <c r="J69" s="9">
        <f t="shared" ca="1" si="31"/>
        <v>0</v>
      </c>
      <c r="K69" s="9">
        <f t="shared" ca="1" si="32"/>
        <v>209.584859879649</v>
      </c>
      <c r="L69" s="9">
        <f t="shared" ca="1" si="33"/>
        <v>-80.386714818870558</v>
      </c>
      <c r="M69">
        <f t="shared" ca="1" si="34"/>
        <v>56.256757877280265</v>
      </c>
      <c r="N69">
        <f t="shared" ca="1" si="35"/>
        <v>34.279203980099503</v>
      </c>
    </row>
    <row r="70" spans="1:15" x14ac:dyDescent="0.25">
      <c r="A70" s="4">
        <f t="shared" si="12"/>
        <v>0.42442129629629571</v>
      </c>
      <c r="B70" s="3">
        <f t="shared" si="13"/>
        <v>1553300670</v>
      </c>
      <c r="C70">
        <f t="shared" ref="C70:D70" si="37">C69</f>
        <v>2</v>
      </c>
      <c r="D70">
        <f t="shared" si="37"/>
        <v>8</v>
      </c>
      <c r="E70">
        <f t="shared" ca="1" si="26"/>
        <v>83071.063283582102</v>
      </c>
      <c r="F70">
        <f t="shared" ca="1" si="27"/>
        <v>45683.807014925369</v>
      </c>
      <c r="G70">
        <f t="shared" ca="1" si="28"/>
        <v>9753.6</v>
      </c>
      <c r="H70" s="9">
        <f t="shared" ca="1" si="29"/>
        <v>-206.64173134328448</v>
      </c>
      <c r="I70" s="9">
        <f t="shared" ca="1" si="30"/>
        <v>35.000119402985732</v>
      </c>
      <c r="J70" s="9">
        <f t="shared" ca="1" si="31"/>
        <v>0</v>
      </c>
      <c r="K70" s="9">
        <f t="shared" ca="1" si="32"/>
        <v>209.58485987965213</v>
      </c>
      <c r="L70" s="9">
        <f t="shared" ca="1" si="33"/>
        <v>-80.386714818870303</v>
      </c>
      <c r="M70">
        <f t="shared" ca="1" si="34"/>
        <v>56.258316749585404</v>
      </c>
      <c r="N70">
        <f t="shared" ca="1" si="35"/>
        <v>34.262669983416252</v>
      </c>
    </row>
    <row r="71" spans="1:15" x14ac:dyDescent="0.25">
      <c r="A71" s="4">
        <f t="shared" si="12"/>
        <v>0.42447916666666607</v>
      </c>
      <c r="B71" s="3">
        <f t="shared" si="13"/>
        <v>1553300675</v>
      </c>
      <c r="C71">
        <f t="shared" si="36"/>
        <v>2</v>
      </c>
      <c r="D71">
        <f t="shared" si="36"/>
        <v>8</v>
      </c>
      <c r="E71">
        <f t="shared" ca="1" si="26"/>
        <v>82037.854626865679</v>
      </c>
      <c r="F71">
        <f t="shared" ca="1" si="27"/>
        <v>45858.807611940298</v>
      </c>
      <c r="G71">
        <f t="shared" ca="1" si="28"/>
        <v>9753.6</v>
      </c>
      <c r="H71" s="9">
        <f t="shared" ca="1" si="29"/>
        <v>-206.64173134328448</v>
      </c>
      <c r="I71" s="9">
        <f t="shared" ca="1" si="30"/>
        <v>35.000119402984275</v>
      </c>
      <c r="J71" s="9">
        <f t="shared" ca="1" si="31"/>
        <v>0</v>
      </c>
      <c r="K71" s="9">
        <f t="shared" ca="1" si="32"/>
        <v>209.5848598796519</v>
      </c>
      <c r="L71" s="9">
        <f t="shared" ca="1" si="33"/>
        <v>-80.386714818870686</v>
      </c>
      <c r="M71">
        <f t="shared" ca="1" si="34"/>
        <v>56.259875621890544</v>
      </c>
      <c r="N71">
        <f t="shared" ca="1" si="35"/>
        <v>34.246135986733002</v>
      </c>
    </row>
    <row r="72" spans="1:15" x14ac:dyDescent="0.25">
      <c r="A72" s="4">
        <f>A71+5/24/3600</f>
        <v>0.42453703703703644</v>
      </c>
      <c r="B72" s="3">
        <f t="shared" si="13"/>
        <v>1553300680</v>
      </c>
      <c r="C72">
        <f t="shared" si="36"/>
        <v>2</v>
      </c>
      <c r="D72">
        <f t="shared" si="36"/>
        <v>8</v>
      </c>
      <c r="E72">
        <f t="shared" ca="1" si="26"/>
        <v>81004.645970149257</v>
      </c>
      <c r="F72">
        <f t="shared" ca="1" si="27"/>
        <v>46033.808208955219</v>
      </c>
      <c r="G72">
        <f t="shared" ca="1" si="28"/>
        <v>9753.6</v>
      </c>
      <c r="H72" s="9">
        <f t="shared" ca="1" si="29"/>
        <v>-206.64173134328448</v>
      </c>
      <c r="I72" s="9">
        <f t="shared" ca="1" si="30"/>
        <v>35.000119402985732</v>
      </c>
      <c r="J72" s="9">
        <f t="shared" ca="1" si="31"/>
        <v>0</v>
      </c>
      <c r="K72" s="9">
        <f t="shared" ca="1" si="32"/>
        <v>209.58485987965213</v>
      </c>
      <c r="L72" s="9">
        <f t="shared" ca="1" si="33"/>
        <v>-80.386714818870303</v>
      </c>
      <c r="M72">
        <f t="shared" ca="1" si="34"/>
        <v>56.261434494195683</v>
      </c>
      <c r="N72">
        <f t="shared" ca="1" si="35"/>
        <v>34.229601990049751</v>
      </c>
    </row>
    <row r="73" spans="1:15" x14ac:dyDescent="0.25">
      <c r="A73" s="4">
        <f t="shared" si="12"/>
        <v>0.4245949074074068</v>
      </c>
      <c r="B73" s="3">
        <f t="shared" si="13"/>
        <v>1553300685</v>
      </c>
      <c r="C73">
        <f t="shared" si="36"/>
        <v>2</v>
      </c>
      <c r="D73">
        <f t="shared" si="36"/>
        <v>8</v>
      </c>
      <c r="E73">
        <f t="shared" ca="1" si="26"/>
        <v>79971.437313432834</v>
      </c>
      <c r="F73">
        <f t="shared" ca="1" si="27"/>
        <v>46208.808805970148</v>
      </c>
      <c r="G73">
        <f t="shared" ca="1" si="28"/>
        <v>9753.6</v>
      </c>
      <c r="H73" s="9">
        <f t="shared" ca="1" si="29"/>
        <v>-206.00502654692392</v>
      </c>
      <c r="I73" s="9">
        <f t="shared" ca="1" si="30"/>
        <v>34.836460712230476</v>
      </c>
      <c r="J73" s="9">
        <f t="shared" ca="1" si="31"/>
        <v>0</v>
      </c>
      <c r="K73" s="9">
        <f t="shared" ca="1" si="32"/>
        <v>208.92977278873781</v>
      </c>
      <c r="L73" s="9">
        <f t="shared" ca="1" si="33"/>
        <v>-80.401806626669924</v>
      </c>
      <c r="M73">
        <f t="shared" ca="1" si="34"/>
        <v>56.262993366500829</v>
      </c>
      <c r="N73">
        <f t="shared" ca="1" si="35"/>
        <v>34.213067993366501</v>
      </c>
    </row>
    <row r="74" spans="1:15" x14ac:dyDescent="0.25">
      <c r="A74" s="4">
        <f t="shared" si="12"/>
        <v>0.42465277777777716</v>
      </c>
      <c r="B74" s="3">
        <f t="shared" si="13"/>
        <v>1553300690</v>
      </c>
      <c r="C74">
        <f t="shared" ref="C74:D74" si="38">C73</f>
        <v>2</v>
      </c>
      <c r="D74">
        <f t="shared" si="38"/>
        <v>8</v>
      </c>
      <c r="E74" s="15">
        <f ca="1">(1-$O74)*(1-$O74)*E73+2*$O74*(1-$O74)*INDIRECT("E"&amp;C75)+$O74*$O74*E77</f>
        <v>78941.412180698215</v>
      </c>
      <c r="F74" s="15">
        <f ca="1">(1-$O74)*(1-$O74)*F73+2*$O74*(1-$O74)*INDIRECT("F"&amp;C75)+$O74*$O74*F77</f>
        <v>46382.9911095313</v>
      </c>
      <c r="G74" s="15">
        <f t="shared" ca="1" si="28"/>
        <v>9753.6</v>
      </c>
      <c r="H74" s="16">
        <f t="shared" ca="1" si="29"/>
        <v>-204.73161695419111</v>
      </c>
      <c r="I74" s="16">
        <f t="shared" ca="1" si="30"/>
        <v>34.509143330721415</v>
      </c>
      <c r="J74" s="16">
        <f t="shared" ca="1" si="31"/>
        <v>0</v>
      </c>
      <c r="K74" s="16">
        <f t="shared" ca="1" si="32"/>
        <v>207.61964250546697</v>
      </c>
      <c r="L74" s="16">
        <f t="shared" ca="1" si="33"/>
        <v>-80.432275945442029</v>
      </c>
      <c r="M74" s="15">
        <f ca="1">(1-$O74)*(1-$O74)*M73+2*$O74*(1-$O74)*INDIRECT("M"&amp;C75)+$O74*$O74*M77</f>
        <v>56.264547157839552</v>
      </c>
      <c r="N74" s="15">
        <f ca="1">(1-$O74)*(1-$O74)*N73+2*$O74*(1-$O74)*INDIRECT("N"&amp;C75)+$O74*$O74*N77</f>
        <v>34.196547909701934</v>
      </c>
      <c r="O74" s="15">
        <f>(B74-B73)/(B77-B73)</f>
        <v>0.25</v>
      </c>
    </row>
    <row r="75" spans="1:15" x14ac:dyDescent="0.25">
      <c r="A75" s="5">
        <f t="shared" ref="A75:A104" si="39">A74+5/24/3600</f>
        <v>0.42471064814814752</v>
      </c>
      <c r="B75" s="3">
        <f t="shared" ref="B75:B138" si="40">B74+SECOND(A75-A74)</f>
        <v>1553300695</v>
      </c>
      <c r="C75">
        <v>3</v>
      </c>
      <c r="D75">
        <f>ROW()</f>
        <v>75</v>
      </c>
      <c r="E75" s="15">
        <f ca="1">(1-$O75)*(1-$O75)*E73+2*$O75*(1-$O75)*INDIRECT("E"&amp;C75)+$O75*$O75*E77</f>
        <v>77917.754095927259</v>
      </c>
      <c r="F75" s="15">
        <f ca="1">(1-$O75)*(1-$O75)*F73+2*$O75*(1-$O75)*INDIRECT("F"&amp;C75)+$O75*$O75*F77</f>
        <v>46555.536826184907</v>
      </c>
      <c r="G75" s="15">
        <f t="shared" ca="1" si="28"/>
        <v>9753.6</v>
      </c>
      <c r="H75" s="16">
        <f t="shared" ca="1" si="29"/>
        <v>-203.45820736146999</v>
      </c>
      <c r="I75" s="16">
        <f t="shared" ca="1" si="30"/>
        <v>34.181825949210904</v>
      </c>
      <c r="J75" s="16">
        <f t="shared" ca="1" si="31"/>
        <v>0</v>
      </c>
      <c r="K75" s="16">
        <f t="shared" ca="1" si="32"/>
        <v>206.30957168285983</v>
      </c>
      <c r="L75" s="16">
        <f t="shared" ca="1" si="33"/>
        <v>-80.463132234871665</v>
      </c>
      <c r="M75" s="15">
        <f ca="1">(1-$O75)*(1-$O75)*M73+2*$O75*(1-$O75)*INDIRECT("M"&amp;C75)+$O75*$O75*M77</f>
        <v>56.266090787245425</v>
      </c>
      <c r="N75" s="15">
        <f ca="1">(1-$O75)*(1-$O75)*N73+2*$O75*(1-$O75)*INDIRECT("N"&amp;C75)+$O75*$O75*N77</f>
        <v>34.180055652074721</v>
      </c>
      <c r="O75" s="15">
        <f>(B75-B73)/(B77-B73)</f>
        <v>0.5</v>
      </c>
    </row>
    <row r="76" spans="1:15" x14ac:dyDescent="0.25">
      <c r="A76" s="4">
        <f t="shared" si="39"/>
        <v>0.42476851851851788</v>
      </c>
      <c r="B76" s="3">
        <f t="shared" si="40"/>
        <v>1553300700</v>
      </c>
      <c r="C76">
        <f t="shared" ref="C76:D76" si="41">C75</f>
        <v>3</v>
      </c>
      <c r="D76">
        <f t="shared" si="41"/>
        <v>75</v>
      </c>
      <c r="E76" s="15">
        <f ca="1">(1-$O76)*(1-$O76)*E73+2*$O76*(1-$O76)*INDIRECT("E"&amp;C75)+$O76*$O76*E77</f>
        <v>76900.463059119909</v>
      </c>
      <c r="F76" s="15">
        <f ca="1">(1-$O76)*(1-$O76)*F73+2*$O76*(1-$O76)*INDIRECT("F"&amp;C75)+$O76*$O76*F77</f>
        <v>46726.445955930962</v>
      </c>
      <c r="G76" s="15">
        <f t="shared" ca="1" si="28"/>
        <v>9753.6</v>
      </c>
      <c r="H76" s="16">
        <f t="shared" ca="1" si="29"/>
        <v>-202.18479776874591</v>
      </c>
      <c r="I76" s="16">
        <f t="shared" ca="1" si="30"/>
        <v>33.854508567703306</v>
      </c>
      <c r="J76" s="16">
        <f t="shared" ca="1" si="31"/>
        <v>0</v>
      </c>
      <c r="K76" s="16">
        <f t="shared" ca="1" si="32"/>
        <v>204.99956146087086</v>
      </c>
      <c r="L76" s="16">
        <f t="shared" ca="1" si="33"/>
        <v>-80.494382895812308</v>
      </c>
      <c r="M76" s="15">
        <f ca="1">(1-$O76)*(1-$O76)*M73+2*$O76*(1-$O76)*INDIRECT("M"&amp;C75)+$O76*$O76*M77</f>
        <v>56.26762425471847</v>
      </c>
      <c r="N76" s="15">
        <f ca="1">(1-$O76)*(1-$O76)*N73+2*$O76*(1-$O76)*INDIRECT("N"&amp;C75)+$O76*$O76*N77</f>
        <v>34.163591220484875</v>
      </c>
      <c r="O76" s="15">
        <f>(B76-B73)/(B77-B73)</f>
        <v>0.75</v>
      </c>
    </row>
    <row r="77" spans="1:15" x14ac:dyDescent="0.25">
      <c r="A77" s="4">
        <f t="shared" si="39"/>
        <v>0.42482638888888824</v>
      </c>
      <c r="B77" s="3">
        <f t="shared" si="40"/>
        <v>1553300705</v>
      </c>
      <c r="C77">
        <f t="shared" ref="C77:D89" si="42">C76</f>
        <v>3</v>
      </c>
      <c r="D77">
        <f t="shared" si="42"/>
        <v>75</v>
      </c>
      <c r="E77">
        <f t="shared" ca="1" si="26"/>
        <v>75889.53907027618</v>
      </c>
      <c r="F77">
        <f t="shared" ca="1" si="27"/>
        <v>46895.718498769478</v>
      </c>
      <c r="G77">
        <f t="shared" ca="1" si="28"/>
        <v>9753.6</v>
      </c>
      <c r="H77" s="9">
        <f t="shared" ca="1" si="29"/>
        <v>-201.54809297237952</v>
      </c>
      <c r="I77" s="9">
        <f t="shared" ca="1" si="30"/>
        <v>33.690849876949507</v>
      </c>
      <c r="J77" s="9">
        <f t="shared" ca="1" si="31"/>
        <v>0</v>
      </c>
      <c r="K77" s="9">
        <f t="shared" ca="1" si="32"/>
        <v>204.34457943932375</v>
      </c>
      <c r="L77" s="9">
        <f t="shared" ca="1" si="33"/>
        <v>-80.510158480006609</v>
      </c>
      <c r="M77">
        <f t="shared" ca="1" si="34"/>
        <v>56.269147560258666</v>
      </c>
      <c r="N77">
        <f t="shared" ca="1" si="35"/>
        <v>34.14715461493239</v>
      </c>
    </row>
    <row r="78" spans="1:15" x14ac:dyDescent="0.25">
      <c r="A78" s="4">
        <f t="shared" si="39"/>
        <v>0.4248842592592586</v>
      </c>
      <c r="B78" s="3">
        <f t="shared" si="40"/>
        <v>1553300710</v>
      </c>
      <c r="C78">
        <f t="shared" si="42"/>
        <v>3</v>
      </c>
      <c r="D78">
        <f t="shared" si="42"/>
        <v>75</v>
      </c>
      <c r="E78">
        <f t="shared" ca="1" si="26"/>
        <v>74881.798605414282</v>
      </c>
      <c r="F78">
        <f t="shared" ca="1" si="27"/>
        <v>47064.172748154226</v>
      </c>
      <c r="G78">
        <f t="shared" ca="1" si="28"/>
        <v>9753.6</v>
      </c>
      <c r="H78" s="9">
        <f t="shared" ca="1" si="29"/>
        <v>-201.54809297238245</v>
      </c>
      <c r="I78" s="9">
        <f t="shared" ca="1" si="30"/>
        <v>33.69084987694805</v>
      </c>
      <c r="J78" s="9">
        <f t="shared" ca="1" si="31"/>
        <v>0</v>
      </c>
      <c r="K78" s="9">
        <f t="shared" ca="1" si="32"/>
        <v>204.3445794393264</v>
      </c>
      <c r="L78" s="9">
        <f t="shared" ca="1" si="33"/>
        <v>-80.510158480007149</v>
      </c>
      <c r="M78">
        <f t="shared" ca="1" si="34"/>
        <v>56.270665784832445</v>
      </c>
      <c r="N78">
        <f t="shared" ca="1" si="35"/>
        <v>34.130731922398589</v>
      </c>
    </row>
    <row r="79" spans="1:15" x14ac:dyDescent="0.25">
      <c r="A79" s="4">
        <f t="shared" si="39"/>
        <v>0.42494212962962896</v>
      </c>
      <c r="B79" s="3">
        <f t="shared" si="40"/>
        <v>1553300715</v>
      </c>
      <c r="C79">
        <f t="shared" si="42"/>
        <v>3</v>
      </c>
      <c r="D79">
        <f t="shared" si="42"/>
        <v>75</v>
      </c>
      <c r="E79">
        <f t="shared" ca="1" si="26"/>
        <v>73874.05814055237</v>
      </c>
      <c r="F79">
        <f t="shared" ca="1" si="27"/>
        <v>47232.626997538966</v>
      </c>
      <c r="G79">
        <f t="shared" ca="1" si="28"/>
        <v>9753.6</v>
      </c>
      <c r="H79" s="9">
        <f t="shared" ca="1" si="29"/>
        <v>-201.54809297238245</v>
      </c>
      <c r="I79" s="9">
        <f t="shared" ca="1" si="30"/>
        <v>33.69084987694805</v>
      </c>
      <c r="J79" s="9">
        <f t="shared" ca="1" si="31"/>
        <v>0</v>
      </c>
      <c r="K79" s="9">
        <f t="shared" ca="1" si="32"/>
        <v>204.3445794393264</v>
      </c>
      <c r="L79" s="9">
        <f t="shared" ca="1" si="33"/>
        <v>-80.510158480007149</v>
      </c>
      <c r="M79">
        <f t="shared" ca="1" si="34"/>
        <v>56.272184009406232</v>
      </c>
      <c r="N79">
        <f t="shared" ca="1" si="35"/>
        <v>34.114309229864787</v>
      </c>
    </row>
    <row r="80" spans="1:15" x14ac:dyDescent="0.25">
      <c r="A80" s="4">
        <f t="shared" si="39"/>
        <v>0.42499999999999932</v>
      </c>
      <c r="B80" s="3">
        <f t="shared" si="40"/>
        <v>1553300720</v>
      </c>
      <c r="C80">
        <f t="shared" si="42"/>
        <v>3</v>
      </c>
      <c r="D80">
        <f t="shared" si="42"/>
        <v>75</v>
      </c>
      <c r="E80">
        <f t="shared" ref="E80:E95" ca="1" si="43">INDIRECT("E$"&amp;C80)+INDIRECT("H$"&amp;C80)*($B80-INDIRECT("B$"&amp;D80))</f>
        <v>72866.317675690458</v>
      </c>
      <c r="F80">
        <f t="shared" ref="F80:F95" ca="1" si="44">INDIRECT("F$"&amp;C80)+INDIRECT("I$"&amp;C80)*($B80-INDIRECT("B$"&amp;D80))</f>
        <v>47401.081246923706</v>
      </c>
      <c r="G80">
        <f t="shared" ref="G80:G95" ca="1" si="45">INDIRECT("G$"&amp;C80)+INDIRECT("J$"&amp;C80)*($B80-INDIRECT("B$"&amp;D80))</f>
        <v>9753.6</v>
      </c>
      <c r="H80" s="9">
        <f t="shared" ref="H80:H95" ca="1" si="46">(E81-E80)/($B81-$B80)</f>
        <v>-201.54809297238245</v>
      </c>
      <c r="I80" s="9">
        <f t="shared" ref="I80:I95" ca="1" si="47">(F81-F80)/($B81-$B80)</f>
        <v>33.69084987694805</v>
      </c>
      <c r="J80" s="9">
        <f t="shared" ref="J80:J95" ca="1" si="48">(G81-G80)/($B81-$B80)</f>
        <v>0</v>
      </c>
      <c r="K80" s="9">
        <f t="shared" ref="K80:K95" ca="1" si="49">SQRT(H80*H80+I80*I80)</f>
        <v>204.3445794393264</v>
      </c>
      <c r="L80" s="9">
        <f t="shared" ref="L80:L95" ca="1" si="50">DEGREES(ATAN2(I80,H80))</f>
        <v>-80.510158480007149</v>
      </c>
      <c r="M80">
        <f t="shared" ref="M80:M95" ca="1" si="51">INDIRECT("M$"&amp;C80)+INDIRECT("O$"&amp;C80)*($B80-INDIRECT("B$"&amp;D80))</f>
        <v>56.273702233980011</v>
      </c>
      <c r="N80">
        <f t="shared" ref="N80:N95" ca="1" si="52">INDIRECT("N$"&amp;C80)+INDIRECT("P$"&amp;C80)*($B80-INDIRECT("B$"&amp;D80))</f>
        <v>34.097886537330979</v>
      </c>
    </row>
    <row r="81" spans="1:14" x14ac:dyDescent="0.25">
      <c r="A81" s="4">
        <f t="shared" si="39"/>
        <v>0.42505787037036968</v>
      </c>
      <c r="B81" s="3">
        <f t="shared" si="40"/>
        <v>1553300725</v>
      </c>
      <c r="C81">
        <f t="shared" si="42"/>
        <v>3</v>
      </c>
      <c r="D81">
        <f t="shared" si="42"/>
        <v>75</v>
      </c>
      <c r="E81">
        <f t="shared" ca="1" si="43"/>
        <v>71858.577210828546</v>
      </c>
      <c r="F81">
        <f t="shared" ca="1" si="44"/>
        <v>47569.535496308446</v>
      </c>
      <c r="G81">
        <f t="shared" ca="1" si="45"/>
        <v>9753.6</v>
      </c>
      <c r="H81" s="9">
        <f t="shared" ca="1" si="46"/>
        <v>-201.54809297237952</v>
      </c>
      <c r="I81" s="9">
        <f t="shared" ca="1" si="47"/>
        <v>33.69084987694805</v>
      </c>
      <c r="J81" s="9">
        <f t="shared" ca="1" si="48"/>
        <v>0</v>
      </c>
      <c r="K81" s="9">
        <f t="shared" ca="1" si="49"/>
        <v>204.3445794393235</v>
      </c>
      <c r="L81" s="9">
        <f t="shared" ca="1" si="50"/>
        <v>-80.510158480007007</v>
      </c>
      <c r="M81">
        <f t="shared" ca="1" si="51"/>
        <v>56.27522045855379</v>
      </c>
      <c r="N81">
        <f t="shared" ca="1" si="52"/>
        <v>34.081463844797177</v>
      </c>
    </row>
    <row r="82" spans="1:14" x14ac:dyDescent="0.25">
      <c r="A82" s="4">
        <f t="shared" si="39"/>
        <v>0.42511574074074004</v>
      </c>
      <c r="B82" s="3">
        <f t="shared" si="40"/>
        <v>1553300730</v>
      </c>
      <c r="C82">
        <f t="shared" si="42"/>
        <v>3</v>
      </c>
      <c r="D82">
        <f t="shared" si="42"/>
        <v>75</v>
      </c>
      <c r="E82">
        <f t="shared" ca="1" si="43"/>
        <v>70850.836745966648</v>
      </c>
      <c r="F82">
        <f t="shared" ca="1" si="44"/>
        <v>47737.989745693187</v>
      </c>
      <c r="G82">
        <f t="shared" ca="1" si="45"/>
        <v>9753.6</v>
      </c>
      <c r="H82" s="9">
        <f t="shared" ca="1" si="46"/>
        <v>-201.54809297238245</v>
      </c>
      <c r="I82" s="9">
        <f t="shared" ca="1" si="47"/>
        <v>33.690849876949507</v>
      </c>
      <c r="J82" s="9">
        <f t="shared" ca="1" si="48"/>
        <v>0</v>
      </c>
      <c r="K82" s="9">
        <f t="shared" ca="1" si="49"/>
        <v>204.34457943932662</v>
      </c>
      <c r="L82" s="9">
        <f t="shared" ca="1" si="50"/>
        <v>-80.510158480006737</v>
      </c>
      <c r="M82">
        <f t="shared" ca="1" si="51"/>
        <v>56.276738683127569</v>
      </c>
      <c r="N82">
        <f t="shared" ca="1" si="52"/>
        <v>34.065041152263376</v>
      </c>
    </row>
    <row r="83" spans="1:14" x14ac:dyDescent="0.25">
      <c r="A83" s="4">
        <f t="shared" si="39"/>
        <v>0.42517361111111041</v>
      </c>
      <c r="B83" s="3">
        <f t="shared" si="40"/>
        <v>1553300735</v>
      </c>
      <c r="C83">
        <f t="shared" si="42"/>
        <v>3</v>
      </c>
      <c r="D83">
        <f t="shared" si="42"/>
        <v>75</v>
      </c>
      <c r="E83">
        <f t="shared" ca="1" si="43"/>
        <v>69843.096281104736</v>
      </c>
      <c r="F83">
        <f t="shared" ca="1" si="44"/>
        <v>47906.443995077934</v>
      </c>
      <c r="G83">
        <f t="shared" ca="1" si="45"/>
        <v>9753.6</v>
      </c>
      <c r="H83" s="9">
        <f t="shared" ca="1" si="46"/>
        <v>-201.54809297238245</v>
      </c>
      <c r="I83" s="9">
        <f t="shared" ca="1" si="47"/>
        <v>33.69084987694805</v>
      </c>
      <c r="J83" s="9">
        <f t="shared" ca="1" si="48"/>
        <v>0</v>
      </c>
      <c r="K83" s="9">
        <f t="shared" ca="1" si="49"/>
        <v>204.3445794393264</v>
      </c>
      <c r="L83" s="9">
        <f t="shared" ca="1" si="50"/>
        <v>-80.510158480007149</v>
      </c>
      <c r="M83">
        <f t="shared" ca="1" si="51"/>
        <v>56.278256907701348</v>
      </c>
      <c r="N83">
        <f t="shared" ca="1" si="52"/>
        <v>34.048618459729568</v>
      </c>
    </row>
    <row r="84" spans="1:14" x14ac:dyDescent="0.25">
      <c r="A84" s="4">
        <f t="shared" si="39"/>
        <v>0.42523148148148077</v>
      </c>
      <c r="B84" s="3">
        <f t="shared" si="40"/>
        <v>1553300740</v>
      </c>
      <c r="C84">
        <f t="shared" si="42"/>
        <v>3</v>
      </c>
      <c r="D84">
        <f t="shared" si="42"/>
        <v>75</v>
      </c>
      <c r="E84">
        <f t="shared" ca="1" si="43"/>
        <v>68835.355816242823</v>
      </c>
      <c r="F84">
        <f t="shared" ca="1" si="44"/>
        <v>48074.898244462674</v>
      </c>
      <c r="G84">
        <f t="shared" ca="1" si="45"/>
        <v>9753.6</v>
      </c>
      <c r="H84" s="9">
        <f t="shared" ca="1" si="46"/>
        <v>-201.54809297238245</v>
      </c>
      <c r="I84" s="9">
        <f t="shared" ca="1" si="47"/>
        <v>33.69084987694805</v>
      </c>
      <c r="J84" s="9">
        <f t="shared" ca="1" si="48"/>
        <v>0</v>
      </c>
      <c r="K84" s="9">
        <f t="shared" ca="1" si="49"/>
        <v>204.3445794393264</v>
      </c>
      <c r="L84" s="9">
        <f t="shared" ca="1" si="50"/>
        <v>-80.510158480007149</v>
      </c>
      <c r="M84">
        <f t="shared" ca="1" si="51"/>
        <v>56.279775132275127</v>
      </c>
      <c r="N84">
        <f t="shared" ca="1" si="52"/>
        <v>34.032195767195766</v>
      </c>
    </row>
    <row r="85" spans="1:14" x14ac:dyDescent="0.25">
      <c r="A85" s="4">
        <f t="shared" si="39"/>
        <v>0.42528935185185113</v>
      </c>
      <c r="B85" s="3">
        <f t="shared" si="40"/>
        <v>1553300745</v>
      </c>
      <c r="C85">
        <f t="shared" si="42"/>
        <v>3</v>
      </c>
      <c r="D85">
        <f t="shared" si="42"/>
        <v>75</v>
      </c>
      <c r="E85">
        <f t="shared" ca="1" si="43"/>
        <v>67827.615351380911</v>
      </c>
      <c r="F85">
        <f t="shared" ca="1" si="44"/>
        <v>48243.352493847415</v>
      </c>
      <c r="G85">
        <f t="shared" ca="1" si="45"/>
        <v>9753.6</v>
      </c>
      <c r="H85" s="9">
        <f t="shared" ca="1" si="46"/>
        <v>-201.54809297237952</v>
      </c>
      <c r="I85" s="9">
        <f t="shared" ca="1" si="47"/>
        <v>33.69084987694805</v>
      </c>
      <c r="J85" s="9">
        <f t="shared" ca="1" si="48"/>
        <v>0</v>
      </c>
      <c r="K85" s="9">
        <f t="shared" ca="1" si="49"/>
        <v>204.3445794393235</v>
      </c>
      <c r="L85" s="9">
        <f t="shared" ca="1" si="50"/>
        <v>-80.510158480007007</v>
      </c>
      <c r="M85">
        <f t="shared" ca="1" si="51"/>
        <v>56.281293356848913</v>
      </c>
      <c r="N85">
        <f t="shared" ca="1" si="52"/>
        <v>34.015773074661965</v>
      </c>
    </row>
    <row r="86" spans="1:14" x14ac:dyDescent="0.25">
      <c r="A86" s="4">
        <f t="shared" si="39"/>
        <v>0.42534722222222149</v>
      </c>
      <c r="B86" s="3">
        <f t="shared" si="40"/>
        <v>1553300750</v>
      </c>
      <c r="C86">
        <f t="shared" si="42"/>
        <v>3</v>
      </c>
      <c r="D86">
        <f t="shared" si="42"/>
        <v>75</v>
      </c>
      <c r="E86">
        <f t="shared" ca="1" si="43"/>
        <v>66819.874886519014</v>
      </c>
      <c r="F86">
        <f t="shared" ca="1" si="44"/>
        <v>48411.806743232155</v>
      </c>
      <c r="G86">
        <f t="shared" ca="1" si="45"/>
        <v>9753.6</v>
      </c>
      <c r="H86" s="9">
        <f t="shared" ca="1" si="46"/>
        <v>-201.54809297238245</v>
      </c>
      <c r="I86" s="9">
        <f t="shared" ca="1" si="47"/>
        <v>33.69084987694805</v>
      </c>
      <c r="J86" s="9">
        <f t="shared" ca="1" si="48"/>
        <v>0</v>
      </c>
      <c r="K86" s="9">
        <f t="shared" ca="1" si="49"/>
        <v>204.3445794393264</v>
      </c>
      <c r="L86" s="9">
        <f t="shared" ca="1" si="50"/>
        <v>-80.510158480007149</v>
      </c>
      <c r="M86">
        <f t="shared" ca="1" si="51"/>
        <v>56.282811581422692</v>
      </c>
      <c r="N86">
        <f t="shared" ca="1" si="52"/>
        <v>33.999350382128156</v>
      </c>
    </row>
    <row r="87" spans="1:14" x14ac:dyDescent="0.25">
      <c r="A87" s="4">
        <f t="shared" si="39"/>
        <v>0.42540509259259185</v>
      </c>
      <c r="B87" s="3">
        <f t="shared" si="40"/>
        <v>1553300755</v>
      </c>
      <c r="C87">
        <f t="shared" si="42"/>
        <v>3</v>
      </c>
      <c r="D87">
        <f t="shared" si="42"/>
        <v>75</v>
      </c>
      <c r="E87">
        <f t="shared" ca="1" si="43"/>
        <v>65812.134421657101</v>
      </c>
      <c r="F87">
        <f t="shared" ca="1" si="44"/>
        <v>48580.260992616895</v>
      </c>
      <c r="G87">
        <f t="shared" ca="1" si="45"/>
        <v>9753.6</v>
      </c>
      <c r="H87" s="9">
        <f t="shared" ca="1" si="46"/>
        <v>-201.54809297238245</v>
      </c>
      <c r="I87" s="9">
        <f t="shared" ca="1" si="47"/>
        <v>33.69084987694805</v>
      </c>
      <c r="J87" s="9">
        <f t="shared" ca="1" si="48"/>
        <v>0</v>
      </c>
      <c r="K87" s="9">
        <f t="shared" ca="1" si="49"/>
        <v>204.3445794393264</v>
      </c>
      <c r="L87" s="9">
        <f t="shared" ca="1" si="50"/>
        <v>-80.510158480007149</v>
      </c>
      <c r="M87">
        <f t="shared" ca="1" si="51"/>
        <v>56.284329805996471</v>
      </c>
      <c r="N87">
        <f t="shared" ca="1" si="52"/>
        <v>33.982927689594355</v>
      </c>
    </row>
    <row r="88" spans="1:14" x14ac:dyDescent="0.25">
      <c r="A88" s="4">
        <f t="shared" si="39"/>
        <v>0.42546296296296221</v>
      </c>
      <c r="B88" s="3">
        <f t="shared" si="40"/>
        <v>1553300760</v>
      </c>
      <c r="C88">
        <f t="shared" si="42"/>
        <v>3</v>
      </c>
      <c r="D88">
        <f t="shared" si="42"/>
        <v>75</v>
      </c>
      <c r="E88">
        <f t="shared" ca="1" si="43"/>
        <v>64804.393956795189</v>
      </c>
      <c r="F88">
        <f t="shared" ca="1" si="44"/>
        <v>48748.715242001635</v>
      </c>
      <c r="G88">
        <f t="shared" ca="1" si="45"/>
        <v>9753.6</v>
      </c>
      <c r="H88" s="9">
        <f t="shared" ca="1" si="46"/>
        <v>-201.54809297238245</v>
      </c>
      <c r="I88" s="9">
        <f t="shared" ca="1" si="47"/>
        <v>33.690849876949507</v>
      </c>
      <c r="J88" s="9">
        <f t="shared" ca="1" si="48"/>
        <v>0</v>
      </c>
      <c r="K88" s="9">
        <f t="shared" ca="1" si="49"/>
        <v>204.34457943932662</v>
      </c>
      <c r="L88" s="9">
        <f t="shared" ca="1" si="50"/>
        <v>-80.510158480006737</v>
      </c>
      <c r="M88">
        <f t="shared" ca="1" si="51"/>
        <v>56.28584803057025</v>
      </c>
      <c r="N88">
        <f t="shared" ca="1" si="52"/>
        <v>33.966504997060554</v>
      </c>
    </row>
    <row r="89" spans="1:14" x14ac:dyDescent="0.25">
      <c r="A89" s="4">
        <f t="shared" si="39"/>
        <v>0.42552083333333257</v>
      </c>
      <c r="B89" s="3">
        <f t="shared" si="40"/>
        <v>1553300765</v>
      </c>
      <c r="C89">
        <f t="shared" si="42"/>
        <v>3</v>
      </c>
      <c r="D89">
        <f t="shared" si="42"/>
        <v>75</v>
      </c>
      <c r="E89">
        <f t="shared" ca="1" si="43"/>
        <v>63796.653491933277</v>
      </c>
      <c r="F89">
        <f t="shared" ca="1" si="44"/>
        <v>48917.169491386383</v>
      </c>
      <c r="G89">
        <f t="shared" ca="1" si="45"/>
        <v>9753.6</v>
      </c>
      <c r="H89" s="9">
        <f t="shared" ca="1" si="46"/>
        <v>-201.54809297238097</v>
      </c>
      <c r="I89" s="9">
        <f t="shared" ca="1" si="47"/>
        <v>33.69084987694805</v>
      </c>
      <c r="J89" s="9">
        <f t="shared" ca="1" si="48"/>
        <v>0</v>
      </c>
      <c r="K89" s="9">
        <f t="shared" ca="1" si="49"/>
        <v>204.34457943932492</v>
      </c>
      <c r="L89" s="9">
        <f t="shared" ca="1" si="50"/>
        <v>-80.510158480007078</v>
      </c>
      <c r="M89">
        <f t="shared" ca="1" si="51"/>
        <v>56.287366255144029</v>
      </c>
      <c r="N89">
        <f t="shared" ca="1" si="52"/>
        <v>33.950082304526745</v>
      </c>
    </row>
    <row r="90" spans="1:14" x14ac:dyDescent="0.25">
      <c r="A90" s="4">
        <f t="shared" si="39"/>
        <v>0.42557870370370293</v>
      </c>
      <c r="B90" s="3">
        <f t="shared" si="40"/>
        <v>1553300770</v>
      </c>
      <c r="C90">
        <f t="shared" ref="C90:D105" si="53">C89</f>
        <v>3</v>
      </c>
      <c r="D90">
        <f t="shared" si="53"/>
        <v>75</v>
      </c>
      <c r="E90">
        <f t="shared" ca="1" si="43"/>
        <v>62788.913027071372</v>
      </c>
      <c r="F90">
        <f t="shared" ca="1" si="44"/>
        <v>49085.623740771123</v>
      </c>
      <c r="G90">
        <f t="shared" ca="1" si="45"/>
        <v>9753.6</v>
      </c>
      <c r="H90" s="9">
        <f t="shared" ca="1" si="46"/>
        <v>-201.54809297238097</v>
      </c>
      <c r="I90" s="9">
        <f t="shared" ca="1" si="47"/>
        <v>33.69084987694805</v>
      </c>
      <c r="J90" s="9">
        <f t="shared" ca="1" si="48"/>
        <v>0</v>
      </c>
      <c r="K90" s="9">
        <f t="shared" ca="1" si="49"/>
        <v>204.34457943932492</v>
      </c>
      <c r="L90" s="9">
        <f t="shared" ca="1" si="50"/>
        <v>-80.510158480007078</v>
      </c>
      <c r="M90">
        <f t="shared" ca="1" si="51"/>
        <v>56.288884479717808</v>
      </c>
      <c r="N90">
        <f t="shared" ca="1" si="52"/>
        <v>33.933659611992944</v>
      </c>
    </row>
    <row r="91" spans="1:14" x14ac:dyDescent="0.25">
      <c r="A91" s="4">
        <f t="shared" si="39"/>
        <v>0.42563657407407329</v>
      </c>
      <c r="B91" s="3">
        <f t="shared" si="40"/>
        <v>1553300775</v>
      </c>
      <c r="C91">
        <f t="shared" si="53"/>
        <v>3</v>
      </c>
      <c r="D91">
        <f t="shared" si="53"/>
        <v>75</v>
      </c>
      <c r="E91">
        <f t="shared" ca="1" si="43"/>
        <v>61781.172562209467</v>
      </c>
      <c r="F91">
        <f t="shared" ca="1" si="44"/>
        <v>49254.077990155864</v>
      </c>
      <c r="G91">
        <f t="shared" ca="1" si="45"/>
        <v>9753.6</v>
      </c>
      <c r="H91" s="9">
        <f t="shared" ca="1" si="46"/>
        <v>-201.54809297238245</v>
      </c>
      <c r="I91" s="9">
        <f t="shared" ca="1" si="47"/>
        <v>33.69084987694805</v>
      </c>
      <c r="J91" s="9">
        <f t="shared" ca="1" si="48"/>
        <v>0</v>
      </c>
      <c r="K91" s="9">
        <f t="shared" ca="1" si="49"/>
        <v>204.3445794393264</v>
      </c>
      <c r="L91" s="9">
        <f t="shared" ca="1" si="50"/>
        <v>-80.510158480007149</v>
      </c>
      <c r="M91">
        <f t="shared" ca="1" si="51"/>
        <v>56.290402704291587</v>
      </c>
      <c r="N91">
        <f t="shared" ca="1" si="52"/>
        <v>33.917236919459143</v>
      </c>
    </row>
    <row r="92" spans="1:14" x14ac:dyDescent="0.25">
      <c r="A92" s="4">
        <f t="shared" si="39"/>
        <v>0.42569444444444365</v>
      </c>
      <c r="B92" s="3">
        <f t="shared" si="40"/>
        <v>1553300780</v>
      </c>
      <c r="C92">
        <f t="shared" si="53"/>
        <v>3</v>
      </c>
      <c r="D92">
        <f t="shared" si="53"/>
        <v>75</v>
      </c>
      <c r="E92">
        <f t="shared" ca="1" si="43"/>
        <v>60773.432097347555</v>
      </c>
      <c r="F92">
        <f t="shared" ca="1" si="44"/>
        <v>49422.532239540604</v>
      </c>
      <c r="G92">
        <f t="shared" ca="1" si="45"/>
        <v>9753.6</v>
      </c>
      <c r="H92" s="9">
        <f t="shared" ca="1" si="46"/>
        <v>-201.54809297238245</v>
      </c>
      <c r="I92" s="9">
        <f t="shared" ca="1" si="47"/>
        <v>33.69084987694805</v>
      </c>
      <c r="J92" s="9">
        <f t="shared" ca="1" si="48"/>
        <v>0</v>
      </c>
      <c r="K92" s="9">
        <f t="shared" ca="1" si="49"/>
        <v>204.3445794393264</v>
      </c>
      <c r="L92" s="9">
        <f t="shared" ca="1" si="50"/>
        <v>-80.510158480007149</v>
      </c>
      <c r="M92">
        <f t="shared" ca="1" si="51"/>
        <v>56.291920928865373</v>
      </c>
      <c r="N92">
        <f t="shared" ca="1" si="52"/>
        <v>33.900814226925341</v>
      </c>
    </row>
    <row r="93" spans="1:14" x14ac:dyDescent="0.25">
      <c r="A93" s="4">
        <f t="shared" si="39"/>
        <v>0.42575231481481401</v>
      </c>
      <c r="B93" s="3">
        <f t="shared" si="40"/>
        <v>1553300785</v>
      </c>
      <c r="C93">
        <f t="shared" si="53"/>
        <v>3</v>
      </c>
      <c r="D93">
        <f t="shared" si="53"/>
        <v>75</v>
      </c>
      <c r="E93">
        <f t="shared" ca="1" si="43"/>
        <v>59765.691632485643</v>
      </c>
      <c r="F93">
        <f t="shared" ca="1" si="44"/>
        <v>49590.986488925344</v>
      </c>
      <c r="G93">
        <f t="shared" ca="1" si="45"/>
        <v>9753.6</v>
      </c>
      <c r="H93" s="9">
        <f t="shared" ca="1" si="46"/>
        <v>-201.54809297238097</v>
      </c>
      <c r="I93" s="9">
        <f t="shared" ca="1" si="47"/>
        <v>33.690849876949507</v>
      </c>
      <c r="J93" s="9">
        <f t="shared" ca="1" si="48"/>
        <v>0</v>
      </c>
      <c r="K93" s="9">
        <f t="shared" ca="1" si="49"/>
        <v>204.34457943932517</v>
      </c>
      <c r="L93" s="9">
        <f t="shared" ca="1" si="50"/>
        <v>-80.510158480006666</v>
      </c>
      <c r="M93">
        <f t="shared" ca="1" si="51"/>
        <v>56.293439153439152</v>
      </c>
      <c r="N93">
        <f t="shared" ca="1" si="52"/>
        <v>33.884391534391533</v>
      </c>
    </row>
    <row r="94" spans="1:14" x14ac:dyDescent="0.25">
      <c r="A94" s="4">
        <f t="shared" si="39"/>
        <v>0.42581018518518438</v>
      </c>
      <c r="B94" s="3">
        <f t="shared" si="40"/>
        <v>1553300790</v>
      </c>
      <c r="C94">
        <f t="shared" si="53"/>
        <v>3</v>
      </c>
      <c r="D94">
        <f t="shared" si="53"/>
        <v>75</v>
      </c>
      <c r="E94">
        <f t="shared" ca="1" si="43"/>
        <v>58757.951167623738</v>
      </c>
      <c r="F94">
        <f t="shared" ca="1" si="44"/>
        <v>49759.440738310092</v>
      </c>
      <c r="G94">
        <f t="shared" ca="1" si="45"/>
        <v>9753.6</v>
      </c>
      <c r="H94" s="9">
        <f t="shared" ca="1" si="46"/>
        <v>-201.54809297238245</v>
      </c>
      <c r="I94" s="9">
        <f t="shared" ca="1" si="47"/>
        <v>33.69084987694805</v>
      </c>
      <c r="J94" s="9">
        <f t="shared" ca="1" si="48"/>
        <v>0</v>
      </c>
      <c r="K94" s="9">
        <f t="shared" ca="1" si="49"/>
        <v>204.3445794393264</v>
      </c>
      <c r="L94" s="9">
        <f t="shared" ca="1" si="50"/>
        <v>-80.510158480007149</v>
      </c>
      <c r="M94">
        <f t="shared" ca="1" si="51"/>
        <v>56.294957378012931</v>
      </c>
      <c r="N94">
        <f t="shared" ca="1" si="52"/>
        <v>33.867968841857731</v>
      </c>
    </row>
    <row r="95" spans="1:14" x14ac:dyDescent="0.25">
      <c r="A95" s="4">
        <f t="shared" si="39"/>
        <v>0.42586805555555474</v>
      </c>
      <c r="B95" s="3">
        <f t="shared" si="40"/>
        <v>1553300795</v>
      </c>
      <c r="C95">
        <f t="shared" si="53"/>
        <v>3</v>
      </c>
      <c r="D95">
        <f t="shared" si="53"/>
        <v>75</v>
      </c>
      <c r="E95">
        <f t="shared" ca="1" si="43"/>
        <v>57750.210702761826</v>
      </c>
      <c r="F95">
        <f t="shared" ca="1" si="44"/>
        <v>49927.894987694832</v>
      </c>
      <c r="G95">
        <f t="shared" ca="1" si="45"/>
        <v>9753.6</v>
      </c>
      <c r="H95" s="9">
        <f t="shared" ca="1" si="46"/>
        <v>-201.54809297238097</v>
      </c>
      <c r="I95" s="9">
        <f t="shared" ca="1" si="47"/>
        <v>33.69084987694805</v>
      </c>
      <c r="J95" s="9">
        <f t="shared" ca="1" si="48"/>
        <v>0</v>
      </c>
      <c r="K95" s="9">
        <f t="shared" ca="1" si="49"/>
        <v>204.34457943932492</v>
      </c>
      <c r="L95" s="9">
        <f t="shared" ca="1" si="50"/>
        <v>-80.510158480007078</v>
      </c>
      <c r="M95">
        <f t="shared" ca="1" si="51"/>
        <v>56.29647560258671</v>
      </c>
      <c r="N95">
        <f t="shared" ca="1" si="52"/>
        <v>33.85154614932393</v>
      </c>
    </row>
    <row r="96" spans="1:14" x14ac:dyDescent="0.25">
      <c r="A96" s="47">
        <f t="shared" si="39"/>
        <v>0.4259259259259251</v>
      </c>
      <c r="B96" s="48">
        <f t="shared" si="40"/>
        <v>1553300800</v>
      </c>
      <c r="C96" s="49">
        <f t="shared" si="53"/>
        <v>3</v>
      </c>
      <c r="D96" s="49">
        <f t="shared" si="53"/>
        <v>75</v>
      </c>
      <c r="E96" s="49">
        <f t="shared" ref="E96:E157" ca="1" si="54">INDIRECT("E$"&amp;C96)+INDIRECT("H$"&amp;C96)*($B96-INDIRECT("B$"&amp;D96))</f>
        <v>56742.470237899921</v>
      </c>
      <c r="F96" s="49">
        <f t="shared" ref="F96:F157" ca="1" si="55">INDIRECT("F$"&amp;C96)+INDIRECT("I$"&amp;C96)*($B96-INDIRECT("B$"&amp;D96))</f>
        <v>50096.349237079572</v>
      </c>
      <c r="G96" s="49">
        <f t="shared" ref="G96:G157" ca="1" si="56">INDIRECT("G$"&amp;C96)+INDIRECT("J$"&amp;C96)*($B96-INDIRECT("B$"&amp;D96))</f>
        <v>9753.6</v>
      </c>
      <c r="H96" s="50">
        <f t="shared" ref="H96:H157" ca="1" si="57">(E97-E96)/($B97-$B96)</f>
        <v>-201.54809297238245</v>
      </c>
      <c r="I96" s="50">
        <f t="shared" ref="I96:I157" ca="1" si="58">(F97-F96)/($B97-$B96)</f>
        <v>33.69084987694805</v>
      </c>
      <c r="J96" s="50">
        <f t="shared" ref="J96:J157" ca="1" si="59">(G97-G96)/($B97-$B96)</f>
        <v>0</v>
      </c>
      <c r="K96" s="50">
        <f t="shared" ref="K96:K157" ca="1" si="60">SQRT(H96*H96+I96*I96)</f>
        <v>204.3445794393264</v>
      </c>
      <c r="L96" s="50">
        <f t="shared" ref="L96:L157" ca="1" si="61">DEGREES(ATAN2(I96,H96))</f>
        <v>-80.510158480007149</v>
      </c>
      <c r="M96" s="49">
        <f t="shared" ref="M96:M157" ca="1" si="62">INDIRECT("M$"&amp;C96)+INDIRECT("O$"&amp;C96)*($B96-INDIRECT("B$"&amp;D96))</f>
        <v>56.297993827160489</v>
      </c>
      <c r="N96" s="49">
        <f t="shared" ref="N96:N157" ca="1" si="63">INDIRECT("N$"&amp;C96)+INDIRECT("P$"&amp;C96)*($B96-INDIRECT("B$"&amp;D96))</f>
        <v>33.835123456790122</v>
      </c>
    </row>
    <row r="97" spans="1:18" x14ac:dyDescent="0.25">
      <c r="A97" s="47">
        <f>A96+5/24/3600</f>
        <v>0.42598379629629546</v>
      </c>
      <c r="B97" s="3">
        <f t="shared" si="40"/>
        <v>1553300805</v>
      </c>
      <c r="C97">
        <f t="shared" si="53"/>
        <v>3</v>
      </c>
      <c r="D97">
        <f t="shared" si="53"/>
        <v>75</v>
      </c>
      <c r="E97">
        <f t="shared" ca="1" si="54"/>
        <v>55734.729773038009</v>
      </c>
      <c r="F97">
        <f t="shared" ca="1" si="55"/>
        <v>50264.803486464312</v>
      </c>
      <c r="G97">
        <f t="shared" ca="1" si="56"/>
        <v>9753.6</v>
      </c>
      <c r="H97" s="9">
        <f t="shared" ca="1" si="57"/>
        <v>-201.54809297238245</v>
      </c>
      <c r="I97" s="9">
        <f t="shared" ca="1" si="58"/>
        <v>33.69084987694805</v>
      </c>
      <c r="J97" s="9">
        <f t="shared" ca="1" si="59"/>
        <v>0</v>
      </c>
      <c r="K97" s="9">
        <f t="shared" ca="1" si="60"/>
        <v>204.3445794393264</v>
      </c>
      <c r="L97" s="9">
        <f t="shared" ca="1" si="61"/>
        <v>-80.510158480007149</v>
      </c>
      <c r="M97">
        <f t="shared" ca="1" si="62"/>
        <v>56.299512051734268</v>
      </c>
      <c r="N97">
        <f t="shared" ca="1" si="63"/>
        <v>33.81870076425632</v>
      </c>
    </row>
    <row r="98" spans="1:18" x14ac:dyDescent="0.25">
      <c r="A98" s="47">
        <f t="shared" si="39"/>
        <v>0.42604166666666582</v>
      </c>
      <c r="B98" s="3">
        <f t="shared" si="40"/>
        <v>1553300810</v>
      </c>
      <c r="C98">
        <f t="shared" si="53"/>
        <v>3</v>
      </c>
      <c r="D98">
        <f t="shared" si="53"/>
        <v>75</v>
      </c>
      <c r="E98">
        <f t="shared" ca="1" si="54"/>
        <v>54726.989308176097</v>
      </c>
      <c r="F98">
        <f t="shared" ca="1" si="55"/>
        <v>50433.257735849053</v>
      </c>
      <c r="G98">
        <f t="shared" ca="1" si="56"/>
        <v>9753.6</v>
      </c>
      <c r="H98" s="9">
        <f t="shared" ca="1" si="57"/>
        <v>-201.54809297238097</v>
      </c>
      <c r="I98" s="9">
        <f t="shared" ca="1" si="58"/>
        <v>33.690849876949507</v>
      </c>
      <c r="J98" s="9">
        <f t="shared" ca="1" si="59"/>
        <v>0</v>
      </c>
      <c r="K98" s="9">
        <f t="shared" ca="1" si="60"/>
        <v>204.34457943932517</v>
      </c>
      <c r="L98" s="9">
        <f t="shared" ca="1" si="61"/>
        <v>-80.510158480006666</v>
      </c>
      <c r="M98">
        <f t="shared" ca="1" si="62"/>
        <v>56.301030276308055</v>
      </c>
      <c r="N98">
        <f t="shared" ca="1" si="63"/>
        <v>33.802278071722519</v>
      </c>
    </row>
    <row r="99" spans="1:18" x14ac:dyDescent="0.25">
      <c r="A99" s="4">
        <f t="shared" si="39"/>
        <v>0.42609953703703618</v>
      </c>
      <c r="B99" s="3">
        <f t="shared" si="40"/>
        <v>1553300815</v>
      </c>
      <c r="C99">
        <f t="shared" si="53"/>
        <v>3</v>
      </c>
      <c r="D99">
        <f t="shared" si="53"/>
        <v>75</v>
      </c>
      <c r="E99">
        <f t="shared" ca="1" si="54"/>
        <v>53719.248843314192</v>
      </c>
      <c r="F99">
        <f t="shared" ca="1" si="55"/>
        <v>50601.7119852338</v>
      </c>
      <c r="G99">
        <f t="shared" ca="1" si="56"/>
        <v>9753.6</v>
      </c>
      <c r="H99" s="9">
        <f t="shared" ca="1" si="57"/>
        <v>-201.54809297238097</v>
      </c>
      <c r="I99" s="9">
        <f t="shared" ca="1" si="58"/>
        <v>33.69084987694805</v>
      </c>
      <c r="J99" s="9">
        <f t="shared" ca="1" si="59"/>
        <v>0</v>
      </c>
      <c r="K99" s="9">
        <f t="shared" ca="1" si="60"/>
        <v>204.34457943932492</v>
      </c>
      <c r="L99" s="9">
        <f t="shared" ca="1" si="61"/>
        <v>-80.510158480007078</v>
      </c>
      <c r="M99">
        <f t="shared" ca="1" si="62"/>
        <v>56.302548500881834</v>
      </c>
      <c r="N99">
        <f t="shared" ca="1" si="63"/>
        <v>33.78585537918871</v>
      </c>
    </row>
    <row r="100" spans="1:18" x14ac:dyDescent="0.25">
      <c r="A100" s="4">
        <f t="shared" si="39"/>
        <v>0.42615740740740654</v>
      </c>
      <c r="B100" s="3">
        <f t="shared" si="40"/>
        <v>1553300820</v>
      </c>
      <c r="C100">
        <f t="shared" si="53"/>
        <v>3</v>
      </c>
      <c r="D100">
        <f t="shared" si="53"/>
        <v>75</v>
      </c>
      <c r="E100">
        <f t="shared" ca="1" si="54"/>
        <v>52711.508378452287</v>
      </c>
      <c r="F100">
        <f t="shared" ca="1" si="55"/>
        <v>50770.16623461854</v>
      </c>
      <c r="G100">
        <f t="shared" ca="1" si="56"/>
        <v>9753.6</v>
      </c>
      <c r="H100" s="9">
        <f t="shared" ca="1" si="57"/>
        <v>-201.54809297238245</v>
      </c>
      <c r="I100" s="9">
        <f t="shared" ca="1" si="58"/>
        <v>33.69084987694805</v>
      </c>
      <c r="J100" s="9">
        <f t="shared" ca="1" si="59"/>
        <v>0</v>
      </c>
      <c r="K100" s="9">
        <f t="shared" ca="1" si="60"/>
        <v>204.3445794393264</v>
      </c>
      <c r="L100" s="9">
        <f t="shared" ca="1" si="61"/>
        <v>-80.510158480007149</v>
      </c>
      <c r="M100">
        <f t="shared" ca="1" si="62"/>
        <v>56.304066725455613</v>
      </c>
      <c r="N100">
        <f t="shared" ca="1" si="63"/>
        <v>33.769432686654909</v>
      </c>
      <c r="P100">
        <f ca="1">E100-'GZP155'!E87</f>
        <v>-2015.4809297238171</v>
      </c>
      <c r="Q100">
        <f ca="1">F100-'GZP155'!F87</f>
        <v>336.90849876948778</v>
      </c>
      <c r="R100">
        <f t="shared" ref="R100:R109" ca="1" si="64">SQRT(P100*P100+Q100*Q100)</f>
        <v>2043.4457943932575</v>
      </c>
    </row>
    <row r="101" spans="1:18" x14ac:dyDescent="0.25">
      <c r="A101" s="4">
        <f t="shared" si="39"/>
        <v>0.4262152777777769</v>
      </c>
      <c r="B101" s="3">
        <f t="shared" si="40"/>
        <v>1553300825</v>
      </c>
      <c r="C101">
        <f t="shared" si="53"/>
        <v>3</v>
      </c>
      <c r="D101">
        <f t="shared" si="53"/>
        <v>75</v>
      </c>
      <c r="E101">
        <f t="shared" ca="1" si="54"/>
        <v>51703.767913590375</v>
      </c>
      <c r="F101">
        <f t="shared" ca="1" si="55"/>
        <v>50938.620484003281</v>
      </c>
      <c r="G101">
        <f t="shared" ca="1" si="56"/>
        <v>9753.6</v>
      </c>
      <c r="H101" s="9">
        <f t="shared" ca="1" si="57"/>
        <v>-201.54809297238245</v>
      </c>
      <c r="I101" s="9">
        <f t="shared" ca="1" si="58"/>
        <v>33.69084987694805</v>
      </c>
      <c r="J101" s="9">
        <f t="shared" ca="1" si="59"/>
        <v>0</v>
      </c>
      <c r="K101" s="9">
        <f t="shared" ca="1" si="60"/>
        <v>204.3445794393264</v>
      </c>
      <c r="L101" s="9">
        <f t="shared" ca="1" si="61"/>
        <v>-80.510158480007149</v>
      </c>
      <c r="M101">
        <f t="shared" ca="1" si="62"/>
        <v>56.305584950029392</v>
      </c>
      <c r="N101">
        <f t="shared" ca="1" si="63"/>
        <v>33.753009994121108</v>
      </c>
      <c r="P101">
        <f ca="1">E101-'GZP155'!E88</f>
        <v>-1803.3250423844729</v>
      </c>
      <c r="Q101">
        <f ca="1">F101-'GZP155'!F88</f>
        <v>301.44444626743643</v>
      </c>
      <c r="R101">
        <f t="shared" ca="1" si="64"/>
        <v>1828.3462370887094</v>
      </c>
    </row>
    <row r="102" spans="1:18" x14ac:dyDescent="0.25">
      <c r="A102" s="4">
        <f t="shared" si="39"/>
        <v>0.42627314814814726</v>
      </c>
      <c r="B102" s="3">
        <f t="shared" si="40"/>
        <v>1553300830</v>
      </c>
      <c r="C102">
        <f t="shared" si="53"/>
        <v>3</v>
      </c>
      <c r="D102">
        <f t="shared" si="53"/>
        <v>75</v>
      </c>
      <c r="E102">
        <f t="shared" ca="1" si="54"/>
        <v>50696.027448728462</v>
      </c>
      <c r="F102">
        <f t="shared" ca="1" si="55"/>
        <v>51107.074733388021</v>
      </c>
      <c r="G102">
        <f t="shared" ca="1" si="56"/>
        <v>9753.6</v>
      </c>
      <c r="H102" s="9">
        <f t="shared" ca="1" si="57"/>
        <v>-201.54809297238097</v>
      </c>
      <c r="I102" s="9">
        <f t="shared" ca="1" si="58"/>
        <v>33.69084987694805</v>
      </c>
      <c r="J102" s="9">
        <f t="shared" ca="1" si="59"/>
        <v>0</v>
      </c>
      <c r="K102" s="9">
        <f t="shared" ca="1" si="60"/>
        <v>204.34457943932492</v>
      </c>
      <c r="L102" s="9">
        <f t="shared" ca="1" si="61"/>
        <v>-80.510158480007078</v>
      </c>
      <c r="M102">
        <f t="shared" ca="1" si="62"/>
        <v>56.307103174603171</v>
      </c>
      <c r="N102">
        <f t="shared" ca="1" si="63"/>
        <v>33.736587301587299</v>
      </c>
      <c r="P102">
        <f ca="1">E102-'GZP155'!E89</f>
        <v>-1591.1691550451214</v>
      </c>
      <c r="Q102">
        <f ca="1">F102-'GZP155'!F89</f>
        <v>265.98039376537781</v>
      </c>
      <c r="R102">
        <f t="shared" ca="1" si="64"/>
        <v>1613.2466797841523</v>
      </c>
    </row>
    <row r="103" spans="1:18" x14ac:dyDescent="0.25">
      <c r="A103" s="47">
        <f t="shared" si="39"/>
        <v>0.42633101851851762</v>
      </c>
      <c r="B103" s="48">
        <f t="shared" si="40"/>
        <v>1553300835</v>
      </c>
      <c r="C103" s="49">
        <f t="shared" si="53"/>
        <v>3</v>
      </c>
      <c r="D103" s="49">
        <f t="shared" si="53"/>
        <v>75</v>
      </c>
      <c r="E103" s="49">
        <f t="shared" ca="1" si="54"/>
        <v>49688.286983866557</v>
      </c>
      <c r="F103" s="49">
        <f t="shared" ca="1" si="55"/>
        <v>51275.528982772761</v>
      </c>
      <c r="G103" s="49">
        <f t="shared" ca="1" si="56"/>
        <v>9753.6</v>
      </c>
      <c r="H103" s="50">
        <f t="shared" ca="1" si="57"/>
        <v>-201.54809297238097</v>
      </c>
      <c r="I103" s="50">
        <f t="shared" ca="1" si="58"/>
        <v>33.690849876949507</v>
      </c>
      <c r="J103" s="50">
        <f t="shared" ca="1" si="59"/>
        <v>0</v>
      </c>
      <c r="K103" s="50">
        <f t="shared" ca="1" si="60"/>
        <v>204.34457943932517</v>
      </c>
      <c r="L103" s="50">
        <f t="shared" ca="1" si="61"/>
        <v>-80.510158480006666</v>
      </c>
      <c r="M103" s="49">
        <f t="shared" ca="1" si="62"/>
        <v>56.30862139917695</v>
      </c>
      <c r="N103" s="49">
        <f t="shared" ca="1" si="63"/>
        <v>33.720164609053498</v>
      </c>
      <c r="P103">
        <f ca="1">E103-'GZP155'!E90</f>
        <v>-1379.0132677057773</v>
      </c>
      <c r="Q103">
        <f ca="1">F103-'GZP155'!F90</f>
        <v>230.51634126332647</v>
      </c>
      <c r="R103">
        <f t="shared" ca="1" si="64"/>
        <v>1398.1471224796037</v>
      </c>
    </row>
    <row r="104" spans="1:18" x14ac:dyDescent="0.25">
      <c r="A104" s="4">
        <f t="shared" si="39"/>
        <v>0.42638888888888798</v>
      </c>
      <c r="B104" s="3">
        <f t="shared" si="40"/>
        <v>1553300840</v>
      </c>
      <c r="C104">
        <f t="shared" si="53"/>
        <v>3</v>
      </c>
      <c r="D104">
        <f t="shared" si="53"/>
        <v>75</v>
      </c>
      <c r="E104">
        <f t="shared" ca="1" si="54"/>
        <v>48680.546519004653</v>
      </c>
      <c r="F104">
        <f t="shared" ca="1" si="55"/>
        <v>51443.983232157509</v>
      </c>
      <c r="G104">
        <f t="shared" ca="1" si="56"/>
        <v>9753.6</v>
      </c>
      <c r="H104" s="9">
        <f t="shared" ca="1" si="57"/>
        <v>-201.54809297238245</v>
      </c>
      <c r="I104" s="9">
        <f t="shared" ca="1" si="58"/>
        <v>33.69084987694805</v>
      </c>
      <c r="J104" s="9">
        <f t="shared" ca="1" si="59"/>
        <v>0</v>
      </c>
      <c r="K104" s="9">
        <f t="shared" ca="1" si="60"/>
        <v>204.3445794393264</v>
      </c>
      <c r="L104" s="9">
        <f t="shared" ca="1" si="61"/>
        <v>-80.510158480007149</v>
      </c>
      <c r="M104">
        <f t="shared" ca="1" si="62"/>
        <v>56.310139623750729</v>
      </c>
      <c r="N104">
        <f t="shared" ca="1" si="63"/>
        <v>33.703741916519697</v>
      </c>
      <c r="P104">
        <f ca="1">E104-'GZP155'!E91</f>
        <v>-1166.8573803664185</v>
      </c>
      <c r="Q104">
        <f ca="1">F104-'GZP155'!F91</f>
        <v>195.0522887612824</v>
      </c>
      <c r="R104">
        <f t="shared" ca="1" si="64"/>
        <v>1183.0475651750421</v>
      </c>
    </row>
    <row r="105" spans="1:18" x14ac:dyDescent="0.25">
      <c r="A105" s="4">
        <f>A104+5/24/3600</f>
        <v>0.42644675925925835</v>
      </c>
      <c r="B105" s="3">
        <f t="shared" si="40"/>
        <v>1553300845</v>
      </c>
      <c r="C105">
        <f t="shared" si="53"/>
        <v>3</v>
      </c>
      <c r="D105">
        <f t="shared" si="53"/>
        <v>75</v>
      </c>
      <c r="E105">
        <f t="shared" ca="1" si="54"/>
        <v>47672.80605414274</v>
      </c>
      <c r="F105">
        <f t="shared" ca="1" si="55"/>
        <v>51612.437481542249</v>
      </c>
      <c r="G105">
        <f t="shared" ca="1" si="56"/>
        <v>9753.6</v>
      </c>
      <c r="H105" s="9">
        <f t="shared" ca="1" si="57"/>
        <v>-201.54809297238245</v>
      </c>
      <c r="I105" s="9">
        <f t="shared" ca="1" si="58"/>
        <v>33.69084987694805</v>
      </c>
      <c r="J105" s="9">
        <f t="shared" ca="1" si="59"/>
        <v>0</v>
      </c>
      <c r="K105" s="9">
        <f t="shared" ca="1" si="60"/>
        <v>204.3445794393264</v>
      </c>
      <c r="L105" s="9">
        <f t="shared" ca="1" si="61"/>
        <v>-80.510158480007149</v>
      </c>
      <c r="M105">
        <f t="shared" ca="1" si="62"/>
        <v>56.311657848324515</v>
      </c>
      <c r="N105">
        <f t="shared" ca="1" si="63"/>
        <v>33.687319223985888</v>
      </c>
      <c r="P105">
        <f ca="1">E105-'GZP155'!E92</f>
        <v>-954.70149302707432</v>
      </c>
      <c r="Q105">
        <f ca="1">F105-'GZP155'!F92</f>
        <v>159.58823625923105</v>
      </c>
      <c r="R105">
        <f t="shared" ca="1" si="64"/>
        <v>967.94800787049348</v>
      </c>
    </row>
    <row r="106" spans="1:18" x14ac:dyDescent="0.25">
      <c r="A106" s="4">
        <f t="shared" ref="A106:A122" si="65">A105+5/24/3600</f>
        <v>0.42650462962962871</v>
      </c>
      <c r="B106" s="3">
        <f t="shared" si="40"/>
        <v>1553300850</v>
      </c>
      <c r="C106">
        <f t="shared" ref="C106:D121" si="66">C105</f>
        <v>3</v>
      </c>
      <c r="D106">
        <f t="shared" si="66"/>
        <v>75</v>
      </c>
      <c r="E106">
        <f t="shared" ca="1" si="54"/>
        <v>46665.065589280828</v>
      </c>
      <c r="F106">
        <f t="shared" ca="1" si="55"/>
        <v>51780.891730926989</v>
      </c>
      <c r="G106">
        <f t="shared" ca="1" si="56"/>
        <v>9753.6</v>
      </c>
      <c r="H106" s="9">
        <f t="shared" ca="1" si="57"/>
        <v>-201.54809297238097</v>
      </c>
      <c r="I106" s="9">
        <f t="shared" ca="1" si="58"/>
        <v>33.69084987694805</v>
      </c>
      <c r="J106" s="9">
        <f t="shared" ca="1" si="59"/>
        <v>0</v>
      </c>
      <c r="K106" s="9">
        <f t="shared" ca="1" si="60"/>
        <v>204.34457943932492</v>
      </c>
      <c r="L106" s="9">
        <f t="shared" ca="1" si="61"/>
        <v>-80.510158480007078</v>
      </c>
      <c r="M106">
        <f t="shared" ca="1" si="62"/>
        <v>56.313176072898294</v>
      </c>
      <c r="N106">
        <f t="shared" ca="1" si="63"/>
        <v>33.670896531452087</v>
      </c>
      <c r="P106">
        <f ca="1">E106-'GZP155'!E93</f>
        <v>-742.54560568773013</v>
      </c>
      <c r="Q106">
        <f ca="1">F106-'GZP155'!F93</f>
        <v>124.12418375717971</v>
      </c>
      <c r="R106">
        <f t="shared" ca="1" si="64"/>
        <v>752.84845056594497</v>
      </c>
    </row>
    <row r="107" spans="1:18" x14ac:dyDescent="0.25">
      <c r="A107" s="4">
        <f t="shared" si="65"/>
        <v>0.42656249999999907</v>
      </c>
      <c r="B107" s="3">
        <f t="shared" si="40"/>
        <v>1553300855</v>
      </c>
      <c r="C107">
        <f t="shared" si="66"/>
        <v>3</v>
      </c>
      <c r="D107">
        <f t="shared" si="66"/>
        <v>75</v>
      </c>
      <c r="E107">
        <f t="shared" ca="1" si="54"/>
        <v>45657.325124418923</v>
      </c>
      <c r="F107">
        <f t="shared" ca="1" si="55"/>
        <v>51949.345980311729</v>
      </c>
      <c r="G107">
        <f t="shared" ca="1" si="56"/>
        <v>9753.6</v>
      </c>
      <c r="H107" s="9">
        <f t="shared" ca="1" si="57"/>
        <v>-201.54809297238245</v>
      </c>
      <c r="I107" s="9">
        <f t="shared" ca="1" si="58"/>
        <v>33.69084987694805</v>
      </c>
      <c r="J107" s="9">
        <f t="shared" ca="1" si="59"/>
        <v>0</v>
      </c>
      <c r="K107" s="9">
        <f t="shared" ca="1" si="60"/>
        <v>204.3445794393264</v>
      </c>
      <c r="L107" s="9">
        <f t="shared" ca="1" si="61"/>
        <v>-80.510158480007149</v>
      </c>
      <c r="M107">
        <f t="shared" ca="1" si="62"/>
        <v>56.314694297472073</v>
      </c>
      <c r="N107">
        <f t="shared" ca="1" si="63"/>
        <v>33.654473838918285</v>
      </c>
      <c r="P107">
        <f ca="1">E107-'GZP155'!E94</f>
        <v>-530.38971834837139</v>
      </c>
      <c r="Q107">
        <f ca="1">F107-'GZP155'!F94</f>
        <v>88.660131255128363</v>
      </c>
      <c r="R107">
        <f t="shared" ca="1" si="64"/>
        <v>537.74889326138202</v>
      </c>
    </row>
    <row r="108" spans="1:18" x14ac:dyDescent="0.25">
      <c r="A108" s="4">
        <f t="shared" si="65"/>
        <v>0.42662037037036943</v>
      </c>
      <c r="B108" s="3">
        <f t="shared" si="40"/>
        <v>1553300860</v>
      </c>
      <c r="C108">
        <f t="shared" si="66"/>
        <v>3</v>
      </c>
      <c r="D108">
        <f t="shared" si="66"/>
        <v>75</v>
      </c>
      <c r="E108">
        <f t="shared" ca="1" si="54"/>
        <v>44649.584659557011</v>
      </c>
      <c r="F108">
        <f t="shared" ca="1" si="55"/>
        <v>52117.80022969647</v>
      </c>
      <c r="G108">
        <f t="shared" ca="1" si="56"/>
        <v>9753.6</v>
      </c>
      <c r="H108" s="9">
        <f t="shared" ca="1" si="57"/>
        <v>-201.54809297238097</v>
      </c>
      <c r="I108" s="9">
        <f t="shared" ca="1" si="58"/>
        <v>33.69084987694805</v>
      </c>
      <c r="J108" s="9">
        <f t="shared" ca="1" si="59"/>
        <v>0</v>
      </c>
      <c r="K108" s="9">
        <f t="shared" ca="1" si="60"/>
        <v>204.34457943932492</v>
      </c>
      <c r="L108" s="9">
        <f t="shared" ca="1" si="61"/>
        <v>-80.510158480007078</v>
      </c>
      <c r="M108">
        <f t="shared" ca="1" si="62"/>
        <v>56.316212522045852</v>
      </c>
      <c r="N108">
        <f t="shared" ca="1" si="63"/>
        <v>33.638051146384477</v>
      </c>
      <c r="P108">
        <f ca="1">E108-'GZP155'!E95</f>
        <v>-318.2338310090272</v>
      </c>
      <c r="Q108">
        <f ca="1">F108-'GZP155'!F95</f>
        <v>53.196078753077018</v>
      </c>
      <c r="R108">
        <f t="shared" ca="1" si="64"/>
        <v>322.64933595683357</v>
      </c>
    </row>
    <row r="109" spans="1:18" x14ac:dyDescent="0.25">
      <c r="A109" s="42">
        <f t="shared" si="65"/>
        <v>0.42667824074073979</v>
      </c>
      <c r="B109" s="45">
        <f t="shared" si="40"/>
        <v>1553300865</v>
      </c>
      <c r="C109" s="41">
        <f t="shared" si="66"/>
        <v>3</v>
      </c>
      <c r="D109" s="41">
        <f t="shared" si="66"/>
        <v>75</v>
      </c>
      <c r="E109" s="41">
        <f t="shared" ca="1" si="54"/>
        <v>43641.844194695106</v>
      </c>
      <c r="F109" s="41">
        <f t="shared" ca="1" si="55"/>
        <v>52286.25447908121</v>
      </c>
      <c r="G109" s="41">
        <f t="shared" ca="1" si="56"/>
        <v>9753.6</v>
      </c>
      <c r="H109" s="46">
        <f t="shared" ca="1" si="57"/>
        <v>-201.54809297238245</v>
      </c>
      <c r="I109" s="46">
        <f t="shared" ca="1" si="58"/>
        <v>33.690849876949507</v>
      </c>
      <c r="J109" s="46">
        <f t="shared" ca="1" si="59"/>
        <v>0</v>
      </c>
      <c r="K109" s="46">
        <f t="shared" ca="1" si="60"/>
        <v>204.34457943932662</v>
      </c>
      <c r="L109" s="46">
        <f t="shared" ca="1" si="61"/>
        <v>-80.510158480006737</v>
      </c>
      <c r="M109" s="41">
        <f t="shared" ca="1" si="62"/>
        <v>56.317730746619631</v>
      </c>
      <c r="N109" s="41">
        <f t="shared" ca="1" si="63"/>
        <v>33.621628453850676</v>
      </c>
      <c r="O109" s="41"/>
      <c r="P109" s="41">
        <f ca="1">E109-'GZP155'!E96</f>
        <v>-106.07794366967573</v>
      </c>
      <c r="Q109" s="41">
        <f ca="1">F109-'GZP155'!F96</f>
        <v>17.732026251018397</v>
      </c>
      <c r="R109" s="41">
        <f t="shared" ca="1" si="64"/>
        <v>107.54977865227666</v>
      </c>
    </row>
    <row r="110" spans="1:18" x14ac:dyDescent="0.25">
      <c r="A110" s="4">
        <f t="shared" si="65"/>
        <v>0.42673611111111015</v>
      </c>
      <c r="B110" s="3">
        <f t="shared" si="40"/>
        <v>1553300870</v>
      </c>
      <c r="C110">
        <f t="shared" si="66"/>
        <v>3</v>
      </c>
      <c r="D110">
        <f t="shared" si="66"/>
        <v>75</v>
      </c>
      <c r="E110">
        <f t="shared" ca="1" si="54"/>
        <v>42634.103729833194</v>
      </c>
      <c r="F110">
        <f t="shared" ca="1" si="55"/>
        <v>52454.708728465957</v>
      </c>
      <c r="G110">
        <f t="shared" ca="1" si="56"/>
        <v>9753.6</v>
      </c>
      <c r="H110" s="9">
        <f t="shared" ca="1" si="57"/>
        <v>-201.54809297238097</v>
      </c>
      <c r="I110" s="9">
        <f t="shared" ca="1" si="58"/>
        <v>33.69084987694805</v>
      </c>
      <c r="J110" s="9">
        <f t="shared" ca="1" si="59"/>
        <v>0</v>
      </c>
      <c r="K110" s="9">
        <f t="shared" ca="1" si="60"/>
        <v>204.34457943932492</v>
      </c>
      <c r="L110" s="9">
        <f t="shared" ca="1" si="61"/>
        <v>-80.510158480007078</v>
      </c>
      <c r="M110">
        <f t="shared" ca="1" si="62"/>
        <v>56.31924897119341</v>
      </c>
      <c r="N110">
        <f t="shared" ca="1" si="63"/>
        <v>33.605205761316874</v>
      </c>
      <c r="P110">
        <f ca="1">E110-'GZP155'!E97</f>
        <v>106.07794366966846</v>
      </c>
      <c r="Q110">
        <f ca="1">F110-'GZP155'!F97</f>
        <v>-17.732026251025673</v>
      </c>
      <c r="R110">
        <f t="shared" ref="R110" ca="1" si="67">SQRT(P110*P110+Q110*Q110)</f>
        <v>107.54977865227067</v>
      </c>
    </row>
    <row r="111" spans="1:18" x14ac:dyDescent="0.25">
      <c r="A111" s="4">
        <f t="shared" si="65"/>
        <v>0.42679398148148051</v>
      </c>
      <c r="B111" s="3">
        <f t="shared" si="40"/>
        <v>1553300875</v>
      </c>
      <c r="C111">
        <f t="shared" si="66"/>
        <v>3</v>
      </c>
      <c r="D111">
        <f t="shared" si="66"/>
        <v>75</v>
      </c>
      <c r="E111">
        <f t="shared" ca="1" si="54"/>
        <v>41626.363264971289</v>
      </c>
      <c r="F111">
        <f t="shared" ca="1" si="55"/>
        <v>52623.162977850698</v>
      </c>
      <c r="G111">
        <f t="shared" ca="1" si="56"/>
        <v>9753.6</v>
      </c>
      <c r="H111" s="9">
        <f t="shared" ca="1" si="57"/>
        <v>-201.54809297238245</v>
      </c>
      <c r="I111" s="9">
        <f t="shared" ca="1" si="58"/>
        <v>33.69084987694805</v>
      </c>
      <c r="J111" s="9">
        <f t="shared" ca="1" si="59"/>
        <v>0</v>
      </c>
      <c r="K111" s="9">
        <f t="shared" ca="1" si="60"/>
        <v>204.3445794393264</v>
      </c>
      <c r="L111" s="9">
        <f t="shared" ca="1" si="61"/>
        <v>-80.510158480007149</v>
      </c>
      <c r="M111">
        <f t="shared" ca="1" si="62"/>
        <v>56.320767195767196</v>
      </c>
      <c r="N111">
        <f t="shared" ca="1" si="63"/>
        <v>33.588783068783066</v>
      </c>
      <c r="P111">
        <f ca="1">E111-'GZP155'!E98</f>
        <v>318.23383100901992</v>
      </c>
      <c r="Q111">
        <f ca="1">F111-'GZP155'!F98</f>
        <v>-53.196078753077018</v>
      </c>
      <c r="R111">
        <f t="shared" ref="R111:R116" ca="1" si="68">SQRT(P111*P111+Q111*Q111)</f>
        <v>322.64933595682641</v>
      </c>
    </row>
    <row r="112" spans="1:18" x14ac:dyDescent="0.25">
      <c r="A112" s="4">
        <f t="shared" si="65"/>
        <v>0.42685185185185087</v>
      </c>
      <c r="B112" s="3">
        <f t="shared" si="40"/>
        <v>1553300880</v>
      </c>
      <c r="C112">
        <f t="shared" si="66"/>
        <v>3</v>
      </c>
      <c r="D112">
        <f t="shared" si="66"/>
        <v>75</v>
      </c>
      <c r="E112">
        <f t="shared" ca="1" si="54"/>
        <v>40618.622800109377</v>
      </c>
      <c r="F112">
        <f t="shared" ca="1" si="55"/>
        <v>52791.617227235438</v>
      </c>
      <c r="G112">
        <f t="shared" ca="1" si="56"/>
        <v>9753.6</v>
      </c>
      <c r="H112" s="9">
        <f t="shared" ca="1" si="57"/>
        <v>-201.54809297238097</v>
      </c>
      <c r="I112" s="9">
        <f t="shared" ca="1" si="58"/>
        <v>33.69084987694805</v>
      </c>
      <c r="J112" s="9">
        <f t="shared" ca="1" si="59"/>
        <v>0</v>
      </c>
      <c r="K112" s="9">
        <f t="shared" ca="1" si="60"/>
        <v>204.34457943932492</v>
      </c>
      <c r="L112" s="9">
        <f t="shared" ca="1" si="61"/>
        <v>-80.510158480007078</v>
      </c>
      <c r="M112">
        <f t="shared" ca="1" si="62"/>
        <v>56.322285420340975</v>
      </c>
      <c r="N112">
        <f t="shared" ca="1" si="63"/>
        <v>33.572360376249264</v>
      </c>
      <c r="P112">
        <f ca="1">E112-'GZP155'!E99</f>
        <v>530.38971834837139</v>
      </c>
      <c r="Q112">
        <f ca="1">F112-'GZP155'!F99</f>
        <v>-88.660131255128363</v>
      </c>
      <c r="R112">
        <f t="shared" ca="1" si="68"/>
        <v>537.74889326138202</v>
      </c>
    </row>
    <row r="113" spans="1:18" x14ac:dyDescent="0.25">
      <c r="A113" s="4">
        <f t="shared" si="65"/>
        <v>0.42690972222222123</v>
      </c>
      <c r="B113" s="3">
        <f t="shared" si="40"/>
        <v>1553300885</v>
      </c>
      <c r="C113">
        <f t="shared" si="66"/>
        <v>3</v>
      </c>
      <c r="D113">
        <f t="shared" si="66"/>
        <v>75</v>
      </c>
      <c r="E113">
        <f t="shared" ca="1" si="54"/>
        <v>39610.882335247472</v>
      </c>
      <c r="F113">
        <f t="shared" ca="1" si="55"/>
        <v>52960.071476620178</v>
      </c>
      <c r="G113">
        <f t="shared" ca="1" si="56"/>
        <v>9753.6</v>
      </c>
      <c r="H113" s="9">
        <f t="shared" ca="1" si="57"/>
        <v>-201.54809297238245</v>
      </c>
      <c r="I113" s="9">
        <f t="shared" ca="1" si="58"/>
        <v>33.69084987694805</v>
      </c>
      <c r="J113" s="9">
        <f t="shared" ca="1" si="59"/>
        <v>0</v>
      </c>
      <c r="K113" s="9">
        <f t="shared" ca="1" si="60"/>
        <v>204.3445794393264</v>
      </c>
      <c r="L113" s="9">
        <f t="shared" ca="1" si="61"/>
        <v>-80.510158480007149</v>
      </c>
      <c r="M113">
        <f t="shared" ca="1" si="62"/>
        <v>56.323803644914754</v>
      </c>
      <c r="N113">
        <f t="shared" ca="1" si="63"/>
        <v>33.555937683715463</v>
      </c>
      <c r="P113">
        <f ca="1">E113-'GZP155'!E100</f>
        <v>742.54560568772285</v>
      </c>
      <c r="Q113">
        <f ca="1">F113-'GZP155'!F100</f>
        <v>-124.12418375717971</v>
      </c>
      <c r="R113">
        <f t="shared" ca="1" si="68"/>
        <v>752.84845056593781</v>
      </c>
    </row>
    <row r="114" spans="1:18" x14ac:dyDescent="0.25">
      <c r="A114" s="4">
        <f t="shared" si="65"/>
        <v>0.42696759259259159</v>
      </c>
      <c r="B114" s="3">
        <f t="shared" si="40"/>
        <v>1553300890</v>
      </c>
      <c r="C114">
        <f t="shared" si="66"/>
        <v>3</v>
      </c>
      <c r="D114">
        <f t="shared" si="66"/>
        <v>75</v>
      </c>
      <c r="E114">
        <f t="shared" ca="1" si="54"/>
        <v>38603.14187038556</v>
      </c>
      <c r="F114">
        <f t="shared" ca="1" si="55"/>
        <v>53128.525726004918</v>
      </c>
      <c r="G114">
        <f t="shared" ca="1" si="56"/>
        <v>9753.6</v>
      </c>
      <c r="H114" s="9">
        <f t="shared" ca="1" si="57"/>
        <v>-201.54809297238245</v>
      </c>
      <c r="I114" s="9">
        <f t="shared" ca="1" si="58"/>
        <v>33.690849876949507</v>
      </c>
      <c r="J114" s="9">
        <f t="shared" ca="1" si="59"/>
        <v>0</v>
      </c>
      <c r="K114" s="9">
        <f t="shared" ca="1" si="60"/>
        <v>204.34457943932662</v>
      </c>
      <c r="L114" s="9">
        <f t="shared" ca="1" si="61"/>
        <v>-80.510158480006737</v>
      </c>
      <c r="M114">
        <f t="shared" ca="1" si="62"/>
        <v>56.325321869488533</v>
      </c>
      <c r="N114">
        <f t="shared" ca="1" si="63"/>
        <v>33.539514991181655</v>
      </c>
      <c r="P114">
        <f ca="1">E114-'GZP155'!E101</f>
        <v>954.70149302706704</v>
      </c>
      <c r="Q114">
        <f ca="1">F114-'GZP155'!F101</f>
        <v>-159.58823625923105</v>
      </c>
      <c r="R114">
        <f t="shared" ca="1" si="68"/>
        <v>967.94800787048632</v>
      </c>
    </row>
    <row r="115" spans="1:18" x14ac:dyDescent="0.25">
      <c r="A115" s="4">
        <f t="shared" si="65"/>
        <v>0.42702546296296195</v>
      </c>
      <c r="B115" s="3">
        <f t="shared" si="40"/>
        <v>1553300895</v>
      </c>
      <c r="C115">
        <f t="shared" si="66"/>
        <v>3</v>
      </c>
      <c r="D115">
        <f t="shared" si="66"/>
        <v>75</v>
      </c>
      <c r="E115">
        <f t="shared" ca="1" si="54"/>
        <v>37595.401405523648</v>
      </c>
      <c r="F115">
        <f t="shared" ca="1" si="55"/>
        <v>53296.979975389666</v>
      </c>
      <c r="G115">
        <f t="shared" ca="1" si="56"/>
        <v>9753.6</v>
      </c>
      <c r="H115" s="9">
        <f t="shared" ca="1" si="57"/>
        <v>-201.54809297238097</v>
      </c>
      <c r="I115" s="9">
        <f t="shared" ca="1" si="58"/>
        <v>33.69084987694805</v>
      </c>
      <c r="J115" s="9">
        <f t="shared" ca="1" si="59"/>
        <v>0</v>
      </c>
      <c r="K115" s="9">
        <f t="shared" ca="1" si="60"/>
        <v>204.34457943932492</v>
      </c>
      <c r="L115" s="9">
        <f t="shared" ca="1" si="61"/>
        <v>-80.510158480007078</v>
      </c>
      <c r="M115">
        <f t="shared" ca="1" si="62"/>
        <v>56.326840094062312</v>
      </c>
      <c r="N115">
        <f t="shared" ca="1" si="63"/>
        <v>33.523092298647853</v>
      </c>
      <c r="P115">
        <f ca="1">E115-'GZP155'!E102</f>
        <v>1166.8573803664112</v>
      </c>
      <c r="Q115">
        <f ca="1">F115-'GZP155'!F102</f>
        <v>-195.05228876127512</v>
      </c>
      <c r="R115">
        <f t="shared" ca="1" si="68"/>
        <v>1183.0475651750337</v>
      </c>
    </row>
    <row r="116" spans="1:18" x14ac:dyDescent="0.25">
      <c r="A116" s="4">
        <f t="shared" si="65"/>
        <v>0.42708333333333232</v>
      </c>
      <c r="B116" s="3">
        <f t="shared" si="40"/>
        <v>1553300900</v>
      </c>
      <c r="C116">
        <f t="shared" si="66"/>
        <v>3</v>
      </c>
      <c r="D116">
        <f t="shared" si="66"/>
        <v>75</v>
      </c>
      <c r="E116">
        <f t="shared" ca="1" si="54"/>
        <v>36587.660940661743</v>
      </c>
      <c r="F116">
        <f t="shared" ca="1" si="55"/>
        <v>53465.434224774406</v>
      </c>
      <c r="G116">
        <f t="shared" ca="1" si="56"/>
        <v>9753.6</v>
      </c>
      <c r="H116" s="9">
        <f t="shared" ca="1" si="57"/>
        <v>-201.54809297238245</v>
      </c>
      <c r="I116" s="9">
        <f t="shared" ca="1" si="58"/>
        <v>33.69084987694805</v>
      </c>
      <c r="J116" s="9">
        <f t="shared" ca="1" si="59"/>
        <v>0</v>
      </c>
      <c r="K116" s="9">
        <f t="shared" ca="1" si="60"/>
        <v>204.3445794393264</v>
      </c>
      <c r="L116" s="9">
        <f t="shared" ca="1" si="61"/>
        <v>-80.510158480007149</v>
      </c>
      <c r="M116">
        <f t="shared" ca="1" si="62"/>
        <v>56.328358318636091</v>
      </c>
      <c r="N116">
        <f t="shared" ca="1" si="63"/>
        <v>33.506669606114052</v>
      </c>
      <c r="P116">
        <f ca="1">E116-'GZP155'!E103</f>
        <v>1379.0132677057627</v>
      </c>
      <c r="Q116">
        <f ca="1">F116-'GZP155'!F103</f>
        <v>-230.51634126332647</v>
      </c>
      <c r="R116">
        <f t="shared" ca="1" si="68"/>
        <v>1398.1471224795894</v>
      </c>
    </row>
    <row r="117" spans="1:18" x14ac:dyDescent="0.25">
      <c r="A117" s="4">
        <f t="shared" si="65"/>
        <v>0.42714120370370268</v>
      </c>
      <c r="B117" s="3">
        <f t="shared" si="40"/>
        <v>1553300905</v>
      </c>
      <c r="C117">
        <f t="shared" si="66"/>
        <v>3</v>
      </c>
      <c r="D117">
        <f t="shared" si="66"/>
        <v>75</v>
      </c>
      <c r="E117">
        <f t="shared" ca="1" si="54"/>
        <v>35579.92047579983</v>
      </c>
      <c r="F117">
        <f t="shared" ca="1" si="55"/>
        <v>53633.888474159146</v>
      </c>
      <c r="G117">
        <f t="shared" ca="1" si="56"/>
        <v>9753.6</v>
      </c>
      <c r="H117" s="9">
        <f t="shared" ca="1" si="57"/>
        <v>-201.54809297238097</v>
      </c>
      <c r="I117" s="9">
        <f t="shared" ca="1" si="58"/>
        <v>33.69084987694805</v>
      </c>
      <c r="J117" s="9">
        <f t="shared" ca="1" si="59"/>
        <v>0</v>
      </c>
      <c r="K117" s="9">
        <f t="shared" ca="1" si="60"/>
        <v>204.34457943932492</v>
      </c>
      <c r="L117" s="9">
        <f t="shared" ca="1" si="61"/>
        <v>-80.510158480007078</v>
      </c>
      <c r="M117">
        <f t="shared" ca="1" si="62"/>
        <v>56.32987654320987</v>
      </c>
      <c r="N117">
        <f t="shared" ca="1" si="63"/>
        <v>33.490246913580243</v>
      </c>
    </row>
    <row r="118" spans="1:18" x14ac:dyDescent="0.25">
      <c r="A118" s="4">
        <f t="shared" si="65"/>
        <v>0.42719907407407304</v>
      </c>
      <c r="B118" s="3">
        <f t="shared" si="40"/>
        <v>1553300910</v>
      </c>
      <c r="C118">
        <f t="shared" si="66"/>
        <v>3</v>
      </c>
      <c r="D118">
        <f t="shared" si="66"/>
        <v>75</v>
      </c>
      <c r="E118">
        <f t="shared" ca="1" si="54"/>
        <v>34572.180010937926</v>
      </c>
      <c r="F118">
        <f t="shared" ca="1" si="55"/>
        <v>53802.342723543887</v>
      </c>
      <c r="G118">
        <f t="shared" ca="1" si="56"/>
        <v>9753.6</v>
      </c>
      <c r="H118" s="9">
        <f t="shared" ca="1" si="57"/>
        <v>-201.54809297238245</v>
      </c>
      <c r="I118" s="9">
        <f t="shared" ca="1" si="58"/>
        <v>33.69084987694805</v>
      </c>
      <c r="J118" s="9">
        <f t="shared" ca="1" si="59"/>
        <v>0</v>
      </c>
      <c r="K118" s="9">
        <f t="shared" ca="1" si="60"/>
        <v>204.3445794393264</v>
      </c>
      <c r="L118" s="9">
        <f t="shared" ca="1" si="61"/>
        <v>-80.510158480007149</v>
      </c>
      <c r="M118">
        <f t="shared" ca="1" si="62"/>
        <v>56.331394767783657</v>
      </c>
      <c r="N118">
        <f t="shared" ca="1" si="63"/>
        <v>33.473824221046442</v>
      </c>
    </row>
    <row r="119" spans="1:18" x14ac:dyDescent="0.25">
      <c r="A119" s="4">
        <f t="shared" si="65"/>
        <v>0.4272569444444434</v>
      </c>
      <c r="B119" s="3">
        <f t="shared" si="40"/>
        <v>1553300915</v>
      </c>
      <c r="C119">
        <f t="shared" si="66"/>
        <v>3</v>
      </c>
      <c r="D119">
        <f t="shared" si="66"/>
        <v>75</v>
      </c>
      <c r="E119">
        <f t="shared" ca="1" si="54"/>
        <v>33564.439546076013</v>
      </c>
      <c r="F119">
        <f t="shared" ca="1" si="55"/>
        <v>53970.796972928627</v>
      </c>
      <c r="G119">
        <f t="shared" ca="1" si="56"/>
        <v>9753.6</v>
      </c>
      <c r="H119" s="9">
        <f t="shared" ca="1" si="57"/>
        <v>-201.54809297238097</v>
      </c>
      <c r="I119" s="9">
        <f t="shared" ca="1" si="58"/>
        <v>33.690849876949507</v>
      </c>
      <c r="J119" s="9">
        <f t="shared" ca="1" si="59"/>
        <v>0</v>
      </c>
      <c r="K119" s="9">
        <f t="shared" ca="1" si="60"/>
        <v>204.34457943932517</v>
      </c>
      <c r="L119" s="9">
        <f t="shared" ca="1" si="61"/>
        <v>-80.510158480006666</v>
      </c>
      <c r="M119">
        <f t="shared" ca="1" si="62"/>
        <v>56.332912992357436</v>
      </c>
      <c r="N119">
        <f t="shared" ca="1" si="63"/>
        <v>33.457401528512641</v>
      </c>
    </row>
    <row r="120" spans="1:18" x14ac:dyDescent="0.25">
      <c r="A120" s="4">
        <f t="shared" si="65"/>
        <v>0.42731481481481376</v>
      </c>
      <c r="B120" s="3">
        <f t="shared" si="40"/>
        <v>1553300920</v>
      </c>
      <c r="C120">
        <f t="shared" si="66"/>
        <v>3</v>
      </c>
      <c r="D120">
        <f t="shared" si="66"/>
        <v>75</v>
      </c>
      <c r="E120">
        <f t="shared" ca="1" si="54"/>
        <v>32556.699081214108</v>
      </c>
      <c r="F120">
        <f t="shared" ca="1" si="55"/>
        <v>54139.251222313374</v>
      </c>
      <c r="G120">
        <f t="shared" ca="1" si="56"/>
        <v>9753.6</v>
      </c>
      <c r="H120" s="9">
        <f t="shared" ca="1" si="57"/>
        <v>-201.54809297238245</v>
      </c>
      <c r="I120" s="9">
        <f t="shared" ca="1" si="58"/>
        <v>33.69084987694805</v>
      </c>
      <c r="J120" s="9">
        <f t="shared" ca="1" si="59"/>
        <v>0</v>
      </c>
      <c r="K120" s="9">
        <f t="shared" ca="1" si="60"/>
        <v>204.3445794393264</v>
      </c>
      <c r="L120" s="9">
        <f t="shared" ca="1" si="61"/>
        <v>-80.510158480007149</v>
      </c>
      <c r="M120">
        <f t="shared" ca="1" si="62"/>
        <v>56.334431216931215</v>
      </c>
      <c r="N120">
        <f t="shared" ca="1" si="63"/>
        <v>33.440978835978832</v>
      </c>
    </row>
    <row r="121" spans="1:18" x14ac:dyDescent="0.25">
      <c r="A121" s="4">
        <f t="shared" si="65"/>
        <v>0.42737268518518412</v>
      </c>
      <c r="B121" s="3">
        <f t="shared" si="40"/>
        <v>1553300925</v>
      </c>
      <c r="C121">
        <f t="shared" si="66"/>
        <v>3</v>
      </c>
      <c r="D121">
        <f t="shared" si="66"/>
        <v>75</v>
      </c>
      <c r="E121">
        <f t="shared" ca="1" si="54"/>
        <v>31548.958616352196</v>
      </c>
      <c r="F121">
        <f t="shared" ca="1" si="55"/>
        <v>54307.705471698115</v>
      </c>
      <c r="G121">
        <f t="shared" ca="1" si="56"/>
        <v>9753.6</v>
      </c>
      <c r="H121" s="9">
        <f t="shared" ca="1" si="57"/>
        <v>-201.54809297238097</v>
      </c>
      <c r="I121" s="9">
        <f t="shared" ca="1" si="58"/>
        <v>33.69084987694805</v>
      </c>
      <c r="J121" s="9">
        <f t="shared" ca="1" si="59"/>
        <v>0</v>
      </c>
      <c r="K121" s="9">
        <f t="shared" ca="1" si="60"/>
        <v>204.34457943932492</v>
      </c>
      <c r="L121" s="9">
        <f t="shared" ca="1" si="61"/>
        <v>-80.510158480007078</v>
      </c>
      <c r="M121">
        <f t="shared" ca="1" si="62"/>
        <v>56.335949441504994</v>
      </c>
      <c r="N121">
        <f t="shared" ca="1" si="63"/>
        <v>33.424556143445031</v>
      </c>
    </row>
    <row r="122" spans="1:18" x14ac:dyDescent="0.25">
      <c r="A122" s="4">
        <f t="shared" si="65"/>
        <v>0.42743055555555448</v>
      </c>
      <c r="B122" s="3">
        <f t="shared" si="40"/>
        <v>1553300930</v>
      </c>
      <c r="C122">
        <f t="shared" ref="C122:D137" si="69">C121</f>
        <v>3</v>
      </c>
      <c r="D122">
        <f t="shared" si="69"/>
        <v>75</v>
      </c>
      <c r="E122">
        <f t="shared" ca="1" si="54"/>
        <v>30541.218151490291</v>
      </c>
      <c r="F122">
        <f t="shared" ca="1" si="55"/>
        <v>54476.159721082855</v>
      </c>
      <c r="G122">
        <f t="shared" ca="1" si="56"/>
        <v>9753.6</v>
      </c>
      <c r="H122" s="9">
        <f t="shared" ca="1" si="57"/>
        <v>-201.54809297238245</v>
      </c>
      <c r="I122" s="9">
        <f t="shared" ca="1" si="58"/>
        <v>33.69084987694805</v>
      </c>
      <c r="J122" s="9">
        <f t="shared" ca="1" si="59"/>
        <v>0</v>
      </c>
      <c r="K122" s="9">
        <f t="shared" ca="1" si="60"/>
        <v>204.3445794393264</v>
      </c>
      <c r="L122" s="9">
        <f t="shared" ca="1" si="61"/>
        <v>-80.510158480007149</v>
      </c>
      <c r="M122">
        <f t="shared" ca="1" si="62"/>
        <v>56.337467666078773</v>
      </c>
      <c r="N122">
        <f t="shared" ca="1" si="63"/>
        <v>33.40813345091123</v>
      </c>
    </row>
    <row r="123" spans="1:18" x14ac:dyDescent="0.25">
      <c r="A123" s="4">
        <f>A122+5/24/3600</f>
        <v>0.42748842592592484</v>
      </c>
      <c r="B123" s="3">
        <f t="shared" si="40"/>
        <v>1553300935</v>
      </c>
      <c r="C123">
        <f t="shared" si="69"/>
        <v>3</v>
      </c>
      <c r="D123">
        <f t="shared" si="69"/>
        <v>75</v>
      </c>
      <c r="E123">
        <f t="shared" ca="1" si="54"/>
        <v>29533.477686628379</v>
      </c>
      <c r="F123">
        <f t="shared" ca="1" si="55"/>
        <v>54644.613970467595</v>
      </c>
      <c r="G123">
        <f t="shared" ca="1" si="56"/>
        <v>9753.6</v>
      </c>
      <c r="H123" s="9">
        <f t="shared" ca="1" si="57"/>
        <v>-201.54809297238097</v>
      </c>
      <c r="I123" s="9">
        <f t="shared" ca="1" si="58"/>
        <v>33.69084987694805</v>
      </c>
      <c r="J123" s="9">
        <f t="shared" ca="1" si="59"/>
        <v>0</v>
      </c>
      <c r="K123" s="9">
        <f t="shared" ca="1" si="60"/>
        <v>204.34457943932492</v>
      </c>
      <c r="L123" s="9">
        <f t="shared" ca="1" si="61"/>
        <v>-80.510158480007078</v>
      </c>
      <c r="M123">
        <f t="shared" ca="1" si="62"/>
        <v>56.338985890652552</v>
      </c>
      <c r="N123">
        <f t="shared" ca="1" si="63"/>
        <v>33.391710758377428</v>
      </c>
    </row>
    <row r="124" spans="1:18" x14ac:dyDescent="0.25">
      <c r="A124" s="4">
        <f t="shared" ref="A124:A187" si="70">A123+5/24/3600</f>
        <v>0.4275462962962952</v>
      </c>
      <c r="B124" s="3">
        <f t="shared" si="40"/>
        <v>1553300940</v>
      </c>
      <c r="C124">
        <f t="shared" si="69"/>
        <v>3</v>
      </c>
      <c r="D124">
        <f t="shared" si="69"/>
        <v>75</v>
      </c>
      <c r="E124">
        <f t="shared" ca="1" si="54"/>
        <v>28525.737221766474</v>
      </c>
      <c r="F124">
        <f t="shared" ca="1" si="55"/>
        <v>54813.068219852335</v>
      </c>
      <c r="G124">
        <f t="shared" ca="1" si="56"/>
        <v>9753.6</v>
      </c>
      <c r="H124" s="9">
        <f t="shared" ca="1" si="57"/>
        <v>-201.54809297238245</v>
      </c>
      <c r="I124" s="9">
        <f t="shared" ca="1" si="58"/>
        <v>33.690849876949507</v>
      </c>
      <c r="J124" s="9">
        <f t="shared" ca="1" si="59"/>
        <v>0</v>
      </c>
      <c r="K124" s="9">
        <f t="shared" ca="1" si="60"/>
        <v>204.34457943932662</v>
      </c>
      <c r="L124" s="9">
        <f t="shared" ca="1" si="61"/>
        <v>-80.510158480006737</v>
      </c>
      <c r="M124">
        <f t="shared" ca="1" si="62"/>
        <v>56.340504115226338</v>
      </c>
      <c r="N124">
        <f t="shared" ca="1" si="63"/>
        <v>33.37528806584362</v>
      </c>
    </row>
    <row r="125" spans="1:18" x14ac:dyDescent="0.25">
      <c r="A125" s="4">
        <f t="shared" si="70"/>
        <v>0.42760416666666556</v>
      </c>
      <c r="B125" s="3">
        <f t="shared" si="40"/>
        <v>1553300945</v>
      </c>
      <c r="C125">
        <f t="shared" si="69"/>
        <v>3</v>
      </c>
      <c r="D125">
        <f t="shared" si="69"/>
        <v>75</v>
      </c>
      <c r="E125">
        <f t="shared" ca="1" si="54"/>
        <v>27517.996756904562</v>
      </c>
      <c r="F125">
        <f t="shared" ca="1" si="55"/>
        <v>54981.522469237083</v>
      </c>
      <c r="G125">
        <f t="shared" ca="1" si="56"/>
        <v>9753.6</v>
      </c>
      <c r="H125" s="9">
        <f t="shared" ca="1" si="57"/>
        <v>-201.54809297238097</v>
      </c>
      <c r="I125" s="9">
        <f t="shared" ca="1" si="58"/>
        <v>33.69084987694805</v>
      </c>
      <c r="J125" s="9">
        <f t="shared" ca="1" si="59"/>
        <v>0</v>
      </c>
      <c r="K125" s="9">
        <f t="shared" ca="1" si="60"/>
        <v>204.34457943932492</v>
      </c>
      <c r="L125" s="9">
        <f t="shared" ca="1" si="61"/>
        <v>-80.510158480007078</v>
      </c>
      <c r="M125">
        <f t="shared" ca="1" si="62"/>
        <v>56.342022339800117</v>
      </c>
      <c r="N125">
        <f t="shared" ca="1" si="63"/>
        <v>33.358865373309818</v>
      </c>
    </row>
    <row r="126" spans="1:18" x14ac:dyDescent="0.25">
      <c r="A126" s="4">
        <f t="shared" si="70"/>
        <v>0.42766203703703592</v>
      </c>
      <c r="B126" s="3">
        <f t="shared" si="40"/>
        <v>1553300950</v>
      </c>
      <c r="C126">
        <f t="shared" si="69"/>
        <v>3</v>
      </c>
      <c r="D126">
        <f t="shared" si="69"/>
        <v>75</v>
      </c>
      <c r="E126">
        <f t="shared" ca="1" si="54"/>
        <v>26510.256292042657</v>
      </c>
      <c r="F126">
        <f t="shared" ca="1" si="55"/>
        <v>55149.976718621823</v>
      </c>
      <c r="G126">
        <f t="shared" ca="1" si="56"/>
        <v>9753.6</v>
      </c>
      <c r="H126" s="9">
        <f t="shared" ca="1" si="57"/>
        <v>-201.54809297238245</v>
      </c>
      <c r="I126" s="9">
        <f t="shared" ca="1" si="58"/>
        <v>33.69084987694805</v>
      </c>
      <c r="J126" s="9">
        <f t="shared" ca="1" si="59"/>
        <v>0</v>
      </c>
      <c r="K126" s="9">
        <f t="shared" ca="1" si="60"/>
        <v>204.3445794393264</v>
      </c>
      <c r="L126" s="9">
        <f t="shared" ca="1" si="61"/>
        <v>-80.510158480007149</v>
      </c>
      <c r="M126">
        <f t="shared" ca="1" si="62"/>
        <v>56.343540564373896</v>
      </c>
      <c r="N126">
        <f t="shared" ca="1" si="63"/>
        <v>33.342442680776017</v>
      </c>
    </row>
    <row r="127" spans="1:18" x14ac:dyDescent="0.25">
      <c r="A127" s="4">
        <f t="shared" si="70"/>
        <v>0.42771990740740629</v>
      </c>
      <c r="B127" s="3">
        <f t="shared" si="40"/>
        <v>1553300955</v>
      </c>
      <c r="C127">
        <f t="shared" si="69"/>
        <v>3</v>
      </c>
      <c r="D127">
        <f t="shared" si="69"/>
        <v>75</v>
      </c>
      <c r="E127">
        <f t="shared" ca="1" si="54"/>
        <v>25502.515827180745</v>
      </c>
      <c r="F127">
        <f t="shared" ca="1" si="55"/>
        <v>55318.430968006563</v>
      </c>
      <c r="G127">
        <f t="shared" ca="1" si="56"/>
        <v>9753.6</v>
      </c>
      <c r="H127" s="9">
        <f t="shared" ca="1" si="57"/>
        <v>-201.54809297238245</v>
      </c>
      <c r="I127" s="9">
        <f t="shared" ca="1" si="58"/>
        <v>33.69084987694805</v>
      </c>
      <c r="J127" s="9">
        <f t="shared" ca="1" si="59"/>
        <v>0</v>
      </c>
      <c r="K127" s="9">
        <f t="shared" ca="1" si="60"/>
        <v>204.3445794393264</v>
      </c>
      <c r="L127" s="9">
        <f t="shared" ca="1" si="61"/>
        <v>-80.510158480007149</v>
      </c>
      <c r="M127">
        <f t="shared" ca="1" si="62"/>
        <v>56.345058788947675</v>
      </c>
      <c r="N127">
        <f t="shared" ca="1" si="63"/>
        <v>33.326019988242209</v>
      </c>
      <c r="O127" s="12"/>
    </row>
    <row r="128" spans="1:18" x14ac:dyDescent="0.25">
      <c r="A128" s="8">
        <f t="shared" si="70"/>
        <v>0.42777777777777665</v>
      </c>
      <c r="B128" s="3">
        <f t="shared" si="40"/>
        <v>1553300960</v>
      </c>
      <c r="C128">
        <f t="shared" si="69"/>
        <v>3</v>
      </c>
      <c r="D128">
        <f t="shared" si="69"/>
        <v>75</v>
      </c>
      <c r="E128">
        <f t="shared" ca="1" si="54"/>
        <v>24494.775362318833</v>
      </c>
      <c r="F128">
        <f t="shared" ca="1" si="55"/>
        <v>55486.885217391304</v>
      </c>
      <c r="G128">
        <f t="shared" ca="1" si="56"/>
        <v>9753.6</v>
      </c>
      <c r="H128" s="9">
        <f t="shared" ca="1" si="57"/>
        <v>-201.54809297238097</v>
      </c>
      <c r="I128" s="9">
        <f t="shared" ca="1" si="58"/>
        <v>33.69084987694805</v>
      </c>
      <c r="J128" s="9">
        <f t="shared" ca="1" si="59"/>
        <v>0</v>
      </c>
      <c r="K128" s="9">
        <f t="shared" ca="1" si="60"/>
        <v>204.34457943932492</v>
      </c>
      <c r="L128" s="9">
        <f t="shared" ca="1" si="61"/>
        <v>-80.510158480007078</v>
      </c>
      <c r="M128">
        <f t="shared" ca="1" si="62"/>
        <v>56.346577013521454</v>
      </c>
      <c r="N128">
        <f t="shared" ca="1" si="63"/>
        <v>33.309597295708407</v>
      </c>
      <c r="O128" s="12"/>
    </row>
    <row r="129" spans="1:19" x14ac:dyDescent="0.25">
      <c r="A129" s="4">
        <f t="shared" si="70"/>
        <v>0.42783564814814701</v>
      </c>
      <c r="B129" s="3">
        <f t="shared" si="40"/>
        <v>1553300965</v>
      </c>
      <c r="C129">
        <f t="shared" si="69"/>
        <v>3</v>
      </c>
      <c r="D129">
        <f t="shared" si="69"/>
        <v>75</v>
      </c>
      <c r="E129">
        <f t="shared" ca="1" si="54"/>
        <v>23487.034897456928</v>
      </c>
      <c r="F129">
        <f t="shared" ca="1" si="55"/>
        <v>55655.339466776044</v>
      </c>
      <c r="G129">
        <f t="shared" ca="1" si="56"/>
        <v>9753.6</v>
      </c>
      <c r="H129" s="9">
        <f t="shared" ca="1" si="57"/>
        <v>-201.54809297238245</v>
      </c>
      <c r="I129" s="9">
        <f t="shared" ca="1" si="58"/>
        <v>33.69084987694805</v>
      </c>
      <c r="J129" s="9">
        <f t="shared" ca="1" si="59"/>
        <v>0</v>
      </c>
      <c r="K129" s="9">
        <f t="shared" ca="1" si="60"/>
        <v>204.3445794393264</v>
      </c>
      <c r="L129" s="9">
        <f t="shared" ca="1" si="61"/>
        <v>-80.510158480007149</v>
      </c>
      <c r="M129">
        <f t="shared" ca="1" si="62"/>
        <v>56.348095238095233</v>
      </c>
      <c r="N129">
        <f t="shared" ca="1" si="63"/>
        <v>33.293174603174606</v>
      </c>
      <c r="O129" s="12"/>
    </row>
    <row r="130" spans="1:19" x14ac:dyDescent="0.25">
      <c r="A130" s="4">
        <f t="shared" si="70"/>
        <v>0.42789351851851737</v>
      </c>
      <c r="B130" s="3">
        <f t="shared" si="40"/>
        <v>1553300970</v>
      </c>
      <c r="C130">
        <f t="shared" si="69"/>
        <v>3</v>
      </c>
      <c r="D130">
        <f t="shared" si="69"/>
        <v>75</v>
      </c>
      <c r="E130">
        <f t="shared" ca="1" si="54"/>
        <v>22479.294432595016</v>
      </c>
      <c r="F130">
        <f t="shared" ca="1" si="55"/>
        <v>55823.793716160784</v>
      </c>
      <c r="G130">
        <f t="shared" ca="1" si="56"/>
        <v>9753.6</v>
      </c>
      <c r="H130" s="9">
        <f t="shared" ca="1" si="57"/>
        <v>-201.54809297238097</v>
      </c>
      <c r="I130" s="9">
        <f t="shared" ca="1" si="58"/>
        <v>33.690849876949507</v>
      </c>
      <c r="J130" s="9">
        <f t="shared" ca="1" si="59"/>
        <v>0</v>
      </c>
      <c r="K130" s="9">
        <f t="shared" ca="1" si="60"/>
        <v>204.34457943932517</v>
      </c>
      <c r="L130" s="9">
        <f t="shared" ca="1" si="61"/>
        <v>-80.510158480006666</v>
      </c>
      <c r="M130">
        <f t="shared" ca="1" si="62"/>
        <v>56.349613462669012</v>
      </c>
      <c r="N130">
        <f t="shared" ca="1" si="63"/>
        <v>33.276751910640797</v>
      </c>
    </row>
    <row r="131" spans="1:19" x14ac:dyDescent="0.25">
      <c r="A131" s="4">
        <f t="shared" si="70"/>
        <v>0.42795138888888773</v>
      </c>
      <c r="B131" s="3">
        <f t="shared" si="40"/>
        <v>1553300975</v>
      </c>
      <c r="C131">
        <f t="shared" si="69"/>
        <v>3</v>
      </c>
      <c r="D131">
        <f t="shared" si="69"/>
        <v>75</v>
      </c>
      <c r="E131">
        <f t="shared" ca="1" si="54"/>
        <v>21471.553967733111</v>
      </c>
      <c r="F131">
        <f t="shared" ca="1" si="55"/>
        <v>55992.247965545532</v>
      </c>
      <c r="G131">
        <f t="shared" ca="1" si="56"/>
        <v>9753.6</v>
      </c>
      <c r="H131" s="9">
        <f t="shared" ca="1" si="57"/>
        <v>-201.54809297238245</v>
      </c>
      <c r="I131" s="9">
        <f t="shared" ca="1" si="58"/>
        <v>33.69084987694805</v>
      </c>
      <c r="J131" s="9">
        <f t="shared" ca="1" si="59"/>
        <v>0</v>
      </c>
      <c r="K131" s="9">
        <f t="shared" ca="1" si="60"/>
        <v>204.3445794393264</v>
      </c>
      <c r="L131" s="9">
        <f t="shared" ca="1" si="61"/>
        <v>-80.510158480007149</v>
      </c>
      <c r="M131">
        <f t="shared" ca="1" si="62"/>
        <v>56.351131687242798</v>
      </c>
      <c r="N131">
        <f t="shared" ca="1" si="63"/>
        <v>33.260329218106996</v>
      </c>
    </row>
    <row r="132" spans="1:19" x14ac:dyDescent="0.25">
      <c r="A132" s="4">
        <f t="shared" si="70"/>
        <v>0.42800925925925809</v>
      </c>
      <c r="B132" s="3">
        <f t="shared" si="40"/>
        <v>1553300980</v>
      </c>
      <c r="C132">
        <f t="shared" si="69"/>
        <v>3</v>
      </c>
      <c r="D132">
        <f t="shared" si="69"/>
        <v>75</v>
      </c>
      <c r="E132">
        <f t="shared" ca="1" si="54"/>
        <v>20463.813502871199</v>
      </c>
      <c r="F132">
        <f t="shared" ca="1" si="55"/>
        <v>56160.702214930272</v>
      </c>
      <c r="G132">
        <f t="shared" ca="1" si="56"/>
        <v>9753.6</v>
      </c>
      <c r="H132" s="9">
        <f t="shared" ca="1" si="57"/>
        <v>-201.54809297238097</v>
      </c>
      <c r="I132" s="9">
        <f t="shared" ca="1" si="58"/>
        <v>33.69084987694805</v>
      </c>
      <c r="J132" s="9">
        <f t="shared" ca="1" si="59"/>
        <v>0</v>
      </c>
      <c r="K132" s="9">
        <f t="shared" ca="1" si="60"/>
        <v>204.34457943932492</v>
      </c>
      <c r="L132" s="9">
        <f t="shared" ca="1" si="61"/>
        <v>-80.510158480007078</v>
      </c>
      <c r="M132">
        <f t="shared" ca="1" si="62"/>
        <v>56.352649911816577</v>
      </c>
      <c r="N132">
        <f t="shared" ca="1" si="63"/>
        <v>33.243906525573195</v>
      </c>
    </row>
    <row r="133" spans="1:19" x14ac:dyDescent="0.25">
      <c r="A133" s="4">
        <f t="shared" si="70"/>
        <v>0.42806712962962845</v>
      </c>
      <c r="B133" s="3">
        <f t="shared" si="40"/>
        <v>1553300985</v>
      </c>
      <c r="C133">
        <f t="shared" si="69"/>
        <v>3</v>
      </c>
      <c r="D133">
        <f t="shared" si="69"/>
        <v>75</v>
      </c>
      <c r="E133">
        <f t="shared" ca="1" si="54"/>
        <v>19456.073038009294</v>
      </c>
      <c r="F133">
        <f t="shared" ca="1" si="55"/>
        <v>56329.156464315012</v>
      </c>
      <c r="G133">
        <f t="shared" ca="1" si="56"/>
        <v>9753.6</v>
      </c>
      <c r="H133" s="9">
        <f t="shared" ca="1" si="57"/>
        <v>-201.54809297238245</v>
      </c>
      <c r="I133" s="9">
        <f t="shared" ca="1" si="58"/>
        <v>33.69084987694805</v>
      </c>
      <c r="J133" s="9">
        <f t="shared" ca="1" si="59"/>
        <v>0</v>
      </c>
      <c r="K133" s="9">
        <f t="shared" ca="1" si="60"/>
        <v>204.3445794393264</v>
      </c>
      <c r="L133" s="9">
        <f t="shared" ca="1" si="61"/>
        <v>-80.510158480007149</v>
      </c>
      <c r="M133">
        <f t="shared" ca="1" si="62"/>
        <v>56.354168136390356</v>
      </c>
      <c r="N133">
        <f t="shared" ca="1" si="63"/>
        <v>33.227483833039386</v>
      </c>
    </row>
    <row r="134" spans="1:19" x14ac:dyDescent="0.25">
      <c r="A134" s="4">
        <f t="shared" si="70"/>
        <v>0.42812499999999881</v>
      </c>
      <c r="B134" s="3">
        <f t="shared" si="40"/>
        <v>1553300990</v>
      </c>
      <c r="C134">
        <f t="shared" si="69"/>
        <v>3</v>
      </c>
      <c r="D134">
        <f t="shared" si="69"/>
        <v>75</v>
      </c>
      <c r="E134">
        <f t="shared" ca="1" si="54"/>
        <v>18448.332573147381</v>
      </c>
      <c r="F134">
        <f t="shared" ca="1" si="55"/>
        <v>56497.610713699753</v>
      </c>
      <c r="G134">
        <f t="shared" ca="1" si="56"/>
        <v>9753.6</v>
      </c>
      <c r="H134" s="9">
        <f t="shared" ca="1" si="57"/>
        <v>-201.54809297238097</v>
      </c>
      <c r="I134" s="9">
        <f t="shared" ca="1" si="58"/>
        <v>33.690849876949507</v>
      </c>
      <c r="J134" s="9">
        <f t="shared" ca="1" si="59"/>
        <v>0</v>
      </c>
      <c r="K134" s="9">
        <f t="shared" ca="1" si="60"/>
        <v>204.34457943932517</v>
      </c>
      <c r="L134" s="9">
        <f t="shared" ca="1" si="61"/>
        <v>-80.510158480006666</v>
      </c>
      <c r="M134">
        <f t="shared" ca="1" si="62"/>
        <v>56.355686360964135</v>
      </c>
      <c r="N134">
        <f t="shared" ca="1" si="63"/>
        <v>33.211061140505585</v>
      </c>
    </row>
    <row r="135" spans="1:19" x14ac:dyDescent="0.25">
      <c r="A135" s="4">
        <f t="shared" si="70"/>
        <v>0.42818287037036917</v>
      </c>
      <c r="B135" s="3">
        <f t="shared" si="40"/>
        <v>1553300995</v>
      </c>
      <c r="C135">
        <f t="shared" si="69"/>
        <v>3</v>
      </c>
      <c r="D135">
        <f t="shared" si="69"/>
        <v>75</v>
      </c>
      <c r="E135">
        <f t="shared" ca="1" si="54"/>
        <v>17440.592108285477</v>
      </c>
      <c r="F135">
        <f t="shared" ca="1" si="55"/>
        <v>56666.0649630845</v>
      </c>
      <c r="G135">
        <f t="shared" ca="1" si="56"/>
        <v>9753.6</v>
      </c>
      <c r="H135" s="9">
        <f t="shared" ca="1" si="57"/>
        <v>-201.54809297238245</v>
      </c>
      <c r="I135" s="9">
        <f t="shared" ca="1" si="58"/>
        <v>33.69084987694805</v>
      </c>
      <c r="J135" s="9">
        <f t="shared" ca="1" si="59"/>
        <v>0</v>
      </c>
      <c r="K135" s="9">
        <f t="shared" ca="1" si="60"/>
        <v>204.3445794393264</v>
      </c>
      <c r="L135" s="9">
        <f t="shared" ca="1" si="61"/>
        <v>-80.510158480007149</v>
      </c>
      <c r="M135">
        <f t="shared" ca="1" si="62"/>
        <v>56.357204585537914</v>
      </c>
      <c r="N135">
        <f t="shared" ca="1" si="63"/>
        <v>33.194638447971784</v>
      </c>
    </row>
    <row r="136" spans="1:19" x14ac:dyDescent="0.25">
      <c r="A136" s="4">
        <f t="shared" si="70"/>
        <v>0.42824074074073953</v>
      </c>
      <c r="B136" s="3">
        <f t="shared" si="40"/>
        <v>1553301000</v>
      </c>
      <c r="C136">
        <f t="shared" si="69"/>
        <v>3</v>
      </c>
      <c r="D136">
        <f t="shared" si="69"/>
        <v>75</v>
      </c>
      <c r="E136">
        <f t="shared" ca="1" si="54"/>
        <v>16432.851643423564</v>
      </c>
      <c r="F136">
        <f t="shared" ca="1" si="55"/>
        <v>56834.51921246924</v>
      </c>
      <c r="G136">
        <f t="shared" ca="1" si="56"/>
        <v>9753.6</v>
      </c>
      <c r="H136" s="9">
        <f t="shared" ca="1" si="57"/>
        <v>-201.54809297238097</v>
      </c>
      <c r="I136" s="9">
        <f t="shared" ca="1" si="58"/>
        <v>33.69084987694805</v>
      </c>
      <c r="J136" s="9">
        <f t="shared" ca="1" si="59"/>
        <v>0</v>
      </c>
      <c r="K136" s="9">
        <f t="shared" ca="1" si="60"/>
        <v>204.34457943932492</v>
      </c>
      <c r="L136" s="9">
        <f t="shared" ca="1" si="61"/>
        <v>-80.510158480007078</v>
      </c>
      <c r="M136">
        <f t="shared" ca="1" si="62"/>
        <v>56.358722810111693</v>
      </c>
      <c r="N136">
        <f t="shared" ca="1" si="63"/>
        <v>33.178215755437975</v>
      </c>
    </row>
    <row r="137" spans="1:19" x14ac:dyDescent="0.25">
      <c r="A137" s="4">
        <f t="shared" si="70"/>
        <v>0.42829861111110989</v>
      </c>
      <c r="B137" s="3">
        <f t="shared" si="40"/>
        <v>1553301005</v>
      </c>
      <c r="C137">
        <f t="shared" si="69"/>
        <v>3</v>
      </c>
      <c r="D137">
        <f t="shared" si="69"/>
        <v>75</v>
      </c>
      <c r="E137">
        <f t="shared" ca="1" si="54"/>
        <v>15425.111178561659</v>
      </c>
      <c r="F137">
        <f t="shared" ca="1" si="55"/>
        <v>57002.973461853981</v>
      </c>
      <c r="G137">
        <f t="shared" ca="1" si="56"/>
        <v>9753.6</v>
      </c>
      <c r="H137" s="9">
        <f t="shared" ca="1" si="57"/>
        <v>-201.54809297238245</v>
      </c>
      <c r="I137" s="9">
        <f t="shared" ca="1" si="58"/>
        <v>33.69084987694805</v>
      </c>
      <c r="J137" s="9">
        <f t="shared" ca="1" si="59"/>
        <v>0</v>
      </c>
      <c r="K137" s="9">
        <f t="shared" ca="1" si="60"/>
        <v>204.3445794393264</v>
      </c>
      <c r="L137" s="9">
        <f t="shared" ca="1" si="61"/>
        <v>-80.510158480007149</v>
      </c>
      <c r="M137">
        <f t="shared" ca="1" si="62"/>
        <v>56.36024103468548</v>
      </c>
      <c r="N137">
        <f t="shared" ca="1" si="63"/>
        <v>33.161793062904174</v>
      </c>
      <c r="O137" s="14"/>
      <c r="P137" s="14"/>
      <c r="Q137" s="14"/>
      <c r="R137" s="14"/>
      <c r="S137" s="14"/>
    </row>
    <row r="138" spans="1:19" x14ac:dyDescent="0.25">
      <c r="A138" s="4">
        <f t="shared" si="70"/>
        <v>0.42835648148148026</v>
      </c>
      <c r="B138" s="3">
        <f t="shared" si="40"/>
        <v>1553301010</v>
      </c>
      <c r="C138">
        <f t="shared" ref="C138:D153" si="71">C137</f>
        <v>3</v>
      </c>
      <c r="D138">
        <f t="shared" si="71"/>
        <v>75</v>
      </c>
      <c r="E138">
        <f t="shared" ca="1" si="54"/>
        <v>14417.370713699747</v>
      </c>
      <c r="F138">
        <f t="shared" ca="1" si="55"/>
        <v>57171.427711238721</v>
      </c>
      <c r="G138">
        <f t="shared" ca="1" si="56"/>
        <v>9753.6</v>
      </c>
      <c r="H138" s="9">
        <f t="shared" ca="1" si="57"/>
        <v>-201.54809297238097</v>
      </c>
      <c r="I138" s="9">
        <f t="shared" ca="1" si="58"/>
        <v>33.69084987694805</v>
      </c>
      <c r="J138" s="9">
        <f t="shared" ca="1" si="59"/>
        <v>0</v>
      </c>
      <c r="K138" s="9">
        <f t="shared" ca="1" si="60"/>
        <v>204.34457943932492</v>
      </c>
      <c r="L138" s="9">
        <f t="shared" ca="1" si="61"/>
        <v>-80.510158480007078</v>
      </c>
      <c r="M138">
        <f t="shared" ca="1" si="62"/>
        <v>56.361759259259259</v>
      </c>
      <c r="N138">
        <f t="shared" ca="1" si="63"/>
        <v>33.145370370370372</v>
      </c>
      <c r="O138" s="12"/>
    </row>
    <row r="139" spans="1:19" x14ac:dyDescent="0.25">
      <c r="A139" s="4">
        <f t="shared" si="70"/>
        <v>0.42841435185185062</v>
      </c>
      <c r="B139" s="3">
        <f t="shared" ref="B139:B202" si="72">B138+SECOND(A139-A138)</f>
        <v>1553301015</v>
      </c>
      <c r="C139">
        <f t="shared" si="71"/>
        <v>3</v>
      </c>
      <c r="D139">
        <f t="shared" si="71"/>
        <v>75</v>
      </c>
      <c r="E139">
        <f t="shared" ca="1" si="54"/>
        <v>13409.630248837842</v>
      </c>
      <c r="F139">
        <f t="shared" ca="1" si="55"/>
        <v>57339.881960623461</v>
      </c>
      <c r="G139">
        <f t="shared" ca="1" si="56"/>
        <v>9753.6</v>
      </c>
      <c r="H139" s="9">
        <f t="shared" ca="1" si="57"/>
        <v>-201.54809297238245</v>
      </c>
      <c r="I139" s="9">
        <f t="shared" ca="1" si="58"/>
        <v>33.69084987694805</v>
      </c>
      <c r="J139" s="9">
        <f t="shared" ca="1" si="59"/>
        <v>0</v>
      </c>
      <c r="K139" s="9">
        <f t="shared" ca="1" si="60"/>
        <v>204.3445794393264</v>
      </c>
      <c r="L139" s="9">
        <f t="shared" ca="1" si="61"/>
        <v>-80.510158480007149</v>
      </c>
      <c r="M139">
        <f t="shared" ca="1" si="62"/>
        <v>56.363277483833038</v>
      </c>
      <c r="N139">
        <f t="shared" ca="1" si="63"/>
        <v>33.128947677836564</v>
      </c>
      <c r="O139" s="12"/>
    </row>
    <row r="140" spans="1:19" x14ac:dyDescent="0.25">
      <c r="A140" s="8">
        <f t="shared" si="70"/>
        <v>0.42847222222222098</v>
      </c>
      <c r="B140" s="3">
        <f t="shared" si="72"/>
        <v>1553301020</v>
      </c>
      <c r="C140">
        <f t="shared" si="71"/>
        <v>3</v>
      </c>
      <c r="D140">
        <f t="shared" si="71"/>
        <v>75</v>
      </c>
      <c r="E140">
        <f t="shared" ca="1" si="54"/>
        <v>12401.88978397593</v>
      </c>
      <c r="F140">
        <f t="shared" ca="1" si="55"/>
        <v>57508.336210008201</v>
      </c>
      <c r="G140">
        <f t="shared" ca="1" si="56"/>
        <v>9753.6</v>
      </c>
      <c r="H140" s="9">
        <f t="shared" ca="1" si="57"/>
        <v>-201.54809297238245</v>
      </c>
      <c r="I140" s="9">
        <f t="shared" ca="1" si="58"/>
        <v>33.69084987694805</v>
      </c>
      <c r="J140" s="9">
        <f t="shared" ca="1" si="59"/>
        <v>0</v>
      </c>
      <c r="K140" s="9">
        <f t="shared" ca="1" si="60"/>
        <v>204.3445794393264</v>
      </c>
      <c r="L140" s="9">
        <f t="shared" ca="1" si="61"/>
        <v>-80.510158480007149</v>
      </c>
      <c r="M140">
        <f t="shared" ca="1" si="62"/>
        <v>56.364795708406817</v>
      </c>
      <c r="N140">
        <f t="shared" ca="1" si="63"/>
        <v>33.112524985302763</v>
      </c>
      <c r="O140" s="12"/>
    </row>
    <row r="141" spans="1:19" x14ac:dyDescent="0.25">
      <c r="A141" s="4">
        <f t="shared" si="70"/>
        <v>0.42853009259259134</v>
      </c>
      <c r="B141" s="3">
        <f t="shared" si="72"/>
        <v>1553301025</v>
      </c>
      <c r="C141">
        <f t="shared" si="71"/>
        <v>3</v>
      </c>
      <c r="D141">
        <f t="shared" si="71"/>
        <v>75</v>
      </c>
      <c r="E141">
        <f t="shared" ca="1" si="54"/>
        <v>11394.149319114018</v>
      </c>
      <c r="F141">
        <f t="shared" ca="1" si="55"/>
        <v>57676.790459392942</v>
      </c>
      <c r="G141">
        <f t="shared" ca="1" si="56"/>
        <v>9753.6</v>
      </c>
      <c r="H141" s="9">
        <f t="shared" ca="1" si="57"/>
        <v>-201.54809297238245</v>
      </c>
      <c r="I141" s="9">
        <f t="shared" ca="1" si="58"/>
        <v>33.690849876949507</v>
      </c>
      <c r="J141" s="9">
        <f t="shared" ca="1" si="59"/>
        <v>0</v>
      </c>
      <c r="K141" s="9">
        <f t="shared" ca="1" si="60"/>
        <v>204.34457943932662</v>
      </c>
      <c r="L141" s="9">
        <f t="shared" ca="1" si="61"/>
        <v>-80.510158480006737</v>
      </c>
      <c r="M141">
        <f t="shared" ca="1" si="62"/>
        <v>56.366313932980596</v>
      </c>
      <c r="N141">
        <f t="shared" ca="1" si="63"/>
        <v>33.096102292768961</v>
      </c>
      <c r="O141" s="12"/>
    </row>
    <row r="142" spans="1:19" x14ac:dyDescent="0.25">
      <c r="A142" s="4">
        <f t="shared" si="70"/>
        <v>0.4285879629629617</v>
      </c>
      <c r="B142" s="3">
        <f t="shared" si="72"/>
        <v>1553301030</v>
      </c>
      <c r="C142">
        <f t="shared" si="71"/>
        <v>3</v>
      </c>
      <c r="D142">
        <f t="shared" si="71"/>
        <v>75</v>
      </c>
      <c r="E142">
        <f t="shared" ca="1" si="54"/>
        <v>10386.408854252106</v>
      </c>
      <c r="F142">
        <f t="shared" ca="1" si="55"/>
        <v>57845.244708777689</v>
      </c>
      <c r="G142">
        <f t="shared" ca="1" si="56"/>
        <v>9753.6</v>
      </c>
      <c r="H142" s="9">
        <f t="shared" ca="1" si="57"/>
        <v>-202.27737883511</v>
      </c>
      <c r="I142" s="9">
        <f t="shared" ca="1" si="58"/>
        <v>33.8127575574239</v>
      </c>
      <c r="J142" s="9">
        <f t="shared" ca="1" si="59"/>
        <v>0</v>
      </c>
      <c r="K142" s="9">
        <f t="shared" ca="1" si="60"/>
        <v>205.08398416755935</v>
      </c>
      <c r="L142" s="9">
        <f t="shared" ca="1" si="61"/>
        <v>-80.510158480007064</v>
      </c>
      <c r="M142">
        <f t="shared" ca="1" si="62"/>
        <v>56.367832157554375</v>
      </c>
      <c r="N142">
        <f t="shared" ca="1" si="63"/>
        <v>33.079679600235153</v>
      </c>
      <c r="O142" s="12"/>
    </row>
    <row r="143" spans="1:19" x14ac:dyDescent="0.25">
      <c r="A143" s="4">
        <f t="shared" si="70"/>
        <v>0.42864583333333206</v>
      </c>
      <c r="B143" s="3">
        <f t="shared" si="72"/>
        <v>1553301035</v>
      </c>
      <c r="C143">
        <f t="shared" si="71"/>
        <v>3</v>
      </c>
      <c r="D143">
        <f t="shared" si="71"/>
        <v>75</v>
      </c>
      <c r="E143" s="15">
        <f ca="1">(1-$O143)*(1-$O143)*E142+2*$O143*(1-$O143)*INDIRECT("E"&amp;C144)+$O143*$O143*E146</f>
        <v>9375.0219600765558</v>
      </c>
      <c r="F143" s="15">
        <f ca="1">(1-$O143)*(1-$O143)*F142+2*$O143*(1-$O143)*INDIRECT("F"&amp;C144)+$O143*$O143*F146</f>
        <v>58014.308496564809</v>
      </c>
      <c r="G143" s="15">
        <f t="shared" ca="1" si="56"/>
        <v>9753.6</v>
      </c>
      <c r="H143" s="16">
        <f t="shared" ca="1" si="57"/>
        <v>-203.73595056056837</v>
      </c>
      <c r="I143" s="16">
        <f t="shared" ca="1" si="58"/>
        <v>34.056572918375608</v>
      </c>
      <c r="J143" s="16">
        <f t="shared" ca="1" si="59"/>
        <v>0</v>
      </c>
      <c r="K143" s="16">
        <f t="shared" ca="1" si="60"/>
        <v>206.5627936240285</v>
      </c>
      <c r="L143" s="16">
        <f t="shared" ca="1" si="61"/>
        <v>-80.51015848000705</v>
      </c>
      <c r="M143" s="15">
        <f ca="1">(1-$O143)*(1-$O143)*M142+2*$O143*(1-$O143)*INDIRECT("M"&amp;C144)+$O143*$O143*M146</f>
        <v>56.368333458121199</v>
      </c>
      <c r="N143" s="15">
        <f ca="1">(1-$O143)*(1-$O143)*N142+2*$O143*(1-$O143)*INDIRECT("N"&amp;C144)+$O143*$O143*N146</f>
        <v>33.074257013077769</v>
      </c>
      <c r="O143" s="15">
        <f>(B143-B142)/(B146-B142)</f>
        <v>0.25</v>
      </c>
    </row>
    <row r="144" spans="1:19" x14ac:dyDescent="0.25">
      <c r="A144" s="5">
        <f t="shared" si="70"/>
        <v>0.42870370370370242</v>
      </c>
      <c r="B144" s="3">
        <f t="shared" si="72"/>
        <v>1553301040</v>
      </c>
      <c r="C144">
        <v>4</v>
      </c>
      <c r="D144">
        <f>ROW()</f>
        <v>144</v>
      </c>
      <c r="E144" s="15">
        <f ca="1">(1-$O144)*(1-$O144)*E142+2*$O144*(1-$O144)*INDIRECT("E"&amp;C144)+$O144*$O144*E146</f>
        <v>8356.3422072737139</v>
      </c>
      <c r="F144" s="15">
        <f ca="1">(1-$O144)*(1-$O144)*F142+2*$O144*(1-$O144)*INDIRECT("F"&amp;C144)+$O144*$O144*F146</f>
        <v>58184.591361156687</v>
      </c>
      <c r="G144" s="15">
        <f t="shared" ca="1" si="56"/>
        <v>9753.6</v>
      </c>
      <c r="H144" s="16">
        <f t="shared" ca="1" si="57"/>
        <v>-205.1945222860264</v>
      </c>
      <c r="I144" s="16">
        <f t="shared" ca="1" si="58"/>
        <v>34.300388279325851</v>
      </c>
      <c r="J144" s="16">
        <f t="shared" ca="1" si="59"/>
        <v>0</v>
      </c>
      <c r="K144" s="16">
        <f t="shared" ca="1" si="60"/>
        <v>208.04160308049711</v>
      </c>
      <c r="L144" s="16">
        <f t="shared" ca="1" si="61"/>
        <v>-80.510158480007419</v>
      </c>
      <c r="M144" s="15">
        <f ca="1">(1-$O144)*(1-$O144)*M142+2*$O144*(1-$O144)*INDIRECT("M"&amp;C144)+$O144*$O144*M146</f>
        <v>56.368691529954631</v>
      </c>
      <c r="N144" s="15">
        <f ca="1">(1-$O144)*(1-$O144)*N142+2*$O144*(1-$O144)*INDIRECT("N"&amp;C144)+$O144*$O144*N146</f>
        <v>33.070383736536776</v>
      </c>
      <c r="O144" s="15">
        <f>(B144-B142)/(B146-B142)</f>
        <v>0.5</v>
      </c>
    </row>
    <row r="145" spans="1:15" x14ac:dyDescent="0.25">
      <c r="A145" s="4">
        <f t="shared" si="70"/>
        <v>0.42876157407407278</v>
      </c>
      <c r="B145" s="3">
        <f t="shared" si="72"/>
        <v>1553301045</v>
      </c>
      <c r="C145">
        <f t="shared" si="71"/>
        <v>4</v>
      </c>
      <c r="D145">
        <f t="shared" si="71"/>
        <v>144</v>
      </c>
      <c r="E145" s="15">
        <f ca="1">(1-$O145)*(1-$O145)*E142+2*$O145*(1-$O145)*INDIRECT("E"&amp;C144)+$O145*$O145*E146</f>
        <v>7330.3695958435819</v>
      </c>
      <c r="F145" s="15">
        <f ca="1">(1-$O145)*(1-$O145)*F142+2*$O145*(1-$O145)*INDIRECT("F"&amp;C144)+$O145*$O145*F146</f>
        <v>58356.093302553316</v>
      </c>
      <c r="G145" s="15">
        <f t="shared" ca="1" si="56"/>
        <v>9753.6</v>
      </c>
      <c r="H145" s="16">
        <f t="shared" ca="1" si="57"/>
        <v>-206.6530940114848</v>
      </c>
      <c r="I145" s="16">
        <f t="shared" ca="1" si="58"/>
        <v>34.544203640280465</v>
      </c>
      <c r="J145" s="16">
        <f t="shared" ca="1" si="59"/>
        <v>0</v>
      </c>
      <c r="K145" s="16">
        <f t="shared" ca="1" si="60"/>
        <v>209.52041253696677</v>
      </c>
      <c r="L145" s="16">
        <f t="shared" ca="1" si="61"/>
        <v>-80.510158480006623</v>
      </c>
      <c r="M145" s="15">
        <f ca="1">(1-$O145)*(1-$O145)*M142+2*$O145*(1-$O145)*INDIRECT("M"&amp;C144)+$O145*$O145*M146</f>
        <v>56.368906373054692</v>
      </c>
      <c r="N145" s="15">
        <f ca="1">(1-$O145)*(1-$O145)*N142+2*$O145*(1-$O145)*INDIRECT("N"&amp;C144)+$O145*$O145*N146</f>
        <v>33.06805977061218</v>
      </c>
      <c r="O145" s="15">
        <f>(B145-B142)/(B146-B142)</f>
        <v>0.75</v>
      </c>
    </row>
    <row r="146" spans="1:15" x14ac:dyDescent="0.25">
      <c r="A146" s="4">
        <f t="shared" si="70"/>
        <v>0.42881944444444314</v>
      </c>
      <c r="B146" s="3">
        <f t="shared" si="72"/>
        <v>1553301050</v>
      </c>
      <c r="C146">
        <f t="shared" si="71"/>
        <v>4</v>
      </c>
      <c r="D146">
        <f t="shared" si="71"/>
        <v>144</v>
      </c>
      <c r="E146">
        <f t="shared" ca="1" si="54"/>
        <v>6297.104125786158</v>
      </c>
      <c r="F146">
        <f t="shared" ca="1" si="55"/>
        <v>58528.814320754718</v>
      </c>
      <c r="G146">
        <f t="shared" ca="1" si="56"/>
        <v>9753.6</v>
      </c>
      <c r="H146" s="9">
        <f t="shared" ca="1" si="57"/>
        <v>-207.3823798742138</v>
      </c>
      <c r="I146" s="9">
        <f t="shared" ca="1" si="58"/>
        <v>34.666111320754865</v>
      </c>
      <c r="J146" s="9">
        <f t="shared" ca="1" si="59"/>
        <v>0</v>
      </c>
      <c r="K146" s="9">
        <f t="shared" ca="1" si="60"/>
        <v>210.25981726520092</v>
      </c>
      <c r="L146" s="9">
        <f t="shared" ca="1" si="61"/>
        <v>-80.510158480006993</v>
      </c>
      <c r="M146">
        <f t="shared" ca="1" si="62"/>
        <v>56.368977987421381</v>
      </c>
      <c r="N146">
        <f t="shared" ca="1" si="63"/>
        <v>33.067285115303982</v>
      </c>
    </row>
    <row r="147" spans="1:15" x14ac:dyDescent="0.25">
      <c r="A147" s="4">
        <f t="shared" si="70"/>
        <v>0.4288773148148135</v>
      </c>
      <c r="B147" s="3">
        <f t="shared" si="72"/>
        <v>1553301055</v>
      </c>
      <c r="C147">
        <f t="shared" si="71"/>
        <v>4</v>
      </c>
      <c r="D147">
        <f t="shared" si="71"/>
        <v>144</v>
      </c>
      <c r="E147">
        <f t="shared" ca="1" si="54"/>
        <v>5260.192226415089</v>
      </c>
      <c r="F147">
        <f t="shared" ca="1" si="55"/>
        <v>58702.144877358493</v>
      </c>
      <c r="G147">
        <f t="shared" ca="1" si="56"/>
        <v>9753.6</v>
      </c>
      <c r="H147" s="9">
        <f t="shared" ca="1" si="57"/>
        <v>-207.3823798742138</v>
      </c>
      <c r="I147" s="9">
        <f t="shared" ca="1" si="58"/>
        <v>34.666111320754865</v>
      </c>
      <c r="J147" s="9">
        <f t="shared" ca="1" si="59"/>
        <v>0</v>
      </c>
      <c r="K147" s="9">
        <f t="shared" ca="1" si="60"/>
        <v>210.25981726520092</v>
      </c>
      <c r="L147" s="9">
        <f t="shared" ca="1" si="61"/>
        <v>-80.510158480006993</v>
      </c>
      <c r="M147">
        <f t="shared" ca="1" si="62"/>
        <v>56.368977987421381</v>
      </c>
      <c r="N147">
        <f t="shared" ca="1" si="63"/>
        <v>33.067285115303982</v>
      </c>
    </row>
    <row r="148" spans="1:15" x14ac:dyDescent="0.25">
      <c r="A148" s="4">
        <f t="shared" si="70"/>
        <v>0.42893518518518386</v>
      </c>
      <c r="B148" s="3">
        <f t="shared" si="72"/>
        <v>1553301060</v>
      </c>
      <c r="C148">
        <f t="shared" si="71"/>
        <v>4</v>
      </c>
      <c r="D148">
        <f t="shared" si="71"/>
        <v>144</v>
      </c>
      <c r="E148">
        <f t="shared" ref="E148:E150" ca="1" si="73">INDIRECT("E$"&amp;C148)+INDIRECT("H$"&amp;C148)*($B148-INDIRECT("B$"&amp;D148))</f>
        <v>4223.2803270440199</v>
      </c>
      <c r="F148">
        <f t="shared" ref="F148:F150" ca="1" si="74">INDIRECT("F$"&amp;C148)+INDIRECT("I$"&amp;C148)*($B148-INDIRECT("B$"&amp;D148))</f>
        <v>58875.475433962267</v>
      </c>
      <c r="G148">
        <f t="shared" ref="G148:G150" ca="1" si="75">INDIRECT("G$"&amp;C148)+INDIRECT("J$"&amp;C148)*($B148-INDIRECT("B$"&amp;D148))</f>
        <v>9753.6</v>
      </c>
      <c r="H148" s="9">
        <f t="shared" ref="H148:H150" ca="1" si="76">(E149-E148)/($B149-$B148)</f>
        <v>-207.382379874214</v>
      </c>
      <c r="I148" s="9">
        <f t="shared" ref="I148:I150" ca="1" si="77">(F149-F148)/($B149-$B148)</f>
        <v>34.666111320754865</v>
      </c>
      <c r="J148" s="9">
        <f t="shared" ref="J148:J150" ca="1" si="78">(G149-G148)/($B149-$B148)</f>
        <v>0</v>
      </c>
      <c r="K148" s="9">
        <f t="shared" ref="K148:K150" ca="1" si="79">SQRT(H148*H148+I148*I148)</f>
        <v>210.25981726520112</v>
      </c>
      <c r="L148" s="9">
        <f t="shared" ref="L148:L150" ca="1" si="80">DEGREES(ATAN2(I148,H148))</f>
        <v>-80.510158480007007</v>
      </c>
      <c r="M148">
        <f t="shared" ref="M148:M150" ca="1" si="81">INDIRECT("M$"&amp;C148)+INDIRECT("O$"&amp;C148)*($B148-INDIRECT("B$"&amp;D148))</f>
        <v>56.368977987421381</v>
      </c>
      <c r="N148">
        <f t="shared" ref="N148:N150" ca="1" si="82">INDIRECT("N$"&amp;C148)+INDIRECT("P$"&amp;C148)*($B148-INDIRECT("B$"&amp;D148))</f>
        <v>33.067285115303982</v>
      </c>
    </row>
    <row r="149" spans="1:15" x14ac:dyDescent="0.25">
      <c r="A149" s="8">
        <f t="shared" si="70"/>
        <v>0.42899305555555423</v>
      </c>
      <c r="B149" s="3">
        <f t="shared" si="72"/>
        <v>1553301065</v>
      </c>
      <c r="C149">
        <f t="shared" si="71"/>
        <v>4</v>
      </c>
      <c r="D149">
        <f t="shared" si="71"/>
        <v>144</v>
      </c>
      <c r="E149">
        <f t="shared" ca="1" si="73"/>
        <v>3186.36842767295</v>
      </c>
      <c r="F149">
        <f t="shared" ca="1" si="74"/>
        <v>59048.805990566041</v>
      </c>
      <c r="G149">
        <f t="shared" ca="1" si="75"/>
        <v>9753.6</v>
      </c>
      <c r="H149" s="9">
        <f t="shared" ca="1" si="76"/>
        <v>-207.3823798742138</v>
      </c>
      <c r="I149" s="9">
        <f t="shared" ca="1" si="77"/>
        <v>34.666111320753409</v>
      </c>
      <c r="J149" s="9">
        <f t="shared" ca="1" si="78"/>
        <v>0</v>
      </c>
      <c r="K149" s="9">
        <f t="shared" ca="1" si="79"/>
        <v>210.2598172652007</v>
      </c>
      <c r="L149" s="9">
        <f t="shared" ca="1" si="80"/>
        <v>-80.510158480007391</v>
      </c>
      <c r="M149">
        <f t="shared" ca="1" si="81"/>
        <v>56.368977987421381</v>
      </c>
      <c r="N149">
        <f t="shared" ca="1" si="82"/>
        <v>33.067285115303982</v>
      </c>
    </row>
    <row r="150" spans="1:15" x14ac:dyDescent="0.25">
      <c r="A150" s="4">
        <f t="shared" si="70"/>
        <v>0.42905092592592459</v>
      </c>
      <c r="B150" s="3">
        <f t="shared" si="72"/>
        <v>1553301070</v>
      </c>
      <c r="C150">
        <f t="shared" si="71"/>
        <v>4</v>
      </c>
      <c r="D150">
        <f t="shared" si="71"/>
        <v>144</v>
      </c>
      <c r="E150">
        <f t="shared" ca="1" si="73"/>
        <v>2149.456528301881</v>
      </c>
      <c r="F150">
        <f t="shared" ca="1" si="74"/>
        <v>59222.136547169808</v>
      </c>
      <c r="G150">
        <f t="shared" ca="1" si="75"/>
        <v>9753.6</v>
      </c>
      <c r="H150" s="9">
        <f t="shared" ca="1" si="76"/>
        <v>-207.3823798742138</v>
      </c>
      <c r="I150" s="9">
        <f t="shared" ca="1" si="77"/>
        <v>34.666111320754865</v>
      </c>
      <c r="J150" s="9">
        <f t="shared" ca="1" si="78"/>
        <v>0</v>
      </c>
      <c r="K150" s="9">
        <f t="shared" ca="1" si="79"/>
        <v>210.25981726520092</v>
      </c>
      <c r="L150" s="9">
        <f t="shared" ca="1" si="80"/>
        <v>-80.510158480006993</v>
      </c>
      <c r="M150">
        <f t="shared" ca="1" si="81"/>
        <v>56.368977987421381</v>
      </c>
      <c r="N150">
        <f t="shared" ca="1" si="82"/>
        <v>33.067285115303982</v>
      </c>
    </row>
    <row r="151" spans="1:15" x14ac:dyDescent="0.25">
      <c r="A151" s="4">
        <f t="shared" si="70"/>
        <v>0.42910879629629495</v>
      </c>
      <c r="B151" s="3">
        <f t="shared" si="72"/>
        <v>1553301075</v>
      </c>
      <c r="C151">
        <f t="shared" si="71"/>
        <v>4</v>
      </c>
      <c r="D151">
        <f t="shared" si="71"/>
        <v>144</v>
      </c>
      <c r="E151">
        <f t="shared" ca="1" si="54"/>
        <v>1112.544628930812</v>
      </c>
      <c r="F151">
        <f t="shared" ca="1" si="55"/>
        <v>59395.467103773582</v>
      </c>
      <c r="G151">
        <f t="shared" ca="1" si="56"/>
        <v>9753.6</v>
      </c>
      <c r="H151" s="9">
        <f t="shared" ca="1" si="57"/>
        <v>-207.38237987421363</v>
      </c>
      <c r="I151" s="9">
        <f t="shared" ca="1" si="58"/>
        <v>34.666111320754865</v>
      </c>
      <c r="J151" s="9">
        <f t="shared" ca="1" si="59"/>
        <v>0</v>
      </c>
      <c r="K151" s="9">
        <f t="shared" ca="1" si="60"/>
        <v>210.25981726520075</v>
      </c>
      <c r="L151" s="9">
        <f t="shared" ca="1" si="61"/>
        <v>-80.510158480006993</v>
      </c>
      <c r="M151">
        <f t="shared" ca="1" si="62"/>
        <v>56.368977987421381</v>
      </c>
      <c r="N151">
        <f t="shared" ca="1" si="63"/>
        <v>33.067285115303982</v>
      </c>
    </row>
    <row r="152" spans="1:15" x14ac:dyDescent="0.25">
      <c r="A152" s="4">
        <f t="shared" si="70"/>
        <v>0.42916666666666531</v>
      </c>
      <c r="B152" s="3">
        <f t="shared" si="72"/>
        <v>1553301080</v>
      </c>
      <c r="C152">
        <f t="shared" si="71"/>
        <v>4</v>
      </c>
      <c r="D152">
        <f t="shared" si="71"/>
        <v>144</v>
      </c>
      <c r="E152">
        <f t="shared" ca="1" si="54"/>
        <v>75.632729559743893</v>
      </c>
      <c r="F152">
        <f t="shared" ca="1" si="55"/>
        <v>59568.797660377357</v>
      </c>
      <c r="G152">
        <f t="shared" ca="1" si="56"/>
        <v>9753.6</v>
      </c>
      <c r="H152" s="9">
        <f t="shared" ca="1" si="57"/>
        <v>-207.38237987421417</v>
      </c>
      <c r="I152" s="9">
        <f t="shared" ca="1" si="58"/>
        <v>34.666111320754865</v>
      </c>
      <c r="J152" s="9">
        <f t="shared" ca="1" si="59"/>
        <v>0</v>
      </c>
      <c r="K152" s="9">
        <f t="shared" ca="1" si="60"/>
        <v>210.25981726520129</v>
      </c>
      <c r="L152" s="9">
        <f t="shared" ca="1" si="61"/>
        <v>-80.510158480007021</v>
      </c>
      <c r="M152">
        <f t="shared" ca="1" si="62"/>
        <v>56.368977987421381</v>
      </c>
      <c r="N152">
        <f t="shared" ca="1" si="63"/>
        <v>33.067285115303982</v>
      </c>
    </row>
    <row r="153" spans="1:15" x14ac:dyDescent="0.25">
      <c r="A153" s="4">
        <f t="shared" si="70"/>
        <v>0.42922453703703567</v>
      </c>
      <c r="B153" s="3">
        <f t="shared" si="72"/>
        <v>1553301085</v>
      </c>
      <c r="C153">
        <f t="shared" si="71"/>
        <v>4</v>
      </c>
      <c r="D153">
        <f t="shared" si="71"/>
        <v>144</v>
      </c>
      <c r="E153">
        <f t="shared" ca="1" si="54"/>
        <v>-961.27916981132694</v>
      </c>
      <c r="F153">
        <f t="shared" ca="1" si="55"/>
        <v>59742.128216981131</v>
      </c>
      <c r="G153">
        <f t="shared" ca="1" si="56"/>
        <v>9753.6</v>
      </c>
      <c r="H153" s="9">
        <f t="shared" ca="1" si="57"/>
        <v>-207.3823798742138</v>
      </c>
      <c r="I153" s="9">
        <f t="shared" ca="1" si="58"/>
        <v>34.666111320754865</v>
      </c>
      <c r="J153" s="9">
        <f t="shared" ca="1" si="59"/>
        <v>0</v>
      </c>
      <c r="K153" s="9">
        <f t="shared" ca="1" si="60"/>
        <v>210.25981726520092</v>
      </c>
      <c r="L153" s="9">
        <f t="shared" ca="1" si="61"/>
        <v>-80.510158480006993</v>
      </c>
      <c r="M153">
        <f t="shared" ca="1" si="62"/>
        <v>56.368977987421381</v>
      </c>
      <c r="N153">
        <f t="shared" ca="1" si="63"/>
        <v>33.067285115303982</v>
      </c>
    </row>
    <row r="154" spans="1:15" x14ac:dyDescent="0.25">
      <c r="A154" s="4">
        <f t="shared" si="70"/>
        <v>0.42928240740740603</v>
      </c>
      <c r="B154" s="3">
        <f t="shared" si="72"/>
        <v>1553301090</v>
      </c>
      <c r="C154">
        <f t="shared" ref="C154:D169" si="83">C153</f>
        <v>4</v>
      </c>
      <c r="D154">
        <f t="shared" si="83"/>
        <v>144</v>
      </c>
      <c r="E154">
        <f t="shared" ca="1" si="54"/>
        <v>-1998.1910691823959</v>
      </c>
      <c r="F154">
        <f t="shared" ca="1" si="55"/>
        <v>59915.458773584905</v>
      </c>
      <c r="G154">
        <f t="shared" ca="1" si="56"/>
        <v>9753.6</v>
      </c>
      <c r="H154" s="9">
        <f t="shared" ca="1" si="57"/>
        <v>-207.3823798742138</v>
      </c>
      <c r="I154" s="9">
        <f t="shared" ca="1" si="58"/>
        <v>34.666111320754865</v>
      </c>
      <c r="J154" s="9">
        <f t="shared" ca="1" si="59"/>
        <v>0</v>
      </c>
      <c r="K154" s="9">
        <f t="shared" ca="1" si="60"/>
        <v>210.25981726520092</v>
      </c>
      <c r="L154" s="9">
        <f t="shared" ca="1" si="61"/>
        <v>-80.510158480006993</v>
      </c>
      <c r="M154">
        <f t="shared" ca="1" si="62"/>
        <v>56.368977987421381</v>
      </c>
      <c r="N154">
        <f t="shared" ca="1" si="63"/>
        <v>33.067285115303982</v>
      </c>
    </row>
    <row r="155" spans="1:15" x14ac:dyDescent="0.25">
      <c r="A155" s="4">
        <f t="shared" si="70"/>
        <v>0.42934027777777639</v>
      </c>
      <c r="B155" s="3">
        <f t="shared" si="72"/>
        <v>1553301095</v>
      </c>
      <c r="C155">
        <f t="shared" si="83"/>
        <v>4</v>
      </c>
      <c r="D155">
        <f t="shared" si="83"/>
        <v>144</v>
      </c>
      <c r="E155">
        <f t="shared" ca="1" si="54"/>
        <v>-3035.102968553465</v>
      </c>
      <c r="F155">
        <f t="shared" ca="1" si="55"/>
        <v>60088.78933018868</v>
      </c>
      <c r="G155">
        <f t="shared" ca="1" si="56"/>
        <v>9753.6</v>
      </c>
      <c r="H155" s="9">
        <f t="shared" ca="1" si="57"/>
        <v>-207.3823798742138</v>
      </c>
      <c r="I155" s="9">
        <f t="shared" ca="1" si="58"/>
        <v>34.666111320754865</v>
      </c>
      <c r="J155" s="9">
        <f t="shared" ca="1" si="59"/>
        <v>0</v>
      </c>
      <c r="K155" s="9">
        <f t="shared" ca="1" si="60"/>
        <v>210.25981726520092</v>
      </c>
      <c r="L155" s="9">
        <f t="shared" ca="1" si="61"/>
        <v>-80.510158480006993</v>
      </c>
      <c r="M155">
        <f t="shared" ca="1" si="62"/>
        <v>56.368977987421381</v>
      </c>
      <c r="N155">
        <f t="shared" ca="1" si="63"/>
        <v>33.067285115303982</v>
      </c>
    </row>
    <row r="156" spans="1:15" x14ac:dyDescent="0.25">
      <c r="A156" s="4">
        <f t="shared" si="70"/>
        <v>0.42939814814814675</v>
      </c>
      <c r="B156" s="3">
        <f t="shared" si="72"/>
        <v>1553301100</v>
      </c>
      <c r="C156">
        <f t="shared" si="83"/>
        <v>4</v>
      </c>
      <c r="D156">
        <f t="shared" si="83"/>
        <v>144</v>
      </c>
      <c r="E156">
        <f t="shared" ca="1" si="54"/>
        <v>-4072.014867924534</v>
      </c>
      <c r="F156">
        <f t="shared" ca="1" si="55"/>
        <v>60262.119886792454</v>
      </c>
      <c r="G156">
        <f t="shared" ca="1" si="56"/>
        <v>9753.6</v>
      </c>
      <c r="H156" s="9">
        <f t="shared" ca="1" si="57"/>
        <v>-207.3823798742138</v>
      </c>
      <c r="I156" s="9">
        <f t="shared" ca="1" si="58"/>
        <v>34.666111320754865</v>
      </c>
      <c r="J156" s="9">
        <f t="shared" ca="1" si="59"/>
        <v>0</v>
      </c>
      <c r="K156" s="9">
        <f t="shared" ca="1" si="60"/>
        <v>210.25981726520092</v>
      </c>
      <c r="L156" s="9">
        <f t="shared" ca="1" si="61"/>
        <v>-80.510158480006993</v>
      </c>
      <c r="M156">
        <f t="shared" ca="1" si="62"/>
        <v>56.368977987421381</v>
      </c>
      <c r="N156">
        <f t="shared" ca="1" si="63"/>
        <v>33.067285115303982</v>
      </c>
    </row>
    <row r="157" spans="1:15" x14ac:dyDescent="0.25">
      <c r="A157" s="4">
        <f t="shared" si="70"/>
        <v>0.42945601851851711</v>
      </c>
      <c r="B157" s="3">
        <f t="shared" si="72"/>
        <v>1553301105</v>
      </c>
      <c r="C157">
        <f t="shared" si="83"/>
        <v>4</v>
      </c>
      <c r="D157">
        <f t="shared" si="83"/>
        <v>144</v>
      </c>
      <c r="E157">
        <f t="shared" ca="1" si="54"/>
        <v>-5108.926767295603</v>
      </c>
      <c r="F157">
        <f t="shared" ca="1" si="55"/>
        <v>60435.450443396228</v>
      </c>
      <c r="G157">
        <f t="shared" ca="1" si="56"/>
        <v>9753.6</v>
      </c>
      <c r="H157" s="9">
        <f t="shared" ca="1" si="57"/>
        <v>-207.3823798742138</v>
      </c>
      <c r="I157" s="9">
        <f t="shared" ca="1" si="58"/>
        <v>34.666111320754865</v>
      </c>
      <c r="J157" s="9">
        <f t="shared" ca="1" si="59"/>
        <v>0</v>
      </c>
      <c r="K157" s="9">
        <f t="shared" ca="1" si="60"/>
        <v>210.25981726520092</v>
      </c>
      <c r="L157" s="9">
        <f t="shared" ca="1" si="61"/>
        <v>-80.510158480006993</v>
      </c>
      <c r="M157">
        <f t="shared" ca="1" si="62"/>
        <v>56.368977987421381</v>
      </c>
      <c r="N157">
        <f t="shared" ca="1" si="63"/>
        <v>33.067285115303982</v>
      </c>
    </row>
    <row r="158" spans="1:15" x14ac:dyDescent="0.25">
      <c r="A158" s="4">
        <f t="shared" si="70"/>
        <v>0.42951388888888747</v>
      </c>
      <c r="B158" s="3">
        <f t="shared" si="72"/>
        <v>1553301110</v>
      </c>
      <c r="C158">
        <f t="shared" si="83"/>
        <v>4</v>
      </c>
      <c r="D158">
        <f t="shared" si="83"/>
        <v>144</v>
      </c>
      <c r="E158">
        <f t="shared" ref="E158:E221" ca="1" si="84">INDIRECT("E$"&amp;C158)+INDIRECT("H$"&amp;C158)*($B158-INDIRECT("B$"&amp;D158))</f>
        <v>-6145.838666666672</v>
      </c>
      <c r="F158">
        <f t="shared" ref="F158:F221" ca="1" si="85">INDIRECT("F$"&amp;C158)+INDIRECT("I$"&amp;C158)*($B158-INDIRECT("B$"&amp;D158))</f>
        <v>60608.781000000003</v>
      </c>
      <c r="G158">
        <f t="shared" ref="G158:G221" ca="1" si="86">INDIRECT("G$"&amp;C158)+INDIRECT("J$"&amp;C158)*($B158-INDIRECT("B$"&amp;D158))</f>
        <v>9753.6</v>
      </c>
      <c r="H158" s="9">
        <f t="shared" ref="H158:H221" ca="1" si="87">(E159-E158)/($B159-$B158)</f>
        <v>-207.3823798742138</v>
      </c>
      <c r="I158" s="9">
        <f t="shared" ref="I158:I221" ca="1" si="88">(F159-F158)/($B159-$B158)</f>
        <v>34.666111320754865</v>
      </c>
      <c r="J158" s="9">
        <f t="shared" ref="J158:J221" ca="1" si="89">(G159-G158)/($B159-$B158)</f>
        <v>0</v>
      </c>
      <c r="K158" s="9">
        <f t="shared" ref="K158:K221" ca="1" si="90">SQRT(H158*H158+I158*I158)</f>
        <v>210.25981726520092</v>
      </c>
      <c r="L158" s="9">
        <f t="shared" ref="L158:L221" ca="1" si="91">DEGREES(ATAN2(I158,H158))</f>
        <v>-80.510158480006993</v>
      </c>
      <c r="M158">
        <f t="shared" ref="M158:M221" ca="1" si="92">INDIRECT("M$"&amp;C158)+INDIRECT("O$"&amp;C158)*($B158-INDIRECT("B$"&amp;D158))</f>
        <v>56.368977987421381</v>
      </c>
      <c r="N158">
        <f t="shared" ref="N158:N221" ca="1" si="93">INDIRECT("N$"&amp;C158)+INDIRECT("P$"&amp;C158)*($B158-INDIRECT("B$"&amp;D158))</f>
        <v>33.067285115303982</v>
      </c>
    </row>
    <row r="159" spans="1:15" x14ac:dyDescent="0.25">
      <c r="A159" s="4">
        <f t="shared" si="70"/>
        <v>0.42957175925925783</v>
      </c>
      <c r="B159" s="3">
        <f t="shared" si="72"/>
        <v>1553301115</v>
      </c>
      <c r="C159">
        <f t="shared" si="83"/>
        <v>4</v>
      </c>
      <c r="D159">
        <f t="shared" si="83"/>
        <v>144</v>
      </c>
      <c r="E159">
        <f t="shared" ca="1" si="84"/>
        <v>-7182.750566037741</v>
      </c>
      <c r="F159">
        <f t="shared" ca="1" si="85"/>
        <v>60782.111556603777</v>
      </c>
      <c r="G159">
        <f t="shared" ca="1" si="86"/>
        <v>9753.6</v>
      </c>
      <c r="H159" s="9">
        <f t="shared" ca="1" si="87"/>
        <v>-207.38237987421343</v>
      </c>
      <c r="I159" s="9">
        <f t="shared" ca="1" si="88"/>
        <v>34.666111320754865</v>
      </c>
      <c r="J159" s="9">
        <f t="shared" ca="1" si="89"/>
        <v>0</v>
      </c>
      <c r="K159" s="9">
        <f t="shared" ca="1" si="90"/>
        <v>210.25981726520055</v>
      </c>
      <c r="L159" s="9">
        <f t="shared" ca="1" si="91"/>
        <v>-80.510158480006979</v>
      </c>
      <c r="M159">
        <f t="shared" ca="1" si="92"/>
        <v>56.368977987421381</v>
      </c>
      <c r="N159">
        <f t="shared" ca="1" si="93"/>
        <v>33.067285115303982</v>
      </c>
    </row>
    <row r="160" spans="1:15" x14ac:dyDescent="0.25">
      <c r="A160" s="4">
        <f t="shared" si="70"/>
        <v>0.4296296296296282</v>
      </c>
      <c r="B160" s="3">
        <f t="shared" si="72"/>
        <v>1553301120</v>
      </c>
      <c r="C160">
        <f t="shared" ref="C160:D160" si="94">C159</f>
        <v>4</v>
      </c>
      <c r="D160">
        <f t="shared" si="94"/>
        <v>144</v>
      </c>
      <c r="E160">
        <f t="shared" ref="E160:E162" ca="1" si="95">INDIRECT("E$"&amp;C160)+INDIRECT("H$"&amp;C160)*($B160-INDIRECT("B$"&amp;D160))</f>
        <v>-8219.6624654088082</v>
      </c>
      <c r="F160">
        <f t="shared" ref="F160:F162" ca="1" si="96">INDIRECT("F$"&amp;C160)+INDIRECT("I$"&amp;C160)*($B160-INDIRECT("B$"&amp;D160))</f>
        <v>60955.442113207551</v>
      </c>
      <c r="G160">
        <f t="shared" ref="G160:G162" ca="1" si="97">INDIRECT("G$"&amp;C160)+INDIRECT("J$"&amp;C160)*($B160-INDIRECT("B$"&amp;D160))</f>
        <v>9753.6</v>
      </c>
      <c r="H160" s="9">
        <f t="shared" ref="H160:H162" ca="1" si="98">(E161-E160)/($B161-$B160)</f>
        <v>-207.38237987421454</v>
      </c>
      <c r="I160" s="9">
        <f t="shared" ref="I160:I162" ca="1" si="99">(F161-F160)/($B161-$B160)</f>
        <v>34.666111320753409</v>
      </c>
      <c r="J160" s="9">
        <f t="shared" ref="J160:J162" ca="1" si="100">(G161-G160)/($B161-$B160)</f>
        <v>0</v>
      </c>
      <c r="K160" s="9">
        <f t="shared" ref="K160:K162" ca="1" si="101">SQRT(H160*H160+I160*I160)</f>
        <v>210.25981726520141</v>
      </c>
      <c r="L160" s="9">
        <f t="shared" ref="L160:L162" ca="1" si="102">DEGREES(ATAN2(I160,H160))</f>
        <v>-80.510158480007419</v>
      </c>
      <c r="M160">
        <f t="shared" ref="M160:M162" ca="1" si="103">INDIRECT("M$"&amp;C160)+INDIRECT("O$"&amp;C160)*($B160-INDIRECT("B$"&amp;D160))</f>
        <v>56.368977987421381</v>
      </c>
      <c r="N160">
        <f t="shared" ref="N160:N162" ca="1" si="104">INDIRECT("N$"&amp;C160)+INDIRECT("P$"&amp;C160)*($B160-INDIRECT("B$"&amp;D160))</f>
        <v>33.067285115303982</v>
      </c>
    </row>
    <row r="161" spans="1:14" x14ac:dyDescent="0.25">
      <c r="A161" s="8">
        <f t="shared" si="70"/>
        <v>0.42968749999999856</v>
      </c>
      <c r="B161" s="3">
        <f t="shared" si="72"/>
        <v>1553301125</v>
      </c>
      <c r="C161">
        <f t="shared" ref="C161:D161" si="105">C160</f>
        <v>4</v>
      </c>
      <c r="D161">
        <f t="shared" si="105"/>
        <v>144</v>
      </c>
      <c r="E161">
        <f t="shared" ca="1" si="95"/>
        <v>-9256.5743647798809</v>
      </c>
      <c r="F161">
        <f t="shared" ca="1" si="96"/>
        <v>61128.772669811318</v>
      </c>
      <c r="G161">
        <f t="shared" ca="1" si="97"/>
        <v>9753.6</v>
      </c>
      <c r="H161" s="9">
        <f t="shared" ca="1" si="98"/>
        <v>-207.3823798742138</v>
      </c>
      <c r="I161" s="9">
        <f t="shared" ca="1" si="99"/>
        <v>34.666111320754865</v>
      </c>
      <c r="J161" s="9">
        <f t="shared" ca="1" si="100"/>
        <v>0</v>
      </c>
      <c r="K161" s="9">
        <f t="shared" ca="1" si="101"/>
        <v>210.25981726520092</v>
      </c>
      <c r="L161" s="9">
        <f t="shared" ca="1" si="102"/>
        <v>-80.510158480006993</v>
      </c>
      <c r="M161">
        <f t="shared" ca="1" si="103"/>
        <v>56.368977987421381</v>
      </c>
      <c r="N161">
        <f t="shared" ca="1" si="104"/>
        <v>33.067285115303982</v>
      </c>
    </row>
    <row r="162" spans="1:14" x14ac:dyDescent="0.25">
      <c r="A162" s="4">
        <f t="shared" si="70"/>
        <v>0.42974537037036892</v>
      </c>
      <c r="B162" s="3">
        <f t="shared" si="72"/>
        <v>1553301130</v>
      </c>
      <c r="C162">
        <f t="shared" ref="C162:D162" si="106">C161</f>
        <v>4</v>
      </c>
      <c r="D162">
        <f t="shared" si="106"/>
        <v>144</v>
      </c>
      <c r="E162">
        <f t="shared" ca="1" si="95"/>
        <v>-10293.48626415095</v>
      </c>
      <c r="F162">
        <f t="shared" ca="1" si="96"/>
        <v>61302.103226415093</v>
      </c>
      <c r="G162">
        <f t="shared" ca="1" si="97"/>
        <v>9753.6</v>
      </c>
      <c r="H162" s="9">
        <f t="shared" ca="1" si="98"/>
        <v>-207.3823798742138</v>
      </c>
      <c r="I162" s="9">
        <f t="shared" ca="1" si="99"/>
        <v>34.666111320754865</v>
      </c>
      <c r="J162" s="9">
        <f t="shared" ca="1" si="100"/>
        <v>0</v>
      </c>
      <c r="K162" s="9">
        <f t="shared" ca="1" si="101"/>
        <v>210.25981726520092</v>
      </c>
      <c r="L162" s="9">
        <f t="shared" ca="1" si="102"/>
        <v>-80.510158480006993</v>
      </c>
      <c r="M162">
        <f t="shared" ca="1" si="103"/>
        <v>56.368977987421381</v>
      </c>
      <c r="N162">
        <f t="shared" ca="1" si="104"/>
        <v>33.067285115303982</v>
      </c>
    </row>
    <row r="163" spans="1:14" x14ac:dyDescent="0.25">
      <c r="A163" s="4">
        <f t="shared" si="70"/>
        <v>0.42980324074073928</v>
      </c>
      <c r="B163" s="3">
        <f t="shared" si="72"/>
        <v>1553301135</v>
      </c>
      <c r="C163">
        <f t="shared" si="83"/>
        <v>4</v>
      </c>
      <c r="D163">
        <f t="shared" si="83"/>
        <v>144</v>
      </c>
      <c r="E163">
        <f t="shared" ca="1" si="84"/>
        <v>-11330.398163522019</v>
      </c>
      <c r="F163">
        <f t="shared" ca="1" si="85"/>
        <v>61475.433783018867</v>
      </c>
      <c r="G163">
        <f t="shared" ca="1" si="86"/>
        <v>9753.6</v>
      </c>
      <c r="H163" s="9">
        <f t="shared" ca="1" si="87"/>
        <v>-207.3823798742138</v>
      </c>
      <c r="I163" s="9">
        <f t="shared" ca="1" si="88"/>
        <v>34.666111320754865</v>
      </c>
      <c r="J163" s="9">
        <f t="shared" ca="1" si="89"/>
        <v>0</v>
      </c>
      <c r="K163" s="9">
        <f t="shared" ca="1" si="90"/>
        <v>210.25981726520092</v>
      </c>
      <c r="L163" s="9">
        <f t="shared" ca="1" si="91"/>
        <v>-80.510158480006993</v>
      </c>
      <c r="M163">
        <f t="shared" ca="1" si="92"/>
        <v>56.368977987421381</v>
      </c>
      <c r="N163">
        <f t="shared" ca="1" si="93"/>
        <v>33.067285115303982</v>
      </c>
    </row>
    <row r="164" spans="1:14" x14ac:dyDescent="0.25">
      <c r="A164" s="4">
        <f t="shared" si="70"/>
        <v>0.42986111111110964</v>
      </c>
      <c r="B164" s="3">
        <f t="shared" si="72"/>
        <v>1553301140</v>
      </c>
      <c r="C164">
        <f t="shared" si="83"/>
        <v>4</v>
      </c>
      <c r="D164">
        <f t="shared" si="83"/>
        <v>144</v>
      </c>
      <c r="E164">
        <f t="shared" ca="1" si="84"/>
        <v>-12367.310062893088</v>
      </c>
      <c r="F164">
        <f t="shared" ca="1" si="85"/>
        <v>61648.764339622641</v>
      </c>
      <c r="G164">
        <f t="shared" ca="1" si="86"/>
        <v>9753.6</v>
      </c>
      <c r="H164" s="9">
        <f t="shared" ca="1" si="87"/>
        <v>-207.3823798742138</v>
      </c>
      <c r="I164" s="9">
        <f t="shared" ca="1" si="88"/>
        <v>34.666111320754865</v>
      </c>
      <c r="J164" s="9">
        <f t="shared" ca="1" si="89"/>
        <v>0</v>
      </c>
      <c r="K164" s="9">
        <f t="shared" ca="1" si="90"/>
        <v>210.25981726520092</v>
      </c>
      <c r="L164" s="9">
        <f t="shared" ca="1" si="91"/>
        <v>-80.510158480006993</v>
      </c>
      <c r="M164">
        <f t="shared" ca="1" si="92"/>
        <v>56.368977987421381</v>
      </c>
      <c r="N164">
        <f t="shared" ca="1" si="93"/>
        <v>33.067285115303982</v>
      </c>
    </row>
    <row r="165" spans="1:14" x14ac:dyDescent="0.25">
      <c r="A165" s="4">
        <f t="shared" si="70"/>
        <v>0.42991898148148</v>
      </c>
      <c r="B165" s="3">
        <f t="shared" si="72"/>
        <v>1553301145</v>
      </c>
      <c r="C165">
        <f t="shared" si="83"/>
        <v>4</v>
      </c>
      <c r="D165">
        <f t="shared" si="83"/>
        <v>144</v>
      </c>
      <c r="E165">
        <f t="shared" ca="1" si="84"/>
        <v>-13404.221962264157</v>
      </c>
      <c r="F165">
        <f t="shared" ca="1" si="85"/>
        <v>61822.094896226416</v>
      </c>
      <c r="G165">
        <f t="shared" ca="1" si="86"/>
        <v>9753.6</v>
      </c>
      <c r="H165" s="9">
        <f t="shared" ca="1" si="87"/>
        <v>-207.3823798742138</v>
      </c>
      <c r="I165" s="9">
        <f t="shared" ca="1" si="88"/>
        <v>34.666111320754865</v>
      </c>
      <c r="J165" s="9">
        <f t="shared" ca="1" si="89"/>
        <v>0</v>
      </c>
      <c r="K165" s="9">
        <f t="shared" ca="1" si="90"/>
        <v>210.25981726520092</v>
      </c>
      <c r="L165" s="9">
        <f t="shared" ca="1" si="91"/>
        <v>-80.510158480006993</v>
      </c>
      <c r="M165">
        <f t="shared" ca="1" si="92"/>
        <v>56.368977987421381</v>
      </c>
      <c r="N165">
        <f t="shared" ca="1" si="93"/>
        <v>33.067285115303982</v>
      </c>
    </row>
    <row r="166" spans="1:14" x14ac:dyDescent="0.25">
      <c r="A166" s="4">
        <f t="shared" si="70"/>
        <v>0.42997685185185036</v>
      </c>
      <c r="B166" s="3">
        <f t="shared" si="72"/>
        <v>1553301150</v>
      </c>
      <c r="C166">
        <f t="shared" si="83"/>
        <v>4</v>
      </c>
      <c r="D166">
        <f t="shared" si="83"/>
        <v>144</v>
      </c>
      <c r="E166">
        <f t="shared" ca="1" si="84"/>
        <v>-14441.133861635226</v>
      </c>
      <c r="F166">
        <f t="shared" ca="1" si="85"/>
        <v>61995.42545283019</v>
      </c>
      <c r="G166">
        <f t="shared" ca="1" si="86"/>
        <v>9753.6</v>
      </c>
      <c r="H166" s="9">
        <f t="shared" ca="1" si="87"/>
        <v>-207.3823798742138</v>
      </c>
      <c r="I166" s="9">
        <f t="shared" ca="1" si="88"/>
        <v>34.666111320754865</v>
      </c>
      <c r="J166" s="9">
        <f t="shared" ca="1" si="89"/>
        <v>0</v>
      </c>
      <c r="K166" s="9">
        <f t="shared" ca="1" si="90"/>
        <v>210.25981726520092</v>
      </c>
      <c r="L166" s="9">
        <f t="shared" ca="1" si="91"/>
        <v>-80.510158480006993</v>
      </c>
      <c r="M166">
        <f t="shared" ca="1" si="92"/>
        <v>56.368977987421381</v>
      </c>
      <c r="N166">
        <f t="shared" ca="1" si="93"/>
        <v>33.067285115303982</v>
      </c>
    </row>
    <row r="167" spans="1:14" x14ac:dyDescent="0.25">
      <c r="A167" s="4">
        <f t="shared" si="70"/>
        <v>0.43003472222222072</v>
      </c>
      <c r="B167" s="3">
        <f t="shared" si="72"/>
        <v>1553301155</v>
      </c>
      <c r="C167">
        <f t="shared" si="83"/>
        <v>4</v>
      </c>
      <c r="D167">
        <f t="shared" si="83"/>
        <v>144</v>
      </c>
      <c r="E167">
        <f t="shared" ca="1" si="84"/>
        <v>-15478.045761006295</v>
      </c>
      <c r="F167">
        <f t="shared" ca="1" si="85"/>
        <v>62168.756009433964</v>
      </c>
      <c r="G167">
        <f t="shared" ca="1" si="86"/>
        <v>9753.6</v>
      </c>
      <c r="H167" s="9">
        <f t="shared" ca="1" si="87"/>
        <v>-207.3823798742138</v>
      </c>
      <c r="I167" s="9">
        <f t="shared" ca="1" si="88"/>
        <v>34.666111320754865</v>
      </c>
      <c r="J167" s="9">
        <f t="shared" ca="1" si="89"/>
        <v>0</v>
      </c>
      <c r="K167" s="9">
        <f t="shared" ca="1" si="90"/>
        <v>210.25981726520092</v>
      </c>
      <c r="L167" s="9">
        <f t="shared" ca="1" si="91"/>
        <v>-80.510158480006993</v>
      </c>
      <c r="M167">
        <f t="shared" ca="1" si="92"/>
        <v>56.368977987421381</v>
      </c>
      <c r="N167">
        <f t="shared" ca="1" si="93"/>
        <v>33.067285115303982</v>
      </c>
    </row>
    <row r="168" spans="1:14" x14ac:dyDescent="0.25">
      <c r="A168" s="4">
        <f t="shared" si="70"/>
        <v>0.43009259259259108</v>
      </c>
      <c r="B168" s="3">
        <f t="shared" si="72"/>
        <v>1553301160</v>
      </c>
      <c r="C168">
        <f t="shared" si="83"/>
        <v>4</v>
      </c>
      <c r="D168">
        <f t="shared" si="83"/>
        <v>144</v>
      </c>
      <c r="E168">
        <f t="shared" ca="1" si="84"/>
        <v>-16514.957660377364</v>
      </c>
      <c r="F168">
        <f t="shared" ca="1" si="85"/>
        <v>62342.086566037739</v>
      </c>
      <c r="G168">
        <f t="shared" ca="1" si="86"/>
        <v>9753.6</v>
      </c>
      <c r="H168" s="9">
        <f t="shared" ca="1" si="87"/>
        <v>-207.3823798742138</v>
      </c>
      <c r="I168" s="9">
        <f t="shared" ca="1" si="88"/>
        <v>34.666111320754865</v>
      </c>
      <c r="J168" s="9">
        <f t="shared" ca="1" si="89"/>
        <v>0</v>
      </c>
      <c r="K168" s="9">
        <f t="shared" ca="1" si="90"/>
        <v>210.25981726520092</v>
      </c>
      <c r="L168" s="9">
        <f t="shared" ca="1" si="91"/>
        <v>-80.510158480006993</v>
      </c>
      <c r="M168">
        <f t="shared" ca="1" si="92"/>
        <v>56.368977987421381</v>
      </c>
      <c r="N168">
        <f t="shared" ca="1" si="93"/>
        <v>33.067285115303982</v>
      </c>
    </row>
    <row r="169" spans="1:14" x14ac:dyDescent="0.25">
      <c r="A169" s="4">
        <f t="shared" si="70"/>
        <v>0.43015046296296144</v>
      </c>
      <c r="B169" s="3">
        <f t="shared" si="72"/>
        <v>1553301165</v>
      </c>
      <c r="C169">
        <f t="shared" si="83"/>
        <v>4</v>
      </c>
      <c r="D169">
        <f t="shared" si="83"/>
        <v>144</v>
      </c>
      <c r="E169">
        <f t="shared" ca="1" si="84"/>
        <v>-17551.869559748433</v>
      </c>
      <c r="F169">
        <f t="shared" ca="1" si="85"/>
        <v>62515.417122641513</v>
      </c>
      <c r="G169">
        <f t="shared" ca="1" si="86"/>
        <v>9753.6</v>
      </c>
      <c r="H169" s="9">
        <f t="shared" ca="1" si="87"/>
        <v>-207.3823798742138</v>
      </c>
      <c r="I169" s="9">
        <f t="shared" ca="1" si="88"/>
        <v>34.666111320754865</v>
      </c>
      <c r="J169" s="9">
        <f t="shared" ca="1" si="89"/>
        <v>0</v>
      </c>
      <c r="K169" s="9">
        <f t="shared" ca="1" si="90"/>
        <v>210.25981726520092</v>
      </c>
      <c r="L169" s="9">
        <f t="shared" ca="1" si="91"/>
        <v>-80.510158480006993</v>
      </c>
      <c r="M169">
        <f t="shared" ca="1" si="92"/>
        <v>56.368977987421381</v>
      </c>
      <c r="N169">
        <f t="shared" ca="1" si="93"/>
        <v>33.067285115303982</v>
      </c>
    </row>
    <row r="170" spans="1:14" x14ac:dyDescent="0.25">
      <c r="A170" s="4">
        <f t="shared" si="70"/>
        <v>0.4302083333333318</v>
      </c>
      <c r="B170" s="3">
        <f t="shared" si="72"/>
        <v>1553301170</v>
      </c>
      <c r="C170">
        <f t="shared" ref="C170:D185" si="107">C169</f>
        <v>4</v>
      </c>
      <c r="D170">
        <f t="shared" si="107"/>
        <v>144</v>
      </c>
      <c r="E170">
        <f t="shared" ca="1" si="84"/>
        <v>-18588.781459119502</v>
      </c>
      <c r="F170">
        <f t="shared" ca="1" si="85"/>
        <v>62688.747679245287</v>
      </c>
      <c r="G170">
        <f t="shared" ca="1" si="86"/>
        <v>9753.6</v>
      </c>
      <c r="H170" s="9">
        <f t="shared" ca="1" si="87"/>
        <v>-207.3823798742138</v>
      </c>
      <c r="I170" s="9">
        <f t="shared" ca="1" si="88"/>
        <v>34.666111320753409</v>
      </c>
      <c r="J170" s="9">
        <f t="shared" ca="1" si="89"/>
        <v>0</v>
      </c>
      <c r="K170" s="9">
        <f t="shared" ca="1" si="90"/>
        <v>210.2598172652007</v>
      </c>
      <c r="L170" s="9">
        <f t="shared" ca="1" si="91"/>
        <v>-80.510158480007391</v>
      </c>
      <c r="M170">
        <f t="shared" ca="1" si="92"/>
        <v>56.368977987421381</v>
      </c>
      <c r="N170">
        <f t="shared" ca="1" si="93"/>
        <v>33.067285115303982</v>
      </c>
    </row>
    <row r="171" spans="1:14" x14ac:dyDescent="0.25">
      <c r="A171" s="4">
        <f t="shared" si="70"/>
        <v>0.43026620370370217</v>
      </c>
      <c r="B171" s="3">
        <f t="shared" si="72"/>
        <v>1553301175</v>
      </c>
      <c r="C171">
        <f t="shared" si="107"/>
        <v>4</v>
      </c>
      <c r="D171">
        <f t="shared" si="107"/>
        <v>144</v>
      </c>
      <c r="E171">
        <f t="shared" ca="1" si="84"/>
        <v>-19625.693358490571</v>
      </c>
      <c r="F171">
        <f t="shared" ca="1" si="85"/>
        <v>62862.078235849054</v>
      </c>
      <c r="G171">
        <f t="shared" ca="1" si="86"/>
        <v>9753.6</v>
      </c>
      <c r="H171" s="9">
        <f t="shared" ca="1" si="87"/>
        <v>-207.3823798742138</v>
      </c>
      <c r="I171" s="9">
        <f t="shared" ca="1" si="88"/>
        <v>34.666111320754865</v>
      </c>
      <c r="J171" s="9">
        <f t="shared" ca="1" si="89"/>
        <v>0</v>
      </c>
      <c r="K171" s="9">
        <f t="shared" ca="1" si="90"/>
        <v>210.25981726520092</v>
      </c>
      <c r="L171" s="9">
        <f t="shared" ca="1" si="91"/>
        <v>-80.510158480006993</v>
      </c>
      <c r="M171">
        <f t="shared" ca="1" si="92"/>
        <v>56.368977987421381</v>
      </c>
      <c r="N171">
        <f t="shared" ca="1" si="93"/>
        <v>33.067285115303982</v>
      </c>
    </row>
    <row r="172" spans="1:14" x14ac:dyDescent="0.25">
      <c r="A172" s="4">
        <f t="shared" si="70"/>
        <v>0.43032407407407253</v>
      </c>
      <c r="B172" s="3">
        <f t="shared" si="72"/>
        <v>1553301180</v>
      </c>
      <c r="C172">
        <f t="shared" si="107"/>
        <v>4</v>
      </c>
      <c r="D172">
        <f t="shared" si="107"/>
        <v>144</v>
      </c>
      <c r="E172">
        <f t="shared" ca="1" si="84"/>
        <v>-20662.60525786164</v>
      </c>
      <c r="F172">
        <f t="shared" ca="1" si="85"/>
        <v>63035.408792452828</v>
      </c>
      <c r="G172">
        <f t="shared" ca="1" si="86"/>
        <v>9753.6</v>
      </c>
      <c r="H172" s="9">
        <f t="shared" ca="1" si="87"/>
        <v>-207.3823798742138</v>
      </c>
      <c r="I172" s="9">
        <f t="shared" ca="1" si="88"/>
        <v>34.666111320754865</v>
      </c>
      <c r="J172" s="9">
        <f t="shared" ca="1" si="89"/>
        <v>0</v>
      </c>
      <c r="K172" s="9">
        <f t="shared" ca="1" si="90"/>
        <v>210.25981726520092</v>
      </c>
      <c r="L172" s="9">
        <f t="shared" ca="1" si="91"/>
        <v>-80.510158480006993</v>
      </c>
      <c r="M172">
        <f t="shared" ca="1" si="92"/>
        <v>56.368977987421381</v>
      </c>
      <c r="N172">
        <f t="shared" ca="1" si="93"/>
        <v>33.067285115303982</v>
      </c>
    </row>
    <row r="173" spans="1:14" x14ac:dyDescent="0.25">
      <c r="A173" s="4">
        <f t="shared" si="70"/>
        <v>0.43038194444444289</v>
      </c>
      <c r="B173" s="3">
        <f t="shared" si="72"/>
        <v>1553301185</v>
      </c>
      <c r="C173">
        <f t="shared" si="107"/>
        <v>4</v>
      </c>
      <c r="D173">
        <f t="shared" si="107"/>
        <v>144</v>
      </c>
      <c r="E173">
        <f t="shared" ca="1" si="84"/>
        <v>-21699.517157232709</v>
      </c>
      <c r="F173">
        <f t="shared" ca="1" si="85"/>
        <v>63208.739349056603</v>
      </c>
      <c r="G173">
        <f t="shared" ca="1" si="86"/>
        <v>9753.6</v>
      </c>
      <c r="H173" s="9">
        <f t="shared" ca="1" si="87"/>
        <v>-207.3823798742138</v>
      </c>
      <c r="I173" s="9">
        <f t="shared" ca="1" si="88"/>
        <v>34.666111320754865</v>
      </c>
      <c r="J173" s="9">
        <f t="shared" ca="1" si="89"/>
        <v>0</v>
      </c>
      <c r="K173" s="9">
        <f t="shared" ca="1" si="90"/>
        <v>210.25981726520092</v>
      </c>
      <c r="L173" s="9">
        <f t="shared" ca="1" si="91"/>
        <v>-80.510158480006993</v>
      </c>
      <c r="M173">
        <f t="shared" ca="1" si="92"/>
        <v>56.368977987421381</v>
      </c>
      <c r="N173">
        <f t="shared" ca="1" si="93"/>
        <v>33.067285115303982</v>
      </c>
    </row>
    <row r="174" spans="1:14" x14ac:dyDescent="0.25">
      <c r="A174" s="4">
        <f t="shared" si="70"/>
        <v>0.43043981481481325</v>
      </c>
      <c r="B174" s="3">
        <f t="shared" si="72"/>
        <v>1553301190</v>
      </c>
      <c r="C174">
        <f t="shared" si="107"/>
        <v>4</v>
      </c>
      <c r="D174">
        <f t="shared" si="107"/>
        <v>144</v>
      </c>
      <c r="E174">
        <f t="shared" ca="1" si="84"/>
        <v>-22736.429056603778</v>
      </c>
      <c r="F174">
        <f t="shared" ca="1" si="85"/>
        <v>63382.069905660377</v>
      </c>
      <c r="G174">
        <f t="shared" ca="1" si="86"/>
        <v>9753.6</v>
      </c>
      <c r="H174" s="9">
        <f t="shared" ca="1" si="87"/>
        <v>-207.3823798742138</v>
      </c>
      <c r="I174" s="9">
        <f t="shared" ca="1" si="88"/>
        <v>34.666111320754865</v>
      </c>
      <c r="J174" s="9">
        <f t="shared" ca="1" si="89"/>
        <v>0</v>
      </c>
      <c r="K174" s="9">
        <f t="shared" ca="1" si="90"/>
        <v>210.25981726520092</v>
      </c>
      <c r="L174" s="9">
        <f t="shared" ca="1" si="91"/>
        <v>-80.510158480006993</v>
      </c>
      <c r="M174">
        <f t="shared" ca="1" si="92"/>
        <v>56.368977987421381</v>
      </c>
      <c r="N174">
        <f t="shared" ca="1" si="93"/>
        <v>33.067285115303982</v>
      </c>
    </row>
    <row r="175" spans="1:14" x14ac:dyDescent="0.25">
      <c r="A175" s="4">
        <f t="shared" si="70"/>
        <v>0.43049768518518361</v>
      </c>
      <c r="B175" s="3">
        <f t="shared" si="72"/>
        <v>1553301195</v>
      </c>
      <c r="C175">
        <f t="shared" si="107"/>
        <v>4</v>
      </c>
      <c r="D175">
        <f t="shared" si="107"/>
        <v>144</v>
      </c>
      <c r="E175">
        <f t="shared" ca="1" si="84"/>
        <v>-23773.340955974847</v>
      </c>
      <c r="F175">
        <f t="shared" ca="1" si="85"/>
        <v>63555.400462264151</v>
      </c>
      <c r="G175">
        <f t="shared" ca="1" si="86"/>
        <v>9753.6</v>
      </c>
      <c r="H175" s="9">
        <f t="shared" ca="1" si="87"/>
        <v>-207.38237987421309</v>
      </c>
      <c r="I175" s="9">
        <f t="shared" ca="1" si="88"/>
        <v>34.666111320754865</v>
      </c>
      <c r="J175" s="9">
        <f t="shared" ca="1" si="89"/>
        <v>0</v>
      </c>
      <c r="K175" s="9">
        <f t="shared" ca="1" si="90"/>
        <v>210.25981726520021</v>
      </c>
      <c r="L175" s="9">
        <f t="shared" ca="1" si="91"/>
        <v>-80.510158480006965</v>
      </c>
      <c r="M175">
        <f t="shared" ca="1" si="92"/>
        <v>56.368977987421381</v>
      </c>
      <c r="N175">
        <f t="shared" ca="1" si="93"/>
        <v>33.067285115303982</v>
      </c>
    </row>
    <row r="176" spans="1:14" x14ac:dyDescent="0.25">
      <c r="A176" s="4">
        <f t="shared" si="70"/>
        <v>0.43055555555555397</v>
      </c>
      <c r="B176" s="3">
        <f t="shared" si="72"/>
        <v>1553301200</v>
      </c>
      <c r="C176">
        <f t="shared" si="107"/>
        <v>4</v>
      </c>
      <c r="D176">
        <f t="shared" si="107"/>
        <v>144</v>
      </c>
      <c r="E176">
        <f t="shared" ca="1" si="84"/>
        <v>-24810.252855345912</v>
      </c>
      <c r="F176">
        <f t="shared" ca="1" si="85"/>
        <v>63728.731018867926</v>
      </c>
      <c r="G176">
        <f t="shared" ca="1" si="86"/>
        <v>9753.6</v>
      </c>
      <c r="H176" s="9">
        <f t="shared" ca="1" si="87"/>
        <v>-207.38237987421454</v>
      </c>
      <c r="I176" s="9">
        <f t="shared" ca="1" si="88"/>
        <v>34.666111320754865</v>
      </c>
      <c r="J176" s="9">
        <f t="shared" ca="1" si="89"/>
        <v>0</v>
      </c>
      <c r="K176" s="9">
        <f t="shared" ca="1" si="90"/>
        <v>210.25981726520166</v>
      </c>
      <c r="L176" s="9">
        <f t="shared" ca="1" si="91"/>
        <v>-80.510158480007036</v>
      </c>
      <c r="M176">
        <f t="shared" ca="1" si="92"/>
        <v>56.368977987421381</v>
      </c>
      <c r="N176">
        <f t="shared" ca="1" si="93"/>
        <v>33.067285115303982</v>
      </c>
    </row>
    <row r="177" spans="1:14" x14ac:dyDescent="0.25">
      <c r="A177" s="4">
        <f t="shared" si="70"/>
        <v>0.43061342592592433</v>
      </c>
      <c r="B177" s="3">
        <f t="shared" si="72"/>
        <v>1553301205</v>
      </c>
      <c r="C177">
        <f t="shared" si="107"/>
        <v>4</v>
      </c>
      <c r="D177">
        <f t="shared" si="107"/>
        <v>144</v>
      </c>
      <c r="E177">
        <f t="shared" ca="1" si="84"/>
        <v>-25847.164754716985</v>
      </c>
      <c r="F177">
        <f t="shared" ca="1" si="85"/>
        <v>63902.0615754717</v>
      </c>
      <c r="G177">
        <f t="shared" ca="1" si="86"/>
        <v>9753.6</v>
      </c>
      <c r="H177" s="9">
        <f t="shared" ca="1" si="87"/>
        <v>-207.38237987421454</v>
      </c>
      <c r="I177" s="9">
        <f t="shared" ca="1" si="88"/>
        <v>34.666111320754865</v>
      </c>
      <c r="J177" s="9">
        <f t="shared" ca="1" si="89"/>
        <v>0</v>
      </c>
      <c r="K177" s="9">
        <f t="shared" ca="1" si="90"/>
        <v>210.25981726520166</v>
      </c>
      <c r="L177" s="9">
        <f t="shared" ca="1" si="91"/>
        <v>-80.510158480007036</v>
      </c>
      <c r="M177">
        <f t="shared" ca="1" si="92"/>
        <v>56.368977987421381</v>
      </c>
      <c r="N177">
        <f t="shared" ca="1" si="93"/>
        <v>33.067285115303982</v>
      </c>
    </row>
    <row r="178" spans="1:14" x14ac:dyDescent="0.25">
      <c r="A178" s="4">
        <f t="shared" si="70"/>
        <v>0.43067129629629469</v>
      </c>
      <c r="B178" s="3">
        <f t="shared" si="72"/>
        <v>1553301210</v>
      </c>
      <c r="C178">
        <f t="shared" si="107"/>
        <v>4</v>
      </c>
      <c r="D178">
        <f t="shared" si="107"/>
        <v>144</v>
      </c>
      <c r="E178">
        <f t="shared" ca="1" si="84"/>
        <v>-26884.076654088058</v>
      </c>
      <c r="F178">
        <f t="shared" ca="1" si="85"/>
        <v>64075.392132075474</v>
      </c>
      <c r="G178">
        <f t="shared" ca="1" si="86"/>
        <v>9753.6</v>
      </c>
      <c r="H178" s="9">
        <f t="shared" ca="1" si="87"/>
        <v>-207.38237987421309</v>
      </c>
      <c r="I178" s="9">
        <f t="shared" ca="1" si="88"/>
        <v>34.666111320754865</v>
      </c>
      <c r="J178" s="9">
        <f t="shared" ca="1" si="89"/>
        <v>0</v>
      </c>
      <c r="K178" s="9">
        <f t="shared" ca="1" si="90"/>
        <v>210.25981726520021</v>
      </c>
      <c r="L178" s="9">
        <f t="shared" ca="1" si="91"/>
        <v>-80.510158480006965</v>
      </c>
      <c r="M178">
        <f t="shared" ca="1" si="92"/>
        <v>56.368977987421381</v>
      </c>
      <c r="N178">
        <f t="shared" ca="1" si="93"/>
        <v>33.067285115303982</v>
      </c>
    </row>
    <row r="179" spans="1:14" x14ac:dyDescent="0.25">
      <c r="A179" s="4">
        <f t="shared" si="70"/>
        <v>0.43072916666666505</v>
      </c>
      <c r="B179" s="3">
        <f t="shared" si="72"/>
        <v>1553301215</v>
      </c>
      <c r="C179">
        <f t="shared" si="107"/>
        <v>4</v>
      </c>
      <c r="D179">
        <f t="shared" si="107"/>
        <v>144</v>
      </c>
      <c r="E179">
        <f t="shared" ca="1" si="84"/>
        <v>-27920.988553459123</v>
      </c>
      <c r="F179">
        <f t="shared" ca="1" si="85"/>
        <v>64248.722688679249</v>
      </c>
      <c r="G179">
        <f t="shared" ca="1" si="86"/>
        <v>9753.6</v>
      </c>
      <c r="H179" s="9">
        <f t="shared" ca="1" si="87"/>
        <v>-207.38237987421454</v>
      </c>
      <c r="I179" s="9">
        <f t="shared" ca="1" si="88"/>
        <v>34.666111320754865</v>
      </c>
      <c r="J179" s="9">
        <f t="shared" ca="1" si="89"/>
        <v>0</v>
      </c>
      <c r="K179" s="9">
        <f t="shared" ca="1" si="90"/>
        <v>210.25981726520166</v>
      </c>
      <c r="L179" s="9">
        <f t="shared" ca="1" si="91"/>
        <v>-80.510158480007036</v>
      </c>
      <c r="M179">
        <f t="shared" ca="1" si="92"/>
        <v>56.368977987421381</v>
      </c>
      <c r="N179">
        <f t="shared" ca="1" si="93"/>
        <v>33.067285115303982</v>
      </c>
    </row>
    <row r="180" spans="1:14" x14ac:dyDescent="0.25">
      <c r="A180" s="4">
        <f t="shared" si="70"/>
        <v>0.43078703703703541</v>
      </c>
      <c r="B180" s="3">
        <f t="shared" si="72"/>
        <v>1553301220</v>
      </c>
      <c r="C180">
        <f t="shared" si="107"/>
        <v>4</v>
      </c>
      <c r="D180">
        <f t="shared" si="107"/>
        <v>144</v>
      </c>
      <c r="E180">
        <f t="shared" ca="1" si="84"/>
        <v>-28957.900452830196</v>
      </c>
      <c r="F180">
        <f t="shared" ca="1" si="85"/>
        <v>64422.053245283023</v>
      </c>
      <c r="G180">
        <f t="shared" ca="1" si="86"/>
        <v>9753.6</v>
      </c>
      <c r="H180" s="9">
        <f t="shared" ca="1" si="87"/>
        <v>-207.38237987421309</v>
      </c>
      <c r="I180" s="9">
        <f t="shared" ca="1" si="88"/>
        <v>34.666111320754865</v>
      </c>
      <c r="J180" s="9">
        <f t="shared" ca="1" si="89"/>
        <v>0</v>
      </c>
      <c r="K180" s="9">
        <f t="shared" ca="1" si="90"/>
        <v>210.25981726520021</v>
      </c>
      <c r="L180" s="9">
        <f t="shared" ca="1" si="91"/>
        <v>-80.510158480006965</v>
      </c>
      <c r="M180">
        <f t="shared" ca="1" si="92"/>
        <v>56.368977987421381</v>
      </c>
      <c r="N180">
        <f t="shared" ca="1" si="93"/>
        <v>33.067285115303982</v>
      </c>
    </row>
    <row r="181" spans="1:14" x14ac:dyDescent="0.25">
      <c r="A181" s="4">
        <f t="shared" si="70"/>
        <v>0.43084490740740577</v>
      </c>
      <c r="B181" s="3">
        <f t="shared" si="72"/>
        <v>1553301225</v>
      </c>
      <c r="C181">
        <f t="shared" si="107"/>
        <v>4</v>
      </c>
      <c r="D181">
        <f t="shared" si="107"/>
        <v>144</v>
      </c>
      <c r="E181">
        <f t="shared" ca="1" si="84"/>
        <v>-29994.812352201261</v>
      </c>
      <c r="F181">
        <f t="shared" ca="1" si="85"/>
        <v>64595.383801886797</v>
      </c>
      <c r="G181">
        <f t="shared" ca="1" si="86"/>
        <v>9753.6</v>
      </c>
      <c r="H181" s="9">
        <f t="shared" ca="1" si="87"/>
        <v>-207.38237987421454</v>
      </c>
      <c r="I181" s="9">
        <f t="shared" ca="1" si="88"/>
        <v>34.666111320754865</v>
      </c>
      <c r="J181" s="9">
        <f t="shared" ca="1" si="89"/>
        <v>0</v>
      </c>
      <c r="K181" s="9">
        <f t="shared" ca="1" si="90"/>
        <v>210.25981726520166</v>
      </c>
      <c r="L181" s="9">
        <f t="shared" ca="1" si="91"/>
        <v>-80.510158480007036</v>
      </c>
      <c r="M181">
        <f t="shared" ca="1" si="92"/>
        <v>56.368977987421381</v>
      </c>
      <c r="N181">
        <f t="shared" ca="1" si="93"/>
        <v>33.067285115303982</v>
      </c>
    </row>
    <row r="182" spans="1:14" x14ac:dyDescent="0.25">
      <c r="A182" s="4">
        <f t="shared" si="70"/>
        <v>0.43090277777777614</v>
      </c>
      <c r="B182" s="3">
        <f t="shared" si="72"/>
        <v>1553301230</v>
      </c>
      <c r="C182">
        <f t="shared" si="107"/>
        <v>4</v>
      </c>
      <c r="D182">
        <f t="shared" si="107"/>
        <v>144</v>
      </c>
      <c r="E182">
        <f t="shared" ca="1" si="84"/>
        <v>-31031.724251572334</v>
      </c>
      <c r="F182">
        <f t="shared" ca="1" si="85"/>
        <v>64768.714358490572</v>
      </c>
      <c r="G182">
        <f t="shared" ca="1" si="86"/>
        <v>9753.6</v>
      </c>
      <c r="H182" s="9">
        <f t="shared" ca="1" si="87"/>
        <v>-207.38237987421309</v>
      </c>
      <c r="I182" s="9">
        <f t="shared" ca="1" si="88"/>
        <v>34.666111320754865</v>
      </c>
      <c r="J182" s="9">
        <f t="shared" ca="1" si="89"/>
        <v>0</v>
      </c>
      <c r="K182" s="9">
        <f t="shared" ca="1" si="90"/>
        <v>210.25981726520021</v>
      </c>
      <c r="L182" s="9">
        <f t="shared" ca="1" si="91"/>
        <v>-80.510158480006965</v>
      </c>
      <c r="M182">
        <f t="shared" ca="1" si="92"/>
        <v>56.368977987421381</v>
      </c>
      <c r="N182">
        <f t="shared" ca="1" si="93"/>
        <v>33.067285115303982</v>
      </c>
    </row>
    <row r="183" spans="1:14" x14ac:dyDescent="0.25">
      <c r="A183" s="4">
        <f t="shared" si="70"/>
        <v>0.4309606481481465</v>
      </c>
      <c r="B183" s="3">
        <f t="shared" si="72"/>
        <v>1553301235</v>
      </c>
      <c r="C183">
        <f t="shared" si="107"/>
        <v>4</v>
      </c>
      <c r="D183">
        <f t="shared" si="107"/>
        <v>144</v>
      </c>
      <c r="E183">
        <f t="shared" ca="1" si="84"/>
        <v>-32068.636150943399</v>
      </c>
      <c r="F183">
        <f t="shared" ca="1" si="85"/>
        <v>64942.044915094346</v>
      </c>
      <c r="G183">
        <f t="shared" ca="1" si="86"/>
        <v>9753.6</v>
      </c>
      <c r="H183" s="9">
        <f t="shared" ca="1" si="87"/>
        <v>-207.38237987421454</v>
      </c>
      <c r="I183" s="9">
        <f t="shared" ca="1" si="88"/>
        <v>34.666111320753409</v>
      </c>
      <c r="J183" s="9">
        <f t="shared" ca="1" si="89"/>
        <v>0</v>
      </c>
      <c r="K183" s="9">
        <f t="shared" ca="1" si="90"/>
        <v>210.25981726520141</v>
      </c>
      <c r="L183" s="9">
        <f t="shared" ca="1" si="91"/>
        <v>-80.510158480007419</v>
      </c>
      <c r="M183">
        <f t="shared" ca="1" si="92"/>
        <v>56.368977987421381</v>
      </c>
      <c r="N183">
        <f t="shared" ca="1" si="93"/>
        <v>33.067285115303982</v>
      </c>
    </row>
    <row r="184" spans="1:14" x14ac:dyDescent="0.25">
      <c r="A184" s="4">
        <f t="shared" si="70"/>
        <v>0.43101851851851686</v>
      </c>
      <c r="B184" s="3">
        <f t="shared" si="72"/>
        <v>1553301240</v>
      </c>
      <c r="C184">
        <f t="shared" si="107"/>
        <v>4</v>
      </c>
      <c r="D184">
        <f t="shared" si="107"/>
        <v>144</v>
      </c>
      <c r="E184">
        <f t="shared" ca="1" si="84"/>
        <v>-33105.548050314472</v>
      </c>
      <c r="F184">
        <f t="shared" ca="1" si="85"/>
        <v>65115.375471698113</v>
      </c>
      <c r="G184">
        <f t="shared" ca="1" si="86"/>
        <v>9753.6</v>
      </c>
      <c r="H184" s="9">
        <f t="shared" ca="1" si="87"/>
        <v>-207.38237987421309</v>
      </c>
      <c r="I184" s="9">
        <f t="shared" ca="1" si="88"/>
        <v>34.666111320754865</v>
      </c>
      <c r="J184" s="9">
        <f t="shared" ca="1" si="89"/>
        <v>0</v>
      </c>
      <c r="K184" s="9">
        <f t="shared" ca="1" si="90"/>
        <v>210.25981726520021</v>
      </c>
      <c r="L184" s="9">
        <f t="shared" ca="1" si="91"/>
        <v>-80.510158480006965</v>
      </c>
      <c r="M184">
        <f t="shared" ca="1" si="92"/>
        <v>56.368977987421381</v>
      </c>
      <c r="N184">
        <f t="shared" ca="1" si="93"/>
        <v>33.067285115303982</v>
      </c>
    </row>
    <row r="185" spans="1:14" x14ac:dyDescent="0.25">
      <c r="A185" s="4">
        <f t="shared" si="70"/>
        <v>0.43107638888888722</v>
      </c>
      <c r="B185" s="3">
        <f t="shared" si="72"/>
        <v>1553301245</v>
      </c>
      <c r="C185">
        <f t="shared" si="107"/>
        <v>4</v>
      </c>
      <c r="D185">
        <f t="shared" si="107"/>
        <v>144</v>
      </c>
      <c r="E185">
        <f t="shared" ca="1" si="84"/>
        <v>-34142.459949685537</v>
      </c>
      <c r="F185">
        <f t="shared" ca="1" si="85"/>
        <v>65288.706028301887</v>
      </c>
      <c r="G185">
        <f t="shared" ca="1" si="86"/>
        <v>9753.6</v>
      </c>
      <c r="H185" s="9">
        <f t="shared" ca="1" si="87"/>
        <v>-207.38237987421454</v>
      </c>
      <c r="I185" s="9">
        <f t="shared" ca="1" si="88"/>
        <v>34.666111320754865</v>
      </c>
      <c r="J185" s="9">
        <f t="shared" ca="1" si="89"/>
        <v>0</v>
      </c>
      <c r="K185" s="9">
        <f t="shared" ca="1" si="90"/>
        <v>210.25981726520166</v>
      </c>
      <c r="L185" s="9">
        <f t="shared" ca="1" si="91"/>
        <v>-80.510158480007036</v>
      </c>
      <c r="M185">
        <f t="shared" ca="1" si="92"/>
        <v>56.368977987421381</v>
      </c>
      <c r="N185">
        <f t="shared" ca="1" si="93"/>
        <v>33.067285115303982</v>
      </c>
    </row>
    <row r="186" spans="1:14" x14ac:dyDescent="0.25">
      <c r="A186" s="4">
        <f t="shared" si="70"/>
        <v>0.43113425925925758</v>
      </c>
      <c r="B186" s="3">
        <f t="shared" si="72"/>
        <v>1553301250</v>
      </c>
      <c r="C186">
        <f t="shared" ref="C186:D201" si="108">C185</f>
        <v>4</v>
      </c>
      <c r="D186">
        <f t="shared" si="108"/>
        <v>144</v>
      </c>
      <c r="E186">
        <f t="shared" ca="1" si="84"/>
        <v>-35179.37184905661</v>
      </c>
      <c r="F186">
        <f t="shared" ca="1" si="85"/>
        <v>65462.036584905662</v>
      </c>
      <c r="G186">
        <f t="shared" ca="1" si="86"/>
        <v>9753.6</v>
      </c>
      <c r="H186" s="9">
        <f t="shared" ca="1" si="87"/>
        <v>-207.38237987421309</v>
      </c>
      <c r="I186" s="9">
        <f t="shared" ca="1" si="88"/>
        <v>34.666111320756315</v>
      </c>
      <c r="J186" s="9">
        <f t="shared" ca="1" si="89"/>
        <v>0</v>
      </c>
      <c r="K186" s="9">
        <f t="shared" ca="1" si="90"/>
        <v>210.25981726520047</v>
      </c>
      <c r="L186" s="9">
        <f t="shared" ca="1" si="91"/>
        <v>-80.510158480006567</v>
      </c>
      <c r="M186">
        <f t="shared" ca="1" si="92"/>
        <v>56.368977987421381</v>
      </c>
      <c r="N186">
        <f t="shared" ca="1" si="93"/>
        <v>33.067285115303982</v>
      </c>
    </row>
    <row r="187" spans="1:14" x14ac:dyDescent="0.25">
      <c r="A187" s="4">
        <f t="shared" si="70"/>
        <v>0.43119212962962794</v>
      </c>
      <c r="B187" s="3">
        <f t="shared" si="72"/>
        <v>1553301255</v>
      </c>
      <c r="C187">
        <f t="shared" si="108"/>
        <v>4</v>
      </c>
      <c r="D187">
        <f t="shared" si="108"/>
        <v>144</v>
      </c>
      <c r="E187">
        <f t="shared" ca="1" si="84"/>
        <v>-36216.283748427675</v>
      </c>
      <c r="F187">
        <f t="shared" ca="1" si="85"/>
        <v>65635.367141509443</v>
      </c>
      <c r="G187">
        <f t="shared" ca="1" si="86"/>
        <v>9753.6</v>
      </c>
      <c r="H187" s="9">
        <f t="shared" ca="1" si="87"/>
        <v>-207.38237987421454</v>
      </c>
      <c r="I187" s="9">
        <f t="shared" ca="1" si="88"/>
        <v>34.666111320754865</v>
      </c>
      <c r="J187" s="9">
        <f t="shared" ca="1" si="89"/>
        <v>0</v>
      </c>
      <c r="K187" s="9">
        <f t="shared" ca="1" si="90"/>
        <v>210.25981726520166</v>
      </c>
      <c r="L187" s="9">
        <f t="shared" ca="1" si="91"/>
        <v>-80.510158480007036</v>
      </c>
      <c r="M187">
        <f t="shared" ca="1" si="92"/>
        <v>56.368977987421381</v>
      </c>
      <c r="N187">
        <f t="shared" ca="1" si="93"/>
        <v>33.067285115303982</v>
      </c>
    </row>
    <row r="188" spans="1:14" x14ac:dyDescent="0.25">
      <c r="A188" s="4">
        <f t="shared" ref="A188:A252" si="109">A187+5/24/3600</f>
        <v>0.4312499999999983</v>
      </c>
      <c r="B188" s="3">
        <f t="shared" si="72"/>
        <v>1553301260</v>
      </c>
      <c r="C188">
        <f t="shared" si="108"/>
        <v>4</v>
      </c>
      <c r="D188">
        <f t="shared" si="108"/>
        <v>144</v>
      </c>
      <c r="E188">
        <f t="shared" ca="1" si="84"/>
        <v>-37253.195647798748</v>
      </c>
      <c r="F188">
        <f t="shared" ca="1" si="85"/>
        <v>65808.697698113217</v>
      </c>
      <c r="G188">
        <f t="shared" ca="1" si="86"/>
        <v>9753.6</v>
      </c>
      <c r="H188" s="9">
        <f t="shared" ca="1" si="87"/>
        <v>-207.38237987421309</v>
      </c>
      <c r="I188" s="9">
        <f t="shared" ca="1" si="88"/>
        <v>34.666111320751952</v>
      </c>
      <c r="J188" s="9">
        <f t="shared" ca="1" si="89"/>
        <v>0</v>
      </c>
      <c r="K188" s="9">
        <f t="shared" ca="1" si="90"/>
        <v>210.25981726519973</v>
      </c>
      <c r="L188" s="9">
        <f t="shared" ca="1" si="91"/>
        <v>-80.51015848000776</v>
      </c>
      <c r="M188">
        <f t="shared" ca="1" si="92"/>
        <v>56.368977987421381</v>
      </c>
      <c r="N188">
        <f t="shared" ca="1" si="93"/>
        <v>33.067285115303982</v>
      </c>
    </row>
    <row r="189" spans="1:14" x14ac:dyDescent="0.25">
      <c r="A189" s="4">
        <f t="shared" si="109"/>
        <v>0.43130787037036866</v>
      </c>
      <c r="B189" s="3">
        <f t="shared" si="72"/>
        <v>1553301265</v>
      </c>
      <c r="C189">
        <f t="shared" si="108"/>
        <v>4</v>
      </c>
      <c r="D189">
        <f t="shared" si="108"/>
        <v>144</v>
      </c>
      <c r="E189">
        <f t="shared" ca="1" si="84"/>
        <v>-38290.107547169813</v>
      </c>
      <c r="F189">
        <f t="shared" ca="1" si="85"/>
        <v>65982.028254716977</v>
      </c>
      <c r="G189">
        <f t="shared" ca="1" si="86"/>
        <v>9753.6</v>
      </c>
      <c r="H189" s="9">
        <f t="shared" ca="1" si="87"/>
        <v>-207.38237987421454</v>
      </c>
      <c r="I189" s="9">
        <f t="shared" ca="1" si="88"/>
        <v>34.666111320754865</v>
      </c>
      <c r="J189" s="9">
        <f t="shared" ca="1" si="89"/>
        <v>0</v>
      </c>
      <c r="K189" s="9">
        <f t="shared" ca="1" si="90"/>
        <v>210.25981726520166</v>
      </c>
      <c r="L189" s="9">
        <f t="shared" ca="1" si="91"/>
        <v>-80.510158480007036</v>
      </c>
      <c r="M189">
        <f t="shared" ca="1" si="92"/>
        <v>56.368977987421381</v>
      </c>
      <c r="N189">
        <f t="shared" ca="1" si="93"/>
        <v>33.067285115303982</v>
      </c>
    </row>
    <row r="190" spans="1:14" x14ac:dyDescent="0.25">
      <c r="A190" s="4">
        <f t="shared" si="109"/>
        <v>0.43136574074073902</v>
      </c>
      <c r="B190" s="3">
        <f t="shared" si="72"/>
        <v>1553301270</v>
      </c>
      <c r="C190">
        <f t="shared" si="108"/>
        <v>4</v>
      </c>
      <c r="D190">
        <f t="shared" si="108"/>
        <v>144</v>
      </c>
      <c r="E190">
        <f t="shared" ca="1" si="84"/>
        <v>-39327.019446540886</v>
      </c>
      <c r="F190">
        <f t="shared" ca="1" si="85"/>
        <v>66155.358811320752</v>
      </c>
      <c r="G190">
        <f t="shared" ca="1" si="86"/>
        <v>9753.6</v>
      </c>
      <c r="H190" s="9">
        <f t="shared" ca="1" si="87"/>
        <v>-207.38237987421309</v>
      </c>
      <c r="I190" s="9">
        <f t="shared" ca="1" si="88"/>
        <v>34.666111320754865</v>
      </c>
      <c r="J190" s="9">
        <f t="shared" ca="1" si="89"/>
        <v>0</v>
      </c>
      <c r="K190" s="9">
        <f t="shared" ca="1" si="90"/>
        <v>210.25981726520021</v>
      </c>
      <c r="L190" s="9">
        <f t="shared" ca="1" si="91"/>
        <v>-80.510158480006965</v>
      </c>
      <c r="M190">
        <f t="shared" ca="1" si="92"/>
        <v>56.368977987421381</v>
      </c>
      <c r="N190">
        <f t="shared" ca="1" si="93"/>
        <v>33.067285115303982</v>
      </c>
    </row>
    <row r="191" spans="1:14" x14ac:dyDescent="0.25">
      <c r="A191" s="4">
        <f t="shared" si="109"/>
        <v>0.43142361111110938</v>
      </c>
      <c r="B191" s="3">
        <f t="shared" si="72"/>
        <v>1553301275</v>
      </c>
      <c r="C191">
        <f t="shared" si="108"/>
        <v>4</v>
      </c>
      <c r="D191">
        <f t="shared" si="108"/>
        <v>144</v>
      </c>
      <c r="E191">
        <f t="shared" ca="1" si="84"/>
        <v>-40363.931345911951</v>
      </c>
      <c r="F191">
        <f t="shared" ca="1" si="85"/>
        <v>66328.689367924526</v>
      </c>
      <c r="G191">
        <f t="shared" ca="1" si="86"/>
        <v>9753.6</v>
      </c>
      <c r="H191" s="9">
        <f t="shared" ca="1" si="87"/>
        <v>-207.38237987421454</v>
      </c>
      <c r="I191" s="9">
        <f t="shared" ca="1" si="88"/>
        <v>34.666111320754865</v>
      </c>
      <c r="J191" s="9">
        <f t="shared" ca="1" si="89"/>
        <v>0</v>
      </c>
      <c r="K191" s="9">
        <f t="shared" ca="1" si="90"/>
        <v>210.25981726520166</v>
      </c>
      <c r="L191" s="9">
        <f t="shared" ca="1" si="91"/>
        <v>-80.510158480007036</v>
      </c>
      <c r="M191">
        <f t="shared" ca="1" si="92"/>
        <v>56.368977987421381</v>
      </c>
      <c r="N191">
        <f t="shared" ca="1" si="93"/>
        <v>33.067285115303982</v>
      </c>
    </row>
    <row r="192" spans="1:14" x14ac:dyDescent="0.25">
      <c r="A192" s="4">
        <f t="shared" si="109"/>
        <v>0.43148148148147975</v>
      </c>
      <c r="B192" s="3">
        <f t="shared" si="72"/>
        <v>1553301280</v>
      </c>
      <c r="C192">
        <f t="shared" si="108"/>
        <v>4</v>
      </c>
      <c r="D192">
        <f t="shared" si="108"/>
        <v>144</v>
      </c>
      <c r="E192">
        <f t="shared" ca="1" si="84"/>
        <v>-41400.843245283024</v>
      </c>
      <c r="F192">
        <f t="shared" ca="1" si="85"/>
        <v>66502.0199245283</v>
      </c>
      <c r="G192">
        <f t="shared" ca="1" si="86"/>
        <v>9753.6</v>
      </c>
      <c r="H192" s="9">
        <f t="shared" ca="1" si="87"/>
        <v>-207.38237987421309</v>
      </c>
      <c r="I192" s="9">
        <f t="shared" ca="1" si="88"/>
        <v>34.666111320754865</v>
      </c>
      <c r="J192" s="9">
        <f t="shared" ca="1" si="89"/>
        <v>0</v>
      </c>
      <c r="K192" s="9">
        <f t="shared" ca="1" si="90"/>
        <v>210.25981726520021</v>
      </c>
      <c r="L192" s="9">
        <f t="shared" ca="1" si="91"/>
        <v>-80.510158480006965</v>
      </c>
      <c r="M192">
        <f t="shared" ca="1" si="92"/>
        <v>56.368977987421381</v>
      </c>
      <c r="N192">
        <f t="shared" ca="1" si="93"/>
        <v>33.067285115303982</v>
      </c>
    </row>
    <row r="193" spans="1:14" x14ac:dyDescent="0.25">
      <c r="A193" s="4">
        <f t="shared" si="109"/>
        <v>0.43153935185185011</v>
      </c>
      <c r="B193" s="3">
        <f t="shared" si="72"/>
        <v>1553301285</v>
      </c>
      <c r="C193">
        <f t="shared" si="108"/>
        <v>4</v>
      </c>
      <c r="D193">
        <f t="shared" si="108"/>
        <v>144</v>
      </c>
      <c r="E193">
        <f t="shared" ca="1" si="84"/>
        <v>-42437.755144654089</v>
      </c>
      <c r="F193">
        <f t="shared" ca="1" si="85"/>
        <v>66675.350481132074</v>
      </c>
      <c r="G193">
        <f t="shared" ca="1" si="86"/>
        <v>9753.6</v>
      </c>
      <c r="H193" s="9">
        <f t="shared" ca="1" si="87"/>
        <v>-207.38237987421454</v>
      </c>
      <c r="I193" s="9">
        <f t="shared" ca="1" si="88"/>
        <v>34.666111320754865</v>
      </c>
      <c r="J193" s="9">
        <f t="shared" ca="1" si="89"/>
        <v>0</v>
      </c>
      <c r="K193" s="9">
        <f t="shared" ca="1" si="90"/>
        <v>210.25981726520166</v>
      </c>
      <c r="L193" s="9">
        <f t="shared" ca="1" si="91"/>
        <v>-80.510158480007036</v>
      </c>
      <c r="M193">
        <f t="shared" ca="1" si="92"/>
        <v>56.368977987421381</v>
      </c>
      <c r="N193">
        <f t="shared" ca="1" si="93"/>
        <v>33.067285115303982</v>
      </c>
    </row>
    <row r="194" spans="1:14" x14ac:dyDescent="0.25">
      <c r="A194" s="4">
        <f t="shared" si="109"/>
        <v>0.43159722222222047</v>
      </c>
      <c r="B194" s="3">
        <f t="shared" si="72"/>
        <v>1553301290</v>
      </c>
      <c r="C194">
        <f t="shared" si="108"/>
        <v>4</v>
      </c>
      <c r="D194">
        <f t="shared" si="108"/>
        <v>144</v>
      </c>
      <c r="E194">
        <f t="shared" ca="1" si="84"/>
        <v>-43474.667044025162</v>
      </c>
      <c r="F194">
        <f t="shared" ca="1" si="85"/>
        <v>66848.681037735849</v>
      </c>
      <c r="G194">
        <f t="shared" ca="1" si="86"/>
        <v>9753.6</v>
      </c>
      <c r="H194" s="9">
        <f t="shared" ca="1" si="87"/>
        <v>-207.38237987421309</v>
      </c>
      <c r="I194" s="9">
        <f t="shared" ca="1" si="88"/>
        <v>34.666111320754865</v>
      </c>
      <c r="J194" s="9">
        <f t="shared" ca="1" si="89"/>
        <v>0</v>
      </c>
      <c r="K194" s="9">
        <f t="shared" ca="1" si="90"/>
        <v>210.25981726520021</v>
      </c>
      <c r="L194" s="9">
        <f t="shared" ca="1" si="91"/>
        <v>-80.510158480006965</v>
      </c>
      <c r="M194">
        <f t="shared" ca="1" si="92"/>
        <v>56.368977987421381</v>
      </c>
      <c r="N194">
        <f t="shared" ca="1" si="93"/>
        <v>33.067285115303982</v>
      </c>
    </row>
    <row r="195" spans="1:14" x14ac:dyDescent="0.25">
      <c r="A195" s="4">
        <f t="shared" si="109"/>
        <v>0.43165509259259083</v>
      </c>
      <c r="B195" s="3">
        <f t="shared" si="72"/>
        <v>1553301295</v>
      </c>
      <c r="C195">
        <f t="shared" si="108"/>
        <v>4</v>
      </c>
      <c r="D195">
        <f t="shared" si="108"/>
        <v>144</v>
      </c>
      <c r="E195">
        <f t="shared" ca="1" si="84"/>
        <v>-44511.578943396227</v>
      </c>
      <c r="F195">
        <f t="shared" ca="1" si="85"/>
        <v>67022.011594339623</v>
      </c>
      <c r="G195">
        <f t="shared" ca="1" si="86"/>
        <v>9753.6</v>
      </c>
      <c r="H195" s="9">
        <f t="shared" ca="1" si="87"/>
        <v>-207.38237987421454</v>
      </c>
      <c r="I195" s="9">
        <f t="shared" ca="1" si="88"/>
        <v>34.666111320754865</v>
      </c>
      <c r="J195" s="9">
        <f t="shared" ca="1" si="89"/>
        <v>0</v>
      </c>
      <c r="K195" s="9">
        <f t="shared" ca="1" si="90"/>
        <v>210.25981726520166</v>
      </c>
      <c r="L195" s="9">
        <f t="shared" ca="1" si="91"/>
        <v>-80.510158480007036</v>
      </c>
      <c r="M195">
        <f t="shared" ca="1" si="92"/>
        <v>56.368977987421381</v>
      </c>
      <c r="N195">
        <f t="shared" ca="1" si="93"/>
        <v>33.067285115303982</v>
      </c>
    </row>
    <row r="196" spans="1:14" x14ac:dyDescent="0.25">
      <c r="A196" s="4">
        <f t="shared" si="109"/>
        <v>0.43171296296296119</v>
      </c>
      <c r="B196" s="3">
        <f t="shared" si="72"/>
        <v>1553301300</v>
      </c>
      <c r="C196">
        <f t="shared" si="108"/>
        <v>4</v>
      </c>
      <c r="D196">
        <f t="shared" si="108"/>
        <v>144</v>
      </c>
      <c r="E196">
        <f t="shared" ca="1" si="84"/>
        <v>-45548.4908427673</v>
      </c>
      <c r="F196">
        <f t="shared" ca="1" si="85"/>
        <v>67195.342150943397</v>
      </c>
      <c r="G196">
        <f t="shared" ca="1" si="86"/>
        <v>9753.6</v>
      </c>
      <c r="H196" s="9">
        <f t="shared" ca="1" si="87"/>
        <v>-207.38237987421309</v>
      </c>
      <c r="I196" s="9">
        <f t="shared" ca="1" si="88"/>
        <v>34.666111320754865</v>
      </c>
      <c r="J196" s="9">
        <f t="shared" ca="1" si="89"/>
        <v>0</v>
      </c>
      <c r="K196" s="9">
        <f t="shared" ca="1" si="90"/>
        <v>210.25981726520021</v>
      </c>
      <c r="L196" s="9">
        <f t="shared" ca="1" si="91"/>
        <v>-80.510158480006965</v>
      </c>
      <c r="M196">
        <f t="shared" ca="1" si="92"/>
        <v>56.368977987421381</v>
      </c>
      <c r="N196">
        <f t="shared" ca="1" si="93"/>
        <v>33.067285115303982</v>
      </c>
    </row>
    <row r="197" spans="1:14" x14ac:dyDescent="0.25">
      <c r="A197" s="4">
        <f t="shared" si="109"/>
        <v>0.43177083333333155</v>
      </c>
      <c r="B197" s="3">
        <f t="shared" si="72"/>
        <v>1553301305</v>
      </c>
      <c r="C197">
        <f t="shared" si="108"/>
        <v>4</v>
      </c>
      <c r="D197">
        <f t="shared" si="108"/>
        <v>144</v>
      </c>
      <c r="E197">
        <f t="shared" ca="1" si="84"/>
        <v>-46585.402742138365</v>
      </c>
      <c r="F197">
        <f t="shared" ca="1" si="85"/>
        <v>67368.672707547172</v>
      </c>
      <c r="G197">
        <f t="shared" ca="1" si="86"/>
        <v>9753.6</v>
      </c>
      <c r="H197" s="9">
        <f t="shared" ca="1" si="87"/>
        <v>-207.38237987421454</v>
      </c>
      <c r="I197" s="9">
        <f t="shared" ca="1" si="88"/>
        <v>34.666111320754865</v>
      </c>
      <c r="J197" s="9">
        <f t="shared" ca="1" si="89"/>
        <v>0</v>
      </c>
      <c r="K197" s="9">
        <f t="shared" ca="1" si="90"/>
        <v>210.25981726520166</v>
      </c>
      <c r="L197" s="9">
        <f t="shared" ca="1" si="91"/>
        <v>-80.510158480007036</v>
      </c>
      <c r="M197">
        <f t="shared" ca="1" si="92"/>
        <v>56.368977987421381</v>
      </c>
      <c r="N197">
        <f t="shared" ca="1" si="93"/>
        <v>33.067285115303982</v>
      </c>
    </row>
    <row r="198" spans="1:14" x14ac:dyDescent="0.25">
      <c r="A198" s="4">
        <f t="shared" si="109"/>
        <v>0.43182870370370191</v>
      </c>
      <c r="B198" s="3">
        <f t="shared" si="72"/>
        <v>1553301310</v>
      </c>
      <c r="C198">
        <f t="shared" si="108"/>
        <v>4</v>
      </c>
      <c r="D198">
        <f t="shared" si="108"/>
        <v>144</v>
      </c>
      <c r="E198">
        <f t="shared" ca="1" si="84"/>
        <v>-47622.314641509438</v>
      </c>
      <c r="F198">
        <f t="shared" ca="1" si="85"/>
        <v>67542.003264150946</v>
      </c>
      <c r="G198">
        <f t="shared" ca="1" si="86"/>
        <v>9753.6</v>
      </c>
      <c r="H198" s="9">
        <f t="shared" ca="1" si="87"/>
        <v>-207.38237987421309</v>
      </c>
      <c r="I198" s="9">
        <f t="shared" ca="1" si="88"/>
        <v>34.666111320754865</v>
      </c>
      <c r="J198" s="9">
        <f t="shared" ca="1" si="89"/>
        <v>0</v>
      </c>
      <c r="K198" s="9">
        <f t="shared" ca="1" si="90"/>
        <v>210.25981726520021</v>
      </c>
      <c r="L198" s="9">
        <f t="shared" ca="1" si="91"/>
        <v>-80.510158480006965</v>
      </c>
      <c r="M198">
        <f t="shared" ca="1" si="92"/>
        <v>56.368977987421381</v>
      </c>
      <c r="N198">
        <f t="shared" ca="1" si="93"/>
        <v>33.067285115303982</v>
      </c>
    </row>
    <row r="199" spans="1:14" x14ac:dyDescent="0.25">
      <c r="A199" s="4">
        <f t="shared" si="109"/>
        <v>0.43188657407407227</v>
      </c>
      <c r="B199" s="3">
        <f t="shared" si="72"/>
        <v>1553301315</v>
      </c>
      <c r="C199">
        <f t="shared" si="108"/>
        <v>4</v>
      </c>
      <c r="D199">
        <f t="shared" si="108"/>
        <v>144</v>
      </c>
      <c r="E199">
        <f t="shared" ca="1" si="84"/>
        <v>-48659.226540880503</v>
      </c>
      <c r="F199">
        <f t="shared" ca="1" si="85"/>
        <v>67715.33382075472</v>
      </c>
      <c r="G199">
        <f t="shared" ca="1" si="86"/>
        <v>9753.6</v>
      </c>
      <c r="H199" s="9">
        <f t="shared" ca="1" si="87"/>
        <v>-207.38237987421454</v>
      </c>
      <c r="I199" s="9">
        <f t="shared" ca="1" si="88"/>
        <v>34.666111320754865</v>
      </c>
      <c r="J199" s="9">
        <f t="shared" ca="1" si="89"/>
        <v>0</v>
      </c>
      <c r="K199" s="9">
        <f t="shared" ca="1" si="90"/>
        <v>210.25981726520166</v>
      </c>
      <c r="L199" s="9">
        <f t="shared" ca="1" si="91"/>
        <v>-80.510158480007036</v>
      </c>
      <c r="M199">
        <f t="shared" ca="1" si="92"/>
        <v>56.368977987421381</v>
      </c>
      <c r="N199">
        <f t="shared" ca="1" si="93"/>
        <v>33.067285115303982</v>
      </c>
    </row>
    <row r="200" spans="1:14" x14ac:dyDescent="0.25">
      <c r="A200" s="4">
        <f t="shared" si="109"/>
        <v>0.43194444444444263</v>
      </c>
      <c r="B200" s="3">
        <f t="shared" si="72"/>
        <v>1553301320</v>
      </c>
      <c r="C200">
        <f t="shared" si="108"/>
        <v>4</v>
      </c>
      <c r="D200">
        <f t="shared" si="108"/>
        <v>144</v>
      </c>
      <c r="E200">
        <f t="shared" ca="1" si="84"/>
        <v>-49696.138440251576</v>
      </c>
      <c r="F200">
        <f t="shared" ca="1" si="85"/>
        <v>67888.664377358495</v>
      </c>
      <c r="G200">
        <f t="shared" ca="1" si="86"/>
        <v>9753.6</v>
      </c>
      <c r="H200" s="9">
        <f t="shared" ca="1" si="87"/>
        <v>-207.38237987421309</v>
      </c>
      <c r="I200" s="9">
        <f t="shared" ca="1" si="88"/>
        <v>34.666111320754865</v>
      </c>
      <c r="J200" s="9">
        <f t="shared" ca="1" si="89"/>
        <v>0</v>
      </c>
      <c r="K200" s="9">
        <f t="shared" ca="1" si="90"/>
        <v>210.25981726520021</v>
      </c>
      <c r="L200" s="9">
        <f t="shared" ca="1" si="91"/>
        <v>-80.510158480006965</v>
      </c>
      <c r="M200">
        <f t="shared" ca="1" si="92"/>
        <v>56.368977987421381</v>
      </c>
      <c r="N200">
        <f t="shared" ca="1" si="93"/>
        <v>33.067285115303982</v>
      </c>
    </row>
    <row r="201" spans="1:14" x14ac:dyDescent="0.25">
      <c r="A201" s="4">
        <f t="shared" si="109"/>
        <v>0.43200231481481299</v>
      </c>
      <c r="B201" s="3">
        <f t="shared" si="72"/>
        <v>1553301325</v>
      </c>
      <c r="C201">
        <f t="shared" si="108"/>
        <v>4</v>
      </c>
      <c r="D201">
        <f t="shared" si="108"/>
        <v>144</v>
      </c>
      <c r="E201">
        <f t="shared" ca="1" si="84"/>
        <v>-50733.050339622641</v>
      </c>
      <c r="F201">
        <f t="shared" ca="1" si="85"/>
        <v>68061.994933962269</v>
      </c>
      <c r="G201">
        <f t="shared" ca="1" si="86"/>
        <v>9753.6</v>
      </c>
      <c r="H201" s="9">
        <f t="shared" ca="1" si="87"/>
        <v>-207.38237987421454</v>
      </c>
      <c r="I201" s="9">
        <f t="shared" ca="1" si="88"/>
        <v>34.666111320754865</v>
      </c>
      <c r="J201" s="9">
        <f t="shared" ca="1" si="89"/>
        <v>0</v>
      </c>
      <c r="K201" s="9">
        <f t="shared" ca="1" si="90"/>
        <v>210.25981726520166</v>
      </c>
      <c r="L201" s="9">
        <f t="shared" ca="1" si="91"/>
        <v>-80.510158480007036</v>
      </c>
      <c r="M201">
        <f t="shared" ca="1" si="92"/>
        <v>56.368977987421381</v>
      </c>
      <c r="N201">
        <f t="shared" ca="1" si="93"/>
        <v>33.067285115303982</v>
      </c>
    </row>
    <row r="202" spans="1:14" x14ac:dyDescent="0.25">
      <c r="A202" s="4">
        <f t="shared" si="109"/>
        <v>0.43206018518518335</v>
      </c>
      <c r="B202" s="3">
        <f t="shared" si="72"/>
        <v>1553301330</v>
      </c>
      <c r="C202">
        <f t="shared" ref="C202:D217" si="110">C201</f>
        <v>4</v>
      </c>
      <c r="D202">
        <f t="shared" si="110"/>
        <v>144</v>
      </c>
      <c r="E202">
        <f t="shared" ca="1" si="84"/>
        <v>-51769.962238993714</v>
      </c>
      <c r="F202">
        <f t="shared" ca="1" si="85"/>
        <v>68235.325490566043</v>
      </c>
      <c r="G202">
        <f t="shared" ca="1" si="86"/>
        <v>9753.6</v>
      </c>
      <c r="H202" s="9">
        <f t="shared" ca="1" si="87"/>
        <v>-207.38237987421309</v>
      </c>
      <c r="I202" s="9">
        <f t="shared" ca="1" si="88"/>
        <v>34.666111320754865</v>
      </c>
      <c r="J202" s="9">
        <f t="shared" ca="1" si="89"/>
        <v>0</v>
      </c>
      <c r="K202" s="9">
        <f t="shared" ca="1" si="90"/>
        <v>210.25981726520021</v>
      </c>
      <c r="L202" s="9">
        <f t="shared" ca="1" si="91"/>
        <v>-80.510158480006965</v>
      </c>
      <c r="M202">
        <f t="shared" ca="1" si="92"/>
        <v>56.368977987421381</v>
      </c>
      <c r="N202">
        <f t="shared" ca="1" si="93"/>
        <v>33.067285115303982</v>
      </c>
    </row>
    <row r="203" spans="1:14" x14ac:dyDescent="0.25">
      <c r="A203" s="4">
        <f t="shared" si="109"/>
        <v>0.43211805555555372</v>
      </c>
      <c r="B203" s="3">
        <f t="shared" ref="B203:B235" si="111">B202+SECOND(A203-A202)</f>
        <v>1553301335</v>
      </c>
      <c r="C203">
        <f t="shared" si="110"/>
        <v>4</v>
      </c>
      <c r="D203">
        <f t="shared" si="110"/>
        <v>144</v>
      </c>
      <c r="E203">
        <f t="shared" ca="1" si="84"/>
        <v>-52806.874138364779</v>
      </c>
      <c r="F203">
        <f t="shared" ca="1" si="85"/>
        <v>68408.656047169818</v>
      </c>
      <c r="G203">
        <f t="shared" ca="1" si="86"/>
        <v>9753.6</v>
      </c>
      <c r="H203" s="9">
        <f t="shared" ca="1" si="87"/>
        <v>-207.38237987421454</v>
      </c>
      <c r="I203" s="9">
        <f t="shared" ca="1" si="88"/>
        <v>34.666111320754865</v>
      </c>
      <c r="J203" s="9">
        <f t="shared" ca="1" si="89"/>
        <v>0</v>
      </c>
      <c r="K203" s="9">
        <f t="shared" ca="1" si="90"/>
        <v>210.25981726520166</v>
      </c>
      <c r="L203" s="9">
        <f t="shared" ca="1" si="91"/>
        <v>-80.510158480007036</v>
      </c>
      <c r="M203">
        <f t="shared" ca="1" si="92"/>
        <v>56.368977987421381</v>
      </c>
      <c r="N203">
        <f t="shared" ca="1" si="93"/>
        <v>33.067285115303982</v>
      </c>
    </row>
    <row r="204" spans="1:14" x14ac:dyDescent="0.25">
      <c r="A204" s="4">
        <f t="shared" si="109"/>
        <v>0.43217592592592408</v>
      </c>
      <c r="B204" s="3">
        <f t="shared" si="111"/>
        <v>1553301340</v>
      </c>
      <c r="C204">
        <f t="shared" si="110"/>
        <v>4</v>
      </c>
      <c r="D204">
        <f t="shared" si="110"/>
        <v>144</v>
      </c>
      <c r="E204">
        <f t="shared" ca="1" si="84"/>
        <v>-53843.786037735852</v>
      </c>
      <c r="F204">
        <f t="shared" ca="1" si="85"/>
        <v>68581.986603773592</v>
      </c>
      <c r="G204">
        <f t="shared" ca="1" si="86"/>
        <v>9753.6</v>
      </c>
      <c r="H204" s="9">
        <f t="shared" ca="1" si="87"/>
        <v>-207.38237987421309</v>
      </c>
      <c r="I204" s="9">
        <f t="shared" ca="1" si="88"/>
        <v>34.666111320754865</v>
      </c>
      <c r="J204" s="9">
        <f t="shared" ca="1" si="89"/>
        <v>0</v>
      </c>
      <c r="K204" s="9">
        <f t="shared" ca="1" si="90"/>
        <v>210.25981726520021</v>
      </c>
      <c r="L204" s="9">
        <f t="shared" ca="1" si="91"/>
        <v>-80.510158480006965</v>
      </c>
      <c r="M204">
        <f t="shared" ca="1" si="92"/>
        <v>56.368977987421381</v>
      </c>
      <c r="N204">
        <f t="shared" ca="1" si="93"/>
        <v>33.067285115303982</v>
      </c>
    </row>
    <row r="205" spans="1:14" x14ac:dyDescent="0.25">
      <c r="A205" s="4">
        <f t="shared" si="109"/>
        <v>0.43223379629629444</v>
      </c>
      <c r="B205" s="3">
        <f t="shared" si="111"/>
        <v>1553301345</v>
      </c>
      <c r="C205">
        <f t="shared" si="110"/>
        <v>4</v>
      </c>
      <c r="D205">
        <f t="shared" si="110"/>
        <v>144</v>
      </c>
      <c r="E205">
        <f t="shared" ca="1" si="84"/>
        <v>-54880.697937106917</v>
      </c>
      <c r="F205">
        <f t="shared" ca="1" si="85"/>
        <v>68755.317160377366</v>
      </c>
      <c r="G205">
        <f t="shared" ca="1" si="86"/>
        <v>9753.6</v>
      </c>
      <c r="H205" s="9">
        <f t="shared" ca="1" si="87"/>
        <v>-207.38237987421454</v>
      </c>
      <c r="I205" s="9">
        <f t="shared" ca="1" si="88"/>
        <v>34.666111320754865</v>
      </c>
      <c r="J205" s="9">
        <f t="shared" ca="1" si="89"/>
        <v>0</v>
      </c>
      <c r="K205" s="9">
        <f t="shared" ca="1" si="90"/>
        <v>210.25981726520166</v>
      </c>
      <c r="L205" s="9">
        <f t="shared" ca="1" si="91"/>
        <v>-80.510158480007036</v>
      </c>
      <c r="M205">
        <f t="shared" ca="1" si="92"/>
        <v>56.368977987421381</v>
      </c>
      <c r="N205">
        <f t="shared" ca="1" si="93"/>
        <v>33.067285115303982</v>
      </c>
    </row>
    <row r="206" spans="1:14" x14ac:dyDescent="0.25">
      <c r="A206" s="4">
        <f t="shared" si="109"/>
        <v>0.4322916666666648</v>
      </c>
      <c r="B206" s="3">
        <f t="shared" si="111"/>
        <v>1553301350</v>
      </c>
      <c r="C206">
        <f t="shared" si="110"/>
        <v>4</v>
      </c>
      <c r="D206">
        <f t="shared" si="110"/>
        <v>144</v>
      </c>
      <c r="E206">
        <f t="shared" ca="1" si="84"/>
        <v>-55917.60983647799</v>
      </c>
      <c r="F206">
        <f t="shared" ca="1" si="85"/>
        <v>68928.647716981141</v>
      </c>
      <c r="G206">
        <f t="shared" ca="1" si="86"/>
        <v>9753.6</v>
      </c>
      <c r="H206" s="9">
        <f t="shared" ca="1" si="87"/>
        <v>-207.38237987421309</v>
      </c>
      <c r="I206" s="9">
        <f t="shared" ca="1" si="88"/>
        <v>34.666111320754865</v>
      </c>
      <c r="J206" s="9">
        <f t="shared" ca="1" si="89"/>
        <v>0</v>
      </c>
      <c r="K206" s="9">
        <f t="shared" ca="1" si="90"/>
        <v>210.25981726520021</v>
      </c>
      <c r="L206" s="9">
        <f t="shared" ca="1" si="91"/>
        <v>-80.510158480006965</v>
      </c>
      <c r="M206">
        <f t="shared" ca="1" si="92"/>
        <v>56.368977987421381</v>
      </c>
      <c r="N206">
        <f t="shared" ca="1" si="93"/>
        <v>33.067285115303982</v>
      </c>
    </row>
    <row r="207" spans="1:14" x14ac:dyDescent="0.25">
      <c r="A207" s="4">
        <f t="shared" si="109"/>
        <v>0.43234953703703516</v>
      </c>
      <c r="B207" s="3">
        <f t="shared" si="111"/>
        <v>1553301355</v>
      </c>
      <c r="C207">
        <f t="shared" si="110"/>
        <v>4</v>
      </c>
      <c r="D207">
        <f t="shared" si="110"/>
        <v>144</v>
      </c>
      <c r="E207">
        <f t="shared" ca="1" si="84"/>
        <v>-56954.521735849055</v>
      </c>
      <c r="F207">
        <f t="shared" ca="1" si="85"/>
        <v>69101.978273584915</v>
      </c>
      <c r="G207">
        <f t="shared" ca="1" si="86"/>
        <v>9753.6</v>
      </c>
      <c r="H207" s="9">
        <f t="shared" ca="1" si="87"/>
        <v>-207.38237987421309</v>
      </c>
      <c r="I207" s="9">
        <f t="shared" ca="1" si="88"/>
        <v>34.666111320754865</v>
      </c>
      <c r="J207" s="9">
        <f t="shared" ca="1" si="89"/>
        <v>0</v>
      </c>
      <c r="K207" s="9">
        <f t="shared" ca="1" si="90"/>
        <v>210.25981726520021</v>
      </c>
      <c r="L207" s="9">
        <f t="shared" ca="1" si="91"/>
        <v>-80.510158480006965</v>
      </c>
      <c r="M207">
        <f t="shared" ca="1" si="92"/>
        <v>56.368977987421381</v>
      </c>
      <c r="N207">
        <f t="shared" ca="1" si="93"/>
        <v>33.067285115303982</v>
      </c>
    </row>
    <row r="208" spans="1:14" x14ac:dyDescent="0.25">
      <c r="A208" s="4">
        <f t="shared" si="109"/>
        <v>0.43240740740740552</v>
      </c>
      <c r="B208" s="3">
        <f t="shared" si="111"/>
        <v>1553301360</v>
      </c>
      <c r="C208">
        <f t="shared" si="110"/>
        <v>4</v>
      </c>
      <c r="D208">
        <f t="shared" si="110"/>
        <v>144</v>
      </c>
      <c r="E208">
        <f t="shared" ca="1" si="84"/>
        <v>-57991.433635220121</v>
      </c>
      <c r="F208">
        <f t="shared" ca="1" si="85"/>
        <v>69275.308830188689</v>
      </c>
      <c r="G208">
        <f t="shared" ca="1" si="86"/>
        <v>9753.6</v>
      </c>
      <c r="H208" s="9">
        <f t="shared" ca="1" si="87"/>
        <v>-207.38237987421454</v>
      </c>
      <c r="I208" s="9">
        <f t="shared" ca="1" si="88"/>
        <v>34.666111320754865</v>
      </c>
      <c r="J208" s="9">
        <f t="shared" ca="1" si="89"/>
        <v>0</v>
      </c>
      <c r="K208" s="9">
        <f t="shared" ca="1" si="90"/>
        <v>210.25981726520166</v>
      </c>
      <c r="L208" s="9">
        <f t="shared" ca="1" si="91"/>
        <v>-80.510158480007036</v>
      </c>
      <c r="M208">
        <f t="shared" ca="1" si="92"/>
        <v>56.368977987421381</v>
      </c>
      <c r="N208">
        <f t="shared" ca="1" si="93"/>
        <v>33.067285115303982</v>
      </c>
    </row>
    <row r="209" spans="1:14" x14ac:dyDescent="0.25">
      <c r="A209" s="4">
        <f t="shared" si="109"/>
        <v>0.43246527777777588</v>
      </c>
      <c r="B209" s="3">
        <f t="shared" si="111"/>
        <v>1553301365</v>
      </c>
      <c r="C209">
        <f t="shared" si="110"/>
        <v>4</v>
      </c>
      <c r="D209">
        <f t="shared" si="110"/>
        <v>144</v>
      </c>
      <c r="E209">
        <f t="shared" ca="1" si="84"/>
        <v>-59028.345534591193</v>
      </c>
      <c r="F209">
        <f t="shared" ca="1" si="85"/>
        <v>69448.639386792463</v>
      </c>
      <c r="G209">
        <f t="shared" ca="1" si="86"/>
        <v>9753.6</v>
      </c>
      <c r="H209" s="9">
        <f t="shared" ca="1" si="87"/>
        <v>-207.38237987421454</v>
      </c>
      <c r="I209" s="9">
        <f t="shared" ca="1" si="88"/>
        <v>34.666111320751952</v>
      </c>
      <c r="J209" s="9">
        <f t="shared" ca="1" si="89"/>
        <v>0</v>
      </c>
      <c r="K209" s="9">
        <f t="shared" ca="1" si="90"/>
        <v>210.25981726520118</v>
      </c>
      <c r="L209" s="9">
        <f t="shared" ca="1" si="91"/>
        <v>-80.510158480007817</v>
      </c>
      <c r="M209">
        <f t="shared" ca="1" si="92"/>
        <v>56.368977987421381</v>
      </c>
      <c r="N209">
        <f t="shared" ca="1" si="93"/>
        <v>33.067285115303982</v>
      </c>
    </row>
    <row r="210" spans="1:14" x14ac:dyDescent="0.25">
      <c r="A210" s="4">
        <f t="shared" si="109"/>
        <v>0.43252314814814624</v>
      </c>
      <c r="B210" s="3">
        <f t="shared" si="111"/>
        <v>1553301370</v>
      </c>
      <c r="C210">
        <f t="shared" si="110"/>
        <v>4</v>
      </c>
      <c r="D210">
        <f t="shared" si="110"/>
        <v>144</v>
      </c>
      <c r="E210">
        <f t="shared" ca="1" si="84"/>
        <v>-60065.257433962266</v>
      </c>
      <c r="F210">
        <f t="shared" ca="1" si="85"/>
        <v>69621.969943396223</v>
      </c>
      <c r="G210">
        <f t="shared" ca="1" si="86"/>
        <v>9753.6</v>
      </c>
      <c r="H210" s="9">
        <f t="shared" ca="1" si="87"/>
        <v>-207.38237987421454</v>
      </c>
      <c r="I210" s="9">
        <f t="shared" ca="1" si="88"/>
        <v>34.666111320757771</v>
      </c>
      <c r="J210" s="9">
        <f t="shared" ca="1" si="89"/>
        <v>0</v>
      </c>
      <c r="K210" s="9">
        <f t="shared" ca="1" si="90"/>
        <v>210.25981726520214</v>
      </c>
      <c r="L210" s="9">
        <f t="shared" ca="1" si="91"/>
        <v>-80.510158480006254</v>
      </c>
      <c r="M210">
        <f t="shared" ca="1" si="92"/>
        <v>56.368977987421381</v>
      </c>
      <c r="N210">
        <f t="shared" ca="1" si="93"/>
        <v>33.067285115303982</v>
      </c>
    </row>
    <row r="211" spans="1:14" x14ac:dyDescent="0.25">
      <c r="A211" s="4">
        <f t="shared" si="109"/>
        <v>0.4325810185185166</v>
      </c>
      <c r="B211" s="3">
        <f t="shared" si="111"/>
        <v>1553301375</v>
      </c>
      <c r="C211">
        <f t="shared" si="110"/>
        <v>4</v>
      </c>
      <c r="D211">
        <f t="shared" si="110"/>
        <v>144</v>
      </c>
      <c r="E211">
        <f t="shared" ca="1" si="84"/>
        <v>-61102.169333333339</v>
      </c>
      <c r="F211">
        <f t="shared" ca="1" si="85"/>
        <v>69795.300500000012</v>
      </c>
      <c r="G211">
        <f t="shared" ca="1" si="86"/>
        <v>9753.6</v>
      </c>
      <c r="H211" s="9">
        <f t="shared" ca="1" si="87"/>
        <v>-207.38237987421454</v>
      </c>
      <c r="I211" s="9">
        <f t="shared" ca="1" si="88"/>
        <v>34.666111320751952</v>
      </c>
      <c r="J211" s="9">
        <f t="shared" ca="1" si="89"/>
        <v>0</v>
      </c>
      <c r="K211" s="9">
        <f t="shared" ca="1" si="90"/>
        <v>210.25981726520118</v>
      </c>
      <c r="L211" s="9">
        <f t="shared" ca="1" si="91"/>
        <v>-80.510158480007817</v>
      </c>
      <c r="M211">
        <f t="shared" ca="1" si="92"/>
        <v>56.368977987421381</v>
      </c>
      <c r="N211">
        <f t="shared" ca="1" si="93"/>
        <v>33.067285115303982</v>
      </c>
    </row>
    <row r="212" spans="1:14" x14ac:dyDescent="0.25">
      <c r="A212" s="4">
        <f t="shared" si="109"/>
        <v>0.43263888888888696</v>
      </c>
      <c r="B212" s="3">
        <f t="shared" si="111"/>
        <v>1553301380</v>
      </c>
      <c r="C212">
        <f t="shared" si="110"/>
        <v>4</v>
      </c>
      <c r="D212">
        <f t="shared" si="110"/>
        <v>144</v>
      </c>
      <c r="E212">
        <f t="shared" ca="1" si="84"/>
        <v>-62139.081232704411</v>
      </c>
      <c r="F212">
        <f t="shared" ca="1" si="85"/>
        <v>69968.631056603772</v>
      </c>
      <c r="G212">
        <f t="shared" ca="1" si="86"/>
        <v>9753.6</v>
      </c>
      <c r="H212" s="9">
        <f t="shared" ca="1" si="87"/>
        <v>-207.38237987421161</v>
      </c>
      <c r="I212" s="9">
        <f t="shared" ca="1" si="88"/>
        <v>34.666111320754865</v>
      </c>
      <c r="J212" s="9">
        <f t="shared" ca="1" si="89"/>
        <v>0</v>
      </c>
      <c r="K212" s="9">
        <f t="shared" ca="1" si="90"/>
        <v>210.25981726519876</v>
      </c>
      <c r="L212" s="9">
        <f t="shared" ca="1" si="91"/>
        <v>-80.510158480006908</v>
      </c>
      <c r="M212">
        <f t="shared" ca="1" si="92"/>
        <v>56.368977987421381</v>
      </c>
      <c r="N212">
        <f t="shared" ca="1" si="93"/>
        <v>33.067285115303982</v>
      </c>
    </row>
    <row r="213" spans="1:14" x14ac:dyDescent="0.25">
      <c r="A213" s="4">
        <f t="shared" si="109"/>
        <v>0.43269675925925732</v>
      </c>
      <c r="B213" s="3">
        <f t="shared" si="111"/>
        <v>1553301385</v>
      </c>
      <c r="C213">
        <f t="shared" si="110"/>
        <v>4</v>
      </c>
      <c r="D213">
        <f t="shared" si="110"/>
        <v>144</v>
      </c>
      <c r="E213">
        <f t="shared" ca="1" si="84"/>
        <v>-63175.993132075469</v>
      </c>
      <c r="F213">
        <f t="shared" ca="1" si="85"/>
        <v>70141.961613207546</v>
      </c>
      <c r="G213">
        <f t="shared" ca="1" si="86"/>
        <v>9753.6</v>
      </c>
      <c r="H213" s="9">
        <f t="shared" ca="1" si="87"/>
        <v>-207.38237987421454</v>
      </c>
      <c r="I213" s="9">
        <f t="shared" ca="1" si="88"/>
        <v>34.666111320754865</v>
      </c>
      <c r="J213" s="9">
        <f t="shared" ca="1" si="89"/>
        <v>0</v>
      </c>
      <c r="K213" s="9">
        <f t="shared" ca="1" si="90"/>
        <v>210.25981726520166</v>
      </c>
      <c r="L213" s="9">
        <f t="shared" ca="1" si="91"/>
        <v>-80.510158480007036</v>
      </c>
      <c r="M213">
        <f t="shared" ca="1" si="92"/>
        <v>56.368977987421381</v>
      </c>
      <c r="N213">
        <f t="shared" ca="1" si="93"/>
        <v>33.067285115303982</v>
      </c>
    </row>
    <row r="214" spans="1:14" x14ac:dyDescent="0.25">
      <c r="A214" s="4">
        <f t="shared" si="109"/>
        <v>0.43275462962962769</v>
      </c>
      <c r="B214" s="3">
        <f t="shared" si="111"/>
        <v>1553301390</v>
      </c>
      <c r="C214">
        <f t="shared" si="110"/>
        <v>4</v>
      </c>
      <c r="D214">
        <f t="shared" si="110"/>
        <v>144</v>
      </c>
      <c r="E214">
        <f t="shared" ca="1" si="84"/>
        <v>-64212.905031446542</v>
      </c>
      <c r="F214">
        <f t="shared" ca="1" si="85"/>
        <v>70315.29216981132</v>
      </c>
      <c r="G214">
        <f t="shared" ca="1" si="86"/>
        <v>9753.6</v>
      </c>
      <c r="H214" s="9">
        <f t="shared" ca="1" si="87"/>
        <v>-207.38237987421454</v>
      </c>
      <c r="I214" s="9">
        <f t="shared" ca="1" si="88"/>
        <v>34.666111320754865</v>
      </c>
      <c r="J214" s="9">
        <f t="shared" ca="1" si="89"/>
        <v>0</v>
      </c>
      <c r="K214" s="9">
        <f t="shared" ca="1" si="90"/>
        <v>210.25981726520166</v>
      </c>
      <c r="L214" s="9">
        <f t="shared" ca="1" si="91"/>
        <v>-80.510158480007036</v>
      </c>
      <c r="M214">
        <f t="shared" ca="1" si="92"/>
        <v>56.368977987421381</v>
      </c>
      <c r="N214">
        <f t="shared" ca="1" si="93"/>
        <v>33.067285115303982</v>
      </c>
    </row>
    <row r="215" spans="1:14" x14ac:dyDescent="0.25">
      <c r="A215" s="4">
        <f t="shared" si="109"/>
        <v>0.43281249999999805</v>
      </c>
      <c r="B215" s="3">
        <f t="shared" si="111"/>
        <v>1553301395</v>
      </c>
      <c r="C215">
        <f t="shared" si="110"/>
        <v>4</v>
      </c>
      <c r="D215">
        <f t="shared" si="110"/>
        <v>144</v>
      </c>
      <c r="E215">
        <f t="shared" ca="1" si="84"/>
        <v>-65249.816930817615</v>
      </c>
      <c r="F215">
        <f t="shared" ca="1" si="85"/>
        <v>70488.622726415095</v>
      </c>
      <c r="G215">
        <f t="shared" ca="1" si="86"/>
        <v>9753.6</v>
      </c>
      <c r="H215" s="9">
        <f t="shared" ca="1" si="87"/>
        <v>-207.38237987421454</v>
      </c>
      <c r="I215" s="9">
        <f t="shared" ca="1" si="88"/>
        <v>34.666111320754865</v>
      </c>
      <c r="J215" s="9">
        <f t="shared" ca="1" si="89"/>
        <v>0</v>
      </c>
      <c r="K215" s="9">
        <f t="shared" ca="1" si="90"/>
        <v>210.25981726520166</v>
      </c>
      <c r="L215" s="9">
        <f t="shared" ca="1" si="91"/>
        <v>-80.510158480007036</v>
      </c>
      <c r="M215">
        <f t="shared" ca="1" si="92"/>
        <v>56.368977987421381</v>
      </c>
      <c r="N215">
        <f t="shared" ca="1" si="93"/>
        <v>33.067285115303982</v>
      </c>
    </row>
    <row r="216" spans="1:14" x14ac:dyDescent="0.25">
      <c r="A216" s="4">
        <f t="shared" si="109"/>
        <v>0.43287037037036841</v>
      </c>
      <c r="B216" s="3">
        <f t="shared" si="111"/>
        <v>1553301400</v>
      </c>
      <c r="C216">
        <f t="shared" si="110"/>
        <v>4</v>
      </c>
      <c r="D216">
        <f t="shared" si="110"/>
        <v>144</v>
      </c>
      <c r="E216">
        <f t="shared" ca="1" si="84"/>
        <v>-66286.728830188687</v>
      </c>
      <c r="F216">
        <f t="shared" ca="1" si="85"/>
        <v>70661.953283018869</v>
      </c>
      <c r="G216">
        <f t="shared" ca="1" si="86"/>
        <v>9753.6</v>
      </c>
      <c r="H216" s="9">
        <f t="shared" ca="1" si="87"/>
        <v>-207.38237987421161</v>
      </c>
      <c r="I216" s="9">
        <f t="shared" ca="1" si="88"/>
        <v>34.666111320754865</v>
      </c>
      <c r="J216" s="9">
        <f t="shared" ca="1" si="89"/>
        <v>0</v>
      </c>
      <c r="K216" s="9">
        <f t="shared" ca="1" si="90"/>
        <v>210.25981726519876</v>
      </c>
      <c r="L216" s="9">
        <f t="shared" ca="1" si="91"/>
        <v>-80.510158480006908</v>
      </c>
      <c r="M216">
        <f t="shared" ca="1" si="92"/>
        <v>56.368977987421381</v>
      </c>
      <c r="N216">
        <f t="shared" ca="1" si="93"/>
        <v>33.067285115303982</v>
      </c>
    </row>
    <row r="217" spans="1:14" x14ac:dyDescent="0.25">
      <c r="A217" s="4">
        <f t="shared" si="109"/>
        <v>0.43292824074073877</v>
      </c>
      <c r="B217" s="3">
        <f t="shared" si="111"/>
        <v>1553301405</v>
      </c>
      <c r="C217">
        <f t="shared" si="110"/>
        <v>4</v>
      </c>
      <c r="D217">
        <f t="shared" si="110"/>
        <v>144</v>
      </c>
      <c r="E217">
        <f t="shared" ca="1" si="84"/>
        <v>-67323.640729559746</v>
      </c>
      <c r="F217">
        <f t="shared" ca="1" si="85"/>
        <v>70835.283839622643</v>
      </c>
      <c r="G217">
        <f t="shared" ca="1" si="86"/>
        <v>9753.6</v>
      </c>
      <c r="H217" s="9">
        <f t="shared" ca="1" si="87"/>
        <v>-207.38237987421454</v>
      </c>
      <c r="I217" s="9">
        <f t="shared" ca="1" si="88"/>
        <v>34.666111320754865</v>
      </c>
      <c r="J217" s="9">
        <f t="shared" ca="1" si="89"/>
        <v>0</v>
      </c>
      <c r="K217" s="9">
        <f t="shared" ca="1" si="90"/>
        <v>210.25981726520166</v>
      </c>
      <c r="L217" s="9">
        <f t="shared" ca="1" si="91"/>
        <v>-80.510158480007036</v>
      </c>
      <c r="M217">
        <f t="shared" ca="1" si="92"/>
        <v>56.368977987421381</v>
      </c>
      <c r="N217">
        <f t="shared" ca="1" si="93"/>
        <v>33.067285115303982</v>
      </c>
    </row>
    <row r="218" spans="1:14" x14ac:dyDescent="0.25">
      <c r="A218" s="4">
        <f t="shared" si="109"/>
        <v>0.43298611111110913</v>
      </c>
      <c r="B218" s="3">
        <f t="shared" si="111"/>
        <v>1553301410</v>
      </c>
      <c r="C218">
        <f t="shared" ref="C218:D233" si="112">C217</f>
        <v>4</v>
      </c>
      <c r="D218">
        <f t="shared" si="112"/>
        <v>144</v>
      </c>
      <c r="E218">
        <f t="shared" ca="1" si="84"/>
        <v>-68360.552628930818</v>
      </c>
      <c r="F218">
        <f t="shared" ca="1" si="85"/>
        <v>71008.614396226418</v>
      </c>
      <c r="G218">
        <f t="shared" ca="1" si="86"/>
        <v>9753.6</v>
      </c>
      <c r="H218" s="9">
        <f t="shared" ca="1" si="87"/>
        <v>-207.38237987421454</v>
      </c>
      <c r="I218" s="9">
        <f t="shared" ca="1" si="88"/>
        <v>34.666111320754865</v>
      </c>
      <c r="J218" s="9">
        <f t="shared" ca="1" si="89"/>
        <v>0</v>
      </c>
      <c r="K218" s="9">
        <f t="shared" ca="1" si="90"/>
        <v>210.25981726520166</v>
      </c>
      <c r="L218" s="9">
        <f t="shared" ca="1" si="91"/>
        <v>-80.510158480007036</v>
      </c>
      <c r="M218">
        <f t="shared" ca="1" si="92"/>
        <v>56.368977987421381</v>
      </c>
      <c r="N218">
        <f t="shared" ca="1" si="93"/>
        <v>33.067285115303982</v>
      </c>
    </row>
    <row r="219" spans="1:14" x14ac:dyDescent="0.25">
      <c r="A219" s="4">
        <f t="shared" si="109"/>
        <v>0.43304398148147949</v>
      </c>
      <c r="B219" s="3">
        <f t="shared" si="111"/>
        <v>1553301415</v>
      </c>
      <c r="C219">
        <f t="shared" si="112"/>
        <v>4</v>
      </c>
      <c r="D219">
        <f t="shared" si="112"/>
        <v>144</v>
      </c>
      <c r="E219">
        <f t="shared" ca="1" si="84"/>
        <v>-69397.464528301891</v>
      </c>
      <c r="F219">
        <f t="shared" ca="1" si="85"/>
        <v>71181.944952830192</v>
      </c>
      <c r="G219">
        <f t="shared" ca="1" si="86"/>
        <v>9753.6</v>
      </c>
      <c r="H219" s="9">
        <f t="shared" ca="1" si="87"/>
        <v>-207.38237987421454</v>
      </c>
      <c r="I219" s="9">
        <f t="shared" ca="1" si="88"/>
        <v>34.666111320754865</v>
      </c>
      <c r="J219" s="9">
        <f t="shared" ca="1" si="89"/>
        <v>0</v>
      </c>
      <c r="K219" s="9">
        <f t="shared" ca="1" si="90"/>
        <v>210.25981726520166</v>
      </c>
      <c r="L219" s="9">
        <f t="shared" ca="1" si="91"/>
        <v>-80.510158480007036</v>
      </c>
      <c r="M219">
        <f t="shared" ca="1" si="92"/>
        <v>56.368977987421381</v>
      </c>
      <c r="N219">
        <f t="shared" ca="1" si="93"/>
        <v>33.067285115303982</v>
      </c>
    </row>
    <row r="220" spans="1:14" x14ac:dyDescent="0.25">
      <c r="A220" s="4">
        <f t="shared" si="109"/>
        <v>0.43310185185184985</v>
      </c>
      <c r="B220" s="3">
        <f t="shared" si="111"/>
        <v>1553301420</v>
      </c>
      <c r="C220">
        <f t="shared" si="112"/>
        <v>4</v>
      </c>
      <c r="D220">
        <f t="shared" si="112"/>
        <v>144</v>
      </c>
      <c r="E220">
        <f t="shared" ca="1" si="84"/>
        <v>-70434.376427672963</v>
      </c>
      <c r="F220">
        <f t="shared" ca="1" si="85"/>
        <v>71355.275509433966</v>
      </c>
      <c r="G220">
        <f t="shared" ca="1" si="86"/>
        <v>9753.6</v>
      </c>
      <c r="H220" s="9">
        <f t="shared" ca="1" si="87"/>
        <v>-207.38237987421161</v>
      </c>
      <c r="I220" s="9">
        <f t="shared" ca="1" si="88"/>
        <v>34.666111320754865</v>
      </c>
      <c r="J220" s="9">
        <f t="shared" ca="1" si="89"/>
        <v>0</v>
      </c>
      <c r="K220" s="9">
        <f t="shared" ca="1" si="90"/>
        <v>210.25981726519876</v>
      </c>
      <c r="L220" s="9">
        <f t="shared" ca="1" si="91"/>
        <v>-80.510158480006908</v>
      </c>
      <c r="M220">
        <f t="shared" ca="1" si="92"/>
        <v>56.368977987421381</v>
      </c>
      <c r="N220">
        <f t="shared" ca="1" si="93"/>
        <v>33.067285115303982</v>
      </c>
    </row>
    <row r="221" spans="1:14" x14ac:dyDescent="0.25">
      <c r="A221" s="4">
        <f t="shared" si="109"/>
        <v>0.43315972222222021</v>
      </c>
      <c r="B221" s="3">
        <f t="shared" si="111"/>
        <v>1553301425</v>
      </c>
      <c r="C221">
        <f t="shared" si="112"/>
        <v>4</v>
      </c>
      <c r="D221">
        <f t="shared" si="112"/>
        <v>144</v>
      </c>
      <c r="E221">
        <f t="shared" ca="1" si="84"/>
        <v>-71471.288327044022</v>
      </c>
      <c r="F221">
        <f t="shared" ca="1" si="85"/>
        <v>71528.606066037741</v>
      </c>
      <c r="G221">
        <f t="shared" ca="1" si="86"/>
        <v>9753.6</v>
      </c>
      <c r="H221" s="9">
        <f t="shared" ca="1" si="87"/>
        <v>-207.38237987421454</v>
      </c>
      <c r="I221" s="9">
        <f t="shared" ca="1" si="88"/>
        <v>34.666111320754865</v>
      </c>
      <c r="J221" s="9">
        <f t="shared" ca="1" si="89"/>
        <v>0</v>
      </c>
      <c r="K221" s="9">
        <f t="shared" ca="1" si="90"/>
        <v>210.25981726520166</v>
      </c>
      <c r="L221" s="9">
        <f t="shared" ca="1" si="91"/>
        <v>-80.510158480007036</v>
      </c>
      <c r="M221">
        <f t="shared" ca="1" si="92"/>
        <v>56.368977987421381</v>
      </c>
      <c r="N221">
        <f t="shared" ca="1" si="93"/>
        <v>33.067285115303982</v>
      </c>
    </row>
    <row r="222" spans="1:14" x14ac:dyDescent="0.25">
      <c r="A222" s="4">
        <f t="shared" si="109"/>
        <v>0.43321759259259057</v>
      </c>
      <c r="B222" s="3">
        <f t="shared" si="111"/>
        <v>1553301430</v>
      </c>
      <c r="C222">
        <f t="shared" si="112"/>
        <v>4</v>
      </c>
      <c r="D222">
        <f t="shared" si="112"/>
        <v>144</v>
      </c>
      <c r="E222">
        <f t="shared" ref="E222:E236" ca="1" si="113">INDIRECT("E$"&amp;C222)+INDIRECT("H$"&amp;C222)*($B222-INDIRECT("B$"&amp;D222))</f>
        <v>-72508.200226415094</v>
      </c>
      <c r="F222">
        <f t="shared" ref="F222:F236" ca="1" si="114">INDIRECT("F$"&amp;C222)+INDIRECT("I$"&amp;C222)*($B222-INDIRECT("B$"&amp;D222))</f>
        <v>71701.936622641515</v>
      </c>
      <c r="G222">
        <f t="shared" ref="G222:G236" ca="1" si="115">INDIRECT("G$"&amp;C222)+INDIRECT("J$"&amp;C222)*($B222-INDIRECT("B$"&amp;D222))</f>
        <v>9753.6</v>
      </c>
      <c r="H222" s="9">
        <f t="shared" ref="H222:H236" ca="1" si="116">(E223-E222)/($B223-$B222)</f>
        <v>-207.38237987421454</v>
      </c>
      <c r="I222" s="9">
        <f t="shared" ref="I222:I236" ca="1" si="117">(F223-F222)/($B223-$B222)</f>
        <v>34.666111320754865</v>
      </c>
      <c r="J222" s="9">
        <f t="shared" ref="J222:J236" ca="1" si="118">(G223-G222)/($B223-$B222)</f>
        <v>0</v>
      </c>
      <c r="K222" s="9">
        <f t="shared" ref="K222:K236" ca="1" si="119">SQRT(H222*H222+I222*I222)</f>
        <v>210.25981726520166</v>
      </c>
      <c r="L222" s="9">
        <f t="shared" ref="L222:L236" ca="1" si="120">DEGREES(ATAN2(I222,H222))</f>
        <v>-80.510158480007036</v>
      </c>
      <c r="M222">
        <f t="shared" ref="M222:M236" ca="1" si="121">INDIRECT("M$"&amp;C222)+INDIRECT("O$"&amp;C222)*($B222-INDIRECT("B$"&amp;D222))</f>
        <v>56.368977987421381</v>
      </c>
      <c r="N222">
        <f t="shared" ref="N222:N236" ca="1" si="122">INDIRECT("N$"&amp;C222)+INDIRECT("P$"&amp;C222)*($B222-INDIRECT("B$"&amp;D222))</f>
        <v>33.067285115303982</v>
      </c>
    </row>
    <row r="223" spans="1:14" x14ac:dyDescent="0.25">
      <c r="A223" s="4">
        <f t="shared" si="109"/>
        <v>0.43327546296296093</v>
      </c>
      <c r="B223" s="3">
        <f t="shared" si="111"/>
        <v>1553301435</v>
      </c>
      <c r="C223">
        <f t="shared" si="112"/>
        <v>4</v>
      </c>
      <c r="D223">
        <f t="shared" si="112"/>
        <v>144</v>
      </c>
      <c r="E223">
        <f t="shared" ca="1" si="113"/>
        <v>-73545.112125786167</v>
      </c>
      <c r="F223">
        <f t="shared" ca="1" si="114"/>
        <v>71875.267179245289</v>
      </c>
      <c r="G223">
        <f t="shared" ca="1" si="115"/>
        <v>9753.6</v>
      </c>
      <c r="H223" s="9">
        <f t="shared" ca="1" si="116"/>
        <v>-207.38237987421454</v>
      </c>
      <c r="I223" s="9">
        <f t="shared" ca="1" si="117"/>
        <v>34.666111320754865</v>
      </c>
      <c r="J223" s="9">
        <f t="shared" ca="1" si="118"/>
        <v>0</v>
      </c>
      <c r="K223" s="9">
        <f t="shared" ca="1" si="119"/>
        <v>210.25981726520166</v>
      </c>
      <c r="L223" s="9">
        <f t="shared" ca="1" si="120"/>
        <v>-80.510158480007036</v>
      </c>
      <c r="M223">
        <f t="shared" ca="1" si="121"/>
        <v>56.368977987421381</v>
      </c>
      <c r="N223">
        <f t="shared" ca="1" si="122"/>
        <v>33.067285115303982</v>
      </c>
    </row>
    <row r="224" spans="1:14" x14ac:dyDescent="0.25">
      <c r="A224" s="4">
        <f t="shared" si="109"/>
        <v>0.43333333333333129</v>
      </c>
      <c r="B224" s="3">
        <f t="shared" si="111"/>
        <v>1553301440</v>
      </c>
      <c r="C224">
        <f t="shared" si="112"/>
        <v>4</v>
      </c>
      <c r="D224">
        <f t="shared" si="112"/>
        <v>144</v>
      </c>
      <c r="E224">
        <f t="shared" ca="1" si="113"/>
        <v>-74582.02402515724</v>
      </c>
      <c r="F224">
        <f t="shared" ca="1" si="114"/>
        <v>72048.597735849064</v>
      </c>
      <c r="G224">
        <f t="shared" ca="1" si="115"/>
        <v>9753.6</v>
      </c>
      <c r="H224" s="9">
        <f t="shared" ca="1" si="116"/>
        <v>-207.38237987421161</v>
      </c>
      <c r="I224" s="9">
        <f t="shared" ca="1" si="117"/>
        <v>34.666111320754865</v>
      </c>
      <c r="J224" s="9">
        <f t="shared" ca="1" si="118"/>
        <v>0</v>
      </c>
      <c r="K224" s="9">
        <f t="shared" ca="1" si="119"/>
        <v>210.25981726519876</v>
      </c>
      <c r="L224" s="9">
        <f t="shared" ca="1" si="120"/>
        <v>-80.510158480006908</v>
      </c>
      <c r="M224">
        <f t="shared" ca="1" si="121"/>
        <v>56.368977987421381</v>
      </c>
      <c r="N224">
        <f t="shared" ca="1" si="122"/>
        <v>33.067285115303982</v>
      </c>
    </row>
    <row r="225" spans="1:14" x14ac:dyDescent="0.25">
      <c r="A225" s="4">
        <f t="shared" si="109"/>
        <v>0.43339120370370166</v>
      </c>
      <c r="B225" s="3">
        <f t="shared" si="111"/>
        <v>1553301445</v>
      </c>
      <c r="C225">
        <f t="shared" si="112"/>
        <v>4</v>
      </c>
      <c r="D225">
        <f t="shared" si="112"/>
        <v>144</v>
      </c>
      <c r="E225">
        <f t="shared" ca="1" si="113"/>
        <v>-75618.935924528298</v>
      </c>
      <c r="F225">
        <f t="shared" ca="1" si="114"/>
        <v>72221.928292452838</v>
      </c>
      <c r="G225">
        <f t="shared" ca="1" si="115"/>
        <v>9753.6</v>
      </c>
      <c r="H225" s="9">
        <f t="shared" ca="1" si="116"/>
        <v>-207.38237987421454</v>
      </c>
      <c r="I225" s="9">
        <f t="shared" ca="1" si="117"/>
        <v>34.666111320754865</v>
      </c>
      <c r="J225" s="9">
        <f t="shared" ca="1" si="118"/>
        <v>0</v>
      </c>
      <c r="K225" s="9">
        <f t="shared" ca="1" si="119"/>
        <v>210.25981726520166</v>
      </c>
      <c r="L225" s="9">
        <f t="shared" ca="1" si="120"/>
        <v>-80.510158480007036</v>
      </c>
      <c r="M225">
        <f t="shared" ca="1" si="121"/>
        <v>56.368977987421381</v>
      </c>
      <c r="N225">
        <f t="shared" ca="1" si="122"/>
        <v>33.067285115303982</v>
      </c>
    </row>
    <row r="226" spans="1:14" x14ac:dyDescent="0.25">
      <c r="A226" s="4">
        <f t="shared" si="109"/>
        <v>0.43344907407407202</v>
      </c>
      <c r="B226" s="3">
        <f t="shared" si="111"/>
        <v>1553301450</v>
      </c>
      <c r="C226">
        <f t="shared" si="112"/>
        <v>4</v>
      </c>
      <c r="D226">
        <f t="shared" si="112"/>
        <v>144</v>
      </c>
      <c r="E226">
        <f t="shared" ca="1" si="113"/>
        <v>-76655.84782389937</v>
      </c>
      <c r="F226">
        <f t="shared" ca="1" si="114"/>
        <v>72395.258849056612</v>
      </c>
      <c r="G226">
        <f t="shared" ca="1" si="115"/>
        <v>9753.6</v>
      </c>
      <c r="H226" s="9">
        <f t="shared" ca="1" si="116"/>
        <v>-207.38237987421454</v>
      </c>
      <c r="I226" s="9">
        <f t="shared" ca="1" si="117"/>
        <v>34.666111320754865</v>
      </c>
      <c r="J226" s="9">
        <f t="shared" ca="1" si="118"/>
        <v>0</v>
      </c>
      <c r="K226" s="9">
        <f t="shared" ca="1" si="119"/>
        <v>210.25981726520166</v>
      </c>
      <c r="L226" s="9">
        <f t="shared" ca="1" si="120"/>
        <v>-80.510158480007036</v>
      </c>
      <c r="M226">
        <f t="shared" ca="1" si="121"/>
        <v>56.368977987421381</v>
      </c>
      <c r="N226">
        <f t="shared" ca="1" si="122"/>
        <v>33.067285115303982</v>
      </c>
    </row>
    <row r="227" spans="1:14" x14ac:dyDescent="0.25">
      <c r="A227" s="4">
        <f t="shared" si="109"/>
        <v>0.43350694444444238</v>
      </c>
      <c r="B227" s="3">
        <f t="shared" si="111"/>
        <v>1553301455</v>
      </c>
      <c r="C227">
        <f t="shared" si="112"/>
        <v>4</v>
      </c>
      <c r="D227">
        <f t="shared" si="112"/>
        <v>144</v>
      </c>
      <c r="E227">
        <f t="shared" ca="1" si="113"/>
        <v>-77692.759723270443</v>
      </c>
      <c r="F227">
        <f t="shared" ca="1" si="114"/>
        <v>72568.589405660387</v>
      </c>
      <c r="G227">
        <f t="shared" ca="1" si="115"/>
        <v>9753.6</v>
      </c>
      <c r="H227" s="9">
        <f t="shared" ca="1" si="116"/>
        <v>-207.38237987421454</v>
      </c>
      <c r="I227" s="9">
        <f t="shared" ca="1" si="117"/>
        <v>34.666111320754865</v>
      </c>
      <c r="J227" s="9">
        <f t="shared" ca="1" si="118"/>
        <v>0</v>
      </c>
      <c r="K227" s="9">
        <f t="shared" ca="1" si="119"/>
        <v>210.25981726520166</v>
      </c>
      <c r="L227" s="9">
        <f t="shared" ca="1" si="120"/>
        <v>-80.510158480007036</v>
      </c>
      <c r="M227">
        <f t="shared" ca="1" si="121"/>
        <v>56.368977987421381</v>
      </c>
      <c r="N227">
        <f t="shared" ca="1" si="122"/>
        <v>33.067285115303982</v>
      </c>
    </row>
    <row r="228" spans="1:14" x14ac:dyDescent="0.25">
      <c r="A228" s="4">
        <f t="shared" si="109"/>
        <v>0.43356481481481274</v>
      </c>
      <c r="B228" s="3">
        <f t="shared" si="111"/>
        <v>1553301460</v>
      </c>
      <c r="C228">
        <f t="shared" si="112"/>
        <v>4</v>
      </c>
      <c r="D228">
        <f t="shared" si="112"/>
        <v>144</v>
      </c>
      <c r="E228">
        <f t="shared" ca="1" si="113"/>
        <v>-78729.671622641516</v>
      </c>
      <c r="F228">
        <f t="shared" ca="1" si="114"/>
        <v>72741.919962264161</v>
      </c>
      <c r="G228">
        <f t="shared" ca="1" si="115"/>
        <v>9753.6</v>
      </c>
      <c r="H228" s="9">
        <f t="shared" ca="1" si="116"/>
        <v>-207.38237987421161</v>
      </c>
      <c r="I228" s="9">
        <f t="shared" ca="1" si="117"/>
        <v>34.666111320754865</v>
      </c>
      <c r="J228" s="9">
        <f t="shared" ca="1" si="118"/>
        <v>0</v>
      </c>
      <c r="K228" s="9">
        <f t="shared" ca="1" si="119"/>
        <v>210.25981726519876</v>
      </c>
      <c r="L228" s="9">
        <f t="shared" ca="1" si="120"/>
        <v>-80.510158480006908</v>
      </c>
      <c r="M228">
        <f t="shared" ca="1" si="121"/>
        <v>56.368977987421381</v>
      </c>
      <c r="N228">
        <f t="shared" ca="1" si="122"/>
        <v>33.067285115303982</v>
      </c>
    </row>
    <row r="229" spans="1:14" x14ac:dyDescent="0.25">
      <c r="A229" s="4">
        <f t="shared" si="109"/>
        <v>0.4336226851851831</v>
      </c>
      <c r="B229" s="3">
        <f t="shared" si="111"/>
        <v>1553301465</v>
      </c>
      <c r="C229">
        <f t="shared" si="112"/>
        <v>4</v>
      </c>
      <c r="D229">
        <f t="shared" si="112"/>
        <v>144</v>
      </c>
      <c r="E229">
        <f t="shared" ca="1" si="113"/>
        <v>-79766.583522012574</v>
      </c>
      <c r="F229">
        <f t="shared" ca="1" si="114"/>
        <v>72915.250518867935</v>
      </c>
      <c r="G229">
        <f t="shared" ca="1" si="115"/>
        <v>9753.6</v>
      </c>
      <c r="H229" s="9">
        <f t="shared" ca="1" si="116"/>
        <v>-207.38237987421454</v>
      </c>
      <c r="I229" s="9">
        <f t="shared" ca="1" si="117"/>
        <v>34.666111320754865</v>
      </c>
      <c r="J229" s="9">
        <f t="shared" ca="1" si="118"/>
        <v>0</v>
      </c>
      <c r="K229" s="9">
        <f t="shared" ca="1" si="119"/>
        <v>210.25981726520166</v>
      </c>
      <c r="L229" s="9">
        <f t="shared" ca="1" si="120"/>
        <v>-80.510158480007036</v>
      </c>
      <c r="M229">
        <f t="shared" ca="1" si="121"/>
        <v>56.368977987421381</v>
      </c>
      <c r="N229">
        <f t="shared" ca="1" si="122"/>
        <v>33.067285115303982</v>
      </c>
    </row>
    <row r="230" spans="1:14" x14ac:dyDescent="0.25">
      <c r="A230" s="4">
        <f t="shared" si="109"/>
        <v>0.43368055555555346</v>
      </c>
      <c r="B230" s="3">
        <f t="shared" si="111"/>
        <v>1553301470</v>
      </c>
      <c r="C230">
        <f t="shared" si="112"/>
        <v>4</v>
      </c>
      <c r="D230">
        <f t="shared" si="112"/>
        <v>144</v>
      </c>
      <c r="E230">
        <f t="shared" ca="1" si="113"/>
        <v>-80803.495421383646</v>
      </c>
      <c r="F230">
        <f t="shared" ca="1" si="114"/>
        <v>73088.581075471709</v>
      </c>
      <c r="G230">
        <f t="shared" ca="1" si="115"/>
        <v>9753.6</v>
      </c>
      <c r="H230" s="9">
        <f t="shared" ca="1" si="116"/>
        <v>-207.38237987421454</v>
      </c>
      <c r="I230" s="9">
        <f t="shared" ca="1" si="117"/>
        <v>34.666111320751952</v>
      </c>
      <c r="J230" s="9">
        <f t="shared" ca="1" si="118"/>
        <v>0</v>
      </c>
      <c r="K230" s="9">
        <f t="shared" ca="1" si="119"/>
        <v>210.25981726520118</v>
      </c>
      <c r="L230" s="9">
        <f t="shared" ca="1" si="120"/>
        <v>-80.510158480007817</v>
      </c>
      <c r="M230">
        <f t="shared" ca="1" si="121"/>
        <v>56.368977987421381</v>
      </c>
      <c r="N230">
        <f t="shared" ca="1" si="122"/>
        <v>33.067285115303982</v>
      </c>
    </row>
    <row r="231" spans="1:14" x14ac:dyDescent="0.25">
      <c r="A231" s="4">
        <f t="shared" si="109"/>
        <v>0.43373842592592382</v>
      </c>
      <c r="B231" s="3">
        <f t="shared" si="111"/>
        <v>1553301475</v>
      </c>
      <c r="C231">
        <f t="shared" si="112"/>
        <v>4</v>
      </c>
      <c r="D231">
        <f t="shared" si="112"/>
        <v>144</v>
      </c>
      <c r="E231">
        <f t="shared" ca="1" si="113"/>
        <v>-81840.407320754719</v>
      </c>
      <c r="F231">
        <f t="shared" ca="1" si="114"/>
        <v>73261.911632075469</v>
      </c>
      <c r="G231">
        <f t="shared" ca="1" si="115"/>
        <v>9753.6</v>
      </c>
      <c r="H231" s="9">
        <f t="shared" ca="1" si="116"/>
        <v>-207.38237987421454</v>
      </c>
      <c r="I231" s="9">
        <f t="shared" ca="1" si="117"/>
        <v>34.666111320757771</v>
      </c>
      <c r="J231" s="9">
        <f t="shared" ca="1" si="118"/>
        <v>0</v>
      </c>
      <c r="K231" s="9">
        <f t="shared" ca="1" si="119"/>
        <v>210.25981726520214</v>
      </c>
      <c r="L231" s="9">
        <f t="shared" ca="1" si="120"/>
        <v>-80.510158480006254</v>
      </c>
      <c r="M231">
        <f t="shared" ca="1" si="121"/>
        <v>56.368977987421381</v>
      </c>
      <c r="N231">
        <f t="shared" ca="1" si="122"/>
        <v>33.067285115303982</v>
      </c>
    </row>
    <row r="232" spans="1:14" x14ac:dyDescent="0.25">
      <c r="A232" s="4">
        <f t="shared" si="109"/>
        <v>0.43379629629629418</v>
      </c>
      <c r="B232" s="3">
        <f t="shared" si="111"/>
        <v>1553301480</v>
      </c>
      <c r="C232">
        <f t="shared" si="112"/>
        <v>4</v>
      </c>
      <c r="D232">
        <f t="shared" si="112"/>
        <v>144</v>
      </c>
      <c r="E232">
        <f t="shared" ca="1" si="113"/>
        <v>-82877.319220125792</v>
      </c>
      <c r="F232">
        <f t="shared" ca="1" si="114"/>
        <v>73435.242188679258</v>
      </c>
      <c r="G232">
        <f t="shared" ca="1" si="115"/>
        <v>9753.6</v>
      </c>
      <c r="H232" s="9">
        <f t="shared" ca="1" si="116"/>
        <v>-207.38237987421161</v>
      </c>
      <c r="I232" s="9">
        <f t="shared" ca="1" si="117"/>
        <v>34.666111320751952</v>
      </c>
      <c r="J232" s="9">
        <f t="shared" ca="1" si="118"/>
        <v>0</v>
      </c>
      <c r="K232" s="9">
        <f t="shared" ca="1" si="119"/>
        <v>210.25981726519828</v>
      </c>
      <c r="L232" s="9">
        <f t="shared" ca="1" si="120"/>
        <v>-80.510158480007675</v>
      </c>
      <c r="M232">
        <f t="shared" ca="1" si="121"/>
        <v>56.368977987421381</v>
      </c>
      <c r="N232">
        <f t="shared" ca="1" si="122"/>
        <v>33.067285115303982</v>
      </c>
    </row>
    <row r="233" spans="1:14" x14ac:dyDescent="0.25">
      <c r="A233" s="4">
        <f t="shared" si="109"/>
        <v>0.43385416666666454</v>
      </c>
      <c r="B233" s="3">
        <f t="shared" si="111"/>
        <v>1553301485</v>
      </c>
      <c r="C233">
        <f t="shared" si="112"/>
        <v>4</v>
      </c>
      <c r="D233">
        <f t="shared" si="112"/>
        <v>144</v>
      </c>
      <c r="E233">
        <f t="shared" ca="1" si="113"/>
        <v>-83914.23111949685</v>
      </c>
      <c r="F233">
        <f t="shared" ca="1" si="114"/>
        <v>73608.572745283018</v>
      </c>
      <c r="G233">
        <f t="shared" ca="1" si="115"/>
        <v>9753.6</v>
      </c>
      <c r="H233" s="9">
        <f t="shared" ca="1" si="116"/>
        <v>-207.38237987421454</v>
      </c>
      <c r="I233" s="9">
        <f t="shared" ca="1" si="117"/>
        <v>34.666111320754865</v>
      </c>
      <c r="J233" s="9">
        <f t="shared" ca="1" si="118"/>
        <v>0</v>
      </c>
      <c r="K233" s="9">
        <f t="shared" ca="1" si="119"/>
        <v>210.25981726520166</v>
      </c>
      <c r="L233" s="9">
        <f t="shared" ca="1" si="120"/>
        <v>-80.510158480007036</v>
      </c>
      <c r="M233">
        <f t="shared" ca="1" si="121"/>
        <v>56.368977987421381</v>
      </c>
      <c r="N233">
        <f t="shared" ca="1" si="122"/>
        <v>33.067285115303982</v>
      </c>
    </row>
    <row r="234" spans="1:14" x14ac:dyDescent="0.25">
      <c r="A234" s="4">
        <f t="shared" si="109"/>
        <v>0.4339120370370349</v>
      </c>
      <c r="B234" s="3">
        <f t="shared" si="111"/>
        <v>1553301490</v>
      </c>
      <c r="C234">
        <f t="shared" ref="C234:D235" si="123">C233</f>
        <v>4</v>
      </c>
      <c r="D234">
        <f t="shared" si="123"/>
        <v>144</v>
      </c>
      <c r="E234">
        <f t="shared" ca="1" si="113"/>
        <v>-84951.143018867922</v>
      </c>
      <c r="F234">
        <f t="shared" ca="1" si="114"/>
        <v>73781.903301886792</v>
      </c>
      <c r="G234">
        <f t="shared" ca="1" si="115"/>
        <v>9753.6</v>
      </c>
      <c r="H234" s="9">
        <f t="shared" ca="1" si="116"/>
        <v>-207.38237987421454</v>
      </c>
      <c r="I234" s="9">
        <f t="shared" ca="1" si="117"/>
        <v>34.666111320754865</v>
      </c>
      <c r="J234" s="9">
        <f t="shared" ca="1" si="118"/>
        <v>0</v>
      </c>
      <c r="K234" s="9">
        <f t="shared" ca="1" si="119"/>
        <v>210.25981726520166</v>
      </c>
      <c r="L234" s="9">
        <f t="shared" ca="1" si="120"/>
        <v>-80.510158480007036</v>
      </c>
      <c r="M234">
        <f t="shared" ca="1" si="121"/>
        <v>56.368977987421381</v>
      </c>
      <c r="N234">
        <f t="shared" ca="1" si="122"/>
        <v>33.067285115303982</v>
      </c>
    </row>
    <row r="235" spans="1:14" x14ac:dyDescent="0.25">
      <c r="A235" s="4">
        <f t="shared" si="109"/>
        <v>0.43396990740740526</v>
      </c>
      <c r="B235" s="3">
        <f t="shared" si="111"/>
        <v>1553301495</v>
      </c>
      <c r="C235">
        <f t="shared" si="123"/>
        <v>4</v>
      </c>
      <c r="D235">
        <f t="shared" si="123"/>
        <v>144</v>
      </c>
      <c r="E235">
        <f t="shared" ca="1" si="113"/>
        <v>-85988.054918238995</v>
      </c>
      <c r="F235">
        <f t="shared" ca="1" si="114"/>
        <v>73955.233858490566</v>
      </c>
      <c r="G235">
        <f t="shared" ca="1" si="115"/>
        <v>9753.6</v>
      </c>
      <c r="H235" s="9">
        <f t="shared" ca="1" si="116"/>
        <v>-207.38237987421454</v>
      </c>
      <c r="I235" s="9">
        <f t="shared" ca="1" si="117"/>
        <v>34.666111320754865</v>
      </c>
      <c r="J235" s="9">
        <f t="shared" ca="1" si="118"/>
        <v>0</v>
      </c>
      <c r="K235" s="9">
        <f t="shared" ca="1" si="119"/>
        <v>210.25981726520166</v>
      </c>
      <c r="L235" s="9">
        <f t="shared" ca="1" si="120"/>
        <v>-80.510158480007036</v>
      </c>
      <c r="M235">
        <f t="shared" ca="1" si="121"/>
        <v>56.368977987421381</v>
      </c>
      <c r="N235">
        <f t="shared" ca="1" si="122"/>
        <v>33.067285115303982</v>
      </c>
    </row>
    <row r="236" spans="1:14" x14ac:dyDescent="0.25">
      <c r="A236" s="4">
        <f t="shared" si="109"/>
        <v>0.43402777777777563</v>
      </c>
      <c r="B236" s="3">
        <f t="shared" ref="B236" si="124">B235+SECOND(A236-A235)</f>
        <v>1553301500</v>
      </c>
      <c r="C236">
        <f t="shared" ref="C236:D236" si="125">C235</f>
        <v>4</v>
      </c>
      <c r="D236">
        <f t="shared" si="125"/>
        <v>144</v>
      </c>
      <c r="E236">
        <f t="shared" ca="1" si="113"/>
        <v>-87024.966817610068</v>
      </c>
      <c r="F236">
        <f t="shared" ca="1" si="114"/>
        <v>74128.564415094341</v>
      </c>
      <c r="G236">
        <f t="shared" ca="1" si="115"/>
        <v>9753.6</v>
      </c>
      <c r="H236" s="9">
        <f t="shared" ca="1" si="116"/>
        <v>-207.38237987421161</v>
      </c>
      <c r="I236" s="9">
        <f t="shared" ca="1" si="117"/>
        <v>34.666111320754865</v>
      </c>
      <c r="J236" s="9">
        <f t="shared" ca="1" si="118"/>
        <v>0</v>
      </c>
      <c r="K236" s="9">
        <f t="shared" ca="1" si="119"/>
        <v>210.25981726519876</v>
      </c>
      <c r="L236" s="9">
        <f t="shared" ca="1" si="120"/>
        <v>-80.510158480006908</v>
      </c>
      <c r="M236">
        <f t="shared" ca="1" si="121"/>
        <v>56.368977987421381</v>
      </c>
      <c r="N236">
        <f t="shared" ca="1" si="122"/>
        <v>33.067285115303982</v>
      </c>
    </row>
    <row r="237" spans="1:14" x14ac:dyDescent="0.25">
      <c r="A237" s="4">
        <f t="shared" si="109"/>
        <v>0.43408564814814599</v>
      </c>
      <c r="B237" s="3">
        <f t="shared" ref="B237:B239" si="126">B236+SECOND(A237-A236)</f>
        <v>1553301505</v>
      </c>
      <c r="C237">
        <f t="shared" ref="C237:D237" si="127">C236</f>
        <v>4</v>
      </c>
      <c r="D237">
        <f t="shared" si="127"/>
        <v>144</v>
      </c>
      <c r="E237">
        <f t="shared" ref="E237:E239" ca="1" si="128">INDIRECT("E$"&amp;C237)+INDIRECT("H$"&amp;C237)*($B237-INDIRECT("B$"&amp;D237))</f>
        <v>-88061.878716981126</v>
      </c>
      <c r="F237">
        <f t="shared" ref="F237:F239" ca="1" si="129">INDIRECT("F$"&amp;C237)+INDIRECT("I$"&amp;C237)*($B237-INDIRECT("B$"&amp;D237))</f>
        <v>74301.894971698115</v>
      </c>
      <c r="G237">
        <f t="shared" ref="G237:G239" ca="1" si="130">INDIRECT("G$"&amp;C237)+INDIRECT("J$"&amp;C237)*($B237-INDIRECT("B$"&amp;D237))</f>
        <v>9753.6</v>
      </c>
      <c r="H237" s="9">
        <f t="shared" ref="H237:H239" ca="1" si="131">(E238-E237)/($B238-$B237)</f>
        <v>-207.38237987421454</v>
      </c>
      <c r="I237" s="9">
        <f t="shared" ref="I237:I239" ca="1" si="132">(F238-F237)/($B238-$B237)</f>
        <v>34.666111320754865</v>
      </c>
      <c r="J237" s="9">
        <f t="shared" ref="J237:J239" ca="1" si="133">(G238-G237)/($B238-$B237)</f>
        <v>0</v>
      </c>
      <c r="K237" s="9">
        <f t="shared" ref="K237:K239" ca="1" si="134">SQRT(H237*H237+I237*I237)</f>
        <v>210.25981726520166</v>
      </c>
      <c r="L237" s="9">
        <f t="shared" ref="L237:L239" ca="1" si="135">DEGREES(ATAN2(I237,H237))</f>
        <v>-80.510158480007036</v>
      </c>
      <c r="M237">
        <f t="shared" ref="M237:M239" ca="1" si="136">INDIRECT("M$"&amp;C237)+INDIRECT("O$"&amp;C237)*($B237-INDIRECT("B$"&amp;D237))</f>
        <v>56.368977987421381</v>
      </c>
      <c r="N237">
        <f t="shared" ref="N237:N239" ca="1" si="137">INDIRECT("N$"&amp;C237)+INDIRECT("P$"&amp;C237)*($B237-INDIRECT("B$"&amp;D237))</f>
        <v>33.067285115303982</v>
      </c>
    </row>
    <row r="238" spans="1:14" x14ac:dyDescent="0.25">
      <c r="A238" s="4">
        <f t="shared" si="109"/>
        <v>0.43414351851851635</v>
      </c>
      <c r="B238" s="3">
        <f t="shared" si="126"/>
        <v>1553301510</v>
      </c>
      <c r="C238">
        <f t="shared" ref="C238:D238" si="138">C237</f>
        <v>4</v>
      </c>
      <c r="D238">
        <f t="shared" si="138"/>
        <v>144</v>
      </c>
      <c r="E238">
        <f t="shared" ca="1" si="128"/>
        <v>-89098.790616352198</v>
      </c>
      <c r="F238">
        <f t="shared" ca="1" si="129"/>
        <v>74475.225528301889</v>
      </c>
      <c r="G238">
        <f t="shared" ca="1" si="130"/>
        <v>9753.6</v>
      </c>
      <c r="H238" s="9">
        <f t="shared" ca="1" si="131"/>
        <v>-207.38237987421454</v>
      </c>
      <c r="I238" s="9">
        <f t="shared" ca="1" si="132"/>
        <v>34.666111320754865</v>
      </c>
      <c r="J238" s="9">
        <f t="shared" ca="1" si="133"/>
        <v>0</v>
      </c>
      <c r="K238" s="9">
        <f t="shared" ca="1" si="134"/>
        <v>210.25981726520166</v>
      </c>
      <c r="L238" s="9">
        <f t="shared" ca="1" si="135"/>
        <v>-80.510158480007036</v>
      </c>
      <c r="M238">
        <f t="shared" ca="1" si="136"/>
        <v>56.368977987421381</v>
      </c>
      <c r="N238">
        <f t="shared" ca="1" si="137"/>
        <v>33.067285115303982</v>
      </c>
    </row>
    <row r="239" spans="1:14" x14ac:dyDescent="0.25">
      <c r="A239" s="4">
        <f t="shared" si="109"/>
        <v>0.43420138888888671</v>
      </c>
      <c r="B239" s="3">
        <f t="shared" si="126"/>
        <v>1553301515</v>
      </c>
      <c r="C239">
        <f t="shared" ref="C239:D239" si="139">C238</f>
        <v>4</v>
      </c>
      <c r="D239">
        <f t="shared" si="139"/>
        <v>144</v>
      </c>
      <c r="E239">
        <f t="shared" ca="1" si="128"/>
        <v>-90135.702515723271</v>
      </c>
      <c r="F239">
        <f t="shared" ca="1" si="129"/>
        <v>74648.556084905664</v>
      </c>
      <c r="G239">
        <f t="shared" ca="1" si="130"/>
        <v>9753.6</v>
      </c>
      <c r="H239" s="9">
        <f t="shared" ca="1" si="131"/>
        <v>-207.38237987421454</v>
      </c>
      <c r="I239" s="9">
        <f t="shared" ca="1" si="132"/>
        <v>34.666111320754865</v>
      </c>
      <c r="J239" s="9">
        <f t="shared" ca="1" si="133"/>
        <v>0</v>
      </c>
      <c r="K239" s="9">
        <f t="shared" ca="1" si="134"/>
        <v>210.25981726520166</v>
      </c>
      <c r="L239" s="9">
        <f t="shared" ca="1" si="135"/>
        <v>-80.510158480007036</v>
      </c>
      <c r="M239">
        <f t="shared" ca="1" si="136"/>
        <v>56.368977987421381</v>
      </c>
      <c r="N239">
        <f t="shared" ca="1" si="137"/>
        <v>33.067285115303982</v>
      </c>
    </row>
    <row r="240" spans="1:14" x14ac:dyDescent="0.25">
      <c r="A240" s="4">
        <f t="shared" si="109"/>
        <v>0.43425925925925707</v>
      </c>
      <c r="B240" s="3">
        <f t="shared" ref="B240:B251" si="140">B239+SECOND(A240-A239)</f>
        <v>1553301520</v>
      </c>
      <c r="C240">
        <f t="shared" ref="C240:D240" si="141">C239</f>
        <v>4</v>
      </c>
      <c r="D240">
        <f t="shared" si="141"/>
        <v>144</v>
      </c>
      <c r="E240">
        <f t="shared" ref="E240:E251" ca="1" si="142">INDIRECT("E$"&amp;C240)+INDIRECT("H$"&amp;C240)*($B240-INDIRECT("B$"&amp;D240))</f>
        <v>-91172.614415094344</v>
      </c>
      <c r="F240">
        <f t="shared" ref="F240:F251" ca="1" si="143">INDIRECT("F$"&amp;C240)+INDIRECT("I$"&amp;C240)*($B240-INDIRECT("B$"&amp;D240))</f>
        <v>74821.886641509438</v>
      </c>
      <c r="G240">
        <f t="shared" ref="G240:G251" ca="1" si="144">INDIRECT("G$"&amp;C240)+INDIRECT("J$"&amp;C240)*($B240-INDIRECT("B$"&amp;D240))</f>
        <v>9753.6</v>
      </c>
      <c r="H240" s="9">
        <f t="shared" ref="H240:H251" ca="1" si="145">(E241-E240)/($B241-$B240)</f>
        <v>-207.38237987421454</v>
      </c>
      <c r="I240" s="9">
        <f t="shared" ref="I240:I251" ca="1" si="146">(F241-F240)/($B241-$B240)</f>
        <v>34.666111320754865</v>
      </c>
      <c r="J240" s="9">
        <f t="shared" ref="J240:J251" ca="1" si="147">(G241-G240)/($B241-$B240)</f>
        <v>0</v>
      </c>
      <c r="K240" s="9">
        <f t="shared" ref="K240:K251" ca="1" si="148">SQRT(H240*H240+I240*I240)</f>
        <v>210.25981726520166</v>
      </c>
      <c r="L240" s="9">
        <f t="shared" ref="L240:L251" ca="1" si="149">DEGREES(ATAN2(I240,H240))</f>
        <v>-80.510158480007036</v>
      </c>
      <c r="M240">
        <f t="shared" ref="M240:M251" ca="1" si="150">INDIRECT("M$"&amp;C240)+INDIRECT("O$"&amp;C240)*($B240-INDIRECT("B$"&amp;D240))</f>
        <v>56.368977987421381</v>
      </c>
      <c r="N240">
        <f t="shared" ref="N240:N251" ca="1" si="151">INDIRECT("N$"&amp;C240)+INDIRECT("P$"&amp;C240)*($B240-INDIRECT("B$"&amp;D240))</f>
        <v>33.067285115303982</v>
      </c>
    </row>
    <row r="241" spans="1:14" x14ac:dyDescent="0.25">
      <c r="A241" s="4">
        <f t="shared" si="109"/>
        <v>0.43431712962962743</v>
      </c>
      <c r="B241" s="3">
        <f t="shared" si="140"/>
        <v>1553301525</v>
      </c>
      <c r="C241">
        <f t="shared" ref="C241:D241" si="152">C240</f>
        <v>4</v>
      </c>
      <c r="D241">
        <f t="shared" si="152"/>
        <v>144</v>
      </c>
      <c r="E241">
        <f t="shared" ca="1" si="142"/>
        <v>-92209.526314465416</v>
      </c>
      <c r="F241">
        <f t="shared" ca="1" si="143"/>
        <v>74995.217198113212</v>
      </c>
      <c r="G241">
        <f t="shared" ca="1" si="144"/>
        <v>9753.6</v>
      </c>
      <c r="H241" s="9">
        <f t="shared" ca="1" si="145"/>
        <v>-207.38237987421161</v>
      </c>
      <c r="I241" s="9">
        <f t="shared" ca="1" si="146"/>
        <v>34.666111320754865</v>
      </c>
      <c r="J241" s="9">
        <f t="shared" ca="1" si="147"/>
        <v>0</v>
      </c>
      <c r="K241" s="9">
        <f t="shared" ca="1" si="148"/>
        <v>210.25981726519876</v>
      </c>
      <c r="L241" s="9">
        <f t="shared" ca="1" si="149"/>
        <v>-80.510158480006908</v>
      </c>
      <c r="M241">
        <f t="shared" ca="1" si="150"/>
        <v>56.368977987421381</v>
      </c>
      <c r="N241">
        <f t="shared" ca="1" si="151"/>
        <v>33.067285115303982</v>
      </c>
    </row>
    <row r="242" spans="1:14" x14ac:dyDescent="0.25">
      <c r="A242" s="4">
        <f t="shared" si="109"/>
        <v>0.43437499999999779</v>
      </c>
      <c r="B242" s="3">
        <f t="shared" si="140"/>
        <v>1553301530</v>
      </c>
      <c r="C242">
        <f t="shared" ref="C242:D242" si="153">C241</f>
        <v>4</v>
      </c>
      <c r="D242">
        <f t="shared" si="153"/>
        <v>144</v>
      </c>
      <c r="E242">
        <f t="shared" ca="1" si="142"/>
        <v>-93246.438213836474</v>
      </c>
      <c r="F242">
        <f t="shared" ca="1" si="143"/>
        <v>75168.547754716987</v>
      </c>
      <c r="G242">
        <f t="shared" ca="1" si="144"/>
        <v>9753.6</v>
      </c>
      <c r="H242" s="9">
        <f t="shared" ca="1" si="145"/>
        <v>-207.38237987421454</v>
      </c>
      <c r="I242" s="9">
        <f t="shared" ca="1" si="146"/>
        <v>34.666111320754865</v>
      </c>
      <c r="J242" s="9">
        <f t="shared" ca="1" si="147"/>
        <v>0</v>
      </c>
      <c r="K242" s="9">
        <f t="shared" ca="1" si="148"/>
        <v>210.25981726520166</v>
      </c>
      <c r="L242" s="9">
        <f t="shared" ca="1" si="149"/>
        <v>-80.510158480007036</v>
      </c>
      <c r="M242">
        <f t="shared" ca="1" si="150"/>
        <v>56.368977987421381</v>
      </c>
      <c r="N242">
        <f t="shared" ca="1" si="151"/>
        <v>33.067285115303982</v>
      </c>
    </row>
    <row r="243" spans="1:14" x14ac:dyDescent="0.25">
      <c r="A243" s="4">
        <f t="shared" si="109"/>
        <v>0.43443287037036815</v>
      </c>
      <c r="B243" s="3">
        <f t="shared" si="140"/>
        <v>1553301535</v>
      </c>
      <c r="C243">
        <f t="shared" ref="C243:D243" si="154">C242</f>
        <v>4</v>
      </c>
      <c r="D243">
        <f t="shared" si="154"/>
        <v>144</v>
      </c>
      <c r="E243">
        <f t="shared" ca="1" si="142"/>
        <v>-94283.350113207547</v>
      </c>
      <c r="F243">
        <f t="shared" ca="1" si="143"/>
        <v>75341.878311320761</v>
      </c>
      <c r="G243">
        <f t="shared" ca="1" si="144"/>
        <v>9753.6</v>
      </c>
      <c r="H243" s="9">
        <f t="shared" ca="1" si="145"/>
        <v>-207.38237987421454</v>
      </c>
      <c r="I243" s="9">
        <f t="shared" ca="1" si="146"/>
        <v>34.666111320754865</v>
      </c>
      <c r="J243" s="9">
        <f t="shared" ca="1" si="147"/>
        <v>0</v>
      </c>
      <c r="K243" s="9">
        <f t="shared" ca="1" si="148"/>
        <v>210.25981726520166</v>
      </c>
      <c r="L243" s="9">
        <f t="shared" ca="1" si="149"/>
        <v>-80.510158480007036</v>
      </c>
      <c r="M243">
        <f t="shared" ca="1" si="150"/>
        <v>56.368977987421381</v>
      </c>
      <c r="N243">
        <f t="shared" ca="1" si="151"/>
        <v>33.067285115303982</v>
      </c>
    </row>
    <row r="244" spans="1:14" x14ac:dyDescent="0.25">
      <c r="A244" s="4">
        <f t="shared" si="109"/>
        <v>0.43449074074073851</v>
      </c>
      <c r="B244" s="3">
        <f t="shared" si="140"/>
        <v>1553301540</v>
      </c>
      <c r="C244">
        <f t="shared" ref="C244:D244" si="155">C243</f>
        <v>4</v>
      </c>
      <c r="D244">
        <f t="shared" si="155"/>
        <v>144</v>
      </c>
      <c r="E244">
        <f t="shared" ca="1" si="142"/>
        <v>-95320.26201257862</v>
      </c>
      <c r="F244">
        <f t="shared" ca="1" si="143"/>
        <v>75515.208867924535</v>
      </c>
      <c r="G244">
        <f t="shared" ca="1" si="144"/>
        <v>9753.6</v>
      </c>
      <c r="H244" s="9">
        <f t="shared" ca="1" si="145"/>
        <v>-207.38237987421454</v>
      </c>
      <c r="I244" s="9">
        <f t="shared" ca="1" si="146"/>
        <v>34.666111320754865</v>
      </c>
      <c r="J244" s="9">
        <f t="shared" ca="1" si="147"/>
        <v>0</v>
      </c>
      <c r="K244" s="9">
        <f t="shared" ca="1" si="148"/>
        <v>210.25981726520166</v>
      </c>
      <c r="L244" s="9">
        <f t="shared" ca="1" si="149"/>
        <v>-80.510158480007036</v>
      </c>
      <c r="M244">
        <f t="shared" ca="1" si="150"/>
        <v>56.368977987421381</v>
      </c>
      <c r="N244">
        <f t="shared" ca="1" si="151"/>
        <v>33.067285115303982</v>
      </c>
    </row>
    <row r="245" spans="1:14" x14ac:dyDescent="0.25">
      <c r="A245" s="4">
        <f t="shared" si="109"/>
        <v>0.43454861111110887</v>
      </c>
      <c r="B245" s="3">
        <f t="shared" si="140"/>
        <v>1553301545</v>
      </c>
      <c r="C245">
        <f t="shared" ref="C245:D245" si="156">C244</f>
        <v>4</v>
      </c>
      <c r="D245">
        <f t="shared" si="156"/>
        <v>144</v>
      </c>
      <c r="E245">
        <f t="shared" ca="1" si="142"/>
        <v>-96357.173911949692</v>
      </c>
      <c r="F245">
        <f t="shared" ca="1" si="143"/>
        <v>75688.53942452831</v>
      </c>
      <c r="G245">
        <f t="shared" ca="1" si="144"/>
        <v>9753.6</v>
      </c>
      <c r="H245" s="9">
        <f t="shared" ca="1" si="145"/>
        <v>-207.38237987421161</v>
      </c>
      <c r="I245" s="9">
        <f t="shared" ca="1" si="146"/>
        <v>34.666111320754865</v>
      </c>
      <c r="J245" s="9">
        <f t="shared" ca="1" si="147"/>
        <v>0</v>
      </c>
      <c r="K245" s="9">
        <f t="shared" ca="1" si="148"/>
        <v>210.25981726519876</v>
      </c>
      <c r="L245" s="9">
        <f t="shared" ca="1" si="149"/>
        <v>-80.510158480006908</v>
      </c>
      <c r="M245">
        <f t="shared" ca="1" si="150"/>
        <v>56.368977987421381</v>
      </c>
      <c r="N245">
        <f t="shared" ca="1" si="151"/>
        <v>33.067285115303982</v>
      </c>
    </row>
    <row r="246" spans="1:14" x14ac:dyDescent="0.25">
      <c r="A246" s="4">
        <f t="shared" si="109"/>
        <v>0.43460648148147923</v>
      </c>
      <c r="B246" s="3">
        <f t="shared" si="140"/>
        <v>1553301550</v>
      </c>
      <c r="C246">
        <f t="shared" ref="C246:D246" si="157">C245</f>
        <v>4</v>
      </c>
      <c r="D246">
        <f t="shared" si="157"/>
        <v>144</v>
      </c>
      <c r="E246">
        <f t="shared" ca="1" si="142"/>
        <v>-97394.085811320751</v>
      </c>
      <c r="F246">
        <f t="shared" ca="1" si="143"/>
        <v>75861.869981132084</v>
      </c>
      <c r="G246">
        <f t="shared" ca="1" si="144"/>
        <v>9753.6</v>
      </c>
      <c r="H246" s="9">
        <f t="shared" ca="1" si="145"/>
        <v>-207.38237987421454</v>
      </c>
      <c r="I246" s="9">
        <f t="shared" ca="1" si="146"/>
        <v>34.666111320754865</v>
      </c>
      <c r="J246" s="9">
        <f t="shared" ca="1" si="147"/>
        <v>0</v>
      </c>
      <c r="K246" s="9">
        <f t="shared" ca="1" si="148"/>
        <v>210.25981726520166</v>
      </c>
      <c r="L246" s="9">
        <f t="shared" ca="1" si="149"/>
        <v>-80.510158480007036</v>
      </c>
      <c r="M246">
        <f t="shared" ca="1" si="150"/>
        <v>56.368977987421381</v>
      </c>
      <c r="N246">
        <f t="shared" ca="1" si="151"/>
        <v>33.067285115303982</v>
      </c>
    </row>
    <row r="247" spans="1:14" x14ac:dyDescent="0.25">
      <c r="A247" s="4">
        <f t="shared" si="109"/>
        <v>0.4346643518518496</v>
      </c>
      <c r="B247" s="3">
        <f t="shared" si="140"/>
        <v>1553301555</v>
      </c>
      <c r="C247">
        <f t="shared" ref="C247:D247" si="158">C246</f>
        <v>4</v>
      </c>
      <c r="D247">
        <f t="shared" si="158"/>
        <v>144</v>
      </c>
      <c r="E247">
        <f t="shared" ca="1" si="142"/>
        <v>-98430.997710691823</v>
      </c>
      <c r="F247">
        <f t="shared" ca="1" si="143"/>
        <v>76035.200537735858</v>
      </c>
      <c r="G247">
        <f t="shared" ca="1" si="144"/>
        <v>9753.6</v>
      </c>
      <c r="H247" s="9">
        <f t="shared" ca="1" si="145"/>
        <v>-207.38237987421454</v>
      </c>
      <c r="I247" s="9">
        <f t="shared" ca="1" si="146"/>
        <v>34.666111320754865</v>
      </c>
      <c r="J247" s="9">
        <f t="shared" ca="1" si="147"/>
        <v>0</v>
      </c>
      <c r="K247" s="9">
        <f t="shared" ca="1" si="148"/>
        <v>210.25981726520166</v>
      </c>
      <c r="L247" s="9">
        <f t="shared" ca="1" si="149"/>
        <v>-80.510158480007036</v>
      </c>
      <c r="M247">
        <f t="shared" ca="1" si="150"/>
        <v>56.368977987421381</v>
      </c>
      <c r="N247">
        <f t="shared" ca="1" si="151"/>
        <v>33.067285115303982</v>
      </c>
    </row>
    <row r="248" spans="1:14" x14ac:dyDescent="0.25">
      <c r="A248" s="4">
        <f t="shared" si="109"/>
        <v>0.43472222222221996</v>
      </c>
      <c r="B248" s="3">
        <f t="shared" si="140"/>
        <v>1553301560</v>
      </c>
      <c r="C248">
        <f t="shared" ref="C248:D248" si="159">C247</f>
        <v>4</v>
      </c>
      <c r="D248">
        <f t="shared" si="159"/>
        <v>144</v>
      </c>
      <c r="E248">
        <f t="shared" ca="1" si="142"/>
        <v>-99467.909610062896</v>
      </c>
      <c r="F248">
        <f t="shared" ca="1" si="143"/>
        <v>76208.531094339633</v>
      </c>
      <c r="G248">
        <f t="shared" ca="1" si="144"/>
        <v>9753.6</v>
      </c>
      <c r="H248" s="9">
        <f t="shared" ca="1" si="145"/>
        <v>-207.38237987421454</v>
      </c>
      <c r="I248" s="9">
        <f t="shared" ca="1" si="146"/>
        <v>34.666111320754865</v>
      </c>
      <c r="J248" s="9">
        <f t="shared" ca="1" si="147"/>
        <v>0</v>
      </c>
      <c r="K248" s="9">
        <f t="shared" ca="1" si="148"/>
        <v>210.25981726520166</v>
      </c>
      <c r="L248" s="9">
        <f t="shared" ca="1" si="149"/>
        <v>-80.510158480007036</v>
      </c>
      <c r="M248">
        <f t="shared" ca="1" si="150"/>
        <v>56.368977987421381</v>
      </c>
      <c r="N248">
        <f t="shared" ca="1" si="151"/>
        <v>33.067285115303982</v>
      </c>
    </row>
    <row r="249" spans="1:14" x14ac:dyDescent="0.25">
      <c r="A249" s="4">
        <f t="shared" si="109"/>
        <v>0.43478009259259032</v>
      </c>
      <c r="B249" s="3">
        <f t="shared" si="140"/>
        <v>1553301565</v>
      </c>
      <c r="C249">
        <f t="shared" ref="C249:D249" si="160">C248</f>
        <v>4</v>
      </c>
      <c r="D249">
        <f t="shared" si="160"/>
        <v>144</v>
      </c>
      <c r="E249">
        <f t="shared" ca="1" si="142"/>
        <v>-100504.82150943397</v>
      </c>
      <c r="F249">
        <f t="shared" ca="1" si="143"/>
        <v>76381.861650943407</v>
      </c>
      <c r="G249">
        <f t="shared" ca="1" si="144"/>
        <v>9753.6</v>
      </c>
      <c r="H249" s="9">
        <f t="shared" ca="1" si="145"/>
        <v>-207.38237987421161</v>
      </c>
      <c r="I249" s="9">
        <f t="shared" ca="1" si="146"/>
        <v>34.666111320754865</v>
      </c>
      <c r="J249" s="9">
        <f t="shared" ca="1" si="147"/>
        <v>0</v>
      </c>
      <c r="K249" s="9">
        <f t="shared" ca="1" si="148"/>
        <v>210.25981726519876</v>
      </c>
      <c r="L249" s="9">
        <f t="shared" ca="1" si="149"/>
        <v>-80.510158480006908</v>
      </c>
      <c r="M249">
        <f t="shared" ca="1" si="150"/>
        <v>56.368977987421381</v>
      </c>
      <c r="N249">
        <f t="shared" ca="1" si="151"/>
        <v>33.067285115303982</v>
      </c>
    </row>
    <row r="250" spans="1:14" x14ac:dyDescent="0.25">
      <c r="A250" s="4">
        <f t="shared" si="109"/>
        <v>0.43483796296296068</v>
      </c>
      <c r="B250" s="3">
        <f t="shared" si="140"/>
        <v>1553301570</v>
      </c>
      <c r="C250">
        <f t="shared" ref="C250:D250" si="161">C249</f>
        <v>4</v>
      </c>
      <c r="D250">
        <f t="shared" si="161"/>
        <v>144</v>
      </c>
      <c r="E250">
        <f t="shared" ca="1" si="142"/>
        <v>-101541.73340880503</v>
      </c>
      <c r="F250">
        <f t="shared" ca="1" si="143"/>
        <v>76555.192207547181</v>
      </c>
      <c r="G250">
        <f t="shared" ca="1" si="144"/>
        <v>9753.6</v>
      </c>
      <c r="H250" s="9">
        <f t="shared" ca="1" si="145"/>
        <v>-207.38237987421454</v>
      </c>
      <c r="I250" s="9">
        <f t="shared" ca="1" si="146"/>
        <v>34.666111320754865</v>
      </c>
      <c r="J250" s="9">
        <f t="shared" ca="1" si="147"/>
        <v>0</v>
      </c>
      <c r="K250" s="9">
        <f t="shared" ca="1" si="148"/>
        <v>210.25981726520166</v>
      </c>
      <c r="L250" s="9">
        <f t="shared" ca="1" si="149"/>
        <v>-80.510158480007036</v>
      </c>
      <c r="M250">
        <f t="shared" ca="1" si="150"/>
        <v>56.368977987421381</v>
      </c>
      <c r="N250">
        <f t="shared" ca="1" si="151"/>
        <v>33.067285115303982</v>
      </c>
    </row>
    <row r="251" spans="1:14" x14ac:dyDescent="0.25">
      <c r="A251" s="4">
        <f t="shared" si="109"/>
        <v>0.43489583333333104</v>
      </c>
      <c r="B251" s="3">
        <f t="shared" si="140"/>
        <v>1553301575</v>
      </c>
      <c r="C251">
        <f t="shared" ref="C251:D251" si="162">C250</f>
        <v>4</v>
      </c>
      <c r="D251">
        <f t="shared" si="162"/>
        <v>144</v>
      </c>
      <c r="E251">
        <f t="shared" ca="1" si="142"/>
        <v>-102578.6453081761</v>
      </c>
      <c r="F251">
        <f t="shared" ca="1" si="143"/>
        <v>76728.522764150955</v>
      </c>
      <c r="G251">
        <f t="shared" ca="1" si="144"/>
        <v>9753.6</v>
      </c>
      <c r="H251" s="9">
        <f t="shared" ca="1" si="145"/>
        <v>-207.38237987421454</v>
      </c>
      <c r="I251" s="9">
        <f t="shared" ca="1" si="146"/>
        <v>34.666111320751952</v>
      </c>
      <c r="J251" s="9">
        <f t="shared" ca="1" si="147"/>
        <v>0</v>
      </c>
      <c r="K251" s="9">
        <f t="shared" ca="1" si="148"/>
        <v>210.25981726520118</v>
      </c>
      <c r="L251" s="9">
        <f t="shared" ca="1" si="149"/>
        <v>-80.510158480007817</v>
      </c>
      <c r="M251">
        <f t="shared" ca="1" si="150"/>
        <v>56.368977987421381</v>
      </c>
      <c r="N251">
        <f t="shared" ca="1" si="151"/>
        <v>33.067285115303982</v>
      </c>
    </row>
    <row r="252" spans="1:14" x14ac:dyDescent="0.25">
      <c r="A252" s="4">
        <f t="shared" si="109"/>
        <v>0.4349537037037014</v>
      </c>
      <c r="B252" s="3">
        <f t="shared" ref="B252:B263" si="163">B251+SECOND(A252-A251)</f>
        <v>1553301580</v>
      </c>
      <c r="C252">
        <f t="shared" ref="C252:D252" si="164">C251</f>
        <v>4</v>
      </c>
      <c r="D252">
        <f t="shared" si="164"/>
        <v>144</v>
      </c>
      <c r="E252">
        <f t="shared" ref="E252:E263" ca="1" si="165">INDIRECT("E$"&amp;C252)+INDIRECT("H$"&amp;C252)*($B252-INDIRECT("B$"&amp;D252))</f>
        <v>-103615.55720754717</v>
      </c>
      <c r="F252">
        <f t="shared" ref="F252:F263" ca="1" si="166">INDIRECT("F$"&amp;C252)+INDIRECT("I$"&amp;C252)*($B252-INDIRECT("B$"&amp;D252))</f>
        <v>76901.853320754715</v>
      </c>
      <c r="G252">
        <f t="shared" ref="G252:G263" ca="1" si="167">INDIRECT("G$"&amp;C252)+INDIRECT("J$"&amp;C252)*($B252-INDIRECT("B$"&amp;D252))</f>
        <v>9753.6</v>
      </c>
      <c r="H252" s="9">
        <f t="shared" ref="H252:H263" ca="1" si="168">(E253-E252)/($B253-$B252)</f>
        <v>-207.38237987421454</v>
      </c>
      <c r="I252" s="9">
        <f t="shared" ref="I252:I263" ca="1" si="169">(F253-F252)/($B253-$B252)</f>
        <v>34.666111320757771</v>
      </c>
      <c r="J252" s="9">
        <f t="shared" ref="J252:J263" ca="1" si="170">(G253-G252)/($B253-$B252)</f>
        <v>0</v>
      </c>
      <c r="K252" s="9">
        <f t="shared" ref="K252:K263" ca="1" si="171">SQRT(H252*H252+I252*I252)</f>
        <v>210.25981726520214</v>
      </c>
      <c r="L252" s="9">
        <f t="shared" ref="L252:L263" ca="1" si="172">DEGREES(ATAN2(I252,H252))</f>
        <v>-80.510158480006254</v>
      </c>
      <c r="M252">
        <f t="shared" ref="M252:M263" ca="1" si="173">INDIRECT("M$"&amp;C252)+INDIRECT("O$"&amp;C252)*($B252-INDIRECT("B$"&amp;D252))</f>
        <v>56.368977987421381</v>
      </c>
      <c r="N252">
        <f t="shared" ref="N252:N263" ca="1" si="174">INDIRECT("N$"&amp;C252)+INDIRECT("P$"&amp;C252)*($B252-INDIRECT("B$"&amp;D252))</f>
        <v>33.067285115303982</v>
      </c>
    </row>
    <row r="253" spans="1:14" x14ac:dyDescent="0.25">
      <c r="A253" s="4">
        <f t="shared" ref="A253:A263" si="175">A252+5/24/3600</f>
        <v>0.43501157407407176</v>
      </c>
      <c r="B253" s="3">
        <f t="shared" si="163"/>
        <v>1553301585</v>
      </c>
      <c r="C253">
        <f t="shared" ref="C253:D253" si="176">C252</f>
        <v>4</v>
      </c>
      <c r="D253">
        <f t="shared" si="176"/>
        <v>144</v>
      </c>
      <c r="E253">
        <f t="shared" ca="1" si="165"/>
        <v>-104652.46910691824</v>
      </c>
      <c r="F253">
        <f t="shared" ca="1" si="166"/>
        <v>77075.183877358504</v>
      </c>
      <c r="G253">
        <f t="shared" ca="1" si="167"/>
        <v>9753.6</v>
      </c>
      <c r="H253" s="9">
        <f t="shared" ca="1" si="168"/>
        <v>-207.38237987421161</v>
      </c>
      <c r="I253" s="9">
        <f t="shared" ca="1" si="169"/>
        <v>34.666111320751952</v>
      </c>
      <c r="J253" s="9">
        <f t="shared" ca="1" si="170"/>
        <v>0</v>
      </c>
      <c r="K253" s="9">
        <f t="shared" ca="1" si="171"/>
        <v>210.25981726519828</v>
      </c>
      <c r="L253" s="9">
        <f t="shared" ca="1" si="172"/>
        <v>-80.510158480007675</v>
      </c>
      <c r="M253">
        <f t="shared" ca="1" si="173"/>
        <v>56.368977987421381</v>
      </c>
      <c r="N253">
        <f t="shared" ca="1" si="174"/>
        <v>33.067285115303982</v>
      </c>
    </row>
    <row r="254" spans="1:14" x14ac:dyDescent="0.25">
      <c r="A254" s="4">
        <f t="shared" si="175"/>
        <v>0.43506944444444212</v>
      </c>
      <c r="B254" s="3">
        <f t="shared" si="163"/>
        <v>1553301590</v>
      </c>
      <c r="C254">
        <f t="shared" ref="C254:D254" si="177">C253</f>
        <v>4</v>
      </c>
      <c r="D254">
        <f t="shared" si="177"/>
        <v>144</v>
      </c>
      <c r="E254">
        <f t="shared" ca="1" si="165"/>
        <v>-105689.3810062893</v>
      </c>
      <c r="F254">
        <f t="shared" ca="1" si="166"/>
        <v>77248.514433962264</v>
      </c>
      <c r="G254">
        <f t="shared" ca="1" si="167"/>
        <v>9753.6</v>
      </c>
      <c r="H254" s="9">
        <f t="shared" ca="1" si="168"/>
        <v>-207.38237987421454</v>
      </c>
      <c r="I254" s="9">
        <f t="shared" ca="1" si="169"/>
        <v>34.666111320757771</v>
      </c>
      <c r="J254" s="9">
        <f t="shared" ca="1" si="170"/>
        <v>0</v>
      </c>
      <c r="K254" s="9">
        <f t="shared" ca="1" si="171"/>
        <v>210.25981726520214</v>
      </c>
      <c r="L254" s="9">
        <f t="shared" ca="1" si="172"/>
        <v>-80.510158480006254</v>
      </c>
      <c r="M254">
        <f t="shared" ca="1" si="173"/>
        <v>56.368977987421381</v>
      </c>
      <c r="N254">
        <f t="shared" ca="1" si="174"/>
        <v>33.067285115303982</v>
      </c>
    </row>
    <row r="255" spans="1:14" x14ac:dyDescent="0.25">
      <c r="A255" s="4">
        <f t="shared" si="175"/>
        <v>0.43512731481481248</v>
      </c>
      <c r="B255" s="3">
        <f t="shared" si="163"/>
        <v>1553301595</v>
      </c>
      <c r="C255">
        <f t="shared" ref="C255:D255" si="178">C254</f>
        <v>4</v>
      </c>
      <c r="D255">
        <f t="shared" si="178"/>
        <v>144</v>
      </c>
      <c r="E255">
        <f t="shared" ca="1" si="165"/>
        <v>-106726.29290566038</v>
      </c>
      <c r="F255">
        <f t="shared" ca="1" si="166"/>
        <v>77421.844990566053</v>
      </c>
      <c r="G255">
        <f t="shared" ca="1" si="167"/>
        <v>9753.6</v>
      </c>
      <c r="H255" s="9">
        <f t="shared" ca="1" si="168"/>
        <v>-207.38237987421454</v>
      </c>
      <c r="I255" s="9">
        <f t="shared" ca="1" si="169"/>
        <v>34.666111320751952</v>
      </c>
      <c r="J255" s="9">
        <f t="shared" ca="1" si="170"/>
        <v>0</v>
      </c>
      <c r="K255" s="9">
        <f t="shared" ca="1" si="171"/>
        <v>210.25981726520118</v>
      </c>
      <c r="L255" s="9">
        <f t="shared" ca="1" si="172"/>
        <v>-80.510158480007817</v>
      </c>
      <c r="M255">
        <f t="shared" ca="1" si="173"/>
        <v>56.368977987421381</v>
      </c>
      <c r="N255">
        <f t="shared" ca="1" si="174"/>
        <v>33.067285115303982</v>
      </c>
    </row>
    <row r="256" spans="1:14" x14ac:dyDescent="0.25">
      <c r="A256" s="4">
        <f t="shared" si="175"/>
        <v>0.43518518518518284</v>
      </c>
      <c r="B256" s="3">
        <f t="shared" si="163"/>
        <v>1553301600</v>
      </c>
      <c r="C256">
        <f t="shared" ref="C256:D256" si="179">C255</f>
        <v>4</v>
      </c>
      <c r="D256">
        <f t="shared" si="179"/>
        <v>144</v>
      </c>
      <c r="E256">
        <f t="shared" ca="1" si="165"/>
        <v>-107763.20480503145</v>
      </c>
      <c r="F256">
        <f t="shared" ca="1" si="166"/>
        <v>77595.175547169812</v>
      </c>
      <c r="G256">
        <f t="shared" ca="1" si="167"/>
        <v>9753.6</v>
      </c>
      <c r="H256" s="9">
        <f t="shared" ca="1" si="168"/>
        <v>-207.38237987421454</v>
      </c>
      <c r="I256" s="9">
        <f t="shared" ca="1" si="169"/>
        <v>34.666111320754865</v>
      </c>
      <c r="J256" s="9">
        <f t="shared" ca="1" si="170"/>
        <v>0</v>
      </c>
      <c r="K256" s="9">
        <f t="shared" ca="1" si="171"/>
        <v>210.25981726520166</v>
      </c>
      <c r="L256" s="9">
        <f t="shared" ca="1" si="172"/>
        <v>-80.510158480007036</v>
      </c>
      <c r="M256">
        <f t="shared" ca="1" si="173"/>
        <v>56.368977987421381</v>
      </c>
      <c r="N256">
        <f t="shared" ca="1" si="174"/>
        <v>33.067285115303982</v>
      </c>
    </row>
    <row r="257" spans="1:14" x14ac:dyDescent="0.25">
      <c r="A257" s="4">
        <f t="shared" si="175"/>
        <v>0.4352430555555532</v>
      </c>
      <c r="B257" s="3">
        <f t="shared" si="163"/>
        <v>1553301605</v>
      </c>
      <c r="C257">
        <f t="shared" ref="C257:D257" si="180">C256</f>
        <v>4</v>
      </c>
      <c r="D257">
        <f t="shared" si="180"/>
        <v>144</v>
      </c>
      <c r="E257">
        <f t="shared" ca="1" si="165"/>
        <v>-108800.11670440252</v>
      </c>
      <c r="F257">
        <f t="shared" ca="1" si="166"/>
        <v>77768.506103773587</v>
      </c>
      <c r="G257">
        <f t="shared" ca="1" si="167"/>
        <v>9753.6</v>
      </c>
      <c r="H257" s="9">
        <f t="shared" ca="1" si="168"/>
        <v>-207.38237987421161</v>
      </c>
      <c r="I257" s="9">
        <f t="shared" ca="1" si="169"/>
        <v>34.666111320754865</v>
      </c>
      <c r="J257" s="9">
        <f t="shared" ca="1" si="170"/>
        <v>0</v>
      </c>
      <c r="K257" s="9">
        <f t="shared" ca="1" si="171"/>
        <v>210.25981726519876</v>
      </c>
      <c r="L257" s="9">
        <f t="shared" ca="1" si="172"/>
        <v>-80.510158480006908</v>
      </c>
      <c r="M257">
        <f t="shared" ca="1" si="173"/>
        <v>56.368977987421381</v>
      </c>
      <c r="N257">
        <f t="shared" ca="1" si="174"/>
        <v>33.067285115303982</v>
      </c>
    </row>
    <row r="258" spans="1:14" x14ac:dyDescent="0.25">
      <c r="A258" s="4">
        <f t="shared" si="175"/>
        <v>0.43530092592592357</v>
      </c>
      <c r="B258" s="3">
        <f t="shared" si="163"/>
        <v>1553301610</v>
      </c>
      <c r="C258">
        <f t="shared" ref="C258:D258" si="181">C257</f>
        <v>4</v>
      </c>
      <c r="D258">
        <f t="shared" si="181"/>
        <v>144</v>
      </c>
      <c r="E258">
        <f t="shared" ca="1" si="165"/>
        <v>-109837.02860377358</v>
      </c>
      <c r="F258">
        <f t="shared" ca="1" si="166"/>
        <v>77941.836660377361</v>
      </c>
      <c r="G258">
        <f t="shared" ca="1" si="167"/>
        <v>9753.6</v>
      </c>
      <c r="H258" s="9">
        <f t="shared" ca="1" si="168"/>
        <v>-207.38237987421454</v>
      </c>
      <c r="I258" s="9">
        <f t="shared" ca="1" si="169"/>
        <v>34.666111320754865</v>
      </c>
      <c r="J258" s="9">
        <f t="shared" ca="1" si="170"/>
        <v>0</v>
      </c>
      <c r="K258" s="9">
        <f t="shared" ca="1" si="171"/>
        <v>210.25981726520166</v>
      </c>
      <c r="L258" s="9">
        <f t="shared" ca="1" si="172"/>
        <v>-80.510158480007036</v>
      </c>
      <c r="M258">
        <f t="shared" ca="1" si="173"/>
        <v>56.368977987421381</v>
      </c>
      <c r="N258">
        <f t="shared" ca="1" si="174"/>
        <v>33.067285115303982</v>
      </c>
    </row>
    <row r="259" spans="1:14" x14ac:dyDescent="0.25">
      <c r="A259" s="4">
        <f t="shared" si="175"/>
        <v>0.43535879629629393</v>
      </c>
      <c r="B259" s="3">
        <f t="shared" si="163"/>
        <v>1553301615</v>
      </c>
      <c r="C259">
        <f t="shared" ref="C259:D259" si="182">C258</f>
        <v>4</v>
      </c>
      <c r="D259">
        <f t="shared" si="182"/>
        <v>144</v>
      </c>
      <c r="E259">
        <f t="shared" ca="1" si="165"/>
        <v>-110873.94050314465</v>
      </c>
      <c r="F259">
        <f t="shared" ca="1" si="166"/>
        <v>78115.167216981135</v>
      </c>
      <c r="G259">
        <f t="shared" ca="1" si="167"/>
        <v>9753.6</v>
      </c>
      <c r="H259" s="9">
        <f t="shared" ca="1" si="168"/>
        <v>-207.38237987421454</v>
      </c>
      <c r="I259" s="9">
        <f t="shared" ca="1" si="169"/>
        <v>34.666111320754865</v>
      </c>
      <c r="J259" s="9">
        <f t="shared" ca="1" si="170"/>
        <v>0</v>
      </c>
      <c r="K259" s="9">
        <f t="shared" ca="1" si="171"/>
        <v>210.25981726520166</v>
      </c>
      <c r="L259" s="9">
        <f t="shared" ca="1" si="172"/>
        <v>-80.510158480007036</v>
      </c>
      <c r="M259">
        <f t="shared" ca="1" si="173"/>
        <v>56.368977987421381</v>
      </c>
      <c r="N259">
        <f t="shared" ca="1" si="174"/>
        <v>33.067285115303982</v>
      </c>
    </row>
    <row r="260" spans="1:14" x14ac:dyDescent="0.25">
      <c r="A260" s="4">
        <f t="shared" si="175"/>
        <v>0.43541666666666429</v>
      </c>
      <c r="B260" s="3">
        <f t="shared" si="163"/>
        <v>1553301620</v>
      </c>
      <c r="C260">
        <f t="shared" ref="C260:D260" si="183">C259</f>
        <v>4</v>
      </c>
      <c r="D260">
        <f t="shared" si="183"/>
        <v>144</v>
      </c>
      <c r="E260">
        <f t="shared" ca="1" si="165"/>
        <v>-111910.85240251572</v>
      </c>
      <c r="F260">
        <f t="shared" ca="1" si="166"/>
        <v>78288.49777358491</v>
      </c>
      <c r="G260">
        <f t="shared" ca="1" si="167"/>
        <v>9753.6</v>
      </c>
      <c r="H260" s="9">
        <f t="shared" ca="1" si="168"/>
        <v>-207.38237987421454</v>
      </c>
      <c r="I260" s="9">
        <f t="shared" ca="1" si="169"/>
        <v>34.666111320754865</v>
      </c>
      <c r="J260" s="9">
        <f t="shared" ca="1" si="170"/>
        <v>0</v>
      </c>
      <c r="K260" s="9">
        <f t="shared" ca="1" si="171"/>
        <v>210.25981726520166</v>
      </c>
      <c r="L260" s="9">
        <f t="shared" ca="1" si="172"/>
        <v>-80.510158480007036</v>
      </c>
      <c r="M260">
        <f t="shared" ca="1" si="173"/>
        <v>56.368977987421381</v>
      </c>
      <c r="N260">
        <f t="shared" ca="1" si="174"/>
        <v>33.067285115303982</v>
      </c>
    </row>
    <row r="261" spans="1:14" x14ac:dyDescent="0.25">
      <c r="A261" s="4">
        <f t="shared" si="175"/>
        <v>0.43547453703703465</v>
      </c>
      <c r="B261" s="3">
        <f t="shared" si="163"/>
        <v>1553301625</v>
      </c>
      <c r="C261">
        <f t="shared" ref="C261:D261" si="184">C260</f>
        <v>4</v>
      </c>
      <c r="D261">
        <f t="shared" si="184"/>
        <v>144</v>
      </c>
      <c r="E261">
        <f t="shared" ca="1" si="165"/>
        <v>-112947.7643018868</v>
      </c>
      <c r="F261">
        <f t="shared" ca="1" si="166"/>
        <v>78461.828330188684</v>
      </c>
      <c r="G261">
        <f t="shared" ca="1" si="167"/>
        <v>9753.6</v>
      </c>
      <c r="H261" s="9">
        <f t="shared" ca="1" si="168"/>
        <v>-207.38237987421161</v>
      </c>
      <c r="I261" s="9">
        <f t="shared" ca="1" si="169"/>
        <v>34.666111320754865</v>
      </c>
      <c r="J261" s="9">
        <f t="shared" ca="1" si="170"/>
        <v>0</v>
      </c>
      <c r="K261" s="9">
        <f t="shared" ca="1" si="171"/>
        <v>210.25981726519876</v>
      </c>
      <c r="L261" s="9">
        <f t="shared" ca="1" si="172"/>
        <v>-80.510158480006908</v>
      </c>
      <c r="M261">
        <f t="shared" ca="1" si="173"/>
        <v>56.368977987421381</v>
      </c>
      <c r="N261">
        <f t="shared" ca="1" si="174"/>
        <v>33.067285115303982</v>
      </c>
    </row>
    <row r="262" spans="1:14" x14ac:dyDescent="0.25">
      <c r="A262" s="4">
        <f t="shared" si="175"/>
        <v>0.43553240740740501</v>
      </c>
      <c r="B262" s="3">
        <f t="shared" si="163"/>
        <v>1553301630</v>
      </c>
      <c r="C262">
        <f t="shared" ref="C262:D262" si="185">C261</f>
        <v>4</v>
      </c>
      <c r="D262">
        <f t="shared" si="185"/>
        <v>144</v>
      </c>
      <c r="E262">
        <f t="shared" ca="1" si="165"/>
        <v>-113984.67620125785</v>
      </c>
      <c r="F262">
        <f t="shared" ca="1" si="166"/>
        <v>78635.158886792458</v>
      </c>
      <c r="G262">
        <f t="shared" ca="1" si="167"/>
        <v>9753.6</v>
      </c>
      <c r="H262" s="9">
        <f t="shared" ca="1" si="168"/>
        <v>-207.38237987421454</v>
      </c>
      <c r="I262" s="9">
        <f t="shared" ca="1" si="169"/>
        <v>34.666111320754865</v>
      </c>
      <c r="J262" s="9">
        <f t="shared" ca="1" si="170"/>
        <v>0</v>
      </c>
      <c r="K262" s="9">
        <f t="shared" ca="1" si="171"/>
        <v>210.25981726520166</v>
      </c>
      <c r="L262" s="9">
        <f t="shared" ca="1" si="172"/>
        <v>-80.510158480007036</v>
      </c>
      <c r="M262">
        <f t="shared" ca="1" si="173"/>
        <v>56.368977987421381</v>
      </c>
      <c r="N262">
        <f t="shared" ca="1" si="174"/>
        <v>33.067285115303982</v>
      </c>
    </row>
    <row r="263" spans="1:14" x14ac:dyDescent="0.25">
      <c r="A263" s="4">
        <f t="shared" si="175"/>
        <v>0.43559027777777537</v>
      </c>
      <c r="B263" s="3">
        <f t="shared" si="163"/>
        <v>1553301635</v>
      </c>
      <c r="C263">
        <f t="shared" ref="C263:D263" si="186">C262</f>
        <v>4</v>
      </c>
      <c r="D263">
        <f t="shared" si="186"/>
        <v>144</v>
      </c>
      <c r="E263">
        <f t="shared" ca="1" si="165"/>
        <v>-115021.58810062893</v>
      </c>
      <c r="F263">
        <f t="shared" ca="1" si="166"/>
        <v>78808.489443396233</v>
      </c>
      <c r="G263">
        <f t="shared" ca="1" si="167"/>
        <v>9753.6</v>
      </c>
      <c r="H263" s="9">
        <f t="shared" ca="1" si="168"/>
        <v>-207.38237987421454</v>
      </c>
      <c r="I263" s="9">
        <f t="shared" ca="1" si="169"/>
        <v>34.666111320754865</v>
      </c>
      <c r="J263" s="9">
        <f t="shared" ca="1" si="170"/>
        <v>0</v>
      </c>
      <c r="K263" s="9">
        <f t="shared" ca="1" si="171"/>
        <v>210.25981726520166</v>
      </c>
      <c r="L263" s="9">
        <f t="shared" ca="1" si="172"/>
        <v>-80.510158480007036</v>
      </c>
      <c r="M263">
        <f t="shared" ca="1" si="173"/>
        <v>56.368977987421381</v>
      </c>
      <c r="N263">
        <f t="shared" ca="1" si="174"/>
        <v>33.067285115303982</v>
      </c>
    </row>
    <row r="264" spans="1:14" x14ac:dyDescent="0.25">
      <c r="A264" s="4">
        <f t="shared" ref="A264" si="187">A263+5/24/3600</f>
        <v>0.43564814814814573</v>
      </c>
      <c r="B264" s="3">
        <f t="shared" ref="B264" si="188">B263+SECOND(A264-A263)</f>
        <v>1553301640</v>
      </c>
      <c r="C264">
        <f t="shared" ref="C264:D264" si="189">C263</f>
        <v>4</v>
      </c>
      <c r="D264">
        <f t="shared" si="189"/>
        <v>144</v>
      </c>
      <c r="E264">
        <f t="shared" ref="E264" ca="1" si="190">INDIRECT("E$"&amp;C264)+INDIRECT("H$"&amp;C264)*($B264-INDIRECT("B$"&amp;D264))</f>
        <v>-116058.5</v>
      </c>
      <c r="F264">
        <f t="shared" ref="F264" ca="1" si="191">INDIRECT("F$"&amp;C264)+INDIRECT("I$"&amp;C264)*($B264-INDIRECT("B$"&amp;D264))</f>
        <v>78981.820000000007</v>
      </c>
      <c r="G264">
        <f t="shared" ref="G264" ca="1" si="192">INDIRECT("G$"&amp;C264)+INDIRECT("J$"&amp;C264)*($B264-INDIRECT("B$"&amp;D264))</f>
        <v>9753.6</v>
      </c>
      <c r="H264" s="9">
        <f t="shared" ref="H264" ca="1" si="193">(E265-E264)/($B265-$B264)</f>
        <v>-7.4717297021588161E-5</v>
      </c>
      <c r="I264" s="9">
        <f t="shared" ref="I264" ca="1" si="194">(F265-F264)/($B265-$B264)</f>
        <v>5.0847702703771049E-5</v>
      </c>
      <c r="J264" s="9">
        <f t="shared" ref="J264" ca="1" si="195">(G265-G264)/($B265-$B264)</f>
        <v>6.2792697495639033E-6</v>
      </c>
      <c r="K264" s="9">
        <f t="shared" ref="K264" ca="1" si="196">SQRT(H264*H264+I264*I264)</f>
        <v>9.0377891900969413E-5</v>
      </c>
      <c r="L264" s="9">
        <f t="shared" ref="L264" ca="1" si="197">DEGREES(ATAN2(I264,H264))</f>
        <v>-55.763359475177616</v>
      </c>
      <c r="M264">
        <f t="shared" ref="M264" ca="1" si="198">INDIRECT("M$"&amp;C264)+INDIRECT("O$"&amp;C264)*($B264-INDIRECT("B$"&amp;D264))</f>
        <v>56.368977987421381</v>
      </c>
      <c r="N264">
        <f t="shared" ref="N264" ca="1" si="199">INDIRECT("N$"&amp;C264)+INDIRECT("P$"&amp;C264)*($B264-INDIRECT("B$"&amp;D264))</f>
        <v>33.067285115303982</v>
      </c>
    </row>
    <row r="265" spans="1:14" x14ac:dyDescent="0.25">
      <c r="A265" s="4" t="s">
        <v>144</v>
      </c>
      <c r="B265" s="3"/>
      <c r="H265" s="9"/>
      <c r="I265" s="9"/>
      <c r="J265" s="9"/>
      <c r="K265" s="9"/>
      <c r="L26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S254"/>
  <sheetViews>
    <sheetView workbookViewId="0">
      <selection activeCell="C2" sqref="C2:C3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141</v>
      </c>
      <c r="B1">
        <v>244205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0.41921296296296301</v>
      </c>
      <c r="B2" s="6" t="s">
        <v>78</v>
      </c>
      <c r="C2" s="7">
        <v>360</v>
      </c>
      <c r="D2" s="7"/>
      <c r="E2" s="7">
        <f>VLOOKUP($B2,[1]Beacons!$A$6:$O$30,14,FALSE)</f>
        <v>91843.46</v>
      </c>
      <c r="F2" s="7">
        <f>VLOOKUP($B2,[1]Beacons!$A$6:$O$30,15,FALSE)</f>
        <v>-77627.820000000007</v>
      </c>
      <c r="G2" s="7">
        <f>C2*[1]Params!F$2</f>
        <v>10972.8</v>
      </c>
      <c r="H2" s="9">
        <f t="shared" ref="H2:J4" si="0">(E3-E2)/(MINUTE($A3-$A2)*60+SECOND($A3-$A2))</f>
        <v>-176.12327272727276</v>
      </c>
      <c r="I2" s="9">
        <f t="shared" si="0"/>
        <v>148.98318181818186</v>
      </c>
      <c r="J2" s="9">
        <f t="shared" si="0"/>
        <v>0</v>
      </c>
      <c r="K2" s="9">
        <f>SQRT(H2*H2+I2*I2)</f>
        <v>230.68462380669141</v>
      </c>
      <c r="L2" s="9">
        <f>DEGREES(ATAN2(I2,H2))</f>
        <v>-49.772022734180787</v>
      </c>
      <c r="M2" s="7">
        <f>VLOOKUP($B2,[1]Beacons!$A$6:$O$30,8,FALSE)</f>
        <v>55.146388888888886</v>
      </c>
      <c r="N2" s="7">
        <f>VLOOKUP($B2,[1]Beacons!$A$6:$O$30,9,FALSE)</f>
        <v>34.403055555555554</v>
      </c>
      <c r="O2" s="10">
        <f t="shared" ref="O2:P4" si="1">(M3-M2)/(MINUTE($A3-$A2)*60+SECOND($A3-$A2))</f>
        <v>1.3573232323232144E-3</v>
      </c>
      <c r="P2" s="10">
        <f t="shared" si="1"/>
        <v>-2.8181818181818065E-3</v>
      </c>
    </row>
    <row r="3" spans="1:16" x14ac:dyDescent="0.25">
      <c r="A3" s="5">
        <v>0.42175925925925922</v>
      </c>
      <c r="B3" s="6" t="s">
        <v>67</v>
      </c>
      <c r="C3" s="7">
        <v>360</v>
      </c>
      <c r="D3" s="7"/>
      <c r="E3" s="7">
        <f>VLOOKUP($B3,[1]Beacons!$A$6:$O$30,14,FALSE)</f>
        <v>53096.34</v>
      </c>
      <c r="F3" s="7">
        <f>VLOOKUP($B3,[1]Beacons!$A$6:$O$30,15,FALSE)</f>
        <v>-44851.519999999997</v>
      </c>
      <c r="G3" s="7">
        <f>C3*[1]Params!F$2</f>
        <v>10972.8</v>
      </c>
      <c r="H3" s="9">
        <f t="shared" si="0"/>
        <v>-158.49572581910445</v>
      </c>
      <c r="I3" s="9">
        <f t="shared" si="0"/>
        <v>133.88462728119401</v>
      </c>
      <c r="J3" s="9">
        <f t="shared" si="0"/>
        <v>0</v>
      </c>
      <c r="K3" s="9">
        <f>SQRT(H3*H3+I3*I3)</f>
        <v>207.47527208115423</v>
      </c>
      <c r="L3" s="9">
        <f>DEGREES(ATAN2(I3,H3))</f>
        <v>-49.81152627164154</v>
      </c>
      <c r="M3" s="7">
        <f>VLOOKUP($B3,[1]Beacons!$A$6:$O$30,8,FALSE)</f>
        <v>55.444999999999993</v>
      </c>
      <c r="N3" s="7">
        <f>VLOOKUP($B3,[1]Beacons!$A$6:$O$30,9,FALSE)</f>
        <v>33.783055555555556</v>
      </c>
      <c r="O3" s="10">
        <f t="shared" si="1"/>
        <v>1.2089552238806216E-3</v>
      </c>
      <c r="P3" s="10">
        <f t="shared" si="1"/>
        <v>-2.5364842454394815E-3</v>
      </c>
    </row>
    <row r="4" spans="1:16" x14ac:dyDescent="0.25">
      <c r="A4" s="5">
        <v>0.42563657407407413</v>
      </c>
      <c r="B4" s="6" t="s">
        <v>61</v>
      </c>
      <c r="C4" s="7">
        <v>360</v>
      </c>
      <c r="D4" s="7"/>
      <c r="E4" s="7">
        <f>VLOOKUP($B4,[1]Beacons!$A$6:$O$30,14,FALSE)</f>
        <v>0.2718506</v>
      </c>
      <c r="F4" s="7">
        <f>VLOOKUP($B4,[1]Beacons!$A$6:$O$30,15,FALSE)</f>
        <v>-0.16986080000000001</v>
      </c>
      <c r="G4" s="7">
        <f>C4*[1]Params!F$2</f>
        <v>10972.8</v>
      </c>
      <c r="H4" s="9">
        <f t="shared" si="0"/>
        <v>-190.4791682686614</v>
      </c>
      <c r="I4" s="9">
        <f t="shared" si="0"/>
        <v>79.299653324094493</v>
      </c>
      <c r="J4" s="9">
        <f t="shared" si="0"/>
        <v>0</v>
      </c>
      <c r="K4" s="9">
        <f>SQRT(H4*H4+I4*I4)</f>
        <v>206.32680039598006</v>
      </c>
      <c r="L4" s="9">
        <f>DEGREES(ATAN2(I4,H4))</f>
        <v>-67.397223964202027</v>
      </c>
      <c r="M4" s="7">
        <f>VLOOKUP($B4,[1]Beacons!$A$6:$O$30,8,FALSE)</f>
        <v>55.85</v>
      </c>
      <c r="N4" s="7">
        <f>VLOOKUP($B4,[1]Beacons!$A$6:$O$30,9,FALSE)</f>
        <v>32.93333333333333</v>
      </c>
      <c r="O4" s="10">
        <f t="shared" si="1"/>
        <v>7.0822397200349702E-4</v>
      </c>
      <c r="P4" s="10">
        <f t="shared" si="1"/>
        <v>-3.0481189851268545E-3</v>
      </c>
    </row>
    <row r="5" spans="1:16" x14ac:dyDescent="0.25">
      <c r="A5" s="5">
        <v>0.43298611111111113</v>
      </c>
      <c r="B5" s="6" t="s">
        <v>104</v>
      </c>
      <c r="C5" s="7">
        <v>360</v>
      </c>
      <c r="D5" s="7"/>
      <c r="E5" s="7">
        <f>VLOOKUP($B5,[1]Beacons!$A$6:$O$30,14,FALSE)</f>
        <v>-120954</v>
      </c>
      <c r="F5" s="7">
        <f>VLOOKUP($B5,[1]Beacons!$A$6:$O$30,15,FALSE)</f>
        <v>50355.11</v>
      </c>
      <c r="G5" s="7">
        <f>C5*[1]Params!F$2</f>
        <v>10972.8</v>
      </c>
      <c r="M5" s="7">
        <f>VLOOKUP($B5,[1]Beacons!$A$6:$O$30,8,FALSE)</f>
        <v>56.299722222222222</v>
      </c>
      <c r="N5" s="7">
        <f>VLOOKUP($B5,[1]Beacons!$A$6:$O$30,9,FALSE)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0.41921296296296301</v>
      </c>
      <c r="B7" s="3">
        <f>[1]Params!D29+MINUTE(A7-[1]Params!C29)*60+SECOND(A7-[1]Params!C29)</f>
        <v>1553300220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-176.12327272727271</v>
      </c>
      <c r="I7" s="9">
        <f ca="1">(F8-F7)/($B8-$B7)</f>
        <v>148.98318181818178</v>
      </c>
      <c r="J7" s="9">
        <f ca="1">(G8-G7)/($B8-$B7)</f>
        <v>0</v>
      </c>
      <c r="K7" s="9">
        <f ca="1">SQRT(H7*H7+I7*I7)</f>
        <v>230.68462380669132</v>
      </c>
      <c r="L7" s="9">
        <f ca="1">DEGREES(ATAN2(I7,H7))</f>
        <v>-49.772022734180787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0.41927083333333337</v>
      </c>
      <c r="B8" s="3">
        <f>B7+SECOND(A8-A7)</f>
        <v>1553300225</v>
      </c>
      <c r="C8">
        <f>C7</f>
        <v>2</v>
      </c>
      <c r="D8">
        <f>D7</f>
        <v>7</v>
      </c>
      <c r="E8">
        <f ca="1">INDIRECT("E$"&amp;C8)+INDIRECT("H$"&amp;C8)*($B8-INDIRECT("B$"&amp;D8))</f>
        <v>90962.843636363643</v>
      </c>
      <c r="F8">
        <f ca="1">INDIRECT("F$"&amp;C8)+INDIRECT("I$"&amp;C8)*($B8-INDIRECT("B$"&amp;D8))</f>
        <v>-76882.904090909098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-176.12327272727271</v>
      </c>
      <c r="I8" s="9">
        <f t="shared" ca="1" si="3"/>
        <v>148.98318181818178</v>
      </c>
      <c r="J8" s="9">
        <f t="shared" ca="1" si="3"/>
        <v>0</v>
      </c>
      <c r="K8" s="9">
        <f t="shared" ref="K8:K71" ca="1" si="4">SQRT(H8*H8+I8*I8)</f>
        <v>230.68462380669132</v>
      </c>
      <c r="L8" s="9">
        <f t="shared" ref="L8:L71" ca="1" si="5">DEGREES(ATAN2(I8,H8))</f>
        <v>-49.772022734180787</v>
      </c>
      <c r="M8">
        <f ca="1">INDIRECT("M$"&amp;C8)+INDIRECT("O$"&amp;C8)*($B8-INDIRECT("B$"&amp;D8))</f>
        <v>55.153175505050505</v>
      </c>
      <c r="N8">
        <f ca="1">INDIRECT("N$"&amp;C8)+INDIRECT("P$"&amp;C8)*($B8-INDIRECT("B$"&amp;D8))</f>
        <v>34.388964646464643</v>
      </c>
      <c r="P8" s="3"/>
    </row>
    <row r="9" spans="1:16" x14ac:dyDescent="0.25">
      <c r="A9" s="4">
        <f>A8+5/24/3600</f>
        <v>0.41932870370370373</v>
      </c>
      <c r="B9" s="3">
        <f>B8+SECOND(A9-A8)</f>
        <v>1553300230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90082.227272727279</v>
      </c>
      <c r="F9">
        <f t="shared" ref="F9:F34" ca="1" si="8">INDIRECT("F$"&amp;C9)+INDIRECT("I$"&amp;C9)*($B9-INDIRECT("B$"&amp;D9))</f>
        <v>-76137.988181818189</v>
      </c>
      <c r="G9">
        <f t="shared" ca="1" si="2"/>
        <v>10972.8</v>
      </c>
      <c r="H9" s="9">
        <f t="shared" ca="1" si="3"/>
        <v>-176.12327272727271</v>
      </c>
      <c r="I9" s="9">
        <f t="shared" ca="1" si="3"/>
        <v>148.98318181818178</v>
      </c>
      <c r="J9" s="9">
        <f t="shared" ca="1" si="3"/>
        <v>0</v>
      </c>
      <c r="K9" s="9">
        <f t="shared" ca="1" si="4"/>
        <v>230.68462380669132</v>
      </c>
      <c r="L9" s="9">
        <f t="shared" ca="1" si="5"/>
        <v>-49.772022734180787</v>
      </c>
      <c r="M9">
        <f t="shared" ref="M9:M72" ca="1" si="9">INDIRECT("M$"&amp;C9)+INDIRECT("O$"&amp;C9)*($B9-INDIRECT("B$"&amp;D9))</f>
        <v>55.159962121212118</v>
      </c>
      <c r="N9">
        <f t="shared" ref="N9:N72" ca="1" si="10">INDIRECT("N$"&amp;C9)+INDIRECT("P$"&amp;C9)*($B9-INDIRECT("B$"&amp;D9))</f>
        <v>34.374873737373733</v>
      </c>
      <c r="P9" s="3"/>
    </row>
    <row r="10" spans="1:16" x14ac:dyDescent="0.25">
      <c r="A10" s="4">
        <f t="shared" ref="A10:A73" si="11">A9+5/24/3600</f>
        <v>0.41938657407407409</v>
      </c>
      <c r="B10" s="3">
        <f t="shared" ref="B10:B73" si="12">B9+SECOND(A10-A9)</f>
        <v>1553300235</v>
      </c>
      <c r="C10">
        <f t="shared" si="6"/>
        <v>2</v>
      </c>
      <c r="D10">
        <f t="shared" si="6"/>
        <v>7</v>
      </c>
      <c r="E10">
        <f t="shared" ca="1" si="7"/>
        <v>89201.610909090916</v>
      </c>
      <c r="F10">
        <f t="shared" ca="1" si="8"/>
        <v>-75393.072272727281</v>
      </c>
      <c r="G10">
        <f t="shared" ca="1" si="2"/>
        <v>10972.8</v>
      </c>
      <c r="H10" s="9">
        <f t="shared" ca="1" si="3"/>
        <v>-176.12327272727271</v>
      </c>
      <c r="I10" s="9">
        <f t="shared" ca="1" si="3"/>
        <v>148.98318181818178</v>
      </c>
      <c r="J10" s="9">
        <f t="shared" ca="1" si="3"/>
        <v>0</v>
      </c>
      <c r="K10" s="9">
        <f t="shared" ca="1" si="4"/>
        <v>230.68462380669132</v>
      </c>
      <c r="L10" s="9">
        <f t="shared" ca="1" si="5"/>
        <v>-49.772022734180787</v>
      </c>
      <c r="M10">
        <f t="shared" ca="1" si="9"/>
        <v>55.166748737373737</v>
      </c>
      <c r="N10">
        <f t="shared" ca="1" si="10"/>
        <v>34.360782828282829</v>
      </c>
    </row>
    <row r="11" spans="1:16" x14ac:dyDescent="0.25">
      <c r="A11" s="4">
        <f t="shared" si="11"/>
        <v>0.41944444444444445</v>
      </c>
      <c r="B11" s="3">
        <f t="shared" si="12"/>
        <v>1553300240</v>
      </c>
      <c r="C11">
        <f t="shared" si="6"/>
        <v>2</v>
      </c>
      <c r="D11">
        <f t="shared" si="6"/>
        <v>7</v>
      </c>
      <c r="E11">
        <f t="shared" ca="1" si="7"/>
        <v>88320.994545454552</v>
      </c>
      <c r="F11">
        <f t="shared" ca="1" si="8"/>
        <v>-74648.156363636372</v>
      </c>
      <c r="G11">
        <f t="shared" ca="1" si="2"/>
        <v>10972.8</v>
      </c>
      <c r="H11" s="9">
        <f t="shared" ca="1" si="3"/>
        <v>-176.12327272727271</v>
      </c>
      <c r="I11" s="9">
        <f t="shared" ca="1" si="3"/>
        <v>148.98318181818178</v>
      </c>
      <c r="J11" s="9">
        <f t="shared" ca="1" si="3"/>
        <v>0</v>
      </c>
      <c r="K11" s="9">
        <f t="shared" ca="1" si="4"/>
        <v>230.68462380669132</v>
      </c>
      <c r="L11" s="9">
        <f t="shared" ca="1" si="5"/>
        <v>-49.772022734180787</v>
      </c>
      <c r="M11">
        <f t="shared" ca="1" si="9"/>
        <v>55.17353535353535</v>
      </c>
      <c r="N11">
        <f t="shared" ca="1" si="10"/>
        <v>34.346691919191919</v>
      </c>
      <c r="P11" s="9"/>
    </row>
    <row r="12" spans="1:16" x14ac:dyDescent="0.25">
      <c r="A12" s="4">
        <f t="shared" si="11"/>
        <v>0.41950231481481481</v>
      </c>
      <c r="B12" s="3">
        <f t="shared" si="12"/>
        <v>1553300245</v>
      </c>
      <c r="C12">
        <f t="shared" si="6"/>
        <v>2</v>
      </c>
      <c r="D12">
        <f t="shared" si="6"/>
        <v>7</v>
      </c>
      <c r="E12">
        <f t="shared" ca="1" si="7"/>
        <v>87440.378181818189</v>
      </c>
      <c r="F12">
        <f t="shared" ca="1" si="8"/>
        <v>-73903.240454545463</v>
      </c>
      <c r="G12">
        <f t="shared" ca="1" si="2"/>
        <v>10972.8</v>
      </c>
      <c r="H12" s="9">
        <f t="shared" ca="1" si="3"/>
        <v>-176.12327272727271</v>
      </c>
      <c r="I12" s="9">
        <f t="shared" ca="1" si="3"/>
        <v>148.98318181818178</v>
      </c>
      <c r="J12" s="9">
        <f t="shared" ca="1" si="3"/>
        <v>0</v>
      </c>
      <c r="K12" s="9">
        <f t="shared" ca="1" si="4"/>
        <v>230.68462380669132</v>
      </c>
      <c r="L12" s="9">
        <f t="shared" ca="1" si="5"/>
        <v>-49.772022734180787</v>
      </c>
      <c r="M12">
        <f t="shared" ca="1" si="9"/>
        <v>55.180321969696969</v>
      </c>
      <c r="N12">
        <f t="shared" ca="1" si="10"/>
        <v>34.332601010101008</v>
      </c>
    </row>
    <row r="13" spans="1:16" x14ac:dyDescent="0.25">
      <c r="A13" s="4">
        <f t="shared" si="11"/>
        <v>0.41956018518518517</v>
      </c>
      <c r="B13" s="3">
        <f t="shared" si="12"/>
        <v>1553300250</v>
      </c>
      <c r="C13">
        <f t="shared" si="6"/>
        <v>2</v>
      </c>
      <c r="D13">
        <f t="shared" si="6"/>
        <v>7</v>
      </c>
      <c r="E13">
        <f t="shared" ca="1" si="7"/>
        <v>86559.761818181825</v>
      </c>
      <c r="F13">
        <f t="shared" ca="1" si="8"/>
        <v>-73158.324545454554</v>
      </c>
      <c r="G13">
        <f t="shared" ca="1" si="2"/>
        <v>10972.8</v>
      </c>
      <c r="H13" s="9">
        <f t="shared" ca="1" si="3"/>
        <v>-176.12327272727271</v>
      </c>
      <c r="I13" s="9">
        <f t="shared" ca="1" si="3"/>
        <v>148.98318181818178</v>
      </c>
      <c r="J13" s="9">
        <f t="shared" ca="1" si="3"/>
        <v>0</v>
      </c>
      <c r="K13" s="9">
        <f t="shared" ca="1" si="4"/>
        <v>230.68462380669132</v>
      </c>
      <c r="L13" s="9">
        <f t="shared" ca="1" si="5"/>
        <v>-49.772022734180787</v>
      </c>
      <c r="M13">
        <f t="shared" ca="1" si="9"/>
        <v>55.187108585858581</v>
      </c>
      <c r="N13">
        <f t="shared" ca="1" si="10"/>
        <v>34.318510101010098</v>
      </c>
    </row>
    <row r="14" spans="1:16" x14ac:dyDescent="0.25">
      <c r="A14" s="4">
        <f t="shared" si="11"/>
        <v>0.41961805555555554</v>
      </c>
      <c r="B14" s="3">
        <f t="shared" si="12"/>
        <v>1553300255</v>
      </c>
      <c r="C14">
        <f t="shared" si="6"/>
        <v>2</v>
      </c>
      <c r="D14">
        <f t="shared" si="6"/>
        <v>7</v>
      </c>
      <c r="E14">
        <f t="shared" ca="1" si="7"/>
        <v>85679.145454545462</v>
      </c>
      <c r="F14">
        <f t="shared" ca="1" si="8"/>
        <v>-72413.408636363645</v>
      </c>
      <c r="G14">
        <f t="shared" ca="1" si="2"/>
        <v>10972.8</v>
      </c>
      <c r="H14" s="9">
        <f t="shared" ca="1" si="3"/>
        <v>-176.12327272727271</v>
      </c>
      <c r="I14" s="9">
        <f t="shared" ca="1" si="3"/>
        <v>148.98318181818178</v>
      </c>
      <c r="J14" s="9">
        <f t="shared" ca="1" si="3"/>
        <v>0</v>
      </c>
      <c r="K14" s="9">
        <f t="shared" ca="1" si="4"/>
        <v>230.68462380669132</v>
      </c>
      <c r="L14" s="9">
        <f t="shared" ca="1" si="5"/>
        <v>-49.772022734180787</v>
      </c>
      <c r="M14">
        <f t="shared" ca="1" si="9"/>
        <v>55.193895202020201</v>
      </c>
      <c r="N14">
        <f t="shared" ca="1" si="10"/>
        <v>34.304419191919187</v>
      </c>
    </row>
    <row r="15" spans="1:16" x14ac:dyDescent="0.25">
      <c r="A15" s="4">
        <f t="shared" si="11"/>
        <v>0.4196759259259259</v>
      </c>
      <c r="B15" s="3">
        <f t="shared" si="12"/>
        <v>1553300260</v>
      </c>
      <c r="C15">
        <f t="shared" si="6"/>
        <v>2</v>
      </c>
      <c r="D15">
        <f t="shared" si="6"/>
        <v>7</v>
      </c>
      <c r="E15">
        <f t="shared" ca="1" si="7"/>
        <v>84798.529090909098</v>
      </c>
      <c r="F15">
        <f t="shared" ca="1" si="8"/>
        <v>-71668.492727272736</v>
      </c>
      <c r="G15">
        <f t="shared" ca="1" si="2"/>
        <v>10972.8</v>
      </c>
      <c r="H15" s="9">
        <f t="shared" ca="1" si="3"/>
        <v>-176.12327272727271</v>
      </c>
      <c r="I15" s="9">
        <f t="shared" ca="1" si="3"/>
        <v>148.98318181818178</v>
      </c>
      <c r="J15" s="9">
        <f t="shared" ca="1" si="3"/>
        <v>0</v>
      </c>
      <c r="K15" s="9">
        <f t="shared" ca="1" si="4"/>
        <v>230.68462380669132</v>
      </c>
      <c r="L15" s="9">
        <f t="shared" ca="1" si="5"/>
        <v>-49.772022734180787</v>
      </c>
      <c r="M15">
        <f t="shared" ca="1" si="9"/>
        <v>55.200681818181813</v>
      </c>
      <c r="N15">
        <f t="shared" ca="1" si="10"/>
        <v>34.290328282828284</v>
      </c>
    </row>
    <row r="16" spans="1:16" x14ac:dyDescent="0.25">
      <c r="A16" s="4">
        <f t="shared" si="11"/>
        <v>0.41973379629629626</v>
      </c>
      <c r="B16" s="3">
        <f t="shared" si="12"/>
        <v>1553300265</v>
      </c>
      <c r="C16">
        <f t="shared" si="6"/>
        <v>2</v>
      </c>
      <c r="D16">
        <f t="shared" si="6"/>
        <v>7</v>
      </c>
      <c r="E16">
        <f t="shared" ca="1" si="7"/>
        <v>83917.912727272735</v>
      </c>
      <c r="F16">
        <f t="shared" ca="1" si="8"/>
        <v>-70923.576818181828</v>
      </c>
      <c r="G16">
        <f t="shared" ca="1" si="2"/>
        <v>10972.8</v>
      </c>
      <c r="H16" s="9">
        <f t="shared" ca="1" si="3"/>
        <v>-176.12327272727271</v>
      </c>
      <c r="I16" s="9">
        <f t="shared" ca="1" si="3"/>
        <v>148.98318181818178</v>
      </c>
      <c r="J16" s="9">
        <f t="shared" ca="1" si="3"/>
        <v>0</v>
      </c>
      <c r="K16" s="9">
        <f t="shared" ca="1" si="4"/>
        <v>230.68462380669132</v>
      </c>
      <c r="L16" s="9">
        <f t="shared" ca="1" si="5"/>
        <v>-49.772022734180787</v>
      </c>
      <c r="M16">
        <f t="shared" ca="1" si="9"/>
        <v>55.207468434343433</v>
      </c>
      <c r="N16">
        <f t="shared" ca="1" si="10"/>
        <v>34.276237373737374</v>
      </c>
    </row>
    <row r="17" spans="1:14" x14ac:dyDescent="0.25">
      <c r="A17" s="4">
        <f t="shared" si="11"/>
        <v>0.41979166666666662</v>
      </c>
      <c r="B17" s="3">
        <f t="shared" si="12"/>
        <v>1553300270</v>
      </c>
      <c r="C17">
        <f t="shared" si="6"/>
        <v>2</v>
      </c>
      <c r="D17">
        <f t="shared" si="6"/>
        <v>7</v>
      </c>
      <c r="E17">
        <f t="shared" ca="1" si="7"/>
        <v>83037.296363636371</v>
      </c>
      <c r="F17">
        <f t="shared" ca="1" si="8"/>
        <v>-70178.660909090919</v>
      </c>
      <c r="G17">
        <f t="shared" ca="1" si="2"/>
        <v>10972.8</v>
      </c>
      <c r="H17" s="9">
        <f t="shared" ca="1" si="3"/>
        <v>-176.12327272727271</v>
      </c>
      <c r="I17" s="9">
        <f t="shared" ca="1" si="3"/>
        <v>148.98318181818178</v>
      </c>
      <c r="J17" s="9">
        <f t="shared" ca="1" si="3"/>
        <v>0</v>
      </c>
      <c r="K17" s="9">
        <f t="shared" ca="1" si="4"/>
        <v>230.68462380669132</v>
      </c>
      <c r="L17" s="9">
        <f t="shared" ca="1" si="5"/>
        <v>-49.772022734180787</v>
      </c>
      <c r="M17">
        <f t="shared" ca="1" si="9"/>
        <v>55.214255050505045</v>
      </c>
      <c r="N17">
        <f t="shared" ca="1" si="10"/>
        <v>34.262146464646463</v>
      </c>
    </row>
    <row r="18" spans="1:14" x14ac:dyDescent="0.25">
      <c r="A18" s="4">
        <f t="shared" si="11"/>
        <v>0.41984953703703698</v>
      </c>
      <c r="B18" s="3">
        <f t="shared" si="12"/>
        <v>1553300275</v>
      </c>
      <c r="C18">
        <f t="shared" si="6"/>
        <v>2</v>
      </c>
      <c r="D18">
        <f t="shared" si="6"/>
        <v>7</v>
      </c>
      <c r="E18">
        <f t="shared" ca="1" si="7"/>
        <v>82156.680000000008</v>
      </c>
      <c r="F18">
        <f t="shared" ca="1" si="8"/>
        <v>-69433.74500000001</v>
      </c>
      <c r="G18">
        <f t="shared" ca="1" si="2"/>
        <v>10972.8</v>
      </c>
      <c r="H18" s="9">
        <f t="shared" ca="1" si="3"/>
        <v>-176.12327272727271</v>
      </c>
      <c r="I18" s="9">
        <f t="shared" ca="1" si="3"/>
        <v>148.98318181818178</v>
      </c>
      <c r="J18" s="9">
        <f t="shared" ca="1" si="3"/>
        <v>0</v>
      </c>
      <c r="K18" s="9">
        <f t="shared" ca="1" si="4"/>
        <v>230.68462380669132</v>
      </c>
      <c r="L18" s="9">
        <f t="shared" ca="1" si="5"/>
        <v>-49.772022734180787</v>
      </c>
      <c r="M18">
        <f t="shared" ca="1" si="9"/>
        <v>55.221041666666665</v>
      </c>
      <c r="N18">
        <f t="shared" ca="1" si="10"/>
        <v>34.248055555555553</v>
      </c>
    </row>
    <row r="19" spans="1:14" x14ac:dyDescent="0.25">
      <c r="A19" s="4">
        <f t="shared" si="11"/>
        <v>0.41990740740740734</v>
      </c>
      <c r="B19" s="3">
        <f t="shared" si="12"/>
        <v>1553300280</v>
      </c>
      <c r="C19">
        <f t="shared" si="6"/>
        <v>2</v>
      </c>
      <c r="D19">
        <f t="shared" si="6"/>
        <v>7</v>
      </c>
      <c r="E19">
        <f t="shared" ca="1" si="7"/>
        <v>81276.063636363644</v>
      </c>
      <c r="F19">
        <f t="shared" ca="1" si="8"/>
        <v>-68688.829090909101</v>
      </c>
      <c r="G19">
        <f t="shared" ca="1" si="2"/>
        <v>10972.8</v>
      </c>
      <c r="H19" s="9">
        <f t="shared" ca="1" si="3"/>
        <v>-176.12327272727271</v>
      </c>
      <c r="I19" s="9">
        <f t="shared" ca="1" si="3"/>
        <v>148.98318181818178</v>
      </c>
      <c r="J19" s="9">
        <f t="shared" ca="1" si="3"/>
        <v>0</v>
      </c>
      <c r="K19" s="9">
        <f t="shared" ca="1" si="4"/>
        <v>230.68462380669132</v>
      </c>
      <c r="L19" s="9">
        <f t="shared" ca="1" si="5"/>
        <v>-49.772022734180787</v>
      </c>
      <c r="M19">
        <f t="shared" ca="1" si="9"/>
        <v>55.227828282828277</v>
      </c>
      <c r="N19">
        <f t="shared" ca="1" si="10"/>
        <v>34.233964646464642</v>
      </c>
    </row>
    <row r="20" spans="1:14" x14ac:dyDescent="0.25">
      <c r="A20" s="4">
        <f t="shared" si="11"/>
        <v>0.4199652777777777</v>
      </c>
      <c r="B20" s="3">
        <f t="shared" si="12"/>
        <v>1553300285</v>
      </c>
      <c r="C20">
        <f t="shared" si="6"/>
        <v>2</v>
      </c>
      <c r="D20">
        <f t="shared" si="6"/>
        <v>7</v>
      </c>
      <c r="E20">
        <f t="shared" ca="1" si="7"/>
        <v>80395.447272727281</v>
      </c>
      <c r="F20">
        <f t="shared" ca="1" si="8"/>
        <v>-67943.913181818192</v>
      </c>
      <c r="G20">
        <f t="shared" ca="1" si="2"/>
        <v>10972.8</v>
      </c>
      <c r="H20" s="9">
        <f t="shared" ca="1" si="3"/>
        <v>-176.12327272727271</v>
      </c>
      <c r="I20" s="9">
        <f t="shared" ca="1" si="3"/>
        <v>148.98318181818178</v>
      </c>
      <c r="J20" s="9">
        <f t="shared" ca="1" si="3"/>
        <v>0</v>
      </c>
      <c r="K20" s="9">
        <f t="shared" ca="1" si="4"/>
        <v>230.68462380669132</v>
      </c>
      <c r="L20" s="9">
        <f t="shared" ca="1" si="5"/>
        <v>-49.772022734180787</v>
      </c>
      <c r="M20">
        <f t="shared" ca="1" si="9"/>
        <v>55.234614898989896</v>
      </c>
      <c r="N20">
        <f t="shared" ca="1" si="10"/>
        <v>34.219873737373739</v>
      </c>
    </row>
    <row r="21" spans="1:14" x14ac:dyDescent="0.25">
      <c r="A21" s="4">
        <f t="shared" si="11"/>
        <v>0.42002314814814806</v>
      </c>
      <c r="B21" s="3">
        <f t="shared" si="12"/>
        <v>1553300290</v>
      </c>
      <c r="C21">
        <f t="shared" si="6"/>
        <v>2</v>
      </c>
      <c r="D21">
        <f t="shared" si="6"/>
        <v>7</v>
      </c>
      <c r="E21">
        <f t="shared" ca="1" si="7"/>
        <v>79514.830909090917</v>
      </c>
      <c r="F21">
        <f t="shared" ca="1" si="8"/>
        <v>-67198.997272727283</v>
      </c>
      <c r="G21">
        <f t="shared" ca="1" si="2"/>
        <v>10972.8</v>
      </c>
      <c r="H21" s="9">
        <f t="shared" ca="1" si="3"/>
        <v>-176.12327272727271</v>
      </c>
      <c r="I21" s="9">
        <f t="shared" ca="1" si="3"/>
        <v>148.98318181818468</v>
      </c>
      <c r="J21" s="9">
        <f t="shared" ca="1" si="3"/>
        <v>0</v>
      </c>
      <c r="K21" s="9">
        <f t="shared" ca="1" si="4"/>
        <v>230.68462380669317</v>
      </c>
      <c r="L21" s="9">
        <f t="shared" ca="1" si="5"/>
        <v>-49.77202273418024</v>
      </c>
      <c r="M21">
        <f t="shared" ca="1" si="9"/>
        <v>55.241401515151509</v>
      </c>
      <c r="N21">
        <f t="shared" ca="1" si="10"/>
        <v>34.205782828282828</v>
      </c>
    </row>
    <row r="22" spans="1:14" x14ac:dyDescent="0.25">
      <c r="A22" s="4">
        <f t="shared" si="11"/>
        <v>0.42008101851851842</v>
      </c>
      <c r="B22" s="3">
        <f t="shared" si="12"/>
        <v>1553300295</v>
      </c>
      <c r="C22">
        <f t="shared" si="6"/>
        <v>2</v>
      </c>
      <c r="D22">
        <f t="shared" si="6"/>
        <v>7</v>
      </c>
      <c r="E22">
        <f t="shared" ca="1" si="7"/>
        <v>78634.214545454553</v>
      </c>
      <c r="F22">
        <f t="shared" ca="1" si="8"/>
        <v>-66454.08136363636</v>
      </c>
      <c r="G22">
        <f t="shared" ca="1" si="2"/>
        <v>10972.8</v>
      </c>
      <c r="H22" s="9">
        <f t="shared" ca="1" si="3"/>
        <v>-176.12327272727271</v>
      </c>
      <c r="I22" s="9">
        <f t="shared" ca="1" si="3"/>
        <v>148.98318181817885</v>
      </c>
      <c r="J22" s="9">
        <f t="shared" ca="1" si="3"/>
        <v>0</v>
      </c>
      <c r="K22" s="9">
        <f t="shared" ca="1" si="4"/>
        <v>230.68462380668942</v>
      </c>
      <c r="L22" s="9">
        <f t="shared" ca="1" si="5"/>
        <v>-49.772022734181341</v>
      </c>
      <c r="M22">
        <f t="shared" ca="1" si="9"/>
        <v>55.248188131313128</v>
      </c>
      <c r="N22">
        <f t="shared" ca="1" si="10"/>
        <v>34.191691919191918</v>
      </c>
    </row>
    <row r="23" spans="1:14" x14ac:dyDescent="0.25">
      <c r="A23" s="4">
        <f t="shared" si="11"/>
        <v>0.42013888888888878</v>
      </c>
      <c r="B23" s="3">
        <f t="shared" si="12"/>
        <v>1553300300</v>
      </c>
      <c r="C23">
        <f t="shared" si="6"/>
        <v>2</v>
      </c>
      <c r="D23">
        <f t="shared" si="6"/>
        <v>7</v>
      </c>
      <c r="E23">
        <f t="shared" ca="1" si="7"/>
        <v>77753.59818181819</v>
      </c>
      <c r="F23">
        <f t="shared" ca="1" si="8"/>
        <v>-65709.165454545466</v>
      </c>
      <c r="G23">
        <f t="shared" ca="1" si="2"/>
        <v>10972.8</v>
      </c>
      <c r="H23" s="9">
        <f t="shared" ca="1" si="3"/>
        <v>-176.12327272727271</v>
      </c>
      <c r="I23" s="9">
        <f t="shared" ca="1" si="3"/>
        <v>148.98318181818323</v>
      </c>
      <c r="J23" s="9">
        <f t="shared" ca="1" si="3"/>
        <v>0</v>
      </c>
      <c r="K23" s="9">
        <f t="shared" ca="1" si="4"/>
        <v>230.68462380669223</v>
      </c>
      <c r="L23" s="9">
        <f t="shared" ca="1" si="5"/>
        <v>-49.77202273418051</v>
      </c>
      <c r="M23">
        <f t="shared" ca="1" si="9"/>
        <v>55.254974747474741</v>
      </c>
      <c r="N23">
        <f t="shared" ca="1" si="10"/>
        <v>34.177601010101007</v>
      </c>
    </row>
    <row r="24" spans="1:14" x14ac:dyDescent="0.25">
      <c r="A24" s="4">
        <f t="shared" si="11"/>
        <v>0.42019675925925914</v>
      </c>
      <c r="B24" s="3">
        <f t="shared" si="12"/>
        <v>1553300305</v>
      </c>
      <c r="C24">
        <f t="shared" si="6"/>
        <v>2</v>
      </c>
      <c r="D24">
        <f t="shared" si="6"/>
        <v>7</v>
      </c>
      <c r="E24">
        <f t="shared" ca="1" si="7"/>
        <v>76872.981818181826</v>
      </c>
      <c r="F24">
        <f t="shared" ca="1" si="8"/>
        <v>-64964.24954545455</v>
      </c>
      <c r="G24">
        <f t="shared" ca="1" si="2"/>
        <v>10972.8</v>
      </c>
      <c r="H24" s="9">
        <f t="shared" ca="1" si="3"/>
        <v>-176.12327272727271</v>
      </c>
      <c r="I24" s="9">
        <f t="shared" ca="1" si="3"/>
        <v>148.98318181818178</v>
      </c>
      <c r="J24" s="9">
        <f t="shared" ca="1" si="3"/>
        <v>0</v>
      </c>
      <c r="K24" s="9">
        <f t="shared" ca="1" si="4"/>
        <v>230.68462380669132</v>
      </c>
      <c r="L24" s="9">
        <f t="shared" ca="1" si="5"/>
        <v>-49.772022734180787</v>
      </c>
      <c r="M24">
        <f t="shared" ca="1" si="9"/>
        <v>55.26176136363636</v>
      </c>
      <c r="N24">
        <f t="shared" ca="1" si="10"/>
        <v>34.163510101010097</v>
      </c>
    </row>
    <row r="25" spans="1:14" x14ac:dyDescent="0.25">
      <c r="A25" s="4">
        <f t="shared" si="11"/>
        <v>0.42025462962962951</v>
      </c>
      <c r="B25" s="3">
        <f t="shared" si="12"/>
        <v>1553300310</v>
      </c>
      <c r="C25">
        <f t="shared" ref="C25:D40" si="13">C24</f>
        <v>2</v>
      </c>
      <c r="D25">
        <f t="shared" si="13"/>
        <v>7</v>
      </c>
      <c r="E25">
        <f t="shared" ca="1" si="7"/>
        <v>75992.365454545463</v>
      </c>
      <c r="F25">
        <f t="shared" ca="1" si="8"/>
        <v>-64219.333636363641</v>
      </c>
      <c r="G25">
        <f t="shared" ca="1" si="2"/>
        <v>10972.8</v>
      </c>
      <c r="H25" s="9">
        <f t="shared" ca="1" si="3"/>
        <v>-176.12327272727271</v>
      </c>
      <c r="I25" s="9">
        <f t="shared" ca="1" si="3"/>
        <v>148.98318181818178</v>
      </c>
      <c r="J25" s="9">
        <f t="shared" ca="1" si="3"/>
        <v>0</v>
      </c>
      <c r="K25" s="9">
        <f t="shared" ca="1" si="4"/>
        <v>230.68462380669132</v>
      </c>
      <c r="L25" s="9">
        <f t="shared" ca="1" si="5"/>
        <v>-49.772022734180787</v>
      </c>
      <c r="M25">
        <f t="shared" ca="1" si="9"/>
        <v>55.268547979797972</v>
      </c>
      <c r="N25">
        <f t="shared" ca="1" si="10"/>
        <v>34.149419191919193</v>
      </c>
    </row>
    <row r="26" spans="1:14" x14ac:dyDescent="0.25">
      <c r="A26" s="4">
        <f t="shared" si="11"/>
        <v>0.42031249999999987</v>
      </c>
      <c r="B26" s="3">
        <f t="shared" si="12"/>
        <v>1553300315</v>
      </c>
      <c r="C26">
        <f t="shared" si="13"/>
        <v>2</v>
      </c>
      <c r="D26">
        <f t="shared" si="13"/>
        <v>7</v>
      </c>
      <c r="E26">
        <f t="shared" ca="1" si="7"/>
        <v>75111.749090909099</v>
      </c>
      <c r="F26">
        <f t="shared" ca="1" si="8"/>
        <v>-63474.417727272732</v>
      </c>
      <c r="G26">
        <f t="shared" ca="1" si="2"/>
        <v>10972.8</v>
      </c>
      <c r="H26" s="9">
        <f t="shared" ca="1" si="3"/>
        <v>-176.12327272727561</v>
      </c>
      <c r="I26" s="9">
        <f t="shared" ca="1" si="3"/>
        <v>148.98318181818178</v>
      </c>
      <c r="J26" s="9">
        <f t="shared" ca="1" si="3"/>
        <v>0</v>
      </c>
      <c r="K26" s="9">
        <f t="shared" ca="1" si="4"/>
        <v>230.68462380669351</v>
      </c>
      <c r="L26" s="9">
        <f t="shared" ca="1" si="5"/>
        <v>-49.772022734181256</v>
      </c>
      <c r="M26">
        <f t="shared" ca="1" si="9"/>
        <v>55.275334595959592</v>
      </c>
      <c r="N26">
        <f t="shared" ca="1" si="10"/>
        <v>34.135328282828283</v>
      </c>
    </row>
    <row r="27" spans="1:14" x14ac:dyDescent="0.25">
      <c r="A27" s="4">
        <f t="shared" si="11"/>
        <v>0.42037037037037023</v>
      </c>
      <c r="B27" s="3">
        <f t="shared" si="12"/>
        <v>1553300320</v>
      </c>
      <c r="C27">
        <f t="shared" si="13"/>
        <v>2</v>
      </c>
      <c r="D27">
        <f t="shared" si="13"/>
        <v>7</v>
      </c>
      <c r="E27">
        <f t="shared" ca="1" si="7"/>
        <v>74231.132727272721</v>
      </c>
      <c r="F27">
        <f t="shared" ca="1" si="8"/>
        <v>-62729.501818181823</v>
      </c>
      <c r="G27">
        <f t="shared" ca="1" si="2"/>
        <v>10972.8</v>
      </c>
      <c r="H27" s="9">
        <f t="shared" ca="1" si="3"/>
        <v>-176.12327272727271</v>
      </c>
      <c r="I27" s="9">
        <f t="shared" ca="1" si="3"/>
        <v>148.98318181818323</v>
      </c>
      <c r="J27" s="9">
        <f t="shared" ca="1" si="3"/>
        <v>0</v>
      </c>
      <c r="K27" s="9">
        <f t="shared" ca="1" si="4"/>
        <v>230.68462380669223</v>
      </c>
      <c r="L27" s="9">
        <f t="shared" ca="1" si="5"/>
        <v>-49.77202273418051</v>
      </c>
      <c r="M27">
        <f t="shared" ca="1" si="9"/>
        <v>55.282121212121204</v>
      </c>
      <c r="N27">
        <f t="shared" ca="1" si="10"/>
        <v>34.121237373737372</v>
      </c>
    </row>
    <row r="28" spans="1:14" x14ac:dyDescent="0.25">
      <c r="A28" s="4">
        <f t="shared" si="11"/>
        <v>0.42042824074074059</v>
      </c>
      <c r="B28" s="3">
        <f t="shared" si="12"/>
        <v>1553300325</v>
      </c>
      <c r="C28">
        <f t="shared" si="13"/>
        <v>2</v>
      </c>
      <c r="D28">
        <f t="shared" si="13"/>
        <v>7</v>
      </c>
      <c r="E28">
        <f t="shared" ca="1" si="7"/>
        <v>73350.516363636358</v>
      </c>
      <c r="F28">
        <f t="shared" ca="1" si="8"/>
        <v>-61984.585909090907</v>
      </c>
      <c r="G28">
        <f t="shared" ca="1" si="2"/>
        <v>10972.8</v>
      </c>
      <c r="H28" s="9">
        <f t="shared" ca="1" si="3"/>
        <v>-176.12327272727271</v>
      </c>
      <c r="I28" s="9">
        <f t="shared" ca="1" si="3"/>
        <v>148.98318181818178</v>
      </c>
      <c r="J28" s="9">
        <f t="shared" ca="1" si="3"/>
        <v>0</v>
      </c>
      <c r="K28" s="9">
        <f t="shared" ca="1" si="4"/>
        <v>230.68462380669132</v>
      </c>
      <c r="L28" s="9">
        <f t="shared" ca="1" si="5"/>
        <v>-49.772022734180787</v>
      </c>
      <c r="M28">
        <f t="shared" ca="1" si="9"/>
        <v>55.288907828282824</v>
      </c>
      <c r="N28">
        <f t="shared" ca="1" si="10"/>
        <v>34.107146464646462</v>
      </c>
    </row>
    <row r="29" spans="1:14" x14ac:dyDescent="0.25">
      <c r="A29" s="4">
        <f t="shared" si="11"/>
        <v>0.42048611111111095</v>
      </c>
      <c r="B29" s="3">
        <f t="shared" si="12"/>
        <v>1553300330</v>
      </c>
      <c r="C29">
        <f t="shared" si="13"/>
        <v>2</v>
      </c>
      <c r="D29">
        <f t="shared" si="13"/>
        <v>7</v>
      </c>
      <c r="E29">
        <f t="shared" ca="1" si="7"/>
        <v>72469.899999999994</v>
      </c>
      <c r="F29">
        <f t="shared" ca="1" si="8"/>
        <v>-61239.67</v>
      </c>
      <c r="G29">
        <f t="shared" ca="1" si="2"/>
        <v>10972.8</v>
      </c>
      <c r="H29" s="9">
        <f t="shared" ca="1" si="3"/>
        <v>-176.12327272727271</v>
      </c>
      <c r="I29" s="9">
        <f t="shared" ca="1" si="3"/>
        <v>148.98318181818178</v>
      </c>
      <c r="J29" s="9">
        <f t="shared" ca="1" si="3"/>
        <v>0</v>
      </c>
      <c r="K29" s="9">
        <f t="shared" ca="1" si="4"/>
        <v>230.68462380669132</v>
      </c>
      <c r="L29" s="9">
        <f t="shared" ca="1" si="5"/>
        <v>-49.772022734180787</v>
      </c>
      <c r="M29">
        <f t="shared" ca="1" si="9"/>
        <v>55.295694444444436</v>
      </c>
      <c r="N29">
        <f t="shared" ca="1" si="10"/>
        <v>34.093055555555551</v>
      </c>
    </row>
    <row r="30" spans="1:14" x14ac:dyDescent="0.25">
      <c r="A30" s="4">
        <f t="shared" si="11"/>
        <v>0.42054398148148131</v>
      </c>
      <c r="B30" s="3">
        <f t="shared" si="12"/>
        <v>1553300335</v>
      </c>
      <c r="C30">
        <f t="shared" si="13"/>
        <v>2</v>
      </c>
      <c r="D30">
        <f t="shared" si="13"/>
        <v>7</v>
      </c>
      <c r="E30">
        <f t="shared" ca="1" si="7"/>
        <v>71589.283636363631</v>
      </c>
      <c r="F30">
        <f t="shared" ca="1" si="8"/>
        <v>-60494.754090909089</v>
      </c>
      <c r="G30">
        <f t="shared" ca="1" si="2"/>
        <v>10972.8</v>
      </c>
      <c r="H30" s="9">
        <f t="shared" ca="1" si="3"/>
        <v>-176.12327272727271</v>
      </c>
      <c r="I30" s="9">
        <f t="shared" ca="1" si="3"/>
        <v>148.98318181818178</v>
      </c>
      <c r="J30" s="9">
        <f t="shared" ca="1" si="3"/>
        <v>0</v>
      </c>
      <c r="K30" s="9">
        <f t="shared" ca="1" si="4"/>
        <v>230.68462380669132</v>
      </c>
      <c r="L30" s="9">
        <f t="shared" ca="1" si="5"/>
        <v>-49.772022734180787</v>
      </c>
      <c r="M30">
        <f t="shared" ca="1" si="9"/>
        <v>55.302481060606056</v>
      </c>
      <c r="N30">
        <f t="shared" ca="1" si="10"/>
        <v>34.078964646464648</v>
      </c>
    </row>
    <row r="31" spans="1:14" x14ac:dyDescent="0.25">
      <c r="A31" s="4">
        <f t="shared" si="11"/>
        <v>0.42060185185185167</v>
      </c>
      <c r="B31" s="3">
        <f t="shared" si="12"/>
        <v>1553300340</v>
      </c>
      <c r="C31">
        <f t="shared" si="13"/>
        <v>2</v>
      </c>
      <c r="D31">
        <f t="shared" si="13"/>
        <v>7</v>
      </c>
      <c r="E31">
        <f t="shared" ca="1" si="7"/>
        <v>70708.667272727267</v>
      </c>
      <c r="F31">
        <f t="shared" ca="1" si="8"/>
        <v>-59749.838181818181</v>
      </c>
      <c r="G31">
        <f t="shared" ca="1" si="2"/>
        <v>10972.8</v>
      </c>
      <c r="H31" s="9">
        <f t="shared" ca="1" si="3"/>
        <v>-176.12327272727271</v>
      </c>
      <c r="I31" s="9">
        <f t="shared" ca="1" si="3"/>
        <v>148.98318181818178</v>
      </c>
      <c r="J31" s="9">
        <f t="shared" ca="1" si="3"/>
        <v>0</v>
      </c>
      <c r="K31" s="9">
        <f t="shared" ca="1" si="4"/>
        <v>230.68462380669132</v>
      </c>
      <c r="L31" s="9">
        <f t="shared" ca="1" si="5"/>
        <v>-49.772022734180787</v>
      </c>
      <c r="M31">
        <f t="shared" ca="1" si="9"/>
        <v>55.309267676767675</v>
      </c>
      <c r="N31">
        <f t="shared" ca="1" si="10"/>
        <v>34.064873737373738</v>
      </c>
    </row>
    <row r="32" spans="1:14" x14ac:dyDescent="0.25">
      <c r="A32" s="4">
        <f t="shared" si="11"/>
        <v>0.42065972222222203</v>
      </c>
      <c r="B32" s="3">
        <f t="shared" si="12"/>
        <v>1553300345</v>
      </c>
      <c r="C32">
        <f t="shared" si="13"/>
        <v>2</v>
      </c>
      <c r="D32">
        <f t="shared" si="13"/>
        <v>7</v>
      </c>
      <c r="E32">
        <f t="shared" ca="1" si="7"/>
        <v>69828.050909090904</v>
      </c>
      <c r="F32">
        <f t="shared" ca="1" si="8"/>
        <v>-59004.922272727272</v>
      </c>
      <c r="G32">
        <f t="shared" ca="1" si="2"/>
        <v>10972.8</v>
      </c>
      <c r="H32" s="9">
        <f t="shared" ca="1" si="3"/>
        <v>-176.12327272727271</v>
      </c>
      <c r="I32" s="9">
        <f t="shared" ca="1" si="3"/>
        <v>148.98318181818178</v>
      </c>
      <c r="J32" s="9">
        <f t="shared" ca="1" si="3"/>
        <v>0</v>
      </c>
      <c r="K32" s="9">
        <f t="shared" ca="1" si="4"/>
        <v>230.68462380669132</v>
      </c>
      <c r="L32" s="9">
        <f t="shared" ca="1" si="5"/>
        <v>-49.772022734180787</v>
      </c>
      <c r="M32">
        <f t="shared" ca="1" si="9"/>
        <v>55.316054292929287</v>
      </c>
      <c r="N32">
        <f t="shared" ca="1" si="10"/>
        <v>34.050782828282827</v>
      </c>
    </row>
    <row r="33" spans="1:14" x14ac:dyDescent="0.25">
      <c r="A33" s="4">
        <f t="shared" si="11"/>
        <v>0.42071759259259239</v>
      </c>
      <c r="B33" s="3">
        <f t="shared" si="12"/>
        <v>1553300350</v>
      </c>
      <c r="C33">
        <f t="shared" si="13"/>
        <v>2</v>
      </c>
      <c r="D33">
        <f t="shared" si="13"/>
        <v>7</v>
      </c>
      <c r="E33">
        <f t="shared" ca="1" si="7"/>
        <v>68947.43454545454</v>
      </c>
      <c r="F33">
        <f t="shared" ca="1" si="8"/>
        <v>-58260.006363636363</v>
      </c>
      <c r="G33">
        <f t="shared" ca="1" si="2"/>
        <v>10972.8</v>
      </c>
      <c r="H33" s="9">
        <f t="shared" ca="1" si="3"/>
        <v>-176.12327272727271</v>
      </c>
      <c r="I33" s="9">
        <f t="shared" ca="1" si="3"/>
        <v>148.98318181818178</v>
      </c>
      <c r="J33" s="9">
        <f t="shared" ca="1" si="3"/>
        <v>0</v>
      </c>
      <c r="K33" s="9">
        <f t="shared" ca="1" si="4"/>
        <v>230.68462380669132</v>
      </c>
      <c r="L33" s="9">
        <f t="shared" ca="1" si="5"/>
        <v>-49.772022734180787</v>
      </c>
      <c r="M33">
        <f t="shared" ca="1" si="9"/>
        <v>55.322840909090907</v>
      </c>
      <c r="N33">
        <f t="shared" ca="1" si="10"/>
        <v>34.036691919191917</v>
      </c>
    </row>
    <row r="34" spans="1:14" x14ac:dyDescent="0.25">
      <c r="A34" s="4">
        <f>A33+5/24/3600</f>
        <v>0.42077546296296275</v>
      </c>
      <c r="B34" s="3">
        <f t="shared" si="12"/>
        <v>1553300355</v>
      </c>
      <c r="C34">
        <f t="shared" si="13"/>
        <v>2</v>
      </c>
      <c r="D34">
        <f t="shared" si="13"/>
        <v>7</v>
      </c>
      <c r="E34">
        <f t="shared" ca="1" si="7"/>
        <v>68066.818181818177</v>
      </c>
      <c r="F34">
        <f t="shared" ca="1" si="8"/>
        <v>-57515.090454545454</v>
      </c>
      <c r="G34">
        <f t="shared" ca="1" si="2"/>
        <v>10972.8</v>
      </c>
      <c r="H34" s="9">
        <f t="shared" ca="1" si="3"/>
        <v>-176.12327272727271</v>
      </c>
      <c r="I34" s="9">
        <f t="shared" ca="1" si="3"/>
        <v>148.98318181818178</v>
      </c>
      <c r="J34" s="9">
        <f t="shared" ca="1" si="3"/>
        <v>0</v>
      </c>
      <c r="K34" s="9">
        <f t="shared" ca="1" si="4"/>
        <v>230.68462380669132</v>
      </c>
      <c r="L34" s="9">
        <f t="shared" ca="1" si="5"/>
        <v>-49.772022734180787</v>
      </c>
      <c r="M34">
        <f t="shared" ca="1" si="9"/>
        <v>55.329627525252519</v>
      </c>
      <c r="N34">
        <f t="shared" ca="1" si="10"/>
        <v>34.022601010101013</v>
      </c>
    </row>
    <row r="35" spans="1:14" x14ac:dyDescent="0.25">
      <c r="A35" s="4">
        <f t="shared" si="11"/>
        <v>0.42083333333333311</v>
      </c>
      <c r="B35" s="3">
        <f t="shared" si="12"/>
        <v>1553300360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67186.201818181813</v>
      </c>
      <c r="F35">
        <f ca="1">INDIRECT("F$"&amp;C35)+INDIRECT("I$"&amp;C35)*($B35-INDIRECT("B$"&amp;D35))</f>
        <v>-56770.174545454545</v>
      </c>
      <c r="G35">
        <f t="shared" ca="1" si="2"/>
        <v>10972.8</v>
      </c>
      <c r="H35" s="9">
        <f t="shared" ca="1" si="3"/>
        <v>-176.12327272727271</v>
      </c>
      <c r="I35" s="9">
        <f t="shared" ca="1" si="3"/>
        <v>148.98318181818178</v>
      </c>
      <c r="J35" s="9">
        <f t="shared" ca="1" si="3"/>
        <v>0</v>
      </c>
      <c r="K35" s="9">
        <f t="shared" ca="1" si="4"/>
        <v>230.68462380669132</v>
      </c>
      <c r="L35" s="9">
        <f t="shared" ca="1" si="5"/>
        <v>-49.772022734180787</v>
      </c>
      <c r="M35">
        <f t="shared" ca="1" si="9"/>
        <v>55.336414141414139</v>
      </c>
      <c r="N35">
        <f t="shared" ca="1" si="10"/>
        <v>34.008510101010103</v>
      </c>
    </row>
    <row r="36" spans="1:14" x14ac:dyDescent="0.25">
      <c r="A36" s="4">
        <f t="shared" si="11"/>
        <v>0.42089120370370348</v>
      </c>
      <c r="B36" s="3">
        <f t="shared" si="12"/>
        <v>1553300365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66305.585454545449</v>
      </c>
      <c r="F36">
        <f ca="1">INDIRECT("F$"&amp;C36)+INDIRECT("I$"&amp;C36)*($B36-INDIRECT("B$"&amp;D36))</f>
        <v>-56025.258636363636</v>
      </c>
      <c r="G36">
        <f t="shared" ca="1" si="2"/>
        <v>10972.8</v>
      </c>
      <c r="H36" s="9">
        <f t="shared" ca="1" si="3"/>
        <v>-176.12327272727126</v>
      </c>
      <c r="I36" s="9">
        <f t="shared" ca="1" si="3"/>
        <v>148.98318181818178</v>
      </c>
      <c r="J36" s="9">
        <f t="shared" ca="1" si="3"/>
        <v>0</v>
      </c>
      <c r="K36" s="9">
        <f t="shared" ca="1" si="4"/>
        <v>230.68462380669021</v>
      </c>
      <c r="L36" s="9">
        <f t="shared" ca="1" si="5"/>
        <v>-49.772022734180553</v>
      </c>
      <c r="M36">
        <f t="shared" ca="1" si="9"/>
        <v>55.343200757575751</v>
      </c>
      <c r="N36">
        <f t="shared" ca="1" si="10"/>
        <v>33.994419191919192</v>
      </c>
    </row>
    <row r="37" spans="1:14" x14ac:dyDescent="0.25">
      <c r="A37" s="4">
        <f t="shared" si="11"/>
        <v>0.42094907407407384</v>
      </c>
      <c r="B37" s="3">
        <f t="shared" si="12"/>
        <v>1553300370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65424.969090909093</v>
      </c>
      <c r="F37">
        <f t="shared" ref="F37:F100" ca="1" si="15">INDIRECT("F$"&amp;C37)+INDIRECT("I$"&amp;C37)*($B37-INDIRECT("B$"&amp;D37))</f>
        <v>-55280.342727272728</v>
      </c>
      <c r="G37">
        <f t="shared" ca="1" si="2"/>
        <v>10972.8</v>
      </c>
      <c r="H37" s="9">
        <f t="shared" ca="1" si="3"/>
        <v>-176.12327272727271</v>
      </c>
      <c r="I37" s="9">
        <f t="shared" ca="1" si="3"/>
        <v>148.98318181818178</v>
      </c>
      <c r="J37" s="9">
        <f t="shared" ca="1" si="3"/>
        <v>0</v>
      </c>
      <c r="K37" s="9">
        <f t="shared" ca="1" si="4"/>
        <v>230.68462380669132</v>
      </c>
      <c r="L37" s="9">
        <f t="shared" ca="1" si="5"/>
        <v>-49.772022734180787</v>
      </c>
      <c r="M37">
        <f t="shared" ca="1" si="9"/>
        <v>55.34998737373737</v>
      </c>
      <c r="N37">
        <f t="shared" ca="1" si="10"/>
        <v>33.980328282828282</v>
      </c>
    </row>
    <row r="38" spans="1:14" x14ac:dyDescent="0.25">
      <c r="A38" s="4">
        <f t="shared" si="11"/>
        <v>0.4210069444444442</v>
      </c>
      <c r="B38" s="3">
        <f t="shared" si="12"/>
        <v>1553300375</v>
      </c>
      <c r="C38">
        <f t="shared" si="13"/>
        <v>2</v>
      </c>
      <c r="D38">
        <f t="shared" si="13"/>
        <v>7</v>
      </c>
      <c r="E38">
        <f t="shared" ca="1" si="14"/>
        <v>64544.35272727273</v>
      </c>
      <c r="F38">
        <f t="shared" ca="1" si="15"/>
        <v>-54535.426818181819</v>
      </c>
      <c r="G38">
        <f t="shared" ca="1" si="2"/>
        <v>10972.8</v>
      </c>
      <c r="H38" s="9">
        <f t="shared" ca="1" si="3"/>
        <v>-176.12327272727271</v>
      </c>
      <c r="I38" s="9">
        <f t="shared" ca="1" si="3"/>
        <v>148.98318181818178</v>
      </c>
      <c r="J38" s="9">
        <f t="shared" ca="1" si="3"/>
        <v>0</v>
      </c>
      <c r="K38" s="9">
        <f t="shared" ca="1" si="4"/>
        <v>230.68462380669132</v>
      </c>
      <c r="L38" s="9">
        <f t="shared" ca="1" si="5"/>
        <v>-49.772022734180787</v>
      </c>
      <c r="M38">
        <f t="shared" ca="1" si="9"/>
        <v>55.356773989898983</v>
      </c>
      <c r="N38">
        <f t="shared" ca="1" si="10"/>
        <v>33.966237373737371</v>
      </c>
    </row>
    <row r="39" spans="1:14" x14ac:dyDescent="0.25">
      <c r="A39" s="4">
        <f t="shared" si="11"/>
        <v>0.42106481481481456</v>
      </c>
      <c r="B39" s="3">
        <f t="shared" si="12"/>
        <v>1553300380</v>
      </c>
      <c r="C39">
        <f t="shared" si="13"/>
        <v>2</v>
      </c>
      <c r="D39">
        <f t="shared" si="13"/>
        <v>7</v>
      </c>
      <c r="E39">
        <f t="shared" ca="1" si="14"/>
        <v>63663.736363636366</v>
      </c>
      <c r="F39">
        <f t="shared" ca="1" si="15"/>
        <v>-53790.51090909091</v>
      </c>
      <c r="G39">
        <f t="shared" ca="1" si="2"/>
        <v>10972.8</v>
      </c>
      <c r="H39" s="9">
        <f t="shared" ca="1" si="3"/>
        <v>-176.12327272727416</v>
      </c>
      <c r="I39" s="9">
        <f t="shared" ca="1" si="3"/>
        <v>148.98318181818178</v>
      </c>
      <c r="J39" s="9">
        <f t="shared" ca="1" si="3"/>
        <v>0</v>
      </c>
      <c r="K39" s="9">
        <f t="shared" ca="1" si="4"/>
        <v>230.68462380669243</v>
      </c>
      <c r="L39" s="9">
        <f t="shared" ca="1" si="5"/>
        <v>-49.772022734181022</v>
      </c>
      <c r="M39">
        <f t="shared" ca="1" si="9"/>
        <v>55.363560606060602</v>
      </c>
      <c r="N39">
        <f t="shared" ca="1" si="10"/>
        <v>33.952146464646468</v>
      </c>
    </row>
    <row r="40" spans="1:14" x14ac:dyDescent="0.25">
      <c r="A40" s="4">
        <f t="shared" si="11"/>
        <v>0.42112268518518492</v>
      </c>
      <c r="B40" s="3">
        <f t="shared" si="12"/>
        <v>1553300385</v>
      </c>
      <c r="C40">
        <f t="shared" si="13"/>
        <v>2</v>
      </c>
      <c r="D40">
        <f t="shared" si="13"/>
        <v>7</v>
      </c>
      <c r="E40">
        <f t="shared" ca="1" si="14"/>
        <v>62783.119999999995</v>
      </c>
      <c r="F40">
        <f t="shared" ca="1" si="15"/>
        <v>-53045.595000000001</v>
      </c>
      <c r="G40">
        <f t="shared" ca="1" si="2"/>
        <v>10972.8</v>
      </c>
      <c r="H40" s="9">
        <f t="shared" ca="1" si="3"/>
        <v>-176.12327272727271</v>
      </c>
      <c r="I40" s="9">
        <f t="shared" ca="1" si="3"/>
        <v>148.98318181818178</v>
      </c>
      <c r="J40" s="9">
        <f t="shared" ca="1" si="3"/>
        <v>0</v>
      </c>
      <c r="K40" s="9">
        <f t="shared" ca="1" si="4"/>
        <v>230.68462380669132</v>
      </c>
      <c r="L40" s="9">
        <f t="shared" ca="1" si="5"/>
        <v>-49.772022734180787</v>
      </c>
      <c r="M40">
        <f t="shared" ca="1" si="9"/>
        <v>55.370347222222215</v>
      </c>
      <c r="N40">
        <f t="shared" ca="1" si="10"/>
        <v>33.938055555555557</v>
      </c>
    </row>
    <row r="41" spans="1:14" x14ac:dyDescent="0.25">
      <c r="A41" s="4">
        <f t="shared" si="11"/>
        <v>0.42118055555555528</v>
      </c>
      <c r="B41" s="3">
        <f t="shared" si="12"/>
        <v>1553300390</v>
      </c>
      <c r="C41">
        <f t="shared" ref="C41:D56" si="16">C40</f>
        <v>2</v>
      </c>
      <c r="D41">
        <f t="shared" si="16"/>
        <v>7</v>
      </c>
      <c r="E41">
        <f t="shared" ca="1" si="14"/>
        <v>61902.503636363632</v>
      </c>
      <c r="F41">
        <f t="shared" ca="1" si="15"/>
        <v>-52300.679090909092</v>
      </c>
      <c r="G41">
        <f t="shared" ca="1" si="2"/>
        <v>10972.8</v>
      </c>
      <c r="H41" s="9">
        <f t="shared" ca="1" si="3"/>
        <v>-176.12327272727271</v>
      </c>
      <c r="I41" s="9">
        <f t="shared" ca="1" si="3"/>
        <v>148.98318181818178</v>
      </c>
      <c r="J41" s="9">
        <f t="shared" ca="1" si="3"/>
        <v>0</v>
      </c>
      <c r="K41" s="9">
        <f t="shared" ca="1" si="4"/>
        <v>230.68462380669132</v>
      </c>
      <c r="L41" s="9">
        <f t="shared" ca="1" si="5"/>
        <v>-49.772022734180787</v>
      </c>
      <c r="M41">
        <f t="shared" ca="1" si="9"/>
        <v>55.377133838383834</v>
      </c>
      <c r="N41">
        <f t="shared" ca="1" si="10"/>
        <v>33.923964646464647</v>
      </c>
    </row>
    <row r="42" spans="1:14" x14ac:dyDescent="0.25">
      <c r="A42" s="4">
        <f t="shared" si="11"/>
        <v>0.42123842592592564</v>
      </c>
      <c r="B42" s="3">
        <f t="shared" si="12"/>
        <v>1553300395</v>
      </c>
      <c r="C42">
        <f t="shared" si="16"/>
        <v>2</v>
      </c>
      <c r="D42">
        <f t="shared" si="16"/>
        <v>7</v>
      </c>
      <c r="E42">
        <f t="shared" ca="1" si="14"/>
        <v>61021.887272727268</v>
      </c>
      <c r="F42">
        <f t="shared" ca="1" si="15"/>
        <v>-51555.763181818184</v>
      </c>
      <c r="G42">
        <f t="shared" ca="1" si="2"/>
        <v>10972.8</v>
      </c>
      <c r="H42" s="9">
        <f t="shared" ca="1" si="3"/>
        <v>-176.12327272727271</v>
      </c>
      <c r="I42" s="9">
        <f t="shared" ca="1" si="3"/>
        <v>148.98318181818178</v>
      </c>
      <c r="J42" s="9">
        <f t="shared" ca="1" si="3"/>
        <v>0</v>
      </c>
      <c r="K42" s="9">
        <f t="shared" ca="1" si="4"/>
        <v>230.68462380669132</v>
      </c>
      <c r="L42" s="9">
        <f t="shared" ca="1" si="5"/>
        <v>-49.772022734180787</v>
      </c>
      <c r="M42">
        <f t="shared" ca="1" si="9"/>
        <v>55.383920454545446</v>
      </c>
      <c r="N42">
        <f t="shared" ca="1" si="10"/>
        <v>33.909873737373736</v>
      </c>
    </row>
    <row r="43" spans="1:14" x14ac:dyDescent="0.25">
      <c r="A43" s="4">
        <f t="shared" si="11"/>
        <v>0.421296296296296</v>
      </c>
      <c r="B43" s="3">
        <f t="shared" si="12"/>
        <v>1553300400</v>
      </c>
      <c r="C43">
        <f t="shared" si="16"/>
        <v>2</v>
      </c>
      <c r="D43">
        <f t="shared" si="16"/>
        <v>7</v>
      </c>
      <c r="E43">
        <f t="shared" ca="1" si="14"/>
        <v>60141.270909090905</v>
      </c>
      <c r="F43">
        <f t="shared" ca="1" si="15"/>
        <v>-50810.847272727275</v>
      </c>
      <c r="G43">
        <f t="shared" ca="1" si="2"/>
        <v>10972.8</v>
      </c>
      <c r="H43" s="9">
        <f t="shared" ca="1" si="3"/>
        <v>-176.12327272727271</v>
      </c>
      <c r="I43" s="9">
        <f t="shared" ca="1" si="3"/>
        <v>148.98318181818178</v>
      </c>
      <c r="J43" s="9">
        <f t="shared" ca="1" si="3"/>
        <v>0</v>
      </c>
      <c r="K43" s="9">
        <f t="shared" ca="1" si="4"/>
        <v>230.68462380669132</v>
      </c>
      <c r="L43" s="9">
        <f t="shared" ca="1" si="5"/>
        <v>-49.772022734180787</v>
      </c>
      <c r="M43">
        <f t="shared" ca="1" si="9"/>
        <v>55.390707070707066</v>
      </c>
      <c r="N43">
        <f t="shared" ca="1" si="10"/>
        <v>33.895782828282826</v>
      </c>
    </row>
    <row r="44" spans="1:14" x14ac:dyDescent="0.25">
      <c r="A44" s="4">
        <f t="shared" si="11"/>
        <v>0.42135416666666636</v>
      </c>
      <c r="B44" s="3">
        <f t="shared" si="12"/>
        <v>1553300405</v>
      </c>
      <c r="C44">
        <f t="shared" si="16"/>
        <v>2</v>
      </c>
      <c r="D44">
        <f t="shared" si="16"/>
        <v>7</v>
      </c>
      <c r="E44">
        <f t="shared" ca="1" si="14"/>
        <v>59260.654545454541</v>
      </c>
      <c r="F44">
        <f t="shared" ca="1" si="15"/>
        <v>-50065.931363636366</v>
      </c>
      <c r="G44">
        <f t="shared" ca="1" si="2"/>
        <v>10972.8</v>
      </c>
      <c r="H44" s="9">
        <f t="shared" ca="1" si="3"/>
        <v>-176.12327272727126</v>
      </c>
      <c r="I44" s="9">
        <f t="shared" ca="1" si="3"/>
        <v>148.98318181818178</v>
      </c>
      <c r="J44" s="9">
        <f t="shared" ca="1" si="3"/>
        <v>0</v>
      </c>
      <c r="K44" s="9">
        <f t="shared" ca="1" si="4"/>
        <v>230.68462380669021</v>
      </c>
      <c r="L44" s="9">
        <f t="shared" ca="1" si="5"/>
        <v>-49.772022734180553</v>
      </c>
      <c r="M44">
        <f t="shared" ca="1" si="9"/>
        <v>55.397493686868678</v>
      </c>
      <c r="N44">
        <f t="shared" ca="1" si="10"/>
        <v>33.881691919191923</v>
      </c>
    </row>
    <row r="45" spans="1:14" x14ac:dyDescent="0.25">
      <c r="A45" s="4">
        <f t="shared" si="11"/>
        <v>0.42141203703703672</v>
      </c>
      <c r="B45" s="3">
        <f t="shared" si="12"/>
        <v>1553300410</v>
      </c>
      <c r="C45">
        <f t="shared" si="16"/>
        <v>2</v>
      </c>
      <c r="D45">
        <f t="shared" si="16"/>
        <v>7</v>
      </c>
      <c r="E45">
        <f t="shared" ca="1" si="14"/>
        <v>58380.038181818185</v>
      </c>
      <c r="F45">
        <f t="shared" ca="1" si="15"/>
        <v>-49321.015454545457</v>
      </c>
      <c r="G45">
        <f t="shared" ca="1" si="2"/>
        <v>10972.8</v>
      </c>
      <c r="H45" s="9">
        <f t="shared" ca="1" si="3"/>
        <v>-176.12327272727416</v>
      </c>
      <c r="I45" s="9">
        <f t="shared" ca="1" si="3"/>
        <v>148.98318181818178</v>
      </c>
      <c r="J45" s="9">
        <f t="shared" ca="1" si="3"/>
        <v>0</v>
      </c>
      <c r="K45" s="9">
        <f t="shared" ca="1" si="4"/>
        <v>230.68462380669243</v>
      </c>
      <c r="L45" s="9">
        <f t="shared" ca="1" si="5"/>
        <v>-49.772022734181022</v>
      </c>
      <c r="M45">
        <f t="shared" ca="1" si="9"/>
        <v>55.404280303030298</v>
      </c>
      <c r="N45">
        <f t="shared" ca="1" si="10"/>
        <v>33.867601010101012</v>
      </c>
    </row>
    <row r="46" spans="1:14" x14ac:dyDescent="0.25">
      <c r="A46" s="4">
        <f t="shared" si="11"/>
        <v>0.42146990740740709</v>
      </c>
      <c r="B46" s="3">
        <f t="shared" si="12"/>
        <v>1553300415</v>
      </c>
      <c r="C46">
        <f t="shared" si="16"/>
        <v>2</v>
      </c>
      <c r="D46">
        <f t="shared" si="16"/>
        <v>7</v>
      </c>
      <c r="E46">
        <f t="shared" ca="1" si="14"/>
        <v>57499.421818181814</v>
      </c>
      <c r="F46">
        <f t="shared" ca="1" si="15"/>
        <v>-48576.099545454548</v>
      </c>
      <c r="G46">
        <f t="shared" ca="1" si="2"/>
        <v>10972.8</v>
      </c>
      <c r="H46" s="9">
        <f t="shared" ca="1" si="3"/>
        <v>-176.12327272727271</v>
      </c>
      <c r="I46" s="9">
        <f t="shared" ca="1" si="3"/>
        <v>148.98318181818178</v>
      </c>
      <c r="J46" s="9">
        <f t="shared" ca="1" si="3"/>
        <v>0</v>
      </c>
      <c r="K46" s="9">
        <f t="shared" ca="1" si="4"/>
        <v>230.68462380669132</v>
      </c>
      <c r="L46" s="9">
        <f t="shared" ca="1" si="5"/>
        <v>-49.772022734180787</v>
      </c>
      <c r="M46">
        <f t="shared" ca="1" si="9"/>
        <v>55.41106691919191</v>
      </c>
      <c r="N46">
        <f t="shared" ca="1" si="10"/>
        <v>33.853510101010102</v>
      </c>
    </row>
    <row r="47" spans="1:14" x14ac:dyDescent="0.25">
      <c r="A47" s="4">
        <f t="shared" si="11"/>
        <v>0.42152777777777745</v>
      </c>
      <c r="B47" s="3">
        <f t="shared" si="12"/>
        <v>1553300420</v>
      </c>
      <c r="C47">
        <f t="shared" si="16"/>
        <v>2</v>
      </c>
      <c r="D47">
        <f t="shared" si="16"/>
        <v>7</v>
      </c>
      <c r="E47">
        <f t="shared" ca="1" si="14"/>
        <v>56618.805454545451</v>
      </c>
      <c r="F47">
        <f t="shared" ca="1" si="15"/>
        <v>-47831.183636363639</v>
      </c>
      <c r="G47">
        <f t="shared" ca="1" si="2"/>
        <v>10972.8</v>
      </c>
      <c r="H47" s="9">
        <f t="shared" ca="1" si="3"/>
        <v>-176.12327272727271</v>
      </c>
      <c r="I47" s="9">
        <f t="shared" ca="1" si="3"/>
        <v>148.98318181818178</v>
      </c>
      <c r="J47" s="9">
        <f t="shared" ca="1" si="3"/>
        <v>0</v>
      </c>
      <c r="K47" s="9">
        <f t="shared" ca="1" si="4"/>
        <v>230.68462380669132</v>
      </c>
      <c r="L47" s="9">
        <f t="shared" ca="1" si="5"/>
        <v>-49.772022734180787</v>
      </c>
      <c r="M47">
        <f t="shared" ca="1" si="9"/>
        <v>55.41785353535353</v>
      </c>
      <c r="N47">
        <f t="shared" ca="1" si="10"/>
        <v>33.839419191919191</v>
      </c>
    </row>
    <row r="48" spans="1:14" x14ac:dyDescent="0.25">
      <c r="A48" s="4">
        <f t="shared" si="11"/>
        <v>0.42158564814814781</v>
      </c>
      <c r="B48" s="3">
        <f t="shared" si="12"/>
        <v>1553300425</v>
      </c>
      <c r="C48">
        <f t="shared" si="16"/>
        <v>2</v>
      </c>
      <c r="D48">
        <f t="shared" si="16"/>
        <v>7</v>
      </c>
      <c r="E48">
        <f t="shared" ca="1" si="14"/>
        <v>55738.189090909087</v>
      </c>
      <c r="F48">
        <f t="shared" ca="1" si="15"/>
        <v>-47086.267727272731</v>
      </c>
      <c r="G48">
        <f t="shared" ca="1" si="2"/>
        <v>10972.8</v>
      </c>
      <c r="H48" s="9">
        <f t="shared" ca="1" si="3"/>
        <v>-176.12327272727271</v>
      </c>
      <c r="I48" s="9">
        <f t="shared" ca="1" si="3"/>
        <v>148.98318181818323</v>
      </c>
      <c r="J48" s="9">
        <f t="shared" ca="1" si="3"/>
        <v>0</v>
      </c>
      <c r="K48" s="9">
        <f t="shared" ca="1" si="4"/>
        <v>230.68462380669223</v>
      </c>
      <c r="L48" s="9">
        <f t="shared" ca="1" si="5"/>
        <v>-49.77202273418051</v>
      </c>
      <c r="M48">
        <f t="shared" ca="1" si="9"/>
        <v>55.424640151515142</v>
      </c>
      <c r="N48">
        <f t="shared" ca="1" si="10"/>
        <v>33.825328282828281</v>
      </c>
    </row>
    <row r="49" spans="1:19" x14ac:dyDescent="0.25">
      <c r="A49" s="8">
        <f t="shared" si="11"/>
        <v>0.42164351851851817</v>
      </c>
      <c r="B49" s="3">
        <f t="shared" si="12"/>
        <v>1553300430</v>
      </c>
      <c r="C49">
        <f t="shared" si="16"/>
        <v>2</v>
      </c>
      <c r="D49">
        <f t="shared" si="16"/>
        <v>7</v>
      </c>
      <c r="E49">
        <f t="shared" ca="1" si="14"/>
        <v>54857.572727272724</v>
      </c>
      <c r="F49">
        <f t="shared" ca="1" si="15"/>
        <v>-46341.351818181814</v>
      </c>
      <c r="G49">
        <f t="shared" ca="1" si="2"/>
        <v>10972.8</v>
      </c>
      <c r="H49" s="9">
        <f t="shared" ca="1" si="3"/>
        <v>-173.91982936375135</v>
      </c>
      <c r="I49" s="9">
        <f t="shared" ca="1" si="3"/>
        <v>147.09586250105787</v>
      </c>
      <c r="J49" s="9">
        <f t="shared" ca="1" si="3"/>
        <v>0</v>
      </c>
      <c r="K49" s="9">
        <f t="shared" ca="1" si="4"/>
        <v>227.78344937867305</v>
      </c>
      <c r="L49" s="9">
        <f t="shared" ca="1" si="5"/>
        <v>-49.776520430657591</v>
      </c>
      <c r="M49">
        <f t="shared" ca="1" si="9"/>
        <v>55.431426767676761</v>
      </c>
      <c r="N49">
        <f t="shared" ca="1" si="10"/>
        <v>33.811237373737377</v>
      </c>
    </row>
    <row r="50" spans="1:19" x14ac:dyDescent="0.25">
      <c r="A50" s="4">
        <f t="shared" si="11"/>
        <v>0.42170138888888853</v>
      </c>
      <c r="B50" s="3">
        <f t="shared" si="12"/>
        <v>1553300435</v>
      </c>
      <c r="C50">
        <f t="shared" si="16"/>
        <v>2</v>
      </c>
      <c r="D50">
        <f t="shared" si="16"/>
        <v>7</v>
      </c>
      <c r="E50" s="15">
        <f ca="1">(1-$O50)*(1-$O50)*E49+2*$O50*(1-$O50)*INDIRECT("E"&amp;C51)+$O50*$O50*E53</f>
        <v>53987.973580453967</v>
      </c>
      <c r="F50" s="15">
        <f ca="1">(1-$O50)*(1-$O50)*F49+2*$O50*(1-$O50)*INDIRECT("F"&amp;C51)+$O50*$O50*F53</f>
        <v>-45605.872505676525</v>
      </c>
      <c r="G50" s="15">
        <f t="shared" ca="1" si="2"/>
        <v>10972.8</v>
      </c>
      <c r="H50" s="16">
        <f t="shared" ca="1" si="3"/>
        <v>-169.51294263671008</v>
      </c>
      <c r="I50" s="16">
        <f t="shared" ca="1" si="3"/>
        <v>143.32122386681149</v>
      </c>
      <c r="J50" s="16">
        <f t="shared" ca="1" si="3"/>
        <v>0</v>
      </c>
      <c r="K50" s="16">
        <f t="shared" ca="1" si="4"/>
        <v>221.98110489867659</v>
      </c>
      <c r="L50" s="16">
        <f t="shared" ca="1" si="5"/>
        <v>-49.785868518403667</v>
      </c>
      <c r="M50" s="15">
        <f ca="1">(1-$O50)*(1-$O50)*M49+2*$O50*(1-$O50)*INDIRECT("M"&amp;C51)+$O50*$O50*M53</f>
        <v>55.438120653833103</v>
      </c>
      <c r="N50" s="15">
        <f ca="1">(1-$O50)*(1-$O50)*N49+2*$O50*(1-$O50)*INDIRECT("N"&amp;C51)+$O50*$O50*N53</f>
        <v>33.797322525629426</v>
      </c>
      <c r="O50" s="15">
        <f>(B50-B49)/(B53-B49)</f>
        <v>0.25</v>
      </c>
    </row>
    <row r="51" spans="1:19" x14ac:dyDescent="0.25">
      <c r="A51" s="5">
        <f t="shared" si="11"/>
        <v>0.42175925925925889</v>
      </c>
      <c r="B51" s="3">
        <f t="shared" si="12"/>
        <v>1553300440</v>
      </c>
      <c r="C51">
        <v>3</v>
      </c>
      <c r="D51">
        <f>ROW()</f>
        <v>51</v>
      </c>
      <c r="E51" s="15">
        <f ca="1">(1-$O51)*(1-$O51)*E49+2*$O51*(1-$O51)*INDIRECT("E"&amp;C51)+$O51*$O51*E53</f>
        <v>53140.408867270417</v>
      </c>
      <c r="F51" s="15">
        <f ca="1">(1-$O51)*(1-$O51)*F49+2*$O51*(1-$O51)*INDIRECT("F"&amp;C51)+$O51*$O51*F53</f>
        <v>-44889.266386342468</v>
      </c>
      <c r="G51" s="15">
        <f t="shared" ca="1" si="2"/>
        <v>10972.8</v>
      </c>
      <c r="H51" s="16">
        <f t="shared" ca="1" si="3"/>
        <v>-165.10605590966733</v>
      </c>
      <c r="I51" s="16">
        <f t="shared" ca="1" si="3"/>
        <v>139.54658523256512</v>
      </c>
      <c r="J51" s="16">
        <f t="shared" ca="1" si="3"/>
        <v>0</v>
      </c>
      <c r="K51" s="16">
        <f t="shared" ca="1" si="4"/>
        <v>216.17876664491303</v>
      </c>
      <c r="L51" s="16">
        <f t="shared" ca="1" si="5"/>
        <v>-49.795718420435811</v>
      </c>
      <c r="M51" s="15">
        <f ca="1">(1-$O51)*(1-$O51)*M49+2*$O51*(1-$O51)*INDIRECT("M"&amp;C51)+$O51*$O51*M53</f>
        <v>55.444629079978881</v>
      </c>
      <c r="N51" s="15">
        <f ca="1">(1-$O51)*(1-$O51)*N49+2*$O51*(1-$O51)*INDIRECT("N"&amp;C51)+$O51*$O51*N53</f>
        <v>33.783759799487413</v>
      </c>
      <c r="O51" s="15">
        <f>(B51-B49)/(B53-B49)</f>
        <v>0.5</v>
      </c>
    </row>
    <row r="52" spans="1:19" x14ac:dyDescent="0.25">
      <c r="A52" s="4">
        <f t="shared" si="11"/>
        <v>0.42181712962962925</v>
      </c>
      <c r="B52" s="3">
        <f t="shared" si="12"/>
        <v>1553300445</v>
      </c>
      <c r="C52">
        <f t="shared" ref="C52:D55" si="17">C51</f>
        <v>3</v>
      </c>
      <c r="D52">
        <f t="shared" si="17"/>
        <v>51</v>
      </c>
      <c r="E52" s="15">
        <f ca="1">(1-$O52)*(1-$O52)*E49+2*$O52*(1-$O52)*INDIRECT("E"&amp;C51)+$O52*$O52*E53</f>
        <v>52314.87858772208</v>
      </c>
      <c r="F52" s="15">
        <f ca="1">(1-$O52)*(1-$O52)*F49+2*$O52*(1-$O52)*INDIRECT("F"&amp;C51)+$O52*$O52*F53</f>
        <v>-44191.533460179642</v>
      </c>
      <c r="G52" s="15">
        <f t="shared" ca="1" si="2"/>
        <v>10972.8</v>
      </c>
      <c r="H52" s="16">
        <f t="shared" ca="1" si="3"/>
        <v>-160.69916918262606</v>
      </c>
      <c r="I52" s="16">
        <f t="shared" ca="1" si="3"/>
        <v>135.7719465983173</v>
      </c>
      <c r="J52" s="16">
        <f t="shared" ca="1" si="3"/>
        <v>0</v>
      </c>
      <c r="K52" s="16">
        <f t="shared" ca="1" si="4"/>
        <v>210.37643513255614</v>
      </c>
      <c r="L52" s="16">
        <f t="shared" ca="1" si="5"/>
        <v>-49.806111657378914</v>
      </c>
      <c r="M52" s="15">
        <f ca="1">(1-$O52)*(1-$O52)*M49+2*$O52*(1-$O52)*INDIRECT("M"&amp;C51)+$O52*$O52*M53</f>
        <v>55.450952046114125</v>
      </c>
      <c r="N52" s="15">
        <f ca="1">(1-$O52)*(1-$O52)*N49+2*$O52*(1-$O52)*INDIRECT("N"&amp;C51)+$O52*$O52*N53</f>
        <v>33.770549195311325</v>
      </c>
      <c r="O52" s="15">
        <f>(B52-B49)/(B53-B49)</f>
        <v>0.75</v>
      </c>
      <c r="R52" s="66"/>
      <c r="S52" s="66"/>
    </row>
    <row r="53" spans="1:19" x14ac:dyDescent="0.25">
      <c r="A53" s="4">
        <f>A52+5/24/3600</f>
        <v>0.42187499999999961</v>
      </c>
      <c r="B53" s="3">
        <f t="shared" si="12"/>
        <v>1553300450</v>
      </c>
      <c r="C53">
        <f t="shared" si="17"/>
        <v>3</v>
      </c>
      <c r="D53">
        <f t="shared" si="17"/>
        <v>51</v>
      </c>
      <c r="E53">
        <f t="shared" ref="E53:E57" ca="1" si="18">INDIRECT("E$"&amp;C53)+INDIRECT("H$"&amp;C53)*($B53-INDIRECT("B$"&amp;D53))</f>
        <v>51511.38274180895</v>
      </c>
      <c r="F53">
        <f t="shared" ref="F53:F57" ca="1" si="19">INDIRECT("F$"&amp;C53)+INDIRECT("I$"&amp;C53)*($B53-INDIRECT("B$"&amp;D53))</f>
        <v>-43512.673727188056</v>
      </c>
      <c r="G53">
        <f t="shared" ca="1" si="2"/>
        <v>10972.8</v>
      </c>
      <c r="H53" s="9">
        <f t="shared" ca="1" si="3"/>
        <v>-158.49572581910471</v>
      </c>
      <c r="I53" s="9">
        <f t="shared" ca="1" si="3"/>
        <v>133.88462728119339</v>
      </c>
      <c r="J53" s="9">
        <f t="shared" ca="1" si="3"/>
        <v>0</v>
      </c>
      <c r="K53" s="9">
        <f t="shared" ca="1" si="4"/>
        <v>207.47527208115403</v>
      </c>
      <c r="L53" s="9">
        <f t="shared" ca="1" si="5"/>
        <v>-49.811526271641711</v>
      </c>
      <c r="M53">
        <f t="shared" ref="M53:M57" ca="1" si="20">INDIRECT("M$"&amp;C53)+INDIRECT("O$"&amp;C53)*($B53-INDIRECT("B$"&amp;D53))</f>
        <v>55.457089552238799</v>
      </c>
      <c r="N53">
        <f t="shared" ref="N53:N57" ca="1" si="21">INDIRECT("N$"&amp;C53)+INDIRECT("P$"&amp;C53)*($B53-INDIRECT("B$"&amp;D53))</f>
        <v>33.757690713101162</v>
      </c>
      <c r="O53" s="66"/>
    </row>
    <row r="54" spans="1:19" x14ac:dyDescent="0.25">
      <c r="A54" s="8">
        <f t="shared" si="11"/>
        <v>0.42193287037036997</v>
      </c>
      <c r="B54" s="3">
        <f t="shared" si="12"/>
        <v>1553300455</v>
      </c>
      <c r="C54">
        <f t="shared" si="17"/>
        <v>3</v>
      </c>
      <c r="D54">
        <f t="shared" si="17"/>
        <v>51</v>
      </c>
      <c r="E54">
        <f t="shared" ca="1" si="18"/>
        <v>50718.904112713426</v>
      </c>
      <c r="F54">
        <f t="shared" ca="1" si="19"/>
        <v>-42843.250590782089</v>
      </c>
      <c r="G54">
        <f t="shared" ca="1" si="2"/>
        <v>10972.8</v>
      </c>
      <c r="H54" s="9">
        <f t="shared" ca="1" si="3"/>
        <v>-158.49572581910326</v>
      </c>
      <c r="I54" s="9">
        <f t="shared" ca="1" si="3"/>
        <v>133.88462728119484</v>
      </c>
      <c r="J54" s="9">
        <f t="shared" ca="1" si="3"/>
        <v>0</v>
      </c>
      <c r="K54" s="9">
        <f t="shared" ca="1" si="4"/>
        <v>207.47527208115383</v>
      </c>
      <c r="L54" s="9">
        <f t="shared" ca="1" si="5"/>
        <v>-49.811526271641156</v>
      </c>
      <c r="M54">
        <f t="shared" ca="1" si="20"/>
        <v>55.463134328358201</v>
      </c>
      <c r="N54">
        <f t="shared" ca="1" si="21"/>
        <v>33.745008291873965</v>
      </c>
      <c r="O54" s="66"/>
    </row>
    <row r="55" spans="1:19" x14ac:dyDescent="0.25">
      <c r="A55" s="8">
        <f t="shared" si="11"/>
        <v>0.42199074074074033</v>
      </c>
      <c r="B55" s="3">
        <f t="shared" si="12"/>
        <v>1553300460</v>
      </c>
      <c r="C55">
        <f t="shared" si="17"/>
        <v>3</v>
      </c>
      <c r="D55">
        <f t="shared" si="17"/>
        <v>51</v>
      </c>
      <c r="E55">
        <f t="shared" ca="1" si="18"/>
        <v>49926.42548361791</v>
      </c>
      <c r="F55">
        <f t="shared" ca="1" si="19"/>
        <v>-42173.827454376114</v>
      </c>
      <c r="G55">
        <f t="shared" ca="1" si="2"/>
        <v>10972.8</v>
      </c>
      <c r="H55" s="9">
        <f t="shared" ca="1" si="3"/>
        <v>-158.49572581910471</v>
      </c>
      <c r="I55" s="9">
        <f t="shared" ca="1" si="3"/>
        <v>133.88462728119339</v>
      </c>
      <c r="J55" s="9">
        <f t="shared" ca="1" si="3"/>
        <v>0</v>
      </c>
      <c r="K55" s="9">
        <f t="shared" ca="1" si="4"/>
        <v>207.47527208115403</v>
      </c>
      <c r="L55" s="9">
        <f t="shared" ca="1" si="5"/>
        <v>-49.811526271641711</v>
      </c>
      <c r="M55">
        <f t="shared" ca="1" si="20"/>
        <v>55.469179104477604</v>
      </c>
      <c r="N55">
        <f t="shared" ca="1" si="21"/>
        <v>33.732325870646768</v>
      </c>
      <c r="O55" s="66"/>
    </row>
    <row r="56" spans="1:19" x14ac:dyDescent="0.25">
      <c r="A56" s="4">
        <f t="shared" si="11"/>
        <v>0.42204861111111069</v>
      </c>
      <c r="B56" s="3">
        <f t="shared" si="12"/>
        <v>1553300465</v>
      </c>
      <c r="C56">
        <f t="shared" si="16"/>
        <v>3</v>
      </c>
      <c r="D56">
        <f t="shared" si="16"/>
        <v>51</v>
      </c>
      <c r="E56">
        <f t="shared" ca="1" si="18"/>
        <v>49133.946854522386</v>
      </c>
      <c r="F56">
        <f t="shared" ca="1" si="19"/>
        <v>-41504.404317970148</v>
      </c>
      <c r="G56">
        <f t="shared" ca="1" si="2"/>
        <v>10972.8</v>
      </c>
      <c r="H56" s="9">
        <f t="shared" ca="1" si="3"/>
        <v>-158.49572581910471</v>
      </c>
      <c r="I56" s="9">
        <f t="shared" ca="1" si="3"/>
        <v>133.88462728119484</v>
      </c>
      <c r="J56" s="9">
        <f t="shared" ca="1" si="3"/>
        <v>0</v>
      </c>
      <c r="K56" s="9">
        <f t="shared" ca="1" si="4"/>
        <v>207.47527208115494</v>
      </c>
      <c r="L56" s="9">
        <f t="shared" ca="1" si="5"/>
        <v>-49.811526271641412</v>
      </c>
      <c r="M56">
        <f t="shared" ca="1" si="20"/>
        <v>55.475223880597007</v>
      </c>
      <c r="N56">
        <f t="shared" ca="1" si="21"/>
        <v>33.719643449419571</v>
      </c>
    </row>
    <row r="57" spans="1:19" x14ac:dyDescent="0.25">
      <c r="A57" s="4">
        <f t="shared" si="11"/>
        <v>0.42210648148148106</v>
      </c>
      <c r="B57" s="3">
        <f t="shared" si="12"/>
        <v>1553300470</v>
      </c>
      <c r="C57">
        <f t="shared" ref="C57:D72" si="22">C56</f>
        <v>3</v>
      </c>
      <c r="D57">
        <f t="shared" si="22"/>
        <v>51</v>
      </c>
      <c r="E57">
        <f t="shared" ca="1" si="18"/>
        <v>48341.468225426863</v>
      </c>
      <c r="F57">
        <f t="shared" ca="1" si="19"/>
        <v>-40834.981181564173</v>
      </c>
      <c r="G57">
        <f t="shared" ca="1" si="2"/>
        <v>10972.8</v>
      </c>
      <c r="H57" s="9">
        <f t="shared" ca="1" si="3"/>
        <v>-158.49572581910471</v>
      </c>
      <c r="I57" s="9">
        <f t="shared" ca="1" si="3"/>
        <v>133.88462728119339</v>
      </c>
      <c r="J57" s="9">
        <f t="shared" ca="1" si="3"/>
        <v>0</v>
      </c>
      <c r="K57" s="9">
        <f t="shared" ca="1" si="4"/>
        <v>207.47527208115403</v>
      </c>
      <c r="L57" s="9">
        <f t="shared" ca="1" si="5"/>
        <v>-49.811526271641711</v>
      </c>
      <c r="M57">
        <f t="shared" ca="1" si="20"/>
        <v>55.481268656716409</v>
      </c>
      <c r="N57">
        <f t="shared" ca="1" si="21"/>
        <v>33.706961028192374</v>
      </c>
    </row>
    <row r="58" spans="1:19" x14ac:dyDescent="0.25">
      <c r="A58" s="4">
        <f t="shared" si="11"/>
        <v>0.42216435185185142</v>
      </c>
      <c r="B58" s="3">
        <f t="shared" si="12"/>
        <v>1553300475</v>
      </c>
      <c r="C58">
        <f t="shared" si="22"/>
        <v>3</v>
      </c>
      <c r="D58">
        <f t="shared" si="22"/>
        <v>51</v>
      </c>
      <c r="E58">
        <f t="shared" ca="1" si="14"/>
        <v>47548.989596331339</v>
      </c>
      <c r="F58">
        <f t="shared" ca="1" si="15"/>
        <v>-40165.558045158206</v>
      </c>
      <c r="G58">
        <f t="shared" ca="1" si="2"/>
        <v>10972.8</v>
      </c>
      <c r="H58" s="9">
        <f t="shared" ca="1" si="3"/>
        <v>-158.49572581910471</v>
      </c>
      <c r="I58" s="9">
        <f t="shared" ca="1" si="3"/>
        <v>133.88462728119339</v>
      </c>
      <c r="J58" s="9">
        <f t="shared" ca="1" si="3"/>
        <v>0</v>
      </c>
      <c r="K58" s="9">
        <f t="shared" ca="1" si="4"/>
        <v>207.47527208115403</v>
      </c>
      <c r="L58" s="9">
        <f t="shared" ca="1" si="5"/>
        <v>-49.811526271641711</v>
      </c>
      <c r="M58">
        <f t="shared" ca="1" si="9"/>
        <v>55.487313432835812</v>
      </c>
      <c r="N58">
        <f t="shared" ca="1" si="10"/>
        <v>33.694278606965177</v>
      </c>
    </row>
    <row r="59" spans="1:19" x14ac:dyDescent="0.25">
      <c r="A59" s="4">
        <f t="shared" si="11"/>
        <v>0.42222222222222178</v>
      </c>
      <c r="B59" s="3">
        <f t="shared" si="12"/>
        <v>1553300480</v>
      </c>
      <c r="C59">
        <f t="shared" si="22"/>
        <v>3</v>
      </c>
      <c r="D59">
        <f t="shared" si="22"/>
        <v>51</v>
      </c>
      <c r="E59">
        <f t="shared" ca="1" si="14"/>
        <v>46756.510967235816</v>
      </c>
      <c r="F59">
        <f t="shared" ca="1" si="15"/>
        <v>-39496.134908752239</v>
      </c>
      <c r="G59">
        <f t="shared" ca="1" si="2"/>
        <v>10972.8</v>
      </c>
      <c r="H59" s="9">
        <f t="shared" ca="1" si="3"/>
        <v>-158.49572581910326</v>
      </c>
      <c r="I59" s="9">
        <f t="shared" ca="1" si="3"/>
        <v>133.88462728119484</v>
      </c>
      <c r="J59" s="9">
        <f t="shared" ca="1" si="3"/>
        <v>0</v>
      </c>
      <c r="K59" s="9">
        <f t="shared" ca="1" si="4"/>
        <v>207.47527208115383</v>
      </c>
      <c r="L59" s="9">
        <f t="shared" ca="1" si="5"/>
        <v>-49.811526271641156</v>
      </c>
      <c r="M59">
        <f t="shared" ca="1" si="9"/>
        <v>55.493358208955215</v>
      </c>
      <c r="N59">
        <f t="shared" ca="1" si="10"/>
        <v>33.68159618573798</v>
      </c>
    </row>
    <row r="60" spans="1:19" x14ac:dyDescent="0.25">
      <c r="A60" s="4">
        <f t="shared" si="11"/>
        <v>0.42228009259259214</v>
      </c>
      <c r="B60" s="3">
        <f t="shared" si="12"/>
        <v>1553300485</v>
      </c>
      <c r="C60">
        <f t="shared" si="22"/>
        <v>3</v>
      </c>
      <c r="D60">
        <f t="shared" si="22"/>
        <v>51</v>
      </c>
      <c r="E60">
        <f t="shared" ca="1" si="14"/>
        <v>45964.0323381403</v>
      </c>
      <c r="F60">
        <f t="shared" ca="1" si="15"/>
        <v>-38826.711772346265</v>
      </c>
      <c r="G60">
        <f t="shared" ca="1" si="2"/>
        <v>10972.8</v>
      </c>
      <c r="H60" s="9">
        <f t="shared" ca="1" si="3"/>
        <v>-158.49572581910471</v>
      </c>
      <c r="I60" s="9">
        <f t="shared" ca="1" si="3"/>
        <v>133.88462728119339</v>
      </c>
      <c r="J60" s="9">
        <f t="shared" ca="1" si="3"/>
        <v>0</v>
      </c>
      <c r="K60" s="9">
        <f t="shared" ca="1" si="4"/>
        <v>207.47527208115403</v>
      </c>
      <c r="L60" s="9">
        <f t="shared" ca="1" si="5"/>
        <v>-49.811526271641711</v>
      </c>
      <c r="M60">
        <f t="shared" ca="1" si="9"/>
        <v>55.499402985074624</v>
      </c>
      <c r="N60">
        <f t="shared" ca="1" si="10"/>
        <v>33.668913764510776</v>
      </c>
    </row>
    <row r="61" spans="1:19" x14ac:dyDescent="0.25">
      <c r="A61" s="4">
        <f t="shared" si="11"/>
        <v>0.4223379629629625</v>
      </c>
      <c r="B61" s="3">
        <f t="shared" si="12"/>
        <v>1553300490</v>
      </c>
      <c r="C61">
        <f t="shared" si="22"/>
        <v>3</v>
      </c>
      <c r="D61">
        <f t="shared" si="22"/>
        <v>51</v>
      </c>
      <c r="E61">
        <f t="shared" ca="1" si="14"/>
        <v>45171.553709044776</v>
      </c>
      <c r="F61">
        <f t="shared" ca="1" si="15"/>
        <v>-38157.288635940298</v>
      </c>
      <c r="G61">
        <f t="shared" ca="1" si="2"/>
        <v>10972.8</v>
      </c>
      <c r="H61" s="9">
        <f t="shared" ca="1" si="3"/>
        <v>-158.49572581910471</v>
      </c>
      <c r="I61" s="9">
        <f t="shared" ca="1" si="3"/>
        <v>133.88462728119484</v>
      </c>
      <c r="J61" s="9">
        <f t="shared" ca="1" si="3"/>
        <v>0</v>
      </c>
      <c r="K61" s="9">
        <f t="shared" ca="1" si="4"/>
        <v>207.47527208115494</v>
      </c>
      <c r="L61" s="9">
        <f t="shared" ca="1" si="5"/>
        <v>-49.811526271641412</v>
      </c>
      <c r="M61">
        <f t="shared" ca="1" si="9"/>
        <v>55.505447761194027</v>
      </c>
      <c r="N61">
        <f t="shared" ca="1" si="10"/>
        <v>33.656231343283579</v>
      </c>
    </row>
    <row r="62" spans="1:19" x14ac:dyDescent="0.25">
      <c r="A62" s="4">
        <f t="shared" si="11"/>
        <v>0.42239583333333286</v>
      </c>
      <c r="B62" s="3">
        <f t="shared" si="12"/>
        <v>1553300495</v>
      </c>
      <c r="C62">
        <f t="shared" si="22"/>
        <v>3</v>
      </c>
      <c r="D62">
        <f t="shared" si="22"/>
        <v>51</v>
      </c>
      <c r="E62">
        <f t="shared" ca="1" si="14"/>
        <v>44379.075079949253</v>
      </c>
      <c r="F62">
        <f t="shared" ca="1" si="15"/>
        <v>-37487.865499534324</v>
      </c>
      <c r="G62">
        <f t="shared" ca="1" si="2"/>
        <v>10972.8</v>
      </c>
      <c r="H62" s="9">
        <f t="shared" ca="1" si="3"/>
        <v>-158.49572581910471</v>
      </c>
      <c r="I62" s="9">
        <f t="shared" ca="1" si="3"/>
        <v>133.88462728119339</v>
      </c>
      <c r="J62" s="9">
        <f t="shared" ca="1" si="3"/>
        <v>0</v>
      </c>
      <c r="K62" s="9">
        <f t="shared" ca="1" si="4"/>
        <v>207.47527208115403</v>
      </c>
      <c r="L62" s="9">
        <f t="shared" ca="1" si="5"/>
        <v>-49.811526271641711</v>
      </c>
      <c r="M62">
        <f t="shared" ca="1" si="9"/>
        <v>55.51149253731343</v>
      </c>
      <c r="N62">
        <f t="shared" ca="1" si="10"/>
        <v>33.643548922056382</v>
      </c>
    </row>
    <row r="63" spans="1:19" x14ac:dyDescent="0.25">
      <c r="A63" s="4">
        <f t="shared" si="11"/>
        <v>0.42245370370370322</v>
      </c>
      <c r="B63" s="3">
        <f t="shared" si="12"/>
        <v>1553300500</v>
      </c>
      <c r="C63">
        <f t="shared" si="22"/>
        <v>3</v>
      </c>
      <c r="D63">
        <f t="shared" si="22"/>
        <v>51</v>
      </c>
      <c r="E63">
        <f t="shared" ca="1" si="14"/>
        <v>43586.596450853729</v>
      </c>
      <c r="F63">
        <f t="shared" ca="1" si="15"/>
        <v>-36818.442363128357</v>
      </c>
      <c r="G63">
        <f t="shared" ca="1" si="2"/>
        <v>10972.8</v>
      </c>
      <c r="H63" s="9">
        <f t="shared" ca="1" si="3"/>
        <v>-158.49572581910471</v>
      </c>
      <c r="I63" s="9">
        <f t="shared" ca="1" si="3"/>
        <v>133.88462728119339</v>
      </c>
      <c r="J63" s="9">
        <f t="shared" ca="1" si="3"/>
        <v>0</v>
      </c>
      <c r="K63" s="9">
        <f t="shared" ca="1" si="4"/>
        <v>207.47527208115403</v>
      </c>
      <c r="L63" s="9">
        <f t="shared" ca="1" si="5"/>
        <v>-49.811526271641711</v>
      </c>
      <c r="M63">
        <f t="shared" ca="1" si="9"/>
        <v>55.517537313432832</v>
      </c>
      <c r="N63">
        <f t="shared" ca="1" si="10"/>
        <v>33.630866500829185</v>
      </c>
    </row>
    <row r="64" spans="1:19" x14ac:dyDescent="0.25">
      <c r="A64" s="4">
        <f t="shared" si="11"/>
        <v>0.42251157407407358</v>
      </c>
      <c r="B64" s="3">
        <f t="shared" si="12"/>
        <v>1553300505</v>
      </c>
      <c r="C64">
        <f t="shared" si="22"/>
        <v>3</v>
      </c>
      <c r="D64">
        <f t="shared" si="22"/>
        <v>51</v>
      </c>
      <c r="E64">
        <f t="shared" ca="1" si="14"/>
        <v>42794.117821758206</v>
      </c>
      <c r="F64">
        <f t="shared" ca="1" si="15"/>
        <v>-36149.01922672239</v>
      </c>
      <c r="G64">
        <f t="shared" ca="1" si="2"/>
        <v>10972.8</v>
      </c>
      <c r="H64" s="9">
        <f t="shared" ca="1" si="3"/>
        <v>-158.49572581910471</v>
      </c>
      <c r="I64" s="9">
        <f t="shared" ca="1" si="3"/>
        <v>133.88462728119484</v>
      </c>
      <c r="J64" s="9">
        <f t="shared" ca="1" si="3"/>
        <v>0</v>
      </c>
      <c r="K64" s="9">
        <f t="shared" ca="1" si="4"/>
        <v>207.47527208115494</v>
      </c>
      <c r="L64" s="9">
        <f t="shared" ca="1" si="5"/>
        <v>-49.811526271641412</v>
      </c>
      <c r="M64">
        <f t="shared" ca="1" si="9"/>
        <v>55.523582089552235</v>
      </c>
      <c r="N64">
        <f t="shared" ca="1" si="10"/>
        <v>33.618184079601988</v>
      </c>
    </row>
    <row r="65" spans="1:15" x14ac:dyDescent="0.25">
      <c r="A65" s="4">
        <f t="shared" si="11"/>
        <v>0.42256944444444394</v>
      </c>
      <c r="B65" s="3">
        <f t="shared" si="12"/>
        <v>1553300510</v>
      </c>
      <c r="C65">
        <f t="shared" si="22"/>
        <v>3</v>
      </c>
      <c r="D65">
        <f t="shared" si="22"/>
        <v>51</v>
      </c>
      <c r="E65">
        <f t="shared" ca="1" si="14"/>
        <v>42001.639192662682</v>
      </c>
      <c r="F65">
        <f t="shared" ca="1" si="15"/>
        <v>-35479.596090316416</v>
      </c>
      <c r="G65">
        <f t="shared" ca="1" si="2"/>
        <v>10972.8</v>
      </c>
      <c r="H65" s="9">
        <f t="shared" ca="1" si="3"/>
        <v>-158.49572581910471</v>
      </c>
      <c r="I65" s="9">
        <f t="shared" ca="1" si="3"/>
        <v>133.88462728119484</v>
      </c>
      <c r="J65" s="9">
        <f t="shared" ca="1" si="3"/>
        <v>0</v>
      </c>
      <c r="K65" s="9">
        <f t="shared" ca="1" si="4"/>
        <v>207.47527208115494</v>
      </c>
      <c r="L65" s="9">
        <f t="shared" ca="1" si="5"/>
        <v>-49.811526271641412</v>
      </c>
      <c r="M65">
        <f t="shared" ca="1" si="9"/>
        <v>55.529626865671638</v>
      </c>
      <c r="N65">
        <f t="shared" ca="1" si="10"/>
        <v>33.605501658374791</v>
      </c>
    </row>
    <row r="66" spans="1:15" x14ac:dyDescent="0.25">
      <c r="A66" s="4">
        <f t="shared" si="11"/>
        <v>0.4226273148148143</v>
      </c>
      <c r="B66" s="3">
        <f t="shared" si="12"/>
        <v>1553300515</v>
      </c>
      <c r="C66">
        <f t="shared" si="22"/>
        <v>3</v>
      </c>
      <c r="D66">
        <f t="shared" si="22"/>
        <v>51</v>
      </c>
      <c r="E66">
        <f t="shared" ca="1" si="14"/>
        <v>41209.160563567159</v>
      </c>
      <c r="F66">
        <f t="shared" ca="1" si="15"/>
        <v>-34810.172953910442</v>
      </c>
      <c r="G66">
        <f t="shared" ca="1" si="2"/>
        <v>10972.8</v>
      </c>
      <c r="H66" s="9">
        <f t="shared" ca="1" si="3"/>
        <v>-158.49572581910326</v>
      </c>
      <c r="I66" s="9">
        <f t="shared" ca="1" si="3"/>
        <v>133.88462728119339</v>
      </c>
      <c r="J66" s="9">
        <f t="shared" ca="1" si="3"/>
        <v>0</v>
      </c>
      <c r="K66" s="9">
        <f t="shared" ca="1" si="4"/>
        <v>207.47527208115289</v>
      </c>
      <c r="L66" s="9">
        <f t="shared" ca="1" si="5"/>
        <v>-49.811526271641462</v>
      </c>
      <c r="M66">
        <f t="shared" ca="1" si="9"/>
        <v>55.535671641791041</v>
      </c>
      <c r="N66">
        <f t="shared" ca="1" si="10"/>
        <v>33.592819237147594</v>
      </c>
      <c r="O66" s="12"/>
    </row>
    <row r="67" spans="1:15" x14ac:dyDescent="0.25">
      <c r="A67" s="8">
        <f t="shared" si="11"/>
        <v>0.42268518518518466</v>
      </c>
      <c r="B67" s="3">
        <f t="shared" si="12"/>
        <v>1553300520</v>
      </c>
      <c r="C67">
        <f t="shared" si="22"/>
        <v>3</v>
      </c>
      <c r="D67">
        <f t="shared" si="22"/>
        <v>51</v>
      </c>
      <c r="E67">
        <f t="shared" ca="1" si="14"/>
        <v>40416.681934471642</v>
      </c>
      <c r="F67">
        <f t="shared" ca="1" si="15"/>
        <v>-34140.749817504475</v>
      </c>
      <c r="G67">
        <f t="shared" ca="1" si="2"/>
        <v>10972.8</v>
      </c>
      <c r="H67" s="9">
        <f t="shared" ca="1" si="3"/>
        <v>-158.49572581910471</v>
      </c>
      <c r="I67" s="9">
        <f t="shared" ca="1" si="3"/>
        <v>133.88462728119339</v>
      </c>
      <c r="J67" s="9">
        <f t="shared" ca="1" si="3"/>
        <v>0</v>
      </c>
      <c r="K67" s="9">
        <f t="shared" ca="1" si="4"/>
        <v>207.47527208115403</v>
      </c>
      <c r="L67" s="9">
        <f t="shared" ca="1" si="5"/>
        <v>-49.811526271641711</v>
      </c>
      <c r="M67">
        <f t="shared" ca="1" si="9"/>
        <v>55.541716417910443</v>
      </c>
      <c r="N67">
        <f t="shared" ca="1" si="10"/>
        <v>33.580136815920397</v>
      </c>
      <c r="O67" s="12"/>
    </row>
    <row r="68" spans="1:15" x14ac:dyDescent="0.25">
      <c r="A68" s="4">
        <f t="shared" si="11"/>
        <v>0.42274305555555503</v>
      </c>
      <c r="B68" s="3">
        <f t="shared" si="12"/>
        <v>1553300525</v>
      </c>
      <c r="C68">
        <f t="shared" si="22"/>
        <v>3</v>
      </c>
      <c r="D68">
        <f t="shared" si="22"/>
        <v>51</v>
      </c>
      <c r="E68">
        <f t="shared" ca="1" si="14"/>
        <v>39624.203305376119</v>
      </c>
      <c r="F68">
        <f t="shared" ca="1" si="15"/>
        <v>-33471.326681098508</v>
      </c>
      <c r="G68">
        <f t="shared" ca="1" si="2"/>
        <v>10972.8</v>
      </c>
      <c r="H68" s="9">
        <f t="shared" ca="1" si="3"/>
        <v>-158.49572581910471</v>
      </c>
      <c r="I68" s="9">
        <f t="shared" ca="1" si="3"/>
        <v>133.88462728119484</v>
      </c>
      <c r="J68" s="9">
        <f t="shared" ca="1" si="3"/>
        <v>0</v>
      </c>
      <c r="K68" s="9">
        <f t="shared" ca="1" si="4"/>
        <v>207.47527208115494</v>
      </c>
      <c r="L68" s="9">
        <f t="shared" ca="1" si="5"/>
        <v>-49.811526271641412</v>
      </c>
      <c r="M68">
        <f t="shared" ca="1" si="9"/>
        <v>55.547761194029846</v>
      </c>
      <c r="N68">
        <f t="shared" ca="1" si="10"/>
        <v>33.5674543946932</v>
      </c>
      <c r="O68" s="12"/>
    </row>
    <row r="69" spans="1:15" x14ac:dyDescent="0.25">
      <c r="A69" s="4">
        <f t="shared" si="11"/>
        <v>0.42280092592592539</v>
      </c>
      <c r="B69" s="3">
        <f t="shared" si="12"/>
        <v>1553300530</v>
      </c>
      <c r="C69">
        <f t="shared" si="22"/>
        <v>3</v>
      </c>
      <c r="D69">
        <f t="shared" si="22"/>
        <v>51</v>
      </c>
      <c r="E69">
        <f t="shared" ca="1" si="14"/>
        <v>38831.724676280595</v>
      </c>
      <c r="F69">
        <f t="shared" ca="1" si="15"/>
        <v>-32801.903544692534</v>
      </c>
      <c r="G69">
        <f t="shared" ca="1" si="2"/>
        <v>10972.8</v>
      </c>
      <c r="H69" s="9">
        <f t="shared" ca="1" si="3"/>
        <v>-158.49572581910471</v>
      </c>
      <c r="I69" s="9">
        <f t="shared" ca="1" si="3"/>
        <v>133.88462728119339</v>
      </c>
      <c r="J69" s="9">
        <f t="shared" ca="1" si="3"/>
        <v>0</v>
      </c>
      <c r="K69" s="9">
        <f t="shared" ca="1" si="4"/>
        <v>207.47527208115403</v>
      </c>
      <c r="L69" s="9">
        <f t="shared" ca="1" si="5"/>
        <v>-49.811526271641711</v>
      </c>
      <c r="M69">
        <f t="shared" ca="1" si="9"/>
        <v>55.553805970149249</v>
      </c>
      <c r="N69">
        <f t="shared" ca="1" si="10"/>
        <v>33.554771973466003</v>
      </c>
      <c r="O69" s="12"/>
    </row>
    <row r="70" spans="1:15" x14ac:dyDescent="0.25">
      <c r="A70" s="4">
        <f t="shared" si="11"/>
        <v>0.42285879629629575</v>
      </c>
      <c r="B70" s="3">
        <f t="shared" si="12"/>
        <v>1553300535</v>
      </c>
      <c r="C70">
        <f t="shared" si="22"/>
        <v>3</v>
      </c>
      <c r="D70">
        <f t="shared" si="22"/>
        <v>51</v>
      </c>
      <c r="E70">
        <f t="shared" ca="1" si="14"/>
        <v>38039.246047185072</v>
      </c>
      <c r="F70">
        <f t="shared" ca="1" si="15"/>
        <v>-32132.480408286567</v>
      </c>
      <c r="G70">
        <f t="shared" ca="1" si="2"/>
        <v>10972.8</v>
      </c>
      <c r="H70" s="9">
        <f t="shared" ca="1" si="3"/>
        <v>-158.49572581910326</v>
      </c>
      <c r="I70" s="9">
        <f t="shared" ca="1" si="3"/>
        <v>133.88462728119413</v>
      </c>
      <c r="J70" s="9">
        <f t="shared" ca="1" si="3"/>
        <v>0</v>
      </c>
      <c r="K70" s="9">
        <f t="shared" ca="1" si="4"/>
        <v>207.47527208115338</v>
      </c>
      <c r="L70" s="9">
        <f t="shared" ca="1" si="5"/>
        <v>-49.811526271641299</v>
      </c>
      <c r="M70">
        <f t="shared" ca="1" si="9"/>
        <v>55.559850746268651</v>
      </c>
      <c r="N70">
        <f t="shared" ca="1" si="10"/>
        <v>33.542089552238807</v>
      </c>
    </row>
    <row r="71" spans="1:15" x14ac:dyDescent="0.25">
      <c r="A71" s="4">
        <f>A70+5/24/3600</f>
        <v>0.42291666666666611</v>
      </c>
      <c r="B71" s="3">
        <f t="shared" si="12"/>
        <v>1553300540</v>
      </c>
      <c r="C71">
        <f t="shared" si="22"/>
        <v>3</v>
      </c>
      <c r="D71">
        <f t="shared" si="22"/>
        <v>51</v>
      </c>
      <c r="E71">
        <f t="shared" ca="1" si="14"/>
        <v>37246.767418089556</v>
      </c>
      <c r="F71">
        <f t="shared" ca="1" si="15"/>
        <v>-31463.057271880596</v>
      </c>
      <c r="G71">
        <f t="shared" ca="1" si="2"/>
        <v>10972.8</v>
      </c>
      <c r="H71" s="9">
        <f t="shared" ca="1" si="3"/>
        <v>-158.49572581910471</v>
      </c>
      <c r="I71" s="9">
        <f t="shared" ca="1" si="3"/>
        <v>133.88462728119413</v>
      </c>
      <c r="J71" s="9">
        <f t="shared" ca="1" si="3"/>
        <v>0</v>
      </c>
      <c r="K71" s="9">
        <f t="shared" ca="1" si="4"/>
        <v>207.47527208115449</v>
      </c>
      <c r="L71" s="9">
        <f t="shared" ca="1" si="5"/>
        <v>-49.811526271641561</v>
      </c>
      <c r="M71">
        <f t="shared" ca="1" si="9"/>
        <v>55.565895522388054</v>
      </c>
      <c r="N71">
        <f t="shared" ca="1" si="10"/>
        <v>33.52940713101161</v>
      </c>
    </row>
    <row r="72" spans="1:15" x14ac:dyDescent="0.25">
      <c r="A72" s="4">
        <f t="shared" si="11"/>
        <v>0.42297453703703647</v>
      </c>
      <c r="B72" s="3">
        <f t="shared" si="12"/>
        <v>1553300545</v>
      </c>
      <c r="C72">
        <f t="shared" si="22"/>
        <v>3</v>
      </c>
      <c r="D72">
        <f t="shared" si="22"/>
        <v>51</v>
      </c>
      <c r="E72">
        <f t="shared" ca="1" si="14"/>
        <v>36454.288788994032</v>
      </c>
      <c r="F72">
        <f t="shared" ca="1" si="15"/>
        <v>-30793.634135474626</v>
      </c>
      <c r="G72">
        <f t="shared" ref="G72:G135" ca="1" si="23">INDIRECT("G$"&amp;C72)+INDIRECT("J$"&amp;C72)*($B72-INDIRECT("B$"&amp;D72))</f>
        <v>10972.8</v>
      </c>
      <c r="H72" s="9">
        <f t="shared" ref="H72:J135" ca="1" si="24">(E73-E72)/($B73-$B72)</f>
        <v>-158.49572581910471</v>
      </c>
      <c r="I72" s="9">
        <f t="shared" ca="1" si="24"/>
        <v>133.88462728119413</v>
      </c>
      <c r="J72" s="9">
        <f t="shared" ca="1" si="24"/>
        <v>0</v>
      </c>
      <c r="K72" s="9">
        <f t="shared" ref="K72:K135" ca="1" si="25">SQRT(H72*H72+I72*I72)</f>
        <v>207.47527208115449</v>
      </c>
      <c r="L72" s="9">
        <f t="shared" ref="L72:L135" ca="1" si="26">DEGREES(ATAN2(I72,H72))</f>
        <v>-49.811526271641561</v>
      </c>
      <c r="M72">
        <f t="shared" ca="1" si="9"/>
        <v>55.571940298507457</v>
      </c>
      <c r="N72">
        <f t="shared" ca="1" si="10"/>
        <v>33.516724709784413</v>
      </c>
    </row>
    <row r="73" spans="1:15" x14ac:dyDescent="0.25">
      <c r="A73" s="4">
        <f t="shared" si="11"/>
        <v>0.42303240740740683</v>
      </c>
      <c r="B73" s="3">
        <f t="shared" si="12"/>
        <v>1553300550</v>
      </c>
      <c r="C73">
        <f t="shared" ref="C73:D88" si="27">C72</f>
        <v>3</v>
      </c>
      <c r="D73">
        <f t="shared" si="27"/>
        <v>51</v>
      </c>
      <c r="E73">
        <f t="shared" ca="1" si="14"/>
        <v>35661.810159898509</v>
      </c>
      <c r="F73">
        <f t="shared" ca="1" si="15"/>
        <v>-30124.210999068655</v>
      </c>
      <c r="G73">
        <f t="shared" ca="1" si="23"/>
        <v>10972.8</v>
      </c>
      <c r="H73" s="9">
        <f t="shared" ca="1" si="24"/>
        <v>-158.49572581910471</v>
      </c>
      <c r="I73" s="9">
        <f t="shared" ca="1" si="24"/>
        <v>133.88462728119413</v>
      </c>
      <c r="J73" s="9">
        <f t="shared" ca="1" si="24"/>
        <v>0</v>
      </c>
      <c r="K73" s="9">
        <f t="shared" ca="1" si="25"/>
        <v>207.47527208115449</v>
      </c>
      <c r="L73" s="9">
        <f t="shared" ca="1" si="26"/>
        <v>-49.811526271641561</v>
      </c>
      <c r="M73">
        <f t="shared" ref="M73:M136" ca="1" si="28">INDIRECT("M$"&amp;C73)+INDIRECT("O$"&amp;C73)*($B73-INDIRECT("B$"&amp;D73))</f>
        <v>55.577985074626859</v>
      </c>
      <c r="N73">
        <f t="shared" ref="N73:N136" ca="1" si="29">INDIRECT("N$"&amp;C73)+INDIRECT("P$"&amp;C73)*($B73-INDIRECT("B$"&amp;D73))</f>
        <v>33.504042288557216</v>
      </c>
    </row>
    <row r="74" spans="1:15" x14ac:dyDescent="0.25">
      <c r="A74" s="4">
        <f t="shared" ref="A74:A103" si="30">A73+5/24/3600</f>
        <v>0.42309027777777719</v>
      </c>
      <c r="B74" s="3">
        <f t="shared" ref="B74:B137" si="31">B73+SECOND(A74-A73)</f>
        <v>1553300555</v>
      </c>
      <c r="C74">
        <f t="shared" si="27"/>
        <v>3</v>
      </c>
      <c r="D74">
        <f t="shared" si="27"/>
        <v>51</v>
      </c>
      <c r="E74">
        <f t="shared" ca="1" si="14"/>
        <v>34869.331530802985</v>
      </c>
      <c r="F74">
        <f t="shared" ca="1" si="15"/>
        <v>-29454.787862662684</v>
      </c>
      <c r="G74">
        <f t="shared" ca="1" si="23"/>
        <v>10972.8</v>
      </c>
      <c r="H74" s="9">
        <f t="shared" ca="1" si="24"/>
        <v>-158.49572581910471</v>
      </c>
      <c r="I74" s="9">
        <f t="shared" ca="1" si="24"/>
        <v>133.88462728119339</v>
      </c>
      <c r="J74" s="9">
        <f t="shared" ca="1" si="24"/>
        <v>0</v>
      </c>
      <c r="K74" s="9">
        <f t="shared" ca="1" si="25"/>
        <v>207.47527208115403</v>
      </c>
      <c r="L74" s="9">
        <f t="shared" ca="1" si="26"/>
        <v>-49.811526271641711</v>
      </c>
      <c r="M74">
        <f t="shared" ca="1" si="28"/>
        <v>55.584029850746262</v>
      </c>
      <c r="N74">
        <f t="shared" ca="1" si="29"/>
        <v>33.491359867330019</v>
      </c>
    </row>
    <row r="75" spans="1:15" x14ac:dyDescent="0.25">
      <c r="A75" s="4">
        <f t="shared" si="30"/>
        <v>0.42314814814814755</v>
      </c>
      <c r="B75" s="3">
        <f t="shared" si="31"/>
        <v>1553300560</v>
      </c>
      <c r="C75">
        <f t="shared" si="27"/>
        <v>3</v>
      </c>
      <c r="D75">
        <f t="shared" si="27"/>
        <v>51</v>
      </c>
      <c r="E75">
        <f t="shared" ca="1" si="14"/>
        <v>34076.852901707462</v>
      </c>
      <c r="F75">
        <f t="shared" ca="1" si="15"/>
        <v>-28785.364726256717</v>
      </c>
      <c r="G75">
        <f t="shared" ca="1" si="23"/>
        <v>10972.8</v>
      </c>
      <c r="H75" s="9">
        <f t="shared" ca="1" si="24"/>
        <v>-158.49572581910471</v>
      </c>
      <c r="I75" s="9">
        <f t="shared" ca="1" si="24"/>
        <v>133.88462728119413</v>
      </c>
      <c r="J75" s="9">
        <f t="shared" ca="1" si="24"/>
        <v>0</v>
      </c>
      <c r="K75" s="9">
        <f t="shared" ca="1" si="25"/>
        <v>207.47527208115449</v>
      </c>
      <c r="L75" s="9">
        <f t="shared" ca="1" si="26"/>
        <v>-49.811526271641561</v>
      </c>
      <c r="M75">
        <f t="shared" ca="1" si="28"/>
        <v>55.590074626865665</v>
      </c>
      <c r="N75">
        <f t="shared" ca="1" si="29"/>
        <v>33.478677446102822</v>
      </c>
    </row>
    <row r="76" spans="1:15" x14ac:dyDescent="0.25">
      <c r="A76" s="4">
        <f t="shared" si="30"/>
        <v>0.42320601851851791</v>
      </c>
      <c r="B76" s="3">
        <f t="shared" si="31"/>
        <v>1553300565</v>
      </c>
      <c r="C76">
        <f t="shared" si="27"/>
        <v>3</v>
      </c>
      <c r="D76">
        <f t="shared" si="27"/>
        <v>51</v>
      </c>
      <c r="E76">
        <f t="shared" ca="1" si="14"/>
        <v>33284.374272611938</v>
      </c>
      <c r="F76">
        <f t="shared" ca="1" si="15"/>
        <v>-28115.941589850747</v>
      </c>
      <c r="G76">
        <f t="shared" ca="1" si="23"/>
        <v>10972.8</v>
      </c>
      <c r="H76" s="9">
        <f t="shared" ca="1" si="24"/>
        <v>-158.49572581910397</v>
      </c>
      <c r="I76" s="9">
        <f t="shared" ca="1" si="24"/>
        <v>133.88462728119413</v>
      </c>
      <c r="J76" s="9">
        <f t="shared" ca="1" si="24"/>
        <v>0</v>
      </c>
      <c r="K76" s="9">
        <f t="shared" ca="1" si="25"/>
        <v>207.47527208115392</v>
      </c>
      <c r="L76" s="9">
        <f t="shared" ca="1" si="26"/>
        <v>-49.811526271641426</v>
      </c>
      <c r="M76">
        <f t="shared" ca="1" si="28"/>
        <v>55.596119402985067</v>
      </c>
      <c r="N76">
        <f t="shared" ca="1" si="29"/>
        <v>33.465995024875625</v>
      </c>
    </row>
    <row r="77" spans="1:15" x14ac:dyDescent="0.25">
      <c r="A77" s="4">
        <f t="shared" si="30"/>
        <v>0.42326388888888827</v>
      </c>
      <c r="B77" s="3">
        <f t="shared" si="31"/>
        <v>1553300570</v>
      </c>
      <c r="C77">
        <f t="shared" si="27"/>
        <v>3</v>
      </c>
      <c r="D77">
        <f t="shared" si="27"/>
        <v>51</v>
      </c>
      <c r="E77">
        <f t="shared" ca="1" si="14"/>
        <v>32491.895643516418</v>
      </c>
      <c r="F77">
        <f t="shared" ca="1" si="15"/>
        <v>-27446.518453444776</v>
      </c>
      <c r="G77">
        <f t="shared" ca="1" si="23"/>
        <v>10972.8</v>
      </c>
      <c r="H77" s="9">
        <f t="shared" ca="1" si="24"/>
        <v>-158.49572581910471</v>
      </c>
      <c r="I77" s="9">
        <f t="shared" ca="1" si="24"/>
        <v>133.88462728119413</v>
      </c>
      <c r="J77" s="9">
        <f t="shared" ca="1" si="24"/>
        <v>0</v>
      </c>
      <c r="K77" s="9">
        <f t="shared" ca="1" si="25"/>
        <v>207.47527208115449</v>
      </c>
      <c r="L77" s="9">
        <f t="shared" ca="1" si="26"/>
        <v>-49.811526271641561</v>
      </c>
      <c r="M77">
        <f t="shared" ca="1" si="28"/>
        <v>55.602164179104477</v>
      </c>
      <c r="N77">
        <f t="shared" ca="1" si="29"/>
        <v>33.453312603648421</v>
      </c>
    </row>
    <row r="78" spans="1:15" x14ac:dyDescent="0.25">
      <c r="A78" s="4">
        <f t="shared" si="30"/>
        <v>0.42332175925925863</v>
      </c>
      <c r="B78" s="3">
        <f t="shared" si="31"/>
        <v>1553300575</v>
      </c>
      <c r="C78">
        <f t="shared" si="27"/>
        <v>3</v>
      </c>
      <c r="D78">
        <f t="shared" si="27"/>
        <v>51</v>
      </c>
      <c r="E78">
        <f t="shared" ca="1" si="14"/>
        <v>31699.417014420895</v>
      </c>
      <c r="F78">
        <f t="shared" ca="1" si="15"/>
        <v>-26777.095317038806</v>
      </c>
      <c r="G78">
        <f t="shared" ca="1" si="23"/>
        <v>10972.8</v>
      </c>
      <c r="H78" s="9">
        <f t="shared" ca="1" si="24"/>
        <v>-158.49572581910397</v>
      </c>
      <c r="I78" s="9">
        <f t="shared" ca="1" si="24"/>
        <v>133.88462728119413</v>
      </c>
      <c r="J78" s="9">
        <f t="shared" ca="1" si="24"/>
        <v>0</v>
      </c>
      <c r="K78" s="9">
        <f t="shared" ca="1" si="25"/>
        <v>207.47527208115392</v>
      </c>
      <c r="L78" s="9">
        <f t="shared" ca="1" si="26"/>
        <v>-49.811526271641426</v>
      </c>
      <c r="M78">
        <f t="shared" ca="1" si="28"/>
        <v>55.60820895522388</v>
      </c>
      <c r="N78">
        <f t="shared" ca="1" si="29"/>
        <v>33.440630182421224</v>
      </c>
    </row>
    <row r="79" spans="1:15" x14ac:dyDescent="0.25">
      <c r="A79" s="4">
        <f t="shared" si="30"/>
        <v>0.423379629629629</v>
      </c>
      <c r="B79" s="3">
        <f t="shared" si="31"/>
        <v>1553300580</v>
      </c>
      <c r="C79">
        <f t="shared" si="27"/>
        <v>3</v>
      </c>
      <c r="D79">
        <f t="shared" si="27"/>
        <v>51</v>
      </c>
      <c r="E79">
        <f t="shared" ca="1" si="14"/>
        <v>30906.938385325375</v>
      </c>
      <c r="F79">
        <f t="shared" ca="1" si="15"/>
        <v>-26107.672180632835</v>
      </c>
      <c r="G79">
        <f t="shared" ca="1" si="23"/>
        <v>10972.8</v>
      </c>
      <c r="H79" s="9">
        <f t="shared" ca="1" si="24"/>
        <v>-158.49572581910471</v>
      </c>
      <c r="I79" s="9">
        <f t="shared" ca="1" si="24"/>
        <v>133.88462728119413</v>
      </c>
      <c r="J79" s="9">
        <f t="shared" ca="1" si="24"/>
        <v>0</v>
      </c>
      <c r="K79" s="9">
        <f t="shared" ca="1" si="25"/>
        <v>207.47527208115449</v>
      </c>
      <c r="L79" s="9">
        <f t="shared" ca="1" si="26"/>
        <v>-49.811526271641561</v>
      </c>
      <c r="M79">
        <f t="shared" ca="1" si="28"/>
        <v>55.614253731343283</v>
      </c>
      <c r="N79">
        <f t="shared" ca="1" si="29"/>
        <v>33.427947761194027</v>
      </c>
    </row>
    <row r="80" spans="1:15" x14ac:dyDescent="0.25">
      <c r="A80" s="4">
        <f t="shared" si="30"/>
        <v>0.42343749999999936</v>
      </c>
      <c r="B80" s="3">
        <f t="shared" si="31"/>
        <v>1553300585</v>
      </c>
      <c r="C80">
        <f t="shared" si="27"/>
        <v>3</v>
      </c>
      <c r="D80">
        <f t="shared" si="27"/>
        <v>51</v>
      </c>
      <c r="E80">
        <f t="shared" ca="1" si="14"/>
        <v>30114.459756229851</v>
      </c>
      <c r="F80">
        <f t="shared" ca="1" si="15"/>
        <v>-25438.249044226864</v>
      </c>
      <c r="G80">
        <f t="shared" ca="1" si="23"/>
        <v>10972.8</v>
      </c>
      <c r="H80" s="9">
        <f t="shared" ca="1" si="24"/>
        <v>-158.49572581910471</v>
      </c>
      <c r="I80" s="9">
        <f t="shared" ca="1" si="24"/>
        <v>133.88462728119413</v>
      </c>
      <c r="J80" s="9">
        <f t="shared" ca="1" si="24"/>
        <v>0</v>
      </c>
      <c r="K80" s="9">
        <f t="shared" ca="1" si="25"/>
        <v>207.47527208115449</v>
      </c>
      <c r="L80" s="9">
        <f t="shared" ca="1" si="26"/>
        <v>-49.811526271641561</v>
      </c>
      <c r="M80">
        <f t="shared" ca="1" si="28"/>
        <v>55.620298507462685</v>
      </c>
      <c r="N80">
        <f t="shared" ca="1" si="29"/>
        <v>33.41526533996683</v>
      </c>
    </row>
    <row r="81" spans="1:14" x14ac:dyDescent="0.25">
      <c r="A81" s="4">
        <f t="shared" si="30"/>
        <v>0.42349537037036972</v>
      </c>
      <c r="B81" s="3">
        <f t="shared" si="31"/>
        <v>1553300590</v>
      </c>
      <c r="C81">
        <f t="shared" si="27"/>
        <v>3</v>
      </c>
      <c r="D81">
        <f t="shared" si="27"/>
        <v>51</v>
      </c>
      <c r="E81">
        <f t="shared" ca="1" si="14"/>
        <v>29321.981127134328</v>
      </c>
      <c r="F81">
        <f t="shared" ca="1" si="15"/>
        <v>-24768.825907820894</v>
      </c>
      <c r="G81">
        <f t="shared" ca="1" si="23"/>
        <v>10972.8</v>
      </c>
      <c r="H81" s="9">
        <f t="shared" ca="1" si="24"/>
        <v>-158.49572581910397</v>
      </c>
      <c r="I81" s="9">
        <f t="shared" ca="1" si="24"/>
        <v>133.88462728119413</v>
      </c>
      <c r="J81" s="9">
        <f t="shared" ca="1" si="24"/>
        <v>0</v>
      </c>
      <c r="K81" s="9">
        <f t="shared" ca="1" si="25"/>
        <v>207.47527208115392</v>
      </c>
      <c r="L81" s="9">
        <f t="shared" ca="1" si="26"/>
        <v>-49.811526271641426</v>
      </c>
      <c r="M81">
        <f t="shared" ca="1" si="28"/>
        <v>55.626343283582088</v>
      </c>
      <c r="N81">
        <f t="shared" ca="1" si="29"/>
        <v>33.402582918739633</v>
      </c>
    </row>
    <row r="82" spans="1:14" x14ac:dyDescent="0.25">
      <c r="A82" s="4">
        <f t="shared" si="30"/>
        <v>0.42355324074074008</v>
      </c>
      <c r="B82" s="3">
        <f t="shared" si="31"/>
        <v>1553300595</v>
      </c>
      <c r="C82">
        <f t="shared" si="27"/>
        <v>3</v>
      </c>
      <c r="D82">
        <f t="shared" si="27"/>
        <v>51</v>
      </c>
      <c r="E82">
        <f t="shared" ca="1" si="14"/>
        <v>28529.502498038808</v>
      </c>
      <c r="F82">
        <f t="shared" ca="1" si="15"/>
        <v>-24099.402771414923</v>
      </c>
      <c r="G82">
        <f t="shared" ca="1" si="23"/>
        <v>10972.8</v>
      </c>
      <c r="H82" s="9">
        <f t="shared" ca="1" si="24"/>
        <v>-158.49572581910471</v>
      </c>
      <c r="I82" s="9">
        <f t="shared" ca="1" si="24"/>
        <v>133.88462728119413</v>
      </c>
      <c r="J82" s="9">
        <f t="shared" ca="1" si="24"/>
        <v>0</v>
      </c>
      <c r="K82" s="9">
        <f t="shared" ca="1" si="25"/>
        <v>207.47527208115449</v>
      </c>
      <c r="L82" s="9">
        <f t="shared" ca="1" si="26"/>
        <v>-49.811526271641561</v>
      </c>
      <c r="M82">
        <f t="shared" ca="1" si="28"/>
        <v>55.632388059701491</v>
      </c>
      <c r="N82">
        <f t="shared" ca="1" si="29"/>
        <v>33.389900497512436</v>
      </c>
    </row>
    <row r="83" spans="1:14" x14ac:dyDescent="0.25">
      <c r="A83" s="4">
        <f t="shared" si="30"/>
        <v>0.42361111111111044</v>
      </c>
      <c r="B83" s="3">
        <f t="shared" si="31"/>
        <v>1553300600</v>
      </c>
      <c r="C83">
        <f t="shared" si="27"/>
        <v>3</v>
      </c>
      <c r="D83">
        <f t="shared" si="27"/>
        <v>51</v>
      </c>
      <c r="E83">
        <f t="shared" ca="1" si="14"/>
        <v>27737.023868943284</v>
      </c>
      <c r="F83">
        <f t="shared" ca="1" si="15"/>
        <v>-23429.979635008953</v>
      </c>
      <c r="G83">
        <f t="shared" ca="1" si="23"/>
        <v>10972.8</v>
      </c>
      <c r="H83" s="9">
        <f t="shared" ca="1" si="24"/>
        <v>-158.49572581910471</v>
      </c>
      <c r="I83" s="9">
        <f t="shared" ca="1" si="24"/>
        <v>133.88462728119339</v>
      </c>
      <c r="J83" s="9">
        <f t="shared" ca="1" si="24"/>
        <v>0</v>
      </c>
      <c r="K83" s="9">
        <f t="shared" ca="1" si="25"/>
        <v>207.47527208115403</v>
      </c>
      <c r="L83" s="9">
        <f t="shared" ca="1" si="26"/>
        <v>-49.811526271641711</v>
      </c>
      <c r="M83">
        <f t="shared" ca="1" si="28"/>
        <v>55.638432835820893</v>
      </c>
      <c r="N83">
        <f t="shared" ca="1" si="29"/>
        <v>33.377218076285239</v>
      </c>
    </row>
    <row r="84" spans="1:14" x14ac:dyDescent="0.25">
      <c r="A84" s="4">
        <f t="shared" si="30"/>
        <v>0.4236689814814808</v>
      </c>
      <c r="B84" s="3">
        <f t="shared" si="31"/>
        <v>1553300605</v>
      </c>
      <c r="C84">
        <f t="shared" si="27"/>
        <v>3</v>
      </c>
      <c r="D84">
        <f t="shared" si="27"/>
        <v>51</v>
      </c>
      <c r="E84">
        <f t="shared" ca="1" si="14"/>
        <v>26944.545239847761</v>
      </c>
      <c r="F84">
        <f t="shared" ca="1" si="15"/>
        <v>-22760.556498602986</v>
      </c>
      <c r="G84">
        <f t="shared" ca="1" si="23"/>
        <v>10972.8</v>
      </c>
      <c r="H84" s="9">
        <f t="shared" ca="1" si="24"/>
        <v>-158.49572581910397</v>
      </c>
      <c r="I84" s="9">
        <f t="shared" ca="1" si="24"/>
        <v>133.88462728119413</v>
      </c>
      <c r="J84" s="9">
        <f t="shared" ca="1" si="24"/>
        <v>0</v>
      </c>
      <c r="K84" s="9">
        <f t="shared" ca="1" si="25"/>
        <v>207.47527208115392</v>
      </c>
      <c r="L84" s="9">
        <f t="shared" ca="1" si="26"/>
        <v>-49.811526271641426</v>
      </c>
      <c r="M84">
        <f t="shared" ca="1" si="28"/>
        <v>55.644477611940296</v>
      </c>
      <c r="N84">
        <f t="shared" ca="1" si="29"/>
        <v>33.364535655058042</v>
      </c>
    </row>
    <row r="85" spans="1:14" x14ac:dyDescent="0.25">
      <c r="A85" s="4">
        <f t="shared" si="30"/>
        <v>0.42372685185185116</v>
      </c>
      <c r="B85" s="3">
        <f t="shared" si="31"/>
        <v>1553300610</v>
      </c>
      <c r="C85">
        <f t="shared" si="27"/>
        <v>3</v>
      </c>
      <c r="D85">
        <f t="shared" si="27"/>
        <v>51</v>
      </c>
      <c r="E85">
        <f t="shared" ca="1" si="14"/>
        <v>26152.066610752241</v>
      </c>
      <c r="F85">
        <f t="shared" ca="1" si="15"/>
        <v>-22091.133362197015</v>
      </c>
      <c r="G85">
        <f t="shared" ca="1" si="23"/>
        <v>10972.8</v>
      </c>
      <c r="H85" s="9">
        <f t="shared" ca="1" si="24"/>
        <v>-158.49572581910471</v>
      </c>
      <c r="I85" s="9">
        <f t="shared" ca="1" si="24"/>
        <v>133.88462728119413</v>
      </c>
      <c r="J85" s="9">
        <f t="shared" ca="1" si="24"/>
        <v>0</v>
      </c>
      <c r="K85" s="9">
        <f t="shared" ca="1" si="25"/>
        <v>207.47527208115449</v>
      </c>
      <c r="L85" s="9">
        <f t="shared" ca="1" si="26"/>
        <v>-49.811526271641561</v>
      </c>
      <c r="M85">
        <f t="shared" ca="1" si="28"/>
        <v>55.650522388059699</v>
      </c>
      <c r="N85">
        <f t="shared" ca="1" si="29"/>
        <v>33.351853233830845</v>
      </c>
    </row>
    <row r="86" spans="1:14" x14ac:dyDescent="0.25">
      <c r="A86" s="4">
        <f t="shared" si="30"/>
        <v>0.42378472222222152</v>
      </c>
      <c r="B86" s="3">
        <f t="shared" si="31"/>
        <v>1553300615</v>
      </c>
      <c r="C86">
        <f t="shared" si="27"/>
        <v>3</v>
      </c>
      <c r="D86">
        <f t="shared" si="27"/>
        <v>51</v>
      </c>
      <c r="E86">
        <f t="shared" ca="1" si="14"/>
        <v>25359.587981656718</v>
      </c>
      <c r="F86">
        <f t="shared" ca="1" si="15"/>
        <v>-21421.710225791045</v>
      </c>
      <c r="G86">
        <f t="shared" ca="1" si="23"/>
        <v>10972.8</v>
      </c>
      <c r="H86" s="9">
        <f t="shared" ca="1" si="24"/>
        <v>-158.49572581910471</v>
      </c>
      <c r="I86" s="9">
        <f t="shared" ca="1" si="24"/>
        <v>133.88462728119413</v>
      </c>
      <c r="J86" s="9">
        <f t="shared" ca="1" si="24"/>
        <v>0</v>
      </c>
      <c r="K86" s="9">
        <f t="shared" ca="1" si="25"/>
        <v>207.47527208115449</v>
      </c>
      <c r="L86" s="9">
        <f t="shared" ca="1" si="26"/>
        <v>-49.811526271641561</v>
      </c>
      <c r="M86">
        <f t="shared" ca="1" si="28"/>
        <v>55.656567164179101</v>
      </c>
      <c r="N86">
        <f t="shared" ca="1" si="29"/>
        <v>33.339170812603648</v>
      </c>
    </row>
    <row r="87" spans="1:14" x14ac:dyDescent="0.25">
      <c r="A87" s="4">
        <f t="shared" si="30"/>
        <v>0.42384259259259188</v>
      </c>
      <c r="B87" s="3">
        <f t="shared" si="31"/>
        <v>1553300620</v>
      </c>
      <c r="C87">
        <f t="shared" si="27"/>
        <v>3</v>
      </c>
      <c r="D87">
        <f t="shared" si="27"/>
        <v>51</v>
      </c>
      <c r="E87">
        <f t="shared" ca="1" si="14"/>
        <v>24567.109352561194</v>
      </c>
      <c r="F87">
        <f t="shared" ca="1" si="15"/>
        <v>-20752.287089385074</v>
      </c>
      <c r="G87">
        <f t="shared" ca="1" si="23"/>
        <v>10972.8</v>
      </c>
      <c r="H87" s="9">
        <f t="shared" ca="1" si="24"/>
        <v>-158.49572581910397</v>
      </c>
      <c r="I87" s="9">
        <f t="shared" ca="1" si="24"/>
        <v>133.88462728119413</v>
      </c>
      <c r="J87" s="9">
        <f t="shared" ca="1" si="24"/>
        <v>0</v>
      </c>
      <c r="K87" s="9">
        <f t="shared" ca="1" si="25"/>
        <v>207.47527208115392</v>
      </c>
      <c r="L87" s="9">
        <f t="shared" ca="1" si="26"/>
        <v>-49.811526271641426</v>
      </c>
      <c r="M87">
        <f t="shared" ca="1" si="28"/>
        <v>55.662611940298504</v>
      </c>
      <c r="N87">
        <f t="shared" ca="1" si="29"/>
        <v>33.326488391376451</v>
      </c>
    </row>
    <row r="88" spans="1:14" x14ac:dyDescent="0.25">
      <c r="A88" s="4">
        <f t="shared" si="30"/>
        <v>0.42390046296296224</v>
      </c>
      <c r="B88" s="3">
        <f t="shared" si="31"/>
        <v>1553300625</v>
      </c>
      <c r="C88">
        <f t="shared" si="27"/>
        <v>3</v>
      </c>
      <c r="D88">
        <f t="shared" si="27"/>
        <v>51</v>
      </c>
      <c r="E88">
        <f t="shared" ca="1" si="14"/>
        <v>23774.630723465674</v>
      </c>
      <c r="F88">
        <f t="shared" ca="1" si="15"/>
        <v>-20082.863952979103</v>
      </c>
      <c r="G88">
        <f t="shared" ca="1" si="23"/>
        <v>10972.8</v>
      </c>
      <c r="H88" s="9">
        <f t="shared" ca="1" si="24"/>
        <v>-158.49572581910471</v>
      </c>
      <c r="I88" s="9">
        <f t="shared" ca="1" si="24"/>
        <v>133.88462728119413</v>
      </c>
      <c r="J88" s="9">
        <f t="shared" ca="1" si="24"/>
        <v>0</v>
      </c>
      <c r="K88" s="9">
        <f t="shared" ca="1" si="25"/>
        <v>207.47527208115449</v>
      </c>
      <c r="L88" s="9">
        <f t="shared" ca="1" si="26"/>
        <v>-49.811526271641561</v>
      </c>
      <c r="M88">
        <f t="shared" ca="1" si="28"/>
        <v>55.668656716417907</v>
      </c>
      <c r="N88">
        <f t="shared" ca="1" si="29"/>
        <v>33.313805970149254</v>
      </c>
    </row>
    <row r="89" spans="1:14" x14ac:dyDescent="0.25">
      <c r="A89" s="4">
        <f t="shared" si="30"/>
        <v>0.4239583333333326</v>
      </c>
      <c r="B89" s="3">
        <f t="shared" si="31"/>
        <v>1553300630</v>
      </c>
      <c r="C89">
        <f t="shared" ref="C89:D104" si="32">C88</f>
        <v>3</v>
      </c>
      <c r="D89">
        <f t="shared" si="32"/>
        <v>51</v>
      </c>
      <c r="E89">
        <f t="shared" ca="1" si="14"/>
        <v>22982.152094370151</v>
      </c>
      <c r="F89">
        <f t="shared" ca="1" si="15"/>
        <v>-19413.440816573133</v>
      </c>
      <c r="G89">
        <f t="shared" ca="1" si="23"/>
        <v>10972.8</v>
      </c>
      <c r="H89" s="9">
        <f t="shared" ca="1" si="24"/>
        <v>-158.49572581910471</v>
      </c>
      <c r="I89" s="9">
        <f t="shared" ca="1" si="24"/>
        <v>133.88462728119413</v>
      </c>
      <c r="J89" s="9">
        <f t="shared" ca="1" si="24"/>
        <v>0</v>
      </c>
      <c r="K89" s="9">
        <f t="shared" ca="1" si="25"/>
        <v>207.47527208115449</v>
      </c>
      <c r="L89" s="9">
        <f t="shared" ca="1" si="26"/>
        <v>-49.811526271641561</v>
      </c>
      <c r="M89">
        <f t="shared" ca="1" si="28"/>
        <v>55.674701492537309</v>
      </c>
      <c r="N89">
        <f t="shared" ca="1" si="29"/>
        <v>33.301123548922057</v>
      </c>
    </row>
    <row r="90" spans="1:14" x14ac:dyDescent="0.25">
      <c r="A90" s="4">
        <f t="shared" si="30"/>
        <v>0.42401620370370297</v>
      </c>
      <c r="B90" s="3">
        <f t="shared" si="31"/>
        <v>1553300635</v>
      </c>
      <c r="C90">
        <f t="shared" si="32"/>
        <v>3</v>
      </c>
      <c r="D90">
        <f t="shared" si="32"/>
        <v>51</v>
      </c>
      <c r="E90">
        <f t="shared" ca="1" si="14"/>
        <v>22189.673465274627</v>
      </c>
      <c r="F90">
        <f t="shared" ca="1" si="15"/>
        <v>-18744.017680167162</v>
      </c>
      <c r="G90">
        <f t="shared" ca="1" si="23"/>
        <v>10972.8</v>
      </c>
      <c r="H90" s="9">
        <f t="shared" ca="1" si="24"/>
        <v>-158.49572581910397</v>
      </c>
      <c r="I90" s="9">
        <f t="shared" ca="1" si="24"/>
        <v>133.88462728119339</v>
      </c>
      <c r="J90" s="9">
        <f t="shared" ca="1" si="24"/>
        <v>0</v>
      </c>
      <c r="K90" s="9">
        <f t="shared" ca="1" si="25"/>
        <v>207.47527208115346</v>
      </c>
      <c r="L90" s="9">
        <f t="shared" ca="1" si="26"/>
        <v>-49.811526271641583</v>
      </c>
      <c r="M90">
        <f t="shared" ca="1" si="28"/>
        <v>55.680746268656712</v>
      </c>
      <c r="N90">
        <f t="shared" ca="1" si="29"/>
        <v>33.28844112769486</v>
      </c>
    </row>
    <row r="91" spans="1:14" x14ac:dyDescent="0.25">
      <c r="A91" s="4">
        <f t="shared" si="30"/>
        <v>0.42407407407407333</v>
      </c>
      <c r="B91" s="3">
        <f t="shared" si="31"/>
        <v>1553300640</v>
      </c>
      <c r="C91">
        <f t="shared" si="32"/>
        <v>3</v>
      </c>
      <c r="D91">
        <f t="shared" si="32"/>
        <v>51</v>
      </c>
      <c r="E91">
        <f t="shared" ca="1" si="14"/>
        <v>21397.194836179107</v>
      </c>
      <c r="F91">
        <f t="shared" ca="1" si="15"/>
        <v>-18074.594543761195</v>
      </c>
      <c r="G91">
        <f t="shared" ca="1" si="23"/>
        <v>10972.8</v>
      </c>
      <c r="H91" s="9">
        <f t="shared" ca="1" si="24"/>
        <v>-158.49572581910471</v>
      </c>
      <c r="I91" s="9">
        <f t="shared" ca="1" si="24"/>
        <v>133.88462728119413</v>
      </c>
      <c r="J91" s="9">
        <f t="shared" ca="1" si="24"/>
        <v>0</v>
      </c>
      <c r="K91" s="9">
        <f t="shared" ca="1" si="25"/>
        <v>207.47527208115449</v>
      </c>
      <c r="L91" s="9">
        <f t="shared" ca="1" si="26"/>
        <v>-49.811526271641561</v>
      </c>
      <c r="M91">
        <f t="shared" ca="1" si="28"/>
        <v>55.686791044776115</v>
      </c>
      <c r="N91">
        <f t="shared" ca="1" si="29"/>
        <v>33.275758706467663</v>
      </c>
    </row>
    <row r="92" spans="1:14" x14ac:dyDescent="0.25">
      <c r="A92" s="4">
        <f t="shared" si="30"/>
        <v>0.42413194444444369</v>
      </c>
      <c r="B92" s="3">
        <f t="shared" si="31"/>
        <v>1553300645</v>
      </c>
      <c r="C92">
        <f t="shared" si="32"/>
        <v>3</v>
      </c>
      <c r="D92">
        <f t="shared" si="32"/>
        <v>51</v>
      </c>
      <c r="E92">
        <f t="shared" ca="1" si="14"/>
        <v>20604.716207083584</v>
      </c>
      <c r="F92">
        <f t="shared" ca="1" si="15"/>
        <v>-17405.171407355225</v>
      </c>
      <c r="G92">
        <f t="shared" ca="1" si="23"/>
        <v>10972.8</v>
      </c>
      <c r="H92" s="9">
        <f t="shared" ca="1" si="24"/>
        <v>-158.49572581910471</v>
      </c>
      <c r="I92" s="9">
        <f t="shared" ca="1" si="24"/>
        <v>133.88462728119413</v>
      </c>
      <c r="J92" s="9">
        <f t="shared" ca="1" si="24"/>
        <v>0</v>
      </c>
      <c r="K92" s="9">
        <f t="shared" ca="1" si="25"/>
        <v>207.47527208115449</v>
      </c>
      <c r="L92" s="9">
        <f t="shared" ca="1" si="26"/>
        <v>-49.811526271641561</v>
      </c>
      <c r="M92">
        <f t="shared" ca="1" si="28"/>
        <v>55.692835820895517</v>
      </c>
      <c r="N92">
        <f t="shared" ca="1" si="29"/>
        <v>33.263076285240466</v>
      </c>
    </row>
    <row r="93" spans="1:14" x14ac:dyDescent="0.25">
      <c r="A93" s="4">
        <f t="shared" si="30"/>
        <v>0.42418981481481405</v>
      </c>
      <c r="B93" s="3">
        <f t="shared" si="31"/>
        <v>1553300650</v>
      </c>
      <c r="C93">
        <f t="shared" si="32"/>
        <v>3</v>
      </c>
      <c r="D93">
        <f t="shared" si="32"/>
        <v>51</v>
      </c>
      <c r="E93">
        <f t="shared" ca="1" si="14"/>
        <v>19812.23757798806</v>
      </c>
      <c r="F93">
        <f t="shared" ca="1" si="15"/>
        <v>-16735.748270949254</v>
      </c>
      <c r="G93">
        <f t="shared" ca="1" si="23"/>
        <v>10972.8</v>
      </c>
      <c r="H93" s="9">
        <f t="shared" ca="1" si="24"/>
        <v>-158.49572581910471</v>
      </c>
      <c r="I93" s="9">
        <f t="shared" ca="1" si="24"/>
        <v>133.88462728119413</v>
      </c>
      <c r="J93" s="9">
        <f t="shared" ca="1" si="24"/>
        <v>0</v>
      </c>
      <c r="K93" s="9">
        <f t="shared" ca="1" si="25"/>
        <v>207.47527208115449</v>
      </c>
      <c r="L93" s="9">
        <f t="shared" ca="1" si="26"/>
        <v>-49.811526271641561</v>
      </c>
      <c r="M93">
        <f t="shared" ca="1" si="28"/>
        <v>55.698880597014927</v>
      </c>
      <c r="N93">
        <f t="shared" ca="1" si="29"/>
        <v>33.250393864013262</v>
      </c>
    </row>
    <row r="94" spans="1:14" x14ac:dyDescent="0.25">
      <c r="A94" s="4">
        <f t="shared" si="30"/>
        <v>0.42424768518518441</v>
      </c>
      <c r="B94" s="3">
        <f t="shared" si="31"/>
        <v>1553300655</v>
      </c>
      <c r="C94">
        <f t="shared" si="32"/>
        <v>3</v>
      </c>
      <c r="D94">
        <f t="shared" si="32"/>
        <v>51</v>
      </c>
      <c r="E94">
        <f t="shared" ca="1" si="14"/>
        <v>19019.758948892537</v>
      </c>
      <c r="F94">
        <f t="shared" ca="1" si="15"/>
        <v>-16066.325134543284</v>
      </c>
      <c r="G94">
        <f t="shared" ca="1" si="23"/>
        <v>10972.8</v>
      </c>
      <c r="H94" s="9">
        <f t="shared" ca="1" si="24"/>
        <v>-158.49572581910326</v>
      </c>
      <c r="I94" s="9">
        <f t="shared" ca="1" si="24"/>
        <v>133.88462728119413</v>
      </c>
      <c r="J94" s="9">
        <f t="shared" ca="1" si="24"/>
        <v>0</v>
      </c>
      <c r="K94" s="9">
        <f t="shared" ca="1" si="25"/>
        <v>207.47527208115338</v>
      </c>
      <c r="L94" s="9">
        <f t="shared" ca="1" si="26"/>
        <v>-49.811526271641299</v>
      </c>
      <c r="M94">
        <f t="shared" ca="1" si="28"/>
        <v>55.70492537313433</v>
      </c>
      <c r="N94">
        <f t="shared" ca="1" si="29"/>
        <v>33.237711442786065</v>
      </c>
    </row>
    <row r="95" spans="1:14" x14ac:dyDescent="0.25">
      <c r="A95" s="4">
        <f t="shared" si="30"/>
        <v>0.42430555555555477</v>
      </c>
      <c r="B95" s="3">
        <f t="shared" si="31"/>
        <v>1553300660</v>
      </c>
      <c r="C95">
        <f t="shared" si="32"/>
        <v>3</v>
      </c>
      <c r="D95">
        <f t="shared" si="32"/>
        <v>51</v>
      </c>
      <c r="E95">
        <f t="shared" ca="1" si="14"/>
        <v>18227.280319797021</v>
      </c>
      <c r="F95">
        <f t="shared" ca="1" si="15"/>
        <v>-15396.901998137313</v>
      </c>
      <c r="G95">
        <f t="shared" ca="1" si="23"/>
        <v>10972.8</v>
      </c>
      <c r="H95" s="9">
        <f t="shared" ca="1" si="24"/>
        <v>-158.49572581910471</v>
      </c>
      <c r="I95" s="9">
        <f t="shared" ca="1" si="24"/>
        <v>133.88462728119413</v>
      </c>
      <c r="J95" s="9">
        <f t="shared" ca="1" si="24"/>
        <v>0</v>
      </c>
      <c r="K95" s="9">
        <f t="shared" ca="1" si="25"/>
        <v>207.47527208115449</v>
      </c>
      <c r="L95" s="9">
        <f t="shared" ca="1" si="26"/>
        <v>-49.811526271641561</v>
      </c>
      <c r="M95">
        <f t="shared" ca="1" si="28"/>
        <v>55.710970149253733</v>
      </c>
      <c r="N95">
        <f t="shared" ca="1" si="29"/>
        <v>33.225029021558868</v>
      </c>
    </row>
    <row r="96" spans="1:14" x14ac:dyDescent="0.25">
      <c r="A96" s="4">
        <f>A95+5/24/3600</f>
        <v>0.42436342592592513</v>
      </c>
      <c r="B96" s="3">
        <f t="shared" si="31"/>
        <v>1553300665</v>
      </c>
      <c r="C96">
        <f t="shared" si="32"/>
        <v>3</v>
      </c>
      <c r="D96">
        <f t="shared" si="32"/>
        <v>51</v>
      </c>
      <c r="E96">
        <f t="shared" ca="1" si="14"/>
        <v>17434.801690701497</v>
      </c>
      <c r="F96">
        <f t="shared" ca="1" si="15"/>
        <v>-14727.478861731342</v>
      </c>
      <c r="G96">
        <f t="shared" ca="1" si="23"/>
        <v>10972.8</v>
      </c>
      <c r="H96" s="9">
        <f t="shared" ca="1" si="24"/>
        <v>-158.49572581910471</v>
      </c>
      <c r="I96" s="9">
        <f t="shared" ca="1" si="24"/>
        <v>133.88462728119413</v>
      </c>
      <c r="J96" s="9">
        <f t="shared" ca="1" si="24"/>
        <v>0</v>
      </c>
      <c r="K96" s="9">
        <f t="shared" ca="1" si="25"/>
        <v>207.47527208115449</v>
      </c>
      <c r="L96" s="9">
        <f t="shared" ca="1" si="26"/>
        <v>-49.811526271641561</v>
      </c>
      <c r="M96">
        <f t="shared" ca="1" si="28"/>
        <v>55.717014925373135</v>
      </c>
      <c r="N96">
        <f t="shared" ca="1" si="29"/>
        <v>33.212346600331671</v>
      </c>
    </row>
    <row r="97" spans="1:14" x14ac:dyDescent="0.25">
      <c r="A97" s="4">
        <f t="shared" si="30"/>
        <v>0.42442129629629549</v>
      </c>
      <c r="B97" s="3">
        <f t="shared" si="31"/>
        <v>1553300670</v>
      </c>
      <c r="C97">
        <f t="shared" si="32"/>
        <v>3</v>
      </c>
      <c r="D97">
        <f t="shared" si="32"/>
        <v>51</v>
      </c>
      <c r="E97">
        <f t="shared" ca="1" si="14"/>
        <v>16642.323061605974</v>
      </c>
      <c r="F97">
        <f t="shared" ca="1" si="15"/>
        <v>-14058.055725325372</v>
      </c>
      <c r="G97">
        <f t="shared" ca="1" si="23"/>
        <v>10972.8</v>
      </c>
      <c r="H97" s="9">
        <f t="shared" ca="1" si="24"/>
        <v>-158.49572581910471</v>
      </c>
      <c r="I97" s="9">
        <f t="shared" ca="1" si="24"/>
        <v>133.88462728119339</v>
      </c>
      <c r="J97" s="9">
        <f t="shared" ca="1" si="24"/>
        <v>0</v>
      </c>
      <c r="K97" s="9">
        <f t="shared" ca="1" si="25"/>
        <v>207.47527208115403</v>
      </c>
      <c r="L97" s="9">
        <f t="shared" ca="1" si="26"/>
        <v>-49.811526271641711</v>
      </c>
      <c r="M97">
        <f t="shared" ca="1" si="28"/>
        <v>55.723059701492538</v>
      </c>
      <c r="N97">
        <f t="shared" ca="1" si="29"/>
        <v>33.199664179104474</v>
      </c>
    </row>
    <row r="98" spans="1:14" x14ac:dyDescent="0.25">
      <c r="A98" s="4">
        <f t="shared" si="30"/>
        <v>0.42447916666666585</v>
      </c>
      <c r="B98" s="3">
        <f t="shared" si="31"/>
        <v>1553300675</v>
      </c>
      <c r="C98">
        <f t="shared" si="32"/>
        <v>3</v>
      </c>
      <c r="D98">
        <f t="shared" si="32"/>
        <v>51</v>
      </c>
      <c r="E98">
        <f t="shared" ca="1" si="14"/>
        <v>15849.84443251045</v>
      </c>
      <c r="F98">
        <f t="shared" ca="1" si="15"/>
        <v>-13388.632588919405</v>
      </c>
      <c r="G98">
        <f t="shared" ca="1" si="23"/>
        <v>10972.8</v>
      </c>
      <c r="H98" s="9">
        <f t="shared" ca="1" si="24"/>
        <v>-158.49572581910471</v>
      </c>
      <c r="I98" s="9">
        <f t="shared" ca="1" si="24"/>
        <v>133.88462728119413</v>
      </c>
      <c r="J98" s="9">
        <f t="shared" ca="1" si="24"/>
        <v>0</v>
      </c>
      <c r="K98" s="9">
        <f t="shared" ca="1" si="25"/>
        <v>207.47527208115449</v>
      </c>
      <c r="L98" s="9">
        <f t="shared" ca="1" si="26"/>
        <v>-49.811526271641561</v>
      </c>
      <c r="M98">
        <f t="shared" ca="1" si="28"/>
        <v>55.729104477611941</v>
      </c>
      <c r="N98">
        <f t="shared" ca="1" si="29"/>
        <v>33.186981757877277</v>
      </c>
    </row>
    <row r="99" spans="1:14" x14ac:dyDescent="0.25">
      <c r="A99" s="4">
        <f t="shared" si="30"/>
        <v>0.42453703703703621</v>
      </c>
      <c r="B99" s="3">
        <f t="shared" si="31"/>
        <v>1553300680</v>
      </c>
      <c r="C99">
        <f t="shared" si="32"/>
        <v>3</v>
      </c>
      <c r="D99">
        <f t="shared" si="32"/>
        <v>51</v>
      </c>
      <c r="E99">
        <f t="shared" ca="1" si="14"/>
        <v>15057.365803414927</v>
      </c>
      <c r="F99">
        <f t="shared" ca="1" si="15"/>
        <v>-12719.209452513434</v>
      </c>
      <c r="G99">
        <f t="shared" ca="1" si="23"/>
        <v>10972.8</v>
      </c>
      <c r="H99" s="9">
        <f t="shared" ca="1" si="24"/>
        <v>-158.49572581910471</v>
      </c>
      <c r="I99" s="9">
        <f t="shared" ca="1" si="24"/>
        <v>133.88462728119413</v>
      </c>
      <c r="J99" s="9">
        <f t="shared" ca="1" si="24"/>
        <v>0</v>
      </c>
      <c r="K99" s="9">
        <f t="shared" ca="1" si="25"/>
        <v>207.47527208115449</v>
      </c>
      <c r="L99" s="9">
        <f t="shared" ca="1" si="26"/>
        <v>-49.811526271641561</v>
      </c>
      <c r="M99">
        <f t="shared" ca="1" si="28"/>
        <v>55.735149253731343</v>
      </c>
      <c r="N99">
        <f t="shared" ca="1" si="29"/>
        <v>33.17429933665008</v>
      </c>
    </row>
    <row r="100" spans="1:14" x14ac:dyDescent="0.25">
      <c r="A100" s="4">
        <f t="shared" si="30"/>
        <v>0.42459490740740657</v>
      </c>
      <c r="B100" s="3">
        <f t="shared" si="31"/>
        <v>1553300685</v>
      </c>
      <c r="C100">
        <f t="shared" si="32"/>
        <v>3</v>
      </c>
      <c r="D100">
        <f t="shared" si="32"/>
        <v>51</v>
      </c>
      <c r="E100">
        <f t="shared" ca="1" si="14"/>
        <v>14264.887174319403</v>
      </c>
      <c r="F100">
        <f t="shared" ca="1" si="15"/>
        <v>-12049.786316107464</v>
      </c>
      <c r="G100">
        <f t="shared" ca="1" si="23"/>
        <v>10972.8</v>
      </c>
      <c r="H100" s="9">
        <f t="shared" ca="1" si="24"/>
        <v>-158.49572581910326</v>
      </c>
      <c r="I100" s="9">
        <f t="shared" ca="1" si="24"/>
        <v>133.88462728119339</v>
      </c>
      <c r="J100" s="9">
        <f t="shared" ca="1" si="24"/>
        <v>0</v>
      </c>
      <c r="K100" s="9">
        <f t="shared" ca="1" si="25"/>
        <v>207.47527208115289</v>
      </c>
      <c r="L100" s="9">
        <f t="shared" ca="1" si="26"/>
        <v>-49.811526271641462</v>
      </c>
      <c r="M100">
        <f t="shared" ca="1" si="28"/>
        <v>55.741194029850746</v>
      </c>
      <c r="N100">
        <f t="shared" ca="1" si="29"/>
        <v>33.161616915422883</v>
      </c>
    </row>
    <row r="101" spans="1:14" x14ac:dyDescent="0.25">
      <c r="A101" s="4">
        <f t="shared" si="30"/>
        <v>0.42465277777777694</v>
      </c>
      <c r="B101" s="3">
        <f t="shared" si="31"/>
        <v>1553300690</v>
      </c>
      <c r="C101">
        <f t="shared" si="32"/>
        <v>3</v>
      </c>
      <c r="D101">
        <f t="shared" si="32"/>
        <v>51</v>
      </c>
      <c r="E101">
        <f t="shared" ref="E101:E164" ca="1" si="33">INDIRECT("E$"&amp;C101)+INDIRECT("H$"&amp;C101)*($B101-INDIRECT("B$"&amp;D101))</f>
        <v>13472.408545223887</v>
      </c>
      <c r="F101">
        <f t="shared" ref="F101:F164" ca="1" si="34">INDIRECT("F$"&amp;C101)+INDIRECT("I$"&amp;C101)*($B101-INDIRECT("B$"&amp;D101))</f>
        <v>-11380.363179701497</v>
      </c>
      <c r="G101">
        <f t="shared" ca="1" si="23"/>
        <v>10972.8</v>
      </c>
      <c r="H101" s="9">
        <f t="shared" ca="1" si="24"/>
        <v>-158.49572581910471</v>
      </c>
      <c r="I101" s="9">
        <f t="shared" ca="1" si="24"/>
        <v>133.88462728119484</v>
      </c>
      <c r="J101" s="9">
        <f t="shared" ca="1" si="24"/>
        <v>0</v>
      </c>
      <c r="K101" s="9">
        <f t="shared" ca="1" si="25"/>
        <v>207.47527208115494</v>
      </c>
      <c r="L101" s="9">
        <f t="shared" ca="1" si="26"/>
        <v>-49.811526271641412</v>
      </c>
      <c r="M101">
        <f t="shared" ca="1" si="28"/>
        <v>55.747238805970149</v>
      </c>
      <c r="N101">
        <f t="shared" ca="1" si="29"/>
        <v>33.148934494195686</v>
      </c>
    </row>
    <row r="102" spans="1:14" x14ac:dyDescent="0.25">
      <c r="A102" s="4">
        <f t="shared" si="30"/>
        <v>0.4247106481481473</v>
      </c>
      <c r="B102" s="3">
        <f t="shared" si="31"/>
        <v>1553300695</v>
      </c>
      <c r="C102">
        <f t="shared" si="32"/>
        <v>3</v>
      </c>
      <c r="D102">
        <f t="shared" si="32"/>
        <v>51</v>
      </c>
      <c r="E102">
        <f t="shared" ca="1" si="33"/>
        <v>12679.929916128363</v>
      </c>
      <c r="F102">
        <f t="shared" ca="1" si="34"/>
        <v>-10710.940043295523</v>
      </c>
      <c r="G102">
        <f t="shared" ca="1" si="23"/>
        <v>10972.8</v>
      </c>
      <c r="H102" s="9">
        <f t="shared" ca="1" si="24"/>
        <v>-158.49572581910471</v>
      </c>
      <c r="I102" s="9">
        <f t="shared" ca="1" si="24"/>
        <v>133.88462728119339</v>
      </c>
      <c r="J102" s="9">
        <f t="shared" ca="1" si="24"/>
        <v>0</v>
      </c>
      <c r="K102" s="9">
        <f t="shared" ca="1" si="25"/>
        <v>207.47527208115403</v>
      </c>
      <c r="L102" s="9">
        <f t="shared" ca="1" si="26"/>
        <v>-49.811526271641711</v>
      </c>
      <c r="M102">
        <f t="shared" ca="1" si="28"/>
        <v>55.753283582089551</v>
      </c>
      <c r="N102">
        <f t="shared" ca="1" si="29"/>
        <v>33.136252072968489</v>
      </c>
    </row>
    <row r="103" spans="1:14" x14ac:dyDescent="0.25">
      <c r="A103" s="4">
        <f t="shared" si="30"/>
        <v>0.42476851851851766</v>
      </c>
      <c r="B103" s="3">
        <f t="shared" si="31"/>
        <v>1553300700</v>
      </c>
      <c r="C103">
        <f t="shared" si="32"/>
        <v>3</v>
      </c>
      <c r="D103">
        <f t="shared" si="32"/>
        <v>51</v>
      </c>
      <c r="E103">
        <f t="shared" ca="1" si="33"/>
        <v>11887.45128703284</v>
      </c>
      <c r="F103">
        <f t="shared" ca="1" si="34"/>
        <v>-10041.516906889556</v>
      </c>
      <c r="G103">
        <f t="shared" ca="1" si="23"/>
        <v>10972.8</v>
      </c>
      <c r="H103" s="9">
        <f t="shared" ca="1" si="24"/>
        <v>-158.49572581910471</v>
      </c>
      <c r="I103" s="9">
        <f t="shared" ca="1" si="24"/>
        <v>133.88462728119484</v>
      </c>
      <c r="J103" s="9">
        <f t="shared" ca="1" si="24"/>
        <v>0</v>
      </c>
      <c r="K103" s="9">
        <f t="shared" ca="1" si="25"/>
        <v>207.47527208115494</v>
      </c>
      <c r="L103" s="9">
        <f t="shared" ca="1" si="26"/>
        <v>-49.811526271641412</v>
      </c>
      <c r="M103">
        <f t="shared" ca="1" si="28"/>
        <v>55.759328358208954</v>
      </c>
      <c r="N103">
        <f t="shared" ca="1" si="29"/>
        <v>33.123569651741292</v>
      </c>
    </row>
    <row r="104" spans="1:14" x14ac:dyDescent="0.25">
      <c r="A104" s="4">
        <f>A103+5/24/3600</f>
        <v>0.42482638888888802</v>
      </c>
      <c r="B104" s="3">
        <f t="shared" si="31"/>
        <v>1553300705</v>
      </c>
      <c r="C104">
        <f t="shared" si="32"/>
        <v>3</v>
      </c>
      <c r="D104">
        <f t="shared" si="32"/>
        <v>51</v>
      </c>
      <c r="E104">
        <f t="shared" ca="1" si="33"/>
        <v>11094.972657937316</v>
      </c>
      <c r="F104">
        <f t="shared" ca="1" si="34"/>
        <v>-9372.0937704835815</v>
      </c>
      <c r="G104">
        <f t="shared" ca="1" si="23"/>
        <v>10972.8</v>
      </c>
      <c r="H104" s="9">
        <f t="shared" ca="1" si="24"/>
        <v>-158.49572581910471</v>
      </c>
      <c r="I104" s="9">
        <f t="shared" ca="1" si="24"/>
        <v>133.88462728119339</v>
      </c>
      <c r="J104" s="9">
        <f t="shared" ca="1" si="24"/>
        <v>0</v>
      </c>
      <c r="K104" s="9">
        <f t="shared" ca="1" si="25"/>
        <v>207.47527208115403</v>
      </c>
      <c r="L104" s="9">
        <f t="shared" ca="1" si="26"/>
        <v>-49.811526271641711</v>
      </c>
      <c r="M104">
        <f t="shared" ca="1" si="28"/>
        <v>55.765373134328357</v>
      </c>
      <c r="N104">
        <f t="shared" ca="1" si="29"/>
        <v>33.110887230514095</v>
      </c>
    </row>
    <row r="105" spans="1:14" x14ac:dyDescent="0.25">
      <c r="A105" s="4">
        <f t="shared" ref="A105:A121" si="35">A104+5/24/3600</f>
        <v>0.42488425925925838</v>
      </c>
      <c r="B105" s="3">
        <f t="shared" si="31"/>
        <v>1553300710</v>
      </c>
      <c r="C105">
        <f t="shared" ref="C105:D117" si="36">C104</f>
        <v>3</v>
      </c>
      <c r="D105">
        <f t="shared" si="36"/>
        <v>51</v>
      </c>
      <c r="E105">
        <f t="shared" ca="1" si="33"/>
        <v>10302.494028841793</v>
      </c>
      <c r="F105">
        <f t="shared" ca="1" si="34"/>
        <v>-8702.6706340776145</v>
      </c>
      <c r="G105">
        <f t="shared" ca="1" si="23"/>
        <v>10972.8</v>
      </c>
      <c r="H105" s="9">
        <f t="shared" ca="1" si="24"/>
        <v>-158.49572581910471</v>
      </c>
      <c r="I105" s="9">
        <f t="shared" ca="1" si="24"/>
        <v>133.88462728119484</v>
      </c>
      <c r="J105" s="9">
        <f t="shared" ca="1" si="24"/>
        <v>0</v>
      </c>
      <c r="K105" s="9">
        <f t="shared" ca="1" si="25"/>
        <v>207.47527208115494</v>
      </c>
      <c r="L105" s="9">
        <f t="shared" ca="1" si="26"/>
        <v>-49.811526271641412</v>
      </c>
      <c r="M105">
        <f t="shared" ca="1" si="28"/>
        <v>55.771417910447759</v>
      </c>
      <c r="N105">
        <f t="shared" ca="1" si="29"/>
        <v>33.098204809286898</v>
      </c>
    </row>
    <row r="106" spans="1:14" x14ac:dyDescent="0.25">
      <c r="A106" s="4">
        <f t="shared" si="35"/>
        <v>0.42494212962962874</v>
      </c>
      <c r="B106" s="3">
        <f t="shared" si="31"/>
        <v>1553300715</v>
      </c>
      <c r="C106">
        <f t="shared" si="36"/>
        <v>3</v>
      </c>
      <c r="D106">
        <f t="shared" si="36"/>
        <v>51</v>
      </c>
      <c r="E106">
        <f t="shared" ca="1" si="33"/>
        <v>9510.0153997462694</v>
      </c>
      <c r="F106">
        <f t="shared" ca="1" si="34"/>
        <v>-8033.2474976716403</v>
      </c>
      <c r="G106">
        <f t="shared" ca="1" si="23"/>
        <v>10972.8</v>
      </c>
      <c r="H106" s="9">
        <f t="shared" ca="1" si="24"/>
        <v>-158.49572581910326</v>
      </c>
      <c r="I106" s="9">
        <f t="shared" ca="1" si="24"/>
        <v>133.88462728119339</v>
      </c>
      <c r="J106" s="9">
        <f t="shared" ca="1" si="24"/>
        <v>0</v>
      </c>
      <c r="K106" s="9">
        <f t="shared" ca="1" si="25"/>
        <v>207.47527208115289</v>
      </c>
      <c r="L106" s="9">
        <f t="shared" ca="1" si="26"/>
        <v>-49.811526271641462</v>
      </c>
      <c r="M106">
        <f t="shared" ca="1" si="28"/>
        <v>55.777462686567162</v>
      </c>
      <c r="N106">
        <f t="shared" ca="1" si="29"/>
        <v>33.085522388059701</v>
      </c>
    </row>
    <row r="107" spans="1:14" x14ac:dyDescent="0.25">
      <c r="A107" s="4">
        <f t="shared" si="35"/>
        <v>0.4249999999999991</v>
      </c>
      <c r="B107" s="3">
        <f t="shared" si="31"/>
        <v>1553300720</v>
      </c>
      <c r="C107">
        <f t="shared" si="36"/>
        <v>3</v>
      </c>
      <c r="D107">
        <f t="shared" si="36"/>
        <v>51</v>
      </c>
      <c r="E107">
        <f t="shared" ca="1" si="33"/>
        <v>8717.5367706507532</v>
      </c>
      <c r="F107">
        <f t="shared" ca="1" si="34"/>
        <v>-7363.8243612656734</v>
      </c>
      <c r="G107">
        <f t="shared" ca="1" si="23"/>
        <v>10972.8</v>
      </c>
      <c r="H107" s="9">
        <f t="shared" ca="1" si="24"/>
        <v>-158.49572581910471</v>
      </c>
      <c r="I107" s="9">
        <f t="shared" ca="1" si="24"/>
        <v>133.88462728119339</v>
      </c>
      <c r="J107" s="9">
        <f t="shared" ca="1" si="24"/>
        <v>0</v>
      </c>
      <c r="K107" s="9">
        <f t="shared" ca="1" si="25"/>
        <v>207.47527208115403</v>
      </c>
      <c r="L107" s="9">
        <f t="shared" ca="1" si="26"/>
        <v>-49.811526271641711</v>
      </c>
      <c r="M107">
        <f t="shared" ca="1" si="28"/>
        <v>55.783507462686565</v>
      </c>
      <c r="N107">
        <f t="shared" ca="1" si="29"/>
        <v>33.072839966832504</v>
      </c>
    </row>
    <row r="108" spans="1:14" x14ac:dyDescent="0.25">
      <c r="A108" s="4">
        <f t="shared" si="35"/>
        <v>0.42505787037036946</v>
      </c>
      <c r="B108" s="3">
        <f t="shared" si="31"/>
        <v>1553300725</v>
      </c>
      <c r="C108">
        <f t="shared" si="36"/>
        <v>3</v>
      </c>
      <c r="D108">
        <f t="shared" si="36"/>
        <v>51</v>
      </c>
      <c r="E108">
        <f t="shared" ca="1" si="33"/>
        <v>7925.0581415552297</v>
      </c>
      <c r="F108">
        <f t="shared" ca="1" si="34"/>
        <v>-6694.4012248597064</v>
      </c>
      <c r="G108">
        <f t="shared" ca="1" si="23"/>
        <v>10972.8</v>
      </c>
      <c r="H108" s="9">
        <f t="shared" ca="1" si="24"/>
        <v>-158.49572581910471</v>
      </c>
      <c r="I108" s="9">
        <f t="shared" ca="1" si="24"/>
        <v>133.88462728119484</v>
      </c>
      <c r="J108" s="9">
        <f t="shared" ca="1" si="24"/>
        <v>0</v>
      </c>
      <c r="K108" s="9">
        <f t="shared" ca="1" si="25"/>
        <v>207.47527208115494</v>
      </c>
      <c r="L108" s="9">
        <f t="shared" ca="1" si="26"/>
        <v>-49.811526271641412</v>
      </c>
      <c r="M108">
        <f t="shared" ca="1" si="28"/>
        <v>55.789552238805967</v>
      </c>
      <c r="N108">
        <f t="shared" ca="1" si="29"/>
        <v>33.060157545605307</v>
      </c>
    </row>
    <row r="109" spans="1:14" x14ac:dyDescent="0.25">
      <c r="A109" s="8">
        <f t="shared" si="35"/>
        <v>0.42511574074073982</v>
      </c>
      <c r="B109" s="3">
        <f t="shared" si="31"/>
        <v>1553300730</v>
      </c>
      <c r="C109">
        <f t="shared" si="36"/>
        <v>3</v>
      </c>
      <c r="D109">
        <f t="shared" si="36"/>
        <v>51</v>
      </c>
      <c r="E109">
        <f t="shared" ca="1" si="33"/>
        <v>7132.5795124597062</v>
      </c>
      <c r="F109">
        <f t="shared" ca="1" si="34"/>
        <v>-6024.9780884537322</v>
      </c>
      <c r="G109">
        <f t="shared" ca="1" si="23"/>
        <v>10972.8</v>
      </c>
      <c r="H109" s="9">
        <f t="shared" ca="1" si="24"/>
        <v>-158.49572581910471</v>
      </c>
      <c r="I109" s="9">
        <f t="shared" ca="1" si="24"/>
        <v>133.88462728119339</v>
      </c>
      <c r="J109" s="9">
        <f t="shared" ca="1" si="24"/>
        <v>0</v>
      </c>
      <c r="K109" s="9">
        <f t="shared" ca="1" si="25"/>
        <v>207.47527208115403</v>
      </c>
      <c r="L109" s="9">
        <f t="shared" ca="1" si="26"/>
        <v>-49.811526271641711</v>
      </c>
      <c r="M109">
        <f t="shared" ca="1" si="28"/>
        <v>55.79559701492537</v>
      </c>
      <c r="N109">
        <f t="shared" ca="1" si="29"/>
        <v>33.04747512437811</v>
      </c>
    </row>
    <row r="110" spans="1:14" x14ac:dyDescent="0.25">
      <c r="A110" s="4">
        <f t="shared" si="35"/>
        <v>0.42517361111111018</v>
      </c>
      <c r="B110" s="3">
        <f t="shared" si="31"/>
        <v>1553300735</v>
      </c>
      <c r="C110">
        <f t="shared" si="36"/>
        <v>3</v>
      </c>
      <c r="D110">
        <f t="shared" si="36"/>
        <v>51</v>
      </c>
      <c r="E110">
        <f t="shared" ca="1" si="33"/>
        <v>6340.1008833641827</v>
      </c>
      <c r="F110">
        <f t="shared" ca="1" si="34"/>
        <v>-5355.5549520477653</v>
      </c>
      <c r="G110">
        <f t="shared" ca="1" si="23"/>
        <v>10972.8</v>
      </c>
      <c r="H110" s="9">
        <f t="shared" ca="1" si="24"/>
        <v>-158.49572581910471</v>
      </c>
      <c r="I110" s="9">
        <f t="shared" ca="1" si="24"/>
        <v>133.88462728119484</v>
      </c>
      <c r="J110" s="9">
        <f t="shared" ca="1" si="24"/>
        <v>0</v>
      </c>
      <c r="K110" s="9">
        <f t="shared" ca="1" si="25"/>
        <v>207.47527208115494</v>
      </c>
      <c r="L110" s="9">
        <f t="shared" ca="1" si="26"/>
        <v>-49.811526271641412</v>
      </c>
      <c r="M110">
        <f t="shared" ca="1" si="28"/>
        <v>55.80164179104478</v>
      </c>
      <c r="N110">
        <f t="shared" ca="1" si="29"/>
        <v>33.034792703150906</v>
      </c>
    </row>
    <row r="111" spans="1:14" x14ac:dyDescent="0.25">
      <c r="A111" s="4">
        <f t="shared" si="35"/>
        <v>0.42523148148148054</v>
      </c>
      <c r="B111" s="3">
        <f t="shared" si="31"/>
        <v>1553300740</v>
      </c>
      <c r="C111">
        <f t="shared" si="36"/>
        <v>3</v>
      </c>
      <c r="D111">
        <f t="shared" si="36"/>
        <v>51</v>
      </c>
      <c r="E111">
        <f t="shared" ca="1" si="33"/>
        <v>5547.6222542686592</v>
      </c>
      <c r="F111">
        <f t="shared" ca="1" si="34"/>
        <v>-4686.131815641791</v>
      </c>
      <c r="G111">
        <f t="shared" ca="1" si="23"/>
        <v>10972.8</v>
      </c>
      <c r="H111" s="9">
        <f t="shared" ca="1" si="24"/>
        <v>-158.49572581910471</v>
      </c>
      <c r="I111" s="9">
        <f t="shared" ca="1" si="24"/>
        <v>133.88462728119339</v>
      </c>
      <c r="J111" s="9">
        <f t="shared" ca="1" si="24"/>
        <v>0</v>
      </c>
      <c r="K111" s="9">
        <f t="shared" ca="1" si="25"/>
        <v>207.47527208115403</v>
      </c>
      <c r="L111" s="9">
        <f t="shared" ca="1" si="26"/>
        <v>-49.811526271641711</v>
      </c>
      <c r="M111">
        <f t="shared" ca="1" si="28"/>
        <v>55.807686567164183</v>
      </c>
      <c r="N111">
        <f t="shared" ca="1" si="29"/>
        <v>33.022110281923709</v>
      </c>
    </row>
    <row r="112" spans="1:14" x14ac:dyDescent="0.25">
      <c r="A112" s="4">
        <f t="shared" si="35"/>
        <v>0.42528935185185091</v>
      </c>
      <c r="B112" s="3">
        <f t="shared" si="31"/>
        <v>1553300745</v>
      </c>
      <c r="C112">
        <f t="shared" si="36"/>
        <v>3</v>
      </c>
      <c r="D112">
        <f t="shared" si="36"/>
        <v>51</v>
      </c>
      <c r="E112">
        <f t="shared" ca="1" si="33"/>
        <v>4755.1436251731357</v>
      </c>
      <c r="F112">
        <f t="shared" ca="1" si="34"/>
        <v>-4016.7086792358241</v>
      </c>
      <c r="G112">
        <f t="shared" ca="1" si="23"/>
        <v>10972.8</v>
      </c>
      <c r="H112" s="9">
        <f t="shared" ca="1" si="24"/>
        <v>-158.49572581910326</v>
      </c>
      <c r="I112" s="9">
        <f t="shared" ca="1" si="24"/>
        <v>133.88462728119484</v>
      </c>
      <c r="J112" s="9">
        <f t="shared" ca="1" si="24"/>
        <v>0</v>
      </c>
      <c r="K112" s="9">
        <f t="shared" ca="1" si="25"/>
        <v>207.47527208115383</v>
      </c>
      <c r="L112" s="9">
        <f t="shared" ca="1" si="26"/>
        <v>-49.811526271641156</v>
      </c>
      <c r="M112">
        <f t="shared" ca="1" si="28"/>
        <v>55.813731343283585</v>
      </c>
      <c r="N112">
        <f t="shared" ca="1" si="29"/>
        <v>33.009427860696512</v>
      </c>
    </row>
    <row r="113" spans="1:15" x14ac:dyDescent="0.25">
      <c r="A113" s="4">
        <f t="shared" si="35"/>
        <v>0.42534722222222127</v>
      </c>
      <c r="B113" s="3">
        <f t="shared" si="31"/>
        <v>1553300750</v>
      </c>
      <c r="C113">
        <f t="shared" si="36"/>
        <v>3</v>
      </c>
      <c r="D113">
        <f t="shared" si="36"/>
        <v>51</v>
      </c>
      <c r="E113">
        <f t="shared" ca="1" si="33"/>
        <v>3962.6649960776194</v>
      </c>
      <c r="F113">
        <f t="shared" ca="1" si="34"/>
        <v>-3347.2855428298499</v>
      </c>
      <c r="G113">
        <f t="shared" ca="1" si="23"/>
        <v>10972.8</v>
      </c>
      <c r="H113" s="9">
        <f t="shared" ca="1" si="24"/>
        <v>-158.49572581910471</v>
      </c>
      <c r="I113" s="9">
        <f t="shared" ca="1" si="24"/>
        <v>133.88462728119339</v>
      </c>
      <c r="J113" s="9">
        <f t="shared" ca="1" si="24"/>
        <v>0</v>
      </c>
      <c r="K113" s="9">
        <f t="shared" ca="1" si="25"/>
        <v>207.47527208115403</v>
      </c>
      <c r="L113" s="9">
        <f t="shared" ca="1" si="26"/>
        <v>-49.811526271641711</v>
      </c>
      <c r="M113">
        <f t="shared" ca="1" si="28"/>
        <v>55.819776119402988</v>
      </c>
      <c r="N113">
        <f t="shared" ca="1" si="29"/>
        <v>32.996745439469315</v>
      </c>
    </row>
    <row r="114" spans="1:15" x14ac:dyDescent="0.25">
      <c r="A114" s="4">
        <f t="shared" si="35"/>
        <v>0.42540509259259163</v>
      </c>
      <c r="B114" s="3">
        <f t="shared" si="31"/>
        <v>1553300755</v>
      </c>
      <c r="C114">
        <f t="shared" si="36"/>
        <v>3</v>
      </c>
      <c r="D114">
        <f t="shared" si="36"/>
        <v>51</v>
      </c>
      <c r="E114">
        <f t="shared" ca="1" si="33"/>
        <v>3170.1863669820959</v>
      </c>
      <c r="F114">
        <f t="shared" ca="1" si="34"/>
        <v>-2677.8624064238829</v>
      </c>
      <c r="G114">
        <f t="shared" ca="1" si="23"/>
        <v>10972.8</v>
      </c>
      <c r="H114" s="9">
        <f t="shared" ca="1" si="24"/>
        <v>-158.49572581910471</v>
      </c>
      <c r="I114" s="9">
        <f t="shared" ca="1" si="24"/>
        <v>133.88462728119484</v>
      </c>
      <c r="J114" s="9">
        <f t="shared" ca="1" si="24"/>
        <v>0</v>
      </c>
      <c r="K114" s="9">
        <f t="shared" ca="1" si="25"/>
        <v>207.47527208115494</v>
      </c>
      <c r="L114" s="9">
        <f t="shared" ca="1" si="26"/>
        <v>-49.811526271641412</v>
      </c>
      <c r="M114">
        <f t="shared" ca="1" si="28"/>
        <v>55.825820895522391</v>
      </c>
      <c r="N114">
        <f t="shared" ca="1" si="29"/>
        <v>32.984063018242118</v>
      </c>
    </row>
    <row r="115" spans="1:15" x14ac:dyDescent="0.25">
      <c r="A115" s="8">
        <f t="shared" si="35"/>
        <v>0.42546296296296199</v>
      </c>
      <c r="B115" s="3">
        <f t="shared" si="31"/>
        <v>1553300760</v>
      </c>
      <c r="C115">
        <f t="shared" si="36"/>
        <v>3</v>
      </c>
      <c r="D115">
        <f t="shared" si="36"/>
        <v>51</v>
      </c>
      <c r="E115">
        <f t="shared" ca="1" si="33"/>
        <v>2377.7077378865724</v>
      </c>
      <c r="F115">
        <f t="shared" ca="1" si="34"/>
        <v>-2008.4392700179087</v>
      </c>
      <c r="G115">
        <f t="shared" ca="1" si="23"/>
        <v>10972.8</v>
      </c>
      <c r="H115" s="9">
        <f t="shared" ca="1" si="24"/>
        <v>-158.49572581910471</v>
      </c>
      <c r="I115" s="9">
        <f t="shared" ca="1" si="24"/>
        <v>133.88462728119339</v>
      </c>
      <c r="J115" s="9">
        <f t="shared" ca="1" si="24"/>
        <v>0</v>
      </c>
      <c r="K115" s="9">
        <f t="shared" ca="1" si="25"/>
        <v>207.47527208115403</v>
      </c>
      <c r="L115" s="9">
        <f t="shared" ca="1" si="26"/>
        <v>-49.811526271641711</v>
      </c>
      <c r="M115">
        <f t="shared" ca="1" si="28"/>
        <v>55.831865671641793</v>
      </c>
      <c r="N115">
        <f t="shared" ca="1" si="29"/>
        <v>32.971380597014921</v>
      </c>
    </row>
    <row r="116" spans="1:15" x14ac:dyDescent="0.25">
      <c r="A116" s="4">
        <f t="shared" si="35"/>
        <v>0.42552083333333235</v>
      </c>
      <c r="B116" s="3">
        <f t="shared" si="31"/>
        <v>1553300765</v>
      </c>
      <c r="C116">
        <f t="shared" si="36"/>
        <v>3</v>
      </c>
      <c r="D116">
        <f t="shared" si="36"/>
        <v>51</v>
      </c>
      <c r="E116">
        <f t="shared" ca="1" si="33"/>
        <v>1585.2291087910489</v>
      </c>
      <c r="F116">
        <f t="shared" ca="1" si="34"/>
        <v>-1339.0161336119418</v>
      </c>
      <c r="G116">
        <f t="shared" ca="1" si="23"/>
        <v>10972.8</v>
      </c>
      <c r="H116" s="9">
        <f t="shared" ca="1" si="24"/>
        <v>-162.49365612529945</v>
      </c>
      <c r="I116" s="9">
        <f t="shared" ca="1" si="24"/>
        <v>127.06150553655671</v>
      </c>
      <c r="J116" s="9">
        <f t="shared" ca="1" si="24"/>
        <v>0</v>
      </c>
      <c r="K116" s="9">
        <f t="shared" ca="1" si="25"/>
        <v>206.27363978507651</v>
      </c>
      <c r="L116" s="9">
        <f t="shared" ca="1" si="26"/>
        <v>-51.976459709949808</v>
      </c>
      <c r="M116">
        <f t="shared" ca="1" si="28"/>
        <v>55.837910447761196</v>
      </c>
      <c r="N116">
        <f t="shared" ca="1" si="29"/>
        <v>32.958698175787724</v>
      </c>
    </row>
    <row r="117" spans="1:15" x14ac:dyDescent="0.25">
      <c r="A117" s="4">
        <f t="shared" si="35"/>
        <v>0.42557870370370271</v>
      </c>
      <c r="B117" s="3">
        <f t="shared" si="31"/>
        <v>1553300770</v>
      </c>
      <c r="C117">
        <f t="shared" si="36"/>
        <v>3</v>
      </c>
      <c r="D117">
        <f t="shared" si="36"/>
        <v>51</v>
      </c>
      <c r="E117" s="15">
        <f ca="1">(1-$O117)*(1-$O117)*E116+2*$O117*(1-$O117)*INDIRECT("E"&amp;C118)+$O117*$O117*E120</f>
        <v>772.76082816455164</v>
      </c>
      <c r="F117" s="15">
        <f ca="1">(1-$O117)*(1-$O117)*F116+2*$O117*(1-$O117)*INDIRECT("F"&amp;C118)+$O117*$O117*F120</f>
        <v>-703.70860592915824</v>
      </c>
      <c r="G117" s="15">
        <f t="shared" ca="1" si="23"/>
        <v>10972.8</v>
      </c>
      <c r="H117" s="16">
        <f t="shared" ca="1" si="24"/>
        <v>-170.48951673768858</v>
      </c>
      <c r="I117" s="16">
        <f t="shared" ca="1" si="24"/>
        <v>113.4152620472818</v>
      </c>
      <c r="J117" s="16">
        <f t="shared" ca="1" si="24"/>
        <v>0</v>
      </c>
      <c r="K117" s="16">
        <f t="shared" ca="1" si="25"/>
        <v>204.7674216830016</v>
      </c>
      <c r="L117" s="16">
        <f t="shared" ca="1" si="26"/>
        <v>-56.366836193934795</v>
      </c>
      <c r="M117" s="15">
        <f ca="1">(1-$O117)*(1-$O117)*M116+2*$O117*(1-$O117)*INDIRECT("M"&amp;C118)+$O117*$O117*M120</f>
        <v>55.843642266848178</v>
      </c>
      <c r="N117" s="15">
        <f ca="1">(1-$O117)*(1-$O117)*N116+2*$O117*(1-$O117)*INDIRECT("N"&amp;C118)+$O117*$O117*N120</f>
        <v>32.945695982848221</v>
      </c>
      <c r="O117" s="15">
        <f>(B117-B116)/(B120-B116)</f>
        <v>0.25</v>
      </c>
    </row>
    <row r="118" spans="1:15" x14ac:dyDescent="0.25">
      <c r="A118" s="5">
        <f t="shared" si="35"/>
        <v>0.42563657407407307</v>
      </c>
      <c r="B118" s="3">
        <f t="shared" si="31"/>
        <v>1553300775</v>
      </c>
      <c r="C118">
        <v>4</v>
      </c>
      <c r="D118">
        <f>ROW()</f>
        <v>118</v>
      </c>
      <c r="E118" s="15">
        <f ca="1">(1-$O118)*(1-$O118)*E116+2*$O118*(1-$O118)*INDIRECT("E"&amp;C118)+$O118*$O118*E120</f>
        <v>-79.686755523891236</v>
      </c>
      <c r="F118" s="15">
        <f ca="1">(1-$O118)*(1-$O118)*F116+2*$O118*(1-$O118)*INDIRECT("F"&amp;C118)+$O118*$O118*F120</f>
        <v>-136.63229569274924</v>
      </c>
      <c r="G118" s="15">
        <f t="shared" ca="1" si="23"/>
        <v>10972.8</v>
      </c>
      <c r="H118" s="16">
        <f t="shared" ca="1" si="24"/>
        <v>-178.48537735007773</v>
      </c>
      <c r="I118" s="16">
        <f t="shared" ca="1" si="24"/>
        <v>99.769018558006877</v>
      </c>
      <c r="J118" s="16">
        <f t="shared" ca="1" si="24"/>
        <v>0</v>
      </c>
      <c r="K118" s="16">
        <f t="shared" ca="1" si="25"/>
        <v>204.47710627800745</v>
      </c>
      <c r="L118" s="16">
        <f t="shared" ca="1" si="26"/>
        <v>-60.795863153789931</v>
      </c>
      <c r="M118" s="15">
        <f ca="1">(1-$O118)*(1-$O118)*M116+2*$O118*(1-$O118)*INDIRECT("M"&amp;C118)+$O118*$O118*M120</f>
        <v>55.848748171870305</v>
      </c>
      <c r="N118" s="15">
        <f ca="1">(1-$O118)*(1-$O118)*N116+2*$O118*(1-$O118)*INDIRECT("N"&amp;C118)+$O118*$O118*N120</f>
        <v>32.932054246484114</v>
      </c>
      <c r="O118" s="15">
        <f>(B118-B116)/(B120-B116)</f>
        <v>0.5</v>
      </c>
    </row>
    <row r="119" spans="1:15" x14ac:dyDescent="0.25">
      <c r="A119" s="4">
        <f t="shared" si="35"/>
        <v>0.42569444444444343</v>
      </c>
      <c r="B119" s="3">
        <f t="shared" si="31"/>
        <v>1553300780</v>
      </c>
      <c r="C119">
        <f t="shared" ref="C119:D134" si="37">C118</f>
        <v>4</v>
      </c>
      <c r="D119">
        <f t="shared" si="37"/>
        <v>118</v>
      </c>
      <c r="E119" s="15">
        <f ca="1">(1-$O119)*(1-$O119)*E116+2*$O119*(1-$O119)*INDIRECT("E"&amp;C118)+$O119*$O119*E120</f>
        <v>-972.11364227427975</v>
      </c>
      <c r="F119" s="15">
        <f ca="1">(1-$O119)*(1-$O119)*F116+2*$O119*(1-$O119)*INDIRECT("F"&amp;C118)+$O119*$O119*F120</f>
        <v>362.21279709728515</v>
      </c>
      <c r="G119" s="15">
        <f t="shared" ca="1" si="23"/>
        <v>10972.8</v>
      </c>
      <c r="H119" s="16">
        <f t="shared" ca="1" si="24"/>
        <v>-186.48123796246682</v>
      </c>
      <c r="I119" s="16">
        <f t="shared" ca="1" si="24"/>
        <v>86.122775068731954</v>
      </c>
      <c r="J119" s="16">
        <f t="shared" ca="1" si="24"/>
        <v>0</v>
      </c>
      <c r="K119" s="16">
        <f t="shared" ca="1" si="25"/>
        <v>205.40784916247378</v>
      </c>
      <c r="L119" s="16">
        <f t="shared" ca="1" si="26"/>
        <v>-65.211053703268789</v>
      </c>
      <c r="M119" s="15">
        <f ca="1">(1-$O119)*(1-$O119)*M116+2*$O119*(1-$O119)*INDIRECT("M"&amp;C118)+$O119*$O119*M120</f>
        <v>55.853228162827598</v>
      </c>
      <c r="N119" s="15">
        <f ca="1">(1-$O119)*(1-$O119)*N116+2*$O119*(1-$O119)*INDIRECT("N"&amp;C118)+$O119*$O119*N120</f>
        <v>32.917772966695395</v>
      </c>
      <c r="O119" s="15">
        <f>(B119-B116)/(B120-B116)</f>
        <v>0.75</v>
      </c>
    </row>
    <row r="120" spans="1:15" x14ac:dyDescent="0.25">
      <c r="A120" s="4">
        <f t="shared" si="35"/>
        <v>0.42575231481481379</v>
      </c>
      <c r="B120" s="3">
        <f t="shared" si="31"/>
        <v>1553300785</v>
      </c>
      <c r="C120">
        <f t="shared" si="37"/>
        <v>4</v>
      </c>
      <c r="D120">
        <f t="shared" si="37"/>
        <v>118</v>
      </c>
      <c r="E120">
        <f t="shared" ref="E120:E122" ca="1" si="38">INDIRECT("E$"&amp;C120)+INDIRECT("H$"&amp;C120)*($B120-INDIRECT("B$"&amp;D120))</f>
        <v>-1904.5198320866139</v>
      </c>
      <c r="F120">
        <f t="shared" ref="F120:F122" ca="1" si="39">INDIRECT("F$"&amp;C120)+INDIRECT("I$"&amp;C120)*($B120-INDIRECT("B$"&amp;D120))</f>
        <v>792.82667244094489</v>
      </c>
      <c r="G120">
        <f t="shared" ca="1" si="23"/>
        <v>10972.8</v>
      </c>
      <c r="H120" s="9">
        <f t="shared" ca="1" si="24"/>
        <v>-190.4791682686614</v>
      </c>
      <c r="I120" s="9">
        <f t="shared" ca="1" si="24"/>
        <v>79.299653324094535</v>
      </c>
      <c r="J120" s="9">
        <f t="shared" ca="1" si="24"/>
        <v>0</v>
      </c>
      <c r="K120" s="9">
        <f t="shared" ca="1" si="25"/>
        <v>206.32680039598006</v>
      </c>
      <c r="L120" s="9">
        <f t="shared" ca="1" si="26"/>
        <v>-67.397223964202027</v>
      </c>
      <c r="M120">
        <f t="shared" ref="M120:M122" ca="1" si="40">INDIRECT("M$"&amp;C120)+INDIRECT("O$"&amp;C120)*($B120-INDIRECT("B$"&amp;D120))</f>
        <v>55.857082239720036</v>
      </c>
      <c r="N120">
        <f t="shared" ref="N120:N122" ca="1" si="41">INDIRECT("N$"&amp;C120)+INDIRECT("P$"&amp;C120)*($B120-INDIRECT("B$"&amp;D120))</f>
        <v>32.902852143482065</v>
      </c>
    </row>
    <row r="121" spans="1:15" x14ac:dyDescent="0.25">
      <c r="A121" s="8">
        <f t="shared" si="35"/>
        <v>0.42581018518518415</v>
      </c>
      <c r="B121" s="3">
        <f t="shared" si="31"/>
        <v>1553300790</v>
      </c>
      <c r="C121">
        <f t="shared" si="37"/>
        <v>4</v>
      </c>
      <c r="D121">
        <f t="shared" si="37"/>
        <v>118</v>
      </c>
      <c r="E121">
        <f t="shared" ca="1" si="38"/>
        <v>-2856.9156734299208</v>
      </c>
      <c r="F121">
        <f t="shared" ca="1" si="39"/>
        <v>1189.3249390614176</v>
      </c>
      <c r="G121">
        <f t="shared" ca="1" si="23"/>
        <v>10972.8</v>
      </c>
      <c r="H121" s="9">
        <f t="shared" ca="1" si="24"/>
        <v>-190.4791682686614</v>
      </c>
      <c r="I121" s="9">
        <f t="shared" ca="1" si="24"/>
        <v>79.299653324094464</v>
      </c>
      <c r="J121" s="9">
        <f t="shared" ca="1" si="24"/>
        <v>0</v>
      </c>
      <c r="K121" s="9">
        <f t="shared" ca="1" si="25"/>
        <v>206.32680039598003</v>
      </c>
      <c r="L121" s="9">
        <f t="shared" ca="1" si="26"/>
        <v>-67.397223964202041</v>
      </c>
      <c r="M121">
        <f t="shared" ca="1" si="40"/>
        <v>55.860623359580053</v>
      </c>
      <c r="N121">
        <f t="shared" ca="1" si="41"/>
        <v>32.887611548556428</v>
      </c>
    </row>
    <row r="122" spans="1:15" x14ac:dyDescent="0.25">
      <c r="A122" s="4">
        <f>A121+5/24/3600</f>
        <v>0.42586805555555451</v>
      </c>
      <c r="B122" s="3">
        <f t="shared" si="31"/>
        <v>1553300795</v>
      </c>
      <c r="C122">
        <f t="shared" si="37"/>
        <v>4</v>
      </c>
      <c r="D122">
        <f t="shared" si="37"/>
        <v>118</v>
      </c>
      <c r="E122">
        <f t="shared" ca="1" si="38"/>
        <v>-3809.3115147732278</v>
      </c>
      <c r="F122">
        <f t="shared" ca="1" si="39"/>
        <v>1585.8232056818899</v>
      </c>
      <c r="G122">
        <f t="shared" ca="1" si="23"/>
        <v>10972.8</v>
      </c>
      <c r="H122" s="9">
        <f t="shared" ca="1" si="24"/>
        <v>-190.47916826866131</v>
      </c>
      <c r="I122" s="9">
        <f t="shared" ca="1" si="24"/>
        <v>79.299653324094464</v>
      </c>
      <c r="J122" s="9">
        <f t="shared" ca="1" si="24"/>
        <v>0</v>
      </c>
      <c r="K122" s="9">
        <f t="shared" ca="1" si="25"/>
        <v>206.32680039597994</v>
      </c>
      <c r="L122" s="9">
        <f t="shared" ca="1" si="26"/>
        <v>-67.397223964202027</v>
      </c>
      <c r="M122">
        <f t="shared" ca="1" si="40"/>
        <v>55.86416447944007</v>
      </c>
      <c r="N122">
        <f t="shared" ca="1" si="41"/>
        <v>32.872370953630792</v>
      </c>
    </row>
    <row r="123" spans="1:15" x14ac:dyDescent="0.25">
      <c r="A123" s="4">
        <f t="shared" ref="A123:A186" si="42">A122+5/24/3600</f>
        <v>0.42592592592592488</v>
      </c>
      <c r="B123" s="3">
        <f t="shared" si="31"/>
        <v>1553300800</v>
      </c>
      <c r="C123">
        <f t="shared" si="37"/>
        <v>4</v>
      </c>
      <c r="D123">
        <f t="shared" si="37"/>
        <v>118</v>
      </c>
      <c r="E123">
        <f t="shared" ca="1" si="33"/>
        <v>-4761.7073561165344</v>
      </c>
      <c r="F123">
        <f t="shared" ca="1" si="34"/>
        <v>1982.3214723023623</v>
      </c>
      <c r="G123">
        <f t="shared" ca="1" si="23"/>
        <v>10972.8</v>
      </c>
      <c r="H123" s="9">
        <f t="shared" ca="1" si="24"/>
        <v>-190.47916826866148</v>
      </c>
      <c r="I123" s="9">
        <f t="shared" ca="1" si="24"/>
        <v>79.299653324094521</v>
      </c>
      <c r="J123" s="9">
        <f t="shared" ca="1" si="24"/>
        <v>0</v>
      </c>
      <c r="K123" s="9">
        <f t="shared" ca="1" si="25"/>
        <v>206.32680039598014</v>
      </c>
      <c r="L123" s="9">
        <f t="shared" ca="1" si="26"/>
        <v>-67.397223964202027</v>
      </c>
      <c r="M123">
        <f t="shared" ca="1" si="28"/>
        <v>55.867705599300088</v>
      </c>
      <c r="N123">
        <f t="shared" ca="1" si="29"/>
        <v>32.857130358705156</v>
      </c>
    </row>
    <row r="124" spans="1:15" x14ac:dyDescent="0.25">
      <c r="A124" s="4">
        <f t="shared" si="42"/>
        <v>0.42598379629629524</v>
      </c>
      <c r="B124" s="3">
        <f t="shared" si="31"/>
        <v>1553300805</v>
      </c>
      <c r="C124">
        <f t="shared" si="37"/>
        <v>4</v>
      </c>
      <c r="D124">
        <f t="shared" si="37"/>
        <v>118</v>
      </c>
      <c r="E124">
        <f t="shared" ca="1" si="33"/>
        <v>-5714.1031974598418</v>
      </c>
      <c r="F124">
        <f t="shared" ca="1" si="34"/>
        <v>2378.8197389228349</v>
      </c>
      <c r="G124">
        <f t="shared" ca="1" si="23"/>
        <v>10972.8</v>
      </c>
      <c r="H124" s="9">
        <f t="shared" ca="1" si="24"/>
        <v>-190.47916826866148</v>
      </c>
      <c r="I124" s="9">
        <f t="shared" ca="1" si="24"/>
        <v>79.299653324094464</v>
      </c>
      <c r="J124" s="9">
        <f t="shared" ca="1" si="24"/>
        <v>0</v>
      </c>
      <c r="K124" s="9">
        <f t="shared" ca="1" si="25"/>
        <v>206.32680039598011</v>
      </c>
      <c r="L124" s="9">
        <f t="shared" ca="1" si="26"/>
        <v>-67.397223964202055</v>
      </c>
      <c r="M124">
        <f t="shared" ca="1" si="28"/>
        <v>55.871246719160105</v>
      </c>
      <c r="N124">
        <f t="shared" ca="1" si="29"/>
        <v>32.841889763779527</v>
      </c>
    </row>
    <row r="125" spans="1:15" x14ac:dyDescent="0.25">
      <c r="A125" s="4">
        <f t="shared" si="42"/>
        <v>0.4260416666666656</v>
      </c>
      <c r="B125" s="3">
        <f t="shared" si="31"/>
        <v>1553300810</v>
      </c>
      <c r="C125">
        <f t="shared" si="37"/>
        <v>4</v>
      </c>
      <c r="D125">
        <f t="shared" si="37"/>
        <v>118</v>
      </c>
      <c r="E125">
        <f t="shared" ca="1" si="33"/>
        <v>-6666.4990388031492</v>
      </c>
      <c r="F125">
        <f t="shared" ca="1" si="34"/>
        <v>2775.3180055433072</v>
      </c>
      <c r="G125">
        <f t="shared" ca="1" si="23"/>
        <v>10972.8</v>
      </c>
      <c r="H125" s="9">
        <f t="shared" ca="1" si="24"/>
        <v>-190.47916826866131</v>
      </c>
      <c r="I125" s="9">
        <f t="shared" ca="1" si="24"/>
        <v>79.299653324094464</v>
      </c>
      <c r="J125" s="9">
        <f t="shared" ca="1" si="24"/>
        <v>0</v>
      </c>
      <c r="K125" s="9">
        <f t="shared" ca="1" si="25"/>
        <v>206.32680039597994</v>
      </c>
      <c r="L125" s="9">
        <f t="shared" ca="1" si="26"/>
        <v>-67.397223964202027</v>
      </c>
      <c r="M125">
        <f t="shared" ca="1" si="28"/>
        <v>55.874787839020122</v>
      </c>
      <c r="N125">
        <f t="shared" ca="1" si="29"/>
        <v>32.826649168853891</v>
      </c>
    </row>
    <row r="126" spans="1:15" x14ac:dyDescent="0.25">
      <c r="A126" s="4">
        <f t="shared" si="42"/>
        <v>0.42609953703703596</v>
      </c>
      <c r="B126" s="3">
        <f t="shared" si="31"/>
        <v>1553300815</v>
      </c>
      <c r="C126">
        <f t="shared" si="37"/>
        <v>4</v>
      </c>
      <c r="D126">
        <f t="shared" si="37"/>
        <v>118</v>
      </c>
      <c r="E126">
        <f t="shared" ca="1" si="33"/>
        <v>-7618.8948801464558</v>
      </c>
      <c r="F126">
        <f t="shared" ca="1" si="34"/>
        <v>3171.8162721637796</v>
      </c>
      <c r="G126">
        <f t="shared" ca="1" si="23"/>
        <v>10972.8</v>
      </c>
      <c r="H126" s="9">
        <f t="shared" ca="1" si="24"/>
        <v>-190.47916826866131</v>
      </c>
      <c r="I126" s="9">
        <f t="shared" ca="1" si="24"/>
        <v>79.299653324094464</v>
      </c>
      <c r="J126" s="9">
        <f t="shared" ca="1" si="24"/>
        <v>0</v>
      </c>
      <c r="K126" s="9">
        <f t="shared" ca="1" si="25"/>
        <v>206.32680039597994</v>
      </c>
      <c r="L126" s="9">
        <f t="shared" ca="1" si="26"/>
        <v>-67.397223964202027</v>
      </c>
      <c r="M126">
        <f t="shared" ca="1" si="28"/>
        <v>55.87832895888014</v>
      </c>
      <c r="N126">
        <f t="shared" ca="1" si="29"/>
        <v>32.811408573928254</v>
      </c>
    </row>
    <row r="127" spans="1:15" x14ac:dyDescent="0.25">
      <c r="A127" s="8">
        <f t="shared" si="42"/>
        <v>0.42615740740740632</v>
      </c>
      <c r="B127" s="3">
        <f t="shared" si="31"/>
        <v>1553300820</v>
      </c>
      <c r="C127">
        <f t="shared" si="37"/>
        <v>4</v>
      </c>
      <c r="D127">
        <f t="shared" si="37"/>
        <v>118</v>
      </c>
      <c r="E127">
        <f t="shared" ca="1" si="33"/>
        <v>-8571.2907214897623</v>
      </c>
      <c r="F127">
        <f t="shared" ca="1" si="34"/>
        <v>3568.3145387842519</v>
      </c>
      <c r="G127">
        <f t="shared" ca="1" si="23"/>
        <v>10972.8</v>
      </c>
      <c r="H127" s="9">
        <f t="shared" ca="1" si="24"/>
        <v>-190.47916826866131</v>
      </c>
      <c r="I127" s="9">
        <f t="shared" ca="1" si="24"/>
        <v>79.299653324094464</v>
      </c>
      <c r="J127" s="9">
        <f t="shared" ca="1" si="24"/>
        <v>0</v>
      </c>
      <c r="K127" s="9">
        <f t="shared" ca="1" si="25"/>
        <v>206.32680039597994</v>
      </c>
      <c r="L127" s="9">
        <f t="shared" ca="1" si="26"/>
        <v>-67.397223964202027</v>
      </c>
      <c r="M127">
        <f t="shared" ca="1" si="28"/>
        <v>55.881870078740157</v>
      </c>
      <c r="N127">
        <f t="shared" ca="1" si="29"/>
        <v>32.796167979002618</v>
      </c>
    </row>
    <row r="128" spans="1:15" x14ac:dyDescent="0.25">
      <c r="A128" s="4">
        <f t="shared" si="42"/>
        <v>0.42621527777777668</v>
      </c>
      <c r="B128" s="3">
        <f t="shared" si="31"/>
        <v>1553300825</v>
      </c>
      <c r="C128">
        <f t="shared" si="37"/>
        <v>4</v>
      </c>
      <c r="D128">
        <f t="shared" si="37"/>
        <v>118</v>
      </c>
      <c r="E128">
        <f t="shared" ca="1" si="33"/>
        <v>-9523.6865628330688</v>
      </c>
      <c r="F128">
        <f t="shared" ca="1" si="34"/>
        <v>3964.8128054047243</v>
      </c>
      <c r="G128">
        <f t="shared" ca="1" si="23"/>
        <v>10972.8</v>
      </c>
      <c r="H128" s="9">
        <f t="shared" ca="1" si="24"/>
        <v>-190.47916826866168</v>
      </c>
      <c r="I128" s="9">
        <f t="shared" ca="1" si="24"/>
        <v>79.299653324094564</v>
      </c>
      <c r="J128" s="9">
        <f t="shared" ca="1" si="24"/>
        <v>0</v>
      </c>
      <c r="K128" s="9">
        <f t="shared" ca="1" si="25"/>
        <v>206.32680039598031</v>
      </c>
      <c r="L128" s="9">
        <f t="shared" ca="1" si="26"/>
        <v>-67.397223964202041</v>
      </c>
      <c r="M128">
        <f t="shared" ca="1" si="28"/>
        <v>55.885411198600174</v>
      </c>
      <c r="N128">
        <f t="shared" ca="1" si="29"/>
        <v>32.780927384076989</v>
      </c>
      <c r="O128" s="12"/>
    </row>
    <row r="129" spans="1:19" x14ac:dyDescent="0.25">
      <c r="A129" s="4">
        <f t="shared" si="42"/>
        <v>0.42627314814814704</v>
      </c>
      <c r="B129" s="3">
        <f t="shared" si="31"/>
        <v>1553300830</v>
      </c>
      <c r="C129">
        <f t="shared" si="37"/>
        <v>4</v>
      </c>
      <c r="D129">
        <f t="shared" si="37"/>
        <v>118</v>
      </c>
      <c r="E129">
        <f t="shared" ca="1" si="33"/>
        <v>-10476.082404176377</v>
      </c>
      <c r="F129">
        <f t="shared" ca="1" si="34"/>
        <v>4361.3110720251971</v>
      </c>
      <c r="G129">
        <f t="shared" ca="1" si="23"/>
        <v>10972.8</v>
      </c>
      <c r="H129" s="9">
        <f t="shared" ca="1" si="24"/>
        <v>-190.47916826866131</v>
      </c>
      <c r="I129" s="9">
        <f t="shared" ca="1" si="24"/>
        <v>79.299653324094649</v>
      </c>
      <c r="J129" s="9">
        <f t="shared" ca="1" si="24"/>
        <v>0</v>
      </c>
      <c r="K129" s="9">
        <f t="shared" ca="1" si="25"/>
        <v>206.32680039598003</v>
      </c>
      <c r="L129" s="9">
        <f t="shared" ca="1" si="26"/>
        <v>-67.397223964201984</v>
      </c>
      <c r="M129">
        <f t="shared" ca="1" si="28"/>
        <v>55.888952318460191</v>
      </c>
      <c r="N129">
        <f t="shared" ca="1" si="29"/>
        <v>32.765686789151353</v>
      </c>
    </row>
    <row r="130" spans="1:19" x14ac:dyDescent="0.25">
      <c r="A130" s="4">
        <f t="shared" si="42"/>
        <v>0.4263310185185174</v>
      </c>
      <c r="B130" s="3">
        <f t="shared" si="31"/>
        <v>1553300835</v>
      </c>
      <c r="C130">
        <f t="shared" si="37"/>
        <v>4</v>
      </c>
      <c r="D130">
        <f t="shared" si="37"/>
        <v>118</v>
      </c>
      <c r="E130">
        <f t="shared" ca="1" si="33"/>
        <v>-11428.478245519684</v>
      </c>
      <c r="F130">
        <f t="shared" ca="1" si="34"/>
        <v>4757.8093386456703</v>
      </c>
      <c r="G130">
        <f t="shared" ca="1" si="23"/>
        <v>10972.8</v>
      </c>
      <c r="H130" s="9">
        <f t="shared" ca="1" si="24"/>
        <v>-190.47916826866131</v>
      </c>
      <c r="I130" s="9">
        <f t="shared" ca="1" si="24"/>
        <v>79.299653324094464</v>
      </c>
      <c r="J130" s="9">
        <f t="shared" ca="1" si="24"/>
        <v>0</v>
      </c>
      <c r="K130" s="9">
        <f t="shared" ca="1" si="25"/>
        <v>206.32680039597994</v>
      </c>
      <c r="L130" s="9">
        <f t="shared" ca="1" si="26"/>
        <v>-67.397223964202027</v>
      </c>
      <c r="M130">
        <f t="shared" ca="1" si="28"/>
        <v>55.892493438320209</v>
      </c>
      <c r="N130">
        <f t="shared" ca="1" si="29"/>
        <v>32.750446194225717</v>
      </c>
    </row>
    <row r="131" spans="1:19" x14ac:dyDescent="0.25">
      <c r="A131" s="4">
        <f t="shared" si="42"/>
        <v>0.42638888888888776</v>
      </c>
      <c r="B131" s="3">
        <f t="shared" si="31"/>
        <v>1553300840</v>
      </c>
      <c r="C131">
        <f t="shared" si="37"/>
        <v>4</v>
      </c>
      <c r="D131">
        <f t="shared" si="37"/>
        <v>118</v>
      </c>
      <c r="E131">
        <f t="shared" ca="1" si="33"/>
        <v>-12380.87408686299</v>
      </c>
      <c r="F131">
        <f t="shared" ca="1" si="34"/>
        <v>5154.3076052661427</v>
      </c>
      <c r="G131">
        <f t="shared" ca="1" si="23"/>
        <v>10972.8</v>
      </c>
      <c r="H131" s="9">
        <f t="shared" ca="1" si="24"/>
        <v>-190.47916826866168</v>
      </c>
      <c r="I131" s="9">
        <f t="shared" ca="1" si="24"/>
        <v>79.299653324094464</v>
      </c>
      <c r="J131" s="9">
        <f t="shared" ca="1" si="24"/>
        <v>0</v>
      </c>
      <c r="K131" s="9">
        <f t="shared" ca="1" si="25"/>
        <v>206.32680039598029</v>
      </c>
      <c r="L131" s="9">
        <f t="shared" ca="1" si="26"/>
        <v>-67.39722396420207</v>
      </c>
      <c r="M131">
        <f t="shared" ca="1" si="28"/>
        <v>55.896034558180226</v>
      </c>
      <c r="N131">
        <f t="shared" ca="1" si="29"/>
        <v>32.735205599300087</v>
      </c>
    </row>
    <row r="132" spans="1:19" x14ac:dyDescent="0.25">
      <c r="A132" s="4">
        <f t="shared" si="42"/>
        <v>0.42644675925925812</v>
      </c>
      <c r="B132" s="3">
        <f t="shared" si="31"/>
        <v>1553300845</v>
      </c>
      <c r="C132">
        <f t="shared" si="37"/>
        <v>4</v>
      </c>
      <c r="D132">
        <f t="shared" si="37"/>
        <v>118</v>
      </c>
      <c r="E132">
        <f t="shared" ca="1" si="33"/>
        <v>-13333.269928206299</v>
      </c>
      <c r="F132">
        <f t="shared" ca="1" si="34"/>
        <v>5550.805871886615</v>
      </c>
      <c r="G132">
        <f t="shared" ca="1" si="23"/>
        <v>10972.8</v>
      </c>
      <c r="H132" s="9">
        <f t="shared" ca="1" si="24"/>
        <v>-190.47916826866131</v>
      </c>
      <c r="I132" s="9">
        <f t="shared" ca="1" si="24"/>
        <v>79.299653324094464</v>
      </c>
      <c r="J132" s="9">
        <f t="shared" ca="1" si="24"/>
        <v>0</v>
      </c>
      <c r="K132" s="9">
        <f t="shared" ca="1" si="25"/>
        <v>206.32680039597994</v>
      </c>
      <c r="L132" s="9">
        <f t="shared" ca="1" si="26"/>
        <v>-67.397223964202027</v>
      </c>
      <c r="M132">
        <f t="shared" ca="1" si="28"/>
        <v>55.899575678040243</v>
      </c>
      <c r="N132">
        <f t="shared" ca="1" si="29"/>
        <v>32.719965004374451</v>
      </c>
    </row>
    <row r="133" spans="1:19" x14ac:dyDescent="0.25">
      <c r="A133" s="4">
        <f t="shared" si="42"/>
        <v>0.42650462962962848</v>
      </c>
      <c r="B133" s="3">
        <f t="shared" si="31"/>
        <v>1553300850</v>
      </c>
      <c r="C133">
        <f t="shared" si="37"/>
        <v>4</v>
      </c>
      <c r="D133">
        <f t="shared" si="37"/>
        <v>118</v>
      </c>
      <c r="E133">
        <f t="shared" ca="1" si="33"/>
        <v>-14285.665769549605</v>
      </c>
      <c r="F133">
        <f t="shared" ca="1" si="34"/>
        <v>5947.3041385070874</v>
      </c>
      <c r="G133">
        <f t="shared" ca="1" si="23"/>
        <v>10972.8</v>
      </c>
      <c r="H133" s="9">
        <f t="shared" ca="1" si="24"/>
        <v>-190.47916826866131</v>
      </c>
      <c r="I133" s="9">
        <f t="shared" ca="1" si="24"/>
        <v>79.299653324094464</v>
      </c>
      <c r="J133" s="9">
        <f t="shared" ca="1" si="24"/>
        <v>0</v>
      </c>
      <c r="K133" s="9">
        <f t="shared" ca="1" si="25"/>
        <v>206.32680039597994</v>
      </c>
      <c r="L133" s="9">
        <f t="shared" ca="1" si="26"/>
        <v>-67.397223964202027</v>
      </c>
      <c r="M133">
        <f t="shared" ca="1" si="28"/>
        <v>55.90311679790026</v>
      </c>
      <c r="N133">
        <f t="shared" ca="1" si="29"/>
        <v>32.704724409448815</v>
      </c>
    </row>
    <row r="134" spans="1:19" x14ac:dyDescent="0.25">
      <c r="A134" s="4">
        <f t="shared" si="42"/>
        <v>0.42656249999999885</v>
      </c>
      <c r="B134" s="3">
        <f t="shared" si="31"/>
        <v>1553300855</v>
      </c>
      <c r="C134">
        <f t="shared" si="37"/>
        <v>4</v>
      </c>
      <c r="D134">
        <f t="shared" si="37"/>
        <v>118</v>
      </c>
      <c r="E134">
        <f t="shared" ca="1" si="33"/>
        <v>-15238.061610892912</v>
      </c>
      <c r="F134">
        <f t="shared" ca="1" si="34"/>
        <v>6343.8024051275597</v>
      </c>
      <c r="G134">
        <f t="shared" ca="1" si="23"/>
        <v>10972.8</v>
      </c>
      <c r="H134" s="9">
        <f t="shared" ca="1" si="24"/>
        <v>-190.47916826866131</v>
      </c>
      <c r="I134" s="9">
        <f t="shared" ca="1" si="24"/>
        <v>79.299653324094464</v>
      </c>
      <c r="J134" s="9">
        <f t="shared" ca="1" si="24"/>
        <v>0</v>
      </c>
      <c r="K134" s="9">
        <f t="shared" ca="1" si="25"/>
        <v>206.32680039597994</v>
      </c>
      <c r="L134" s="9">
        <f t="shared" ca="1" si="26"/>
        <v>-67.397223964202027</v>
      </c>
      <c r="M134">
        <f t="shared" ca="1" si="28"/>
        <v>55.906657917760285</v>
      </c>
      <c r="N134">
        <f t="shared" ca="1" si="29"/>
        <v>32.689483814523179</v>
      </c>
    </row>
    <row r="135" spans="1:19" x14ac:dyDescent="0.25">
      <c r="A135" s="4">
        <f t="shared" si="42"/>
        <v>0.42662037037036921</v>
      </c>
      <c r="B135" s="3">
        <f t="shared" si="31"/>
        <v>1553300860</v>
      </c>
      <c r="C135">
        <f t="shared" ref="C135:D150" si="43">C134</f>
        <v>4</v>
      </c>
      <c r="D135">
        <f t="shared" si="43"/>
        <v>118</v>
      </c>
      <c r="E135">
        <f t="shared" ca="1" si="33"/>
        <v>-16190.457452236218</v>
      </c>
      <c r="F135">
        <f t="shared" ca="1" si="34"/>
        <v>6740.3006717480321</v>
      </c>
      <c r="G135">
        <f t="shared" ca="1" si="23"/>
        <v>10972.8</v>
      </c>
      <c r="H135" s="9">
        <f t="shared" ca="1" si="24"/>
        <v>-190.47916826866168</v>
      </c>
      <c r="I135" s="9">
        <f t="shared" ca="1" si="24"/>
        <v>79.299653324094464</v>
      </c>
      <c r="J135" s="9">
        <f t="shared" ca="1" si="24"/>
        <v>0</v>
      </c>
      <c r="K135" s="9">
        <f t="shared" ca="1" si="25"/>
        <v>206.32680039598029</v>
      </c>
      <c r="L135" s="9">
        <f t="shared" ca="1" si="26"/>
        <v>-67.39722396420207</v>
      </c>
      <c r="M135">
        <f t="shared" ca="1" si="28"/>
        <v>55.910199037620302</v>
      </c>
      <c r="N135">
        <f t="shared" ca="1" si="29"/>
        <v>32.67424321959755</v>
      </c>
    </row>
    <row r="136" spans="1:19" x14ac:dyDescent="0.25">
      <c r="A136" s="4">
        <f t="shared" si="42"/>
        <v>0.42667824074073957</v>
      </c>
      <c r="B136" s="3">
        <f t="shared" si="31"/>
        <v>1553300865</v>
      </c>
      <c r="C136">
        <f t="shared" si="43"/>
        <v>4</v>
      </c>
      <c r="D136">
        <f t="shared" si="43"/>
        <v>118</v>
      </c>
      <c r="E136">
        <f t="shared" ca="1" si="33"/>
        <v>-17142.853293579527</v>
      </c>
      <c r="F136">
        <f t="shared" ca="1" si="34"/>
        <v>7136.7989383685044</v>
      </c>
      <c r="G136">
        <f t="shared" ref="G136:G199" ca="1" si="44">INDIRECT("G$"&amp;C136)+INDIRECT("J$"&amp;C136)*($B136-INDIRECT("B$"&amp;D136))</f>
        <v>10972.8</v>
      </c>
      <c r="H136" s="9">
        <f t="shared" ref="H136:J151" ca="1" si="45">(E137-E136)/($B137-$B136)</f>
        <v>-190.47916826866131</v>
      </c>
      <c r="I136" s="9">
        <f t="shared" ca="1" si="45"/>
        <v>79.299653324094464</v>
      </c>
      <c r="J136" s="9">
        <f t="shared" ca="1" si="45"/>
        <v>0</v>
      </c>
      <c r="K136" s="9">
        <f t="shared" ref="K136:K199" ca="1" si="46">SQRT(H136*H136+I136*I136)</f>
        <v>206.32680039597994</v>
      </c>
      <c r="L136" s="9">
        <f t="shared" ref="L136:L199" ca="1" si="47">DEGREES(ATAN2(I136,H136))</f>
        <v>-67.397223964202027</v>
      </c>
      <c r="M136">
        <f t="shared" ca="1" si="28"/>
        <v>55.913740157480319</v>
      </c>
      <c r="N136">
        <f t="shared" ca="1" si="29"/>
        <v>32.659002624671913</v>
      </c>
      <c r="O136" s="66"/>
      <c r="P136" s="66"/>
      <c r="Q136" s="66"/>
      <c r="R136" s="66"/>
      <c r="S136" s="66"/>
    </row>
    <row r="137" spans="1:19" x14ac:dyDescent="0.25">
      <c r="A137" s="4">
        <f t="shared" si="42"/>
        <v>0.42673611111110993</v>
      </c>
      <c r="B137" s="3">
        <f t="shared" si="31"/>
        <v>1553300870</v>
      </c>
      <c r="C137">
        <f t="shared" si="43"/>
        <v>4</v>
      </c>
      <c r="D137">
        <f t="shared" si="43"/>
        <v>118</v>
      </c>
      <c r="E137">
        <f t="shared" ca="1" si="33"/>
        <v>-18095.249134922833</v>
      </c>
      <c r="F137">
        <f t="shared" ca="1" si="34"/>
        <v>7533.2972049889768</v>
      </c>
      <c r="G137">
        <f t="shared" ca="1" si="44"/>
        <v>10972.8</v>
      </c>
      <c r="H137" s="9">
        <f t="shared" ca="1" si="45"/>
        <v>-190.47916826866131</v>
      </c>
      <c r="I137" s="9">
        <f t="shared" ca="1" si="45"/>
        <v>79.299653324094464</v>
      </c>
      <c r="J137" s="9">
        <f t="shared" ca="1" si="45"/>
        <v>0</v>
      </c>
      <c r="K137" s="9">
        <f t="shared" ca="1" si="46"/>
        <v>206.32680039597994</v>
      </c>
      <c r="L137" s="9">
        <f t="shared" ca="1" si="47"/>
        <v>-67.397223964202027</v>
      </c>
      <c r="M137">
        <f t="shared" ref="M137:M200" ca="1" si="48">INDIRECT("M$"&amp;C137)+INDIRECT("O$"&amp;C137)*($B137-INDIRECT("B$"&amp;D137))</f>
        <v>55.917281277340336</v>
      </c>
      <c r="N137">
        <f t="shared" ref="N137:N200" ca="1" si="49">INDIRECT("N$"&amp;C137)+INDIRECT("P$"&amp;C137)*($B137-INDIRECT("B$"&amp;D137))</f>
        <v>32.643762029746277</v>
      </c>
      <c r="O137" s="12"/>
    </row>
    <row r="138" spans="1:19" x14ac:dyDescent="0.25">
      <c r="A138" s="4">
        <f t="shared" si="42"/>
        <v>0.42679398148148029</v>
      </c>
      <c r="B138" s="3">
        <f t="shared" ref="B138:B201" si="50">B137+SECOND(A138-A137)</f>
        <v>1553300875</v>
      </c>
      <c r="C138">
        <f t="shared" si="43"/>
        <v>4</v>
      </c>
      <c r="D138">
        <f t="shared" si="43"/>
        <v>118</v>
      </c>
      <c r="E138">
        <f t="shared" ca="1" si="33"/>
        <v>-19047.64497626614</v>
      </c>
      <c r="F138">
        <f t="shared" ca="1" si="34"/>
        <v>7929.7954716094491</v>
      </c>
      <c r="G138">
        <f t="shared" ca="1" si="44"/>
        <v>10972.8</v>
      </c>
      <c r="H138" s="9">
        <f t="shared" ca="1" si="45"/>
        <v>-190.47916826866202</v>
      </c>
      <c r="I138" s="9">
        <f t="shared" ca="1" si="45"/>
        <v>79.299653324094294</v>
      </c>
      <c r="J138" s="9">
        <f t="shared" ca="1" si="45"/>
        <v>0</v>
      </c>
      <c r="K138" s="9">
        <f t="shared" ca="1" si="46"/>
        <v>206.32680039598057</v>
      </c>
      <c r="L138" s="9">
        <f t="shared" ca="1" si="47"/>
        <v>-67.397223964202155</v>
      </c>
      <c r="M138">
        <f t="shared" ca="1" si="48"/>
        <v>55.920822397200354</v>
      </c>
      <c r="N138">
        <f t="shared" ca="1" si="49"/>
        <v>32.628521434820648</v>
      </c>
      <c r="O138" s="12"/>
    </row>
    <row r="139" spans="1:19" x14ac:dyDescent="0.25">
      <c r="A139" s="8">
        <f t="shared" si="42"/>
        <v>0.42685185185185065</v>
      </c>
      <c r="B139" s="3">
        <f t="shared" si="50"/>
        <v>1553300880</v>
      </c>
      <c r="C139">
        <f t="shared" si="43"/>
        <v>4</v>
      </c>
      <c r="D139">
        <f t="shared" si="43"/>
        <v>118</v>
      </c>
      <c r="E139">
        <f t="shared" ca="1" si="33"/>
        <v>-20000.04081760945</v>
      </c>
      <c r="F139">
        <f t="shared" ca="1" si="34"/>
        <v>8326.2937382299206</v>
      </c>
      <c r="G139">
        <f t="shared" ca="1" si="44"/>
        <v>10972.8</v>
      </c>
      <c r="H139" s="9">
        <f t="shared" ca="1" si="45"/>
        <v>-190.47916826866131</v>
      </c>
      <c r="I139" s="9">
        <f t="shared" ca="1" si="45"/>
        <v>79.299653324094464</v>
      </c>
      <c r="J139" s="9">
        <f t="shared" ca="1" si="45"/>
        <v>0</v>
      </c>
      <c r="K139" s="9">
        <f t="shared" ca="1" si="46"/>
        <v>206.32680039597994</v>
      </c>
      <c r="L139" s="9">
        <f t="shared" ca="1" si="47"/>
        <v>-67.397223964202027</v>
      </c>
      <c r="M139">
        <f t="shared" ca="1" si="48"/>
        <v>55.924363517060371</v>
      </c>
      <c r="N139">
        <f t="shared" ca="1" si="49"/>
        <v>32.613280839895012</v>
      </c>
      <c r="O139" s="12"/>
    </row>
    <row r="140" spans="1:19" x14ac:dyDescent="0.25">
      <c r="A140" s="4">
        <f t="shared" si="42"/>
        <v>0.42690972222222101</v>
      </c>
      <c r="B140" s="3">
        <f t="shared" si="50"/>
        <v>1553300885</v>
      </c>
      <c r="C140">
        <f t="shared" si="43"/>
        <v>4</v>
      </c>
      <c r="D140">
        <f t="shared" si="43"/>
        <v>118</v>
      </c>
      <c r="E140">
        <f t="shared" ca="1" si="33"/>
        <v>-20952.436658952756</v>
      </c>
      <c r="F140">
        <f t="shared" ca="1" si="34"/>
        <v>8722.7920048503929</v>
      </c>
      <c r="G140">
        <f t="shared" ca="1" si="44"/>
        <v>10972.8</v>
      </c>
      <c r="H140" s="9">
        <f t="shared" ca="1" si="45"/>
        <v>-190.47916826866131</v>
      </c>
      <c r="I140" s="9">
        <f t="shared" ca="1" si="45"/>
        <v>79.299653324094464</v>
      </c>
      <c r="J140" s="9">
        <f t="shared" ca="1" si="45"/>
        <v>0</v>
      </c>
      <c r="K140" s="9">
        <f t="shared" ca="1" si="46"/>
        <v>206.32680039597994</v>
      </c>
      <c r="L140" s="9">
        <f t="shared" ca="1" si="47"/>
        <v>-67.397223964202027</v>
      </c>
      <c r="M140">
        <f t="shared" ca="1" si="48"/>
        <v>55.927904636920388</v>
      </c>
      <c r="N140">
        <f t="shared" ca="1" si="49"/>
        <v>32.598040244969376</v>
      </c>
      <c r="O140" s="12"/>
    </row>
    <row r="141" spans="1:19" x14ac:dyDescent="0.25">
      <c r="A141" s="4">
        <f t="shared" si="42"/>
        <v>0.42696759259259137</v>
      </c>
      <c r="B141" s="3">
        <f t="shared" si="50"/>
        <v>1553300890</v>
      </c>
      <c r="C141">
        <f t="shared" si="43"/>
        <v>4</v>
      </c>
      <c r="D141">
        <f t="shared" si="43"/>
        <v>118</v>
      </c>
      <c r="E141">
        <f t="shared" ca="1" si="33"/>
        <v>-21904.832500296063</v>
      </c>
      <c r="F141">
        <f t="shared" ca="1" si="34"/>
        <v>9119.2902714708653</v>
      </c>
      <c r="G141">
        <f t="shared" ca="1" si="44"/>
        <v>10972.8</v>
      </c>
      <c r="H141" s="9">
        <f t="shared" ca="1" si="45"/>
        <v>-190.47916826866131</v>
      </c>
      <c r="I141" s="9">
        <f t="shared" ca="1" si="45"/>
        <v>79.299653324094834</v>
      </c>
      <c r="J141" s="9">
        <f t="shared" ca="1" si="45"/>
        <v>0</v>
      </c>
      <c r="K141" s="9">
        <f t="shared" ca="1" si="46"/>
        <v>206.32680039598009</v>
      </c>
      <c r="L141" s="9">
        <f t="shared" ca="1" si="47"/>
        <v>-67.397223964201942</v>
      </c>
      <c r="M141">
        <f t="shared" ca="1" si="48"/>
        <v>55.931445756780406</v>
      </c>
      <c r="N141">
        <f t="shared" ca="1" si="49"/>
        <v>32.582799650043739</v>
      </c>
      <c r="O141" s="12"/>
    </row>
    <row r="142" spans="1:19" x14ac:dyDescent="0.25">
      <c r="A142" s="4">
        <f t="shared" si="42"/>
        <v>0.42702546296296173</v>
      </c>
      <c r="B142" s="3">
        <f t="shared" si="50"/>
        <v>1553300895</v>
      </c>
      <c r="C142">
        <f t="shared" si="43"/>
        <v>4</v>
      </c>
      <c r="D142">
        <f t="shared" si="43"/>
        <v>118</v>
      </c>
      <c r="E142">
        <f t="shared" ca="1" si="33"/>
        <v>-22857.228341639369</v>
      </c>
      <c r="F142">
        <f t="shared" ca="1" si="34"/>
        <v>9515.7885380913394</v>
      </c>
      <c r="G142">
        <f t="shared" ca="1" si="44"/>
        <v>10972.8</v>
      </c>
      <c r="H142" s="9">
        <f t="shared" ca="1" si="45"/>
        <v>-190.47916826866131</v>
      </c>
      <c r="I142" s="9">
        <f t="shared" ca="1" si="45"/>
        <v>79.299653324094464</v>
      </c>
      <c r="J142" s="9">
        <f t="shared" ca="1" si="45"/>
        <v>0</v>
      </c>
      <c r="K142" s="9">
        <f t="shared" ca="1" si="46"/>
        <v>206.32680039597994</v>
      </c>
      <c r="L142" s="9">
        <f t="shared" ca="1" si="47"/>
        <v>-67.397223964202027</v>
      </c>
      <c r="M142">
        <f t="shared" ca="1" si="48"/>
        <v>55.934986876640423</v>
      </c>
      <c r="N142">
        <f t="shared" ca="1" si="49"/>
        <v>32.56755905511811</v>
      </c>
    </row>
    <row r="143" spans="1:19" x14ac:dyDescent="0.25">
      <c r="A143" s="4">
        <f t="shared" si="42"/>
        <v>0.42708333333333209</v>
      </c>
      <c r="B143" s="3">
        <f t="shared" si="50"/>
        <v>1553300900</v>
      </c>
      <c r="C143">
        <f t="shared" si="43"/>
        <v>4</v>
      </c>
      <c r="D143">
        <f t="shared" si="43"/>
        <v>118</v>
      </c>
      <c r="E143">
        <f t="shared" ca="1" si="33"/>
        <v>-23809.624182982676</v>
      </c>
      <c r="F143">
        <f t="shared" ca="1" si="34"/>
        <v>9912.2868047118118</v>
      </c>
      <c r="G143">
        <f t="shared" ca="1" si="44"/>
        <v>10972.8</v>
      </c>
      <c r="H143" s="9">
        <f t="shared" ca="1" si="45"/>
        <v>-190.47916826866131</v>
      </c>
      <c r="I143" s="9">
        <f t="shared" ca="1" si="45"/>
        <v>79.299653324094464</v>
      </c>
      <c r="J143" s="9">
        <f t="shared" ca="1" si="45"/>
        <v>0</v>
      </c>
      <c r="K143" s="9">
        <f t="shared" ca="1" si="46"/>
        <v>206.32680039597994</v>
      </c>
      <c r="L143" s="9">
        <f t="shared" ca="1" si="47"/>
        <v>-67.397223964202027</v>
      </c>
      <c r="M143">
        <f t="shared" ca="1" si="48"/>
        <v>55.93852799650044</v>
      </c>
      <c r="N143">
        <f t="shared" ca="1" si="49"/>
        <v>32.552318460192474</v>
      </c>
    </row>
    <row r="144" spans="1:19" x14ac:dyDescent="0.25">
      <c r="A144" s="4">
        <f t="shared" si="42"/>
        <v>0.42714120370370245</v>
      </c>
      <c r="B144" s="3">
        <f t="shared" si="50"/>
        <v>1553300905</v>
      </c>
      <c r="C144">
        <f t="shared" si="43"/>
        <v>4</v>
      </c>
      <c r="D144">
        <f t="shared" si="43"/>
        <v>118</v>
      </c>
      <c r="E144">
        <f t="shared" ca="1" si="33"/>
        <v>-24762.020024325982</v>
      </c>
      <c r="F144">
        <f t="shared" ca="1" si="34"/>
        <v>10308.785071332284</v>
      </c>
      <c r="G144">
        <f t="shared" ca="1" si="44"/>
        <v>10972.8</v>
      </c>
      <c r="H144" s="9">
        <f t="shared" ca="1" si="45"/>
        <v>-190.47916826866131</v>
      </c>
      <c r="I144" s="9">
        <f t="shared" ca="1" si="45"/>
        <v>79.299653324094464</v>
      </c>
      <c r="J144" s="9">
        <f t="shared" ca="1" si="45"/>
        <v>0</v>
      </c>
      <c r="K144" s="9">
        <f t="shared" ca="1" si="46"/>
        <v>206.32680039597994</v>
      </c>
      <c r="L144" s="9">
        <f t="shared" ca="1" si="47"/>
        <v>-67.397223964202027</v>
      </c>
      <c r="M144">
        <f t="shared" ca="1" si="48"/>
        <v>55.942069116360457</v>
      </c>
      <c r="N144">
        <f t="shared" ca="1" si="49"/>
        <v>32.537077865266838</v>
      </c>
    </row>
    <row r="145" spans="1:14" x14ac:dyDescent="0.25">
      <c r="A145" s="4">
        <f t="shared" si="42"/>
        <v>0.42719907407407282</v>
      </c>
      <c r="B145" s="3">
        <f t="shared" si="50"/>
        <v>1553300910</v>
      </c>
      <c r="C145">
        <f t="shared" si="43"/>
        <v>4</v>
      </c>
      <c r="D145">
        <f t="shared" si="43"/>
        <v>118</v>
      </c>
      <c r="E145">
        <f t="shared" ca="1" si="33"/>
        <v>-25714.415865669289</v>
      </c>
      <c r="F145">
        <f t="shared" ca="1" si="34"/>
        <v>10705.283337952756</v>
      </c>
      <c r="G145">
        <f t="shared" ca="1" si="44"/>
        <v>10972.8</v>
      </c>
      <c r="H145" s="9">
        <f t="shared" ca="1" si="45"/>
        <v>-190.47916826866202</v>
      </c>
      <c r="I145" s="9">
        <f t="shared" ca="1" si="45"/>
        <v>79.299653324094464</v>
      </c>
      <c r="J145" s="9">
        <f t="shared" ca="1" si="45"/>
        <v>0</v>
      </c>
      <c r="K145" s="9">
        <f t="shared" ca="1" si="46"/>
        <v>206.3268003959806</v>
      </c>
      <c r="L145" s="9">
        <f t="shared" ca="1" si="47"/>
        <v>-67.397223964202098</v>
      </c>
      <c r="M145">
        <f t="shared" ca="1" si="48"/>
        <v>55.945610236220475</v>
      </c>
      <c r="N145">
        <f t="shared" ca="1" si="49"/>
        <v>32.521837270341202</v>
      </c>
    </row>
    <row r="146" spans="1:14" x14ac:dyDescent="0.25">
      <c r="A146" s="4">
        <f t="shared" si="42"/>
        <v>0.42725694444444318</v>
      </c>
      <c r="B146" s="3">
        <f t="shared" si="50"/>
        <v>1553300915</v>
      </c>
      <c r="C146">
        <f t="shared" si="43"/>
        <v>4</v>
      </c>
      <c r="D146">
        <f t="shared" si="43"/>
        <v>118</v>
      </c>
      <c r="E146">
        <f t="shared" ca="1" si="33"/>
        <v>-26666.811707012599</v>
      </c>
      <c r="F146">
        <f t="shared" ca="1" si="34"/>
        <v>11101.781604573229</v>
      </c>
      <c r="G146">
        <f t="shared" ca="1" si="44"/>
        <v>10972.8</v>
      </c>
      <c r="H146" s="9">
        <f t="shared" ca="1" si="45"/>
        <v>-190.47916826866131</v>
      </c>
      <c r="I146" s="9">
        <f t="shared" ca="1" si="45"/>
        <v>79.299653324094464</v>
      </c>
      <c r="J146" s="9">
        <f t="shared" ca="1" si="45"/>
        <v>0</v>
      </c>
      <c r="K146" s="9">
        <f t="shared" ca="1" si="46"/>
        <v>206.32680039597994</v>
      </c>
      <c r="L146" s="9">
        <f t="shared" ca="1" si="47"/>
        <v>-67.397223964202027</v>
      </c>
      <c r="M146">
        <f t="shared" ca="1" si="48"/>
        <v>55.949151356080492</v>
      </c>
      <c r="N146">
        <f t="shared" ca="1" si="49"/>
        <v>32.506596675415572</v>
      </c>
    </row>
    <row r="147" spans="1:14" x14ac:dyDescent="0.25">
      <c r="A147" s="4">
        <f t="shared" si="42"/>
        <v>0.42731481481481354</v>
      </c>
      <c r="B147" s="3">
        <f t="shared" si="50"/>
        <v>1553300920</v>
      </c>
      <c r="C147">
        <f t="shared" si="43"/>
        <v>4</v>
      </c>
      <c r="D147">
        <f t="shared" si="43"/>
        <v>118</v>
      </c>
      <c r="E147">
        <f t="shared" ca="1" si="33"/>
        <v>-27619.207548355906</v>
      </c>
      <c r="F147">
        <f t="shared" ca="1" si="34"/>
        <v>11498.279871193701</v>
      </c>
      <c r="G147">
        <f t="shared" ca="1" si="44"/>
        <v>10972.8</v>
      </c>
      <c r="H147" s="9">
        <f t="shared" ca="1" si="45"/>
        <v>-190.47916826866131</v>
      </c>
      <c r="I147" s="9">
        <f t="shared" ca="1" si="45"/>
        <v>79.299653324094464</v>
      </c>
      <c r="J147" s="9">
        <f t="shared" ca="1" si="45"/>
        <v>0</v>
      </c>
      <c r="K147" s="9">
        <f t="shared" ca="1" si="46"/>
        <v>206.32680039597994</v>
      </c>
      <c r="L147" s="9">
        <f t="shared" ca="1" si="47"/>
        <v>-67.397223964202027</v>
      </c>
      <c r="M147">
        <f t="shared" ca="1" si="48"/>
        <v>55.952692475940509</v>
      </c>
      <c r="N147">
        <f t="shared" ca="1" si="49"/>
        <v>32.491356080489936</v>
      </c>
    </row>
    <row r="148" spans="1:14" x14ac:dyDescent="0.25">
      <c r="A148" s="4">
        <f t="shared" si="42"/>
        <v>0.4273726851851839</v>
      </c>
      <c r="B148" s="3">
        <f t="shared" si="50"/>
        <v>1553300925</v>
      </c>
      <c r="C148">
        <f t="shared" si="43"/>
        <v>4</v>
      </c>
      <c r="D148">
        <f t="shared" si="43"/>
        <v>118</v>
      </c>
      <c r="E148">
        <f t="shared" ca="1" si="33"/>
        <v>-28571.603389699212</v>
      </c>
      <c r="F148">
        <f t="shared" ca="1" si="34"/>
        <v>11894.778137814174</v>
      </c>
      <c r="G148">
        <f t="shared" ca="1" si="44"/>
        <v>10972.8</v>
      </c>
      <c r="H148" s="9">
        <f t="shared" ca="1" si="45"/>
        <v>-190.47916826866131</v>
      </c>
      <c r="I148" s="9">
        <f t="shared" ca="1" si="45"/>
        <v>79.299653324094464</v>
      </c>
      <c r="J148" s="9">
        <f t="shared" ca="1" si="45"/>
        <v>0</v>
      </c>
      <c r="K148" s="9">
        <f t="shared" ca="1" si="46"/>
        <v>206.32680039597994</v>
      </c>
      <c r="L148" s="9">
        <f t="shared" ca="1" si="47"/>
        <v>-67.397223964202027</v>
      </c>
      <c r="M148">
        <f t="shared" ca="1" si="48"/>
        <v>55.956233595800526</v>
      </c>
      <c r="N148">
        <f t="shared" ca="1" si="49"/>
        <v>32.4761154855643</v>
      </c>
    </row>
    <row r="149" spans="1:14" x14ac:dyDescent="0.25">
      <c r="A149" s="4">
        <f t="shared" si="42"/>
        <v>0.42743055555555426</v>
      </c>
      <c r="B149" s="3">
        <f t="shared" si="50"/>
        <v>1553300930</v>
      </c>
      <c r="C149">
        <f t="shared" si="43"/>
        <v>4</v>
      </c>
      <c r="D149">
        <f t="shared" si="43"/>
        <v>118</v>
      </c>
      <c r="E149">
        <f t="shared" ca="1" si="33"/>
        <v>-29523.999231042519</v>
      </c>
      <c r="F149">
        <f t="shared" ca="1" si="34"/>
        <v>12291.276404434646</v>
      </c>
      <c r="G149">
        <f t="shared" ca="1" si="44"/>
        <v>10972.8</v>
      </c>
      <c r="H149" s="9">
        <f t="shared" ca="1" si="45"/>
        <v>-190.47916826866131</v>
      </c>
      <c r="I149" s="9">
        <f t="shared" ca="1" si="45"/>
        <v>79.299653324094464</v>
      </c>
      <c r="J149" s="9">
        <f t="shared" ca="1" si="45"/>
        <v>0</v>
      </c>
      <c r="K149" s="9">
        <f t="shared" ca="1" si="46"/>
        <v>206.32680039597994</v>
      </c>
      <c r="L149" s="9">
        <f t="shared" ca="1" si="47"/>
        <v>-67.397223964202027</v>
      </c>
      <c r="M149">
        <f t="shared" ca="1" si="48"/>
        <v>55.959774715660544</v>
      </c>
      <c r="N149">
        <f t="shared" ca="1" si="49"/>
        <v>32.460874890638671</v>
      </c>
    </row>
    <row r="150" spans="1:14" x14ac:dyDescent="0.25">
      <c r="A150" s="4">
        <f t="shared" si="42"/>
        <v>0.42748842592592462</v>
      </c>
      <c r="B150" s="3">
        <f t="shared" si="50"/>
        <v>1553300935</v>
      </c>
      <c r="C150">
        <f t="shared" si="43"/>
        <v>4</v>
      </c>
      <c r="D150">
        <f t="shared" si="43"/>
        <v>118</v>
      </c>
      <c r="E150">
        <f t="shared" ca="1" si="33"/>
        <v>-30476.395072385825</v>
      </c>
      <c r="F150">
        <f t="shared" ca="1" si="34"/>
        <v>12687.774671055118</v>
      </c>
      <c r="G150">
        <f t="shared" ca="1" si="44"/>
        <v>10972.8</v>
      </c>
      <c r="H150" s="9">
        <f t="shared" ca="1" si="45"/>
        <v>-190.47916826866131</v>
      </c>
      <c r="I150" s="9">
        <f t="shared" ca="1" si="45"/>
        <v>79.299653324094464</v>
      </c>
      <c r="J150" s="9">
        <f t="shared" ca="1" si="45"/>
        <v>0</v>
      </c>
      <c r="K150" s="9">
        <f t="shared" ca="1" si="46"/>
        <v>206.32680039597994</v>
      </c>
      <c r="L150" s="9">
        <f t="shared" ca="1" si="47"/>
        <v>-67.397223964202027</v>
      </c>
      <c r="M150">
        <f t="shared" ca="1" si="48"/>
        <v>55.963315835520561</v>
      </c>
      <c r="N150">
        <f t="shared" ca="1" si="49"/>
        <v>32.445634295713035</v>
      </c>
    </row>
    <row r="151" spans="1:14" x14ac:dyDescent="0.25">
      <c r="A151" s="4">
        <f t="shared" si="42"/>
        <v>0.42754629629629498</v>
      </c>
      <c r="B151" s="3">
        <f t="shared" si="50"/>
        <v>1553300940</v>
      </c>
      <c r="C151">
        <f t="shared" ref="C151:D166" si="51">C150</f>
        <v>4</v>
      </c>
      <c r="D151">
        <f t="shared" si="51"/>
        <v>118</v>
      </c>
      <c r="E151">
        <f t="shared" ca="1" si="33"/>
        <v>-31428.790913729132</v>
      </c>
      <c r="F151">
        <f t="shared" ca="1" si="34"/>
        <v>13084.272937675591</v>
      </c>
      <c r="G151">
        <f t="shared" ca="1" si="44"/>
        <v>10972.8</v>
      </c>
      <c r="H151" s="9">
        <f t="shared" ca="1" si="45"/>
        <v>-190.47916826866131</v>
      </c>
      <c r="I151" s="9">
        <f t="shared" ca="1" si="45"/>
        <v>79.299653324094464</v>
      </c>
      <c r="J151" s="9">
        <f t="shared" ca="1" si="45"/>
        <v>0</v>
      </c>
      <c r="K151" s="9">
        <f t="shared" ca="1" si="46"/>
        <v>206.32680039597994</v>
      </c>
      <c r="L151" s="9">
        <f t="shared" ca="1" si="47"/>
        <v>-67.397223964202027</v>
      </c>
      <c r="M151">
        <f t="shared" ca="1" si="48"/>
        <v>55.966856955380578</v>
      </c>
      <c r="N151">
        <f t="shared" ca="1" si="49"/>
        <v>32.430393700787398</v>
      </c>
    </row>
    <row r="152" spans="1:14" x14ac:dyDescent="0.25">
      <c r="A152" s="4">
        <f t="shared" si="42"/>
        <v>0.42760416666666534</v>
      </c>
      <c r="B152" s="3">
        <f t="shared" si="50"/>
        <v>1553300945</v>
      </c>
      <c r="C152">
        <f t="shared" si="51"/>
        <v>4</v>
      </c>
      <c r="D152">
        <f t="shared" si="51"/>
        <v>118</v>
      </c>
      <c r="E152">
        <f t="shared" ca="1" si="33"/>
        <v>-32381.186755072438</v>
      </c>
      <c r="F152">
        <f t="shared" ca="1" si="34"/>
        <v>13480.771204296063</v>
      </c>
      <c r="G152">
        <f t="shared" ca="1" si="44"/>
        <v>10972.8</v>
      </c>
      <c r="H152" s="9">
        <f t="shared" ref="H152:J183" ca="1" si="52">(E153-E152)/($B153-$B152)</f>
        <v>-190.47916826866057</v>
      </c>
      <c r="I152" s="9">
        <f t="shared" ca="1" si="52"/>
        <v>79.299653324094464</v>
      </c>
      <c r="J152" s="9">
        <f t="shared" ca="1" si="52"/>
        <v>0</v>
      </c>
      <c r="K152" s="9">
        <f t="shared" ca="1" si="46"/>
        <v>206.32680039597926</v>
      </c>
      <c r="L152" s="9">
        <f t="shared" ca="1" si="47"/>
        <v>-67.397223964201956</v>
      </c>
      <c r="M152">
        <f t="shared" ca="1" si="48"/>
        <v>55.970398075240595</v>
      </c>
      <c r="N152">
        <f t="shared" ca="1" si="49"/>
        <v>32.415153105861762</v>
      </c>
    </row>
    <row r="153" spans="1:14" x14ac:dyDescent="0.25">
      <c r="A153" s="4">
        <f t="shared" si="42"/>
        <v>0.4276620370370357</v>
      </c>
      <c r="B153" s="3">
        <f t="shared" si="50"/>
        <v>1553300950</v>
      </c>
      <c r="C153">
        <f t="shared" si="51"/>
        <v>4</v>
      </c>
      <c r="D153">
        <f t="shared" si="51"/>
        <v>118</v>
      </c>
      <c r="E153">
        <f t="shared" ca="1" si="33"/>
        <v>-33333.582596415741</v>
      </c>
      <c r="F153">
        <f t="shared" ca="1" si="34"/>
        <v>13877.269470916535</v>
      </c>
      <c r="G153">
        <f t="shared" ca="1" si="44"/>
        <v>10972.8</v>
      </c>
      <c r="H153" s="9">
        <f t="shared" ca="1" si="52"/>
        <v>-190.47916826866131</v>
      </c>
      <c r="I153" s="9">
        <f t="shared" ca="1" si="52"/>
        <v>79.299653324094464</v>
      </c>
      <c r="J153" s="9">
        <f t="shared" ca="1" si="52"/>
        <v>0</v>
      </c>
      <c r="K153" s="9">
        <f t="shared" ca="1" si="46"/>
        <v>206.32680039597994</v>
      </c>
      <c r="L153" s="9">
        <f t="shared" ca="1" si="47"/>
        <v>-67.397223964202027</v>
      </c>
      <c r="M153">
        <f t="shared" ca="1" si="48"/>
        <v>55.973939195100613</v>
      </c>
      <c r="N153">
        <f t="shared" ca="1" si="49"/>
        <v>32.399912510936133</v>
      </c>
    </row>
    <row r="154" spans="1:14" x14ac:dyDescent="0.25">
      <c r="A154" s="4">
        <f t="shared" si="42"/>
        <v>0.42771990740740606</v>
      </c>
      <c r="B154" s="3">
        <f t="shared" si="50"/>
        <v>1553300955</v>
      </c>
      <c r="C154">
        <f t="shared" si="51"/>
        <v>4</v>
      </c>
      <c r="D154">
        <f t="shared" si="51"/>
        <v>118</v>
      </c>
      <c r="E154">
        <f t="shared" ca="1" si="33"/>
        <v>-34285.978437759048</v>
      </c>
      <c r="F154">
        <f t="shared" ca="1" si="34"/>
        <v>14273.767737537008</v>
      </c>
      <c r="G154">
        <f t="shared" ca="1" si="44"/>
        <v>10972.8</v>
      </c>
      <c r="H154" s="9">
        <f t="shared" ca="1" si="52"/>
        <v>-190.47916826866131</v>
      </c>
      <c r="I154" s="9">
        <f t="shared" ca="1" si="52"/>
        <v>79.299653324094464</v>
      </c>
      <c r="J154" s="9">
        <f t="shared" ca="1" si="52"/>
        <v>0</v>
      </c>
      <c r="K154" s="9">
        <f t="shared" ca="1" si="46"/>
        <v>206.32680039597994</v>
      </c>
      <c r="L154" s="9">
        <f t="shared" ca="1" si="47"/>
        <v>-67.397223964202027</v>
      </c>
      <c r="M154">
        <f t="shared" ca="1" si="48"/>
        <v>55.97748031496063</v>
      </c>
      <c r="N154">
        <f t="shared" ca="1" si="49"/>
        <v>32.384671916010497</v>
      </c>
    </row>
    <row r="155" spans="1:14" x14ac:dyDescent="0.25">
      <c r="A155" s="4">
        <f t="shared" si="42"/>
        <v>0.42777777777777642</v>
      </c>
      <c r="B155" s="3">
        <f t="shared" si="50"/>
        <v>1553300960</v>
      </c>
      <c r="C155">
        <f t="shared" si="51"/>
        <v>4</v>
      </c>
      <c r="D155">
        <f t="shared" si="51"/>
        <v>118</v>
      </c>
      <c r="E155">
        <f t="shared" ca="1" si="33"/>
        <v>-35238.374279102354</v>
      </c>
      <c r="F155">
        <f t="shared" ca="1" si="34"/>
        <v>14670.26600415748</v>
      </c>
      <c r="G155">
        <f t="shared" ca="1" si="44"/>
        <v>10972.8</v>
      </c>
      <c r="H155" s="9">
        <f t="shared" ca="1" si="52"/>
        <v>-190.47916826866131</v>
      </c>
      <c r="I155" s="9">
        <f t="shared" ca="1" si="52"/>
        <v>79.299653324094464</v>
      </c>
      <c r="J155" s="9">
        <f t="shared" ca="1" si="52"/>
        <v>0</v>
      </c>
      <c r="K155" s="9">
        <f t="shared" ca="1" si="46"/>
        <v>206.32680039597994</v>
      </c>
      <c r="L155" s="9">
        <f t="shared" ca="1" si="47"/>
        <v>-67.397223964202027</v>
      </c>
      <c r="M155">
        <f t="shared" ca="1" si="48"/>
        <v>55.981021434820647</v>
      </c>
      <c r="N155">
        <f t="shared" ca="1" si="49"/>
        <v>32.369431321084861</v>
      </c>
    </row>
    <row r="156" spans="1:14" x14ac:dyDescent="0.25">
      <c r="A156" s="4">
        <f t="shared" si="42"/>
        <v>0.42783564814814679</v>
      </c>
      <c r="B156" s="3">
        <f t="shared" si="50"/>
        <v>1553300965</v>
      </c>
      <c r="C156">
        <f t="shared" si="51"/>
        <v>4</v>
      </c>
      <c r="D156">
        <f t="shared" si="51"/>
        <v>118</v>
      </c>
      <c r="E156">
        <f t="shared" ca="1" si="33"/>
        <v>-36190.770120445661</v>
      </c>
      <c r="F156">
        <f t="shared" ca="1" si="34"/>
        <v>15066.764270777952</v>
      </c>
      <c r="G156">
        <f t="shared" ca="1" si="44"/>
        <v>10972.8</v>
      </c>
      <c r="H156" s="9">
        <f t="shared" ca="1" si="52"/>
        <v>-190.47916826866131</v>
      </c>
      <c r="I156" s="9">
        <f t="shared" ca="1" si="52"/>
        <v>79.299653324094464</v>
      </c>
      <c r="J156" s="9">
        <f t="shared" ca="1" si="52"/>
        <v>0</v>
      </c>
      <c r="K156" s="9">
        <f t="shared" ca="1" si="46"/>
        <v>206.32680039597994</v>
      </c>
      <c r="L156" s="9">
        <f t="shared" ca="1" si="47"/>
        <v>-67.397223964202027</v>
      </c>
      <c r="M156">
        <f t="shared" ca="1" si="48"/>
        <v>55.984562554680664</v>
      </c>
      <c r="N156">
        <f t="shared" ca="1" si="49"/>
        <v>32.354190726159224</v>
      </c>
    </row>
    <row r="157" spans="1:14" x14ac:dyDescent="0.25">
      <c r="A157" s="4">
        <f t="shared" si="42"/>
        <v>0.42789351851851715</v>
      </c>
      <c r="B157" s="3">
        <f t="shared" si="50"/>
        <v>1553300970</v>
      </c>
      <c r="C157">
        <f t="shared" si="51"/>
        <v>4</v>
      </c>
      <c r="D157">
        <f t="shared" si="51"/>
        <v>118</v>
      </c>
      <c r="E157">
        <f t="shared" ca="1" si="33"/>
        <v>-37143.165961788967</v>
      </c>
      <c r="F157">
        <f t="shared" ca="1" si="34"/>
        <v>15463.262537398425</v>
      </c>
      <c r="G157">
        <f t="shared" ca="1" si="44"/>
        <v>10972.8</v>
      </c>
      <c r="H157" s="9">
        <f t="shared" ca="1" si="52"/>
        <v>-190.47916826866131</v>
      </c>
      <c r="I157" s="9">
        <f t="shared" ca="1" si="52"/>
        <v>79.299653324094464</v>
      </c>
      <c r="J157" s="9">
        <f t="shared" ca="1" si="52"/>
        <v>0</v>
      </c>
      <c r="K157" s="9">
        <f t="shared" ca="1" si="46"/>
        <v>206.32680039597994</v>
      </c>
      <c r="L157" s="9">
        <f t="shared" ca="1" si="47"/>
        <v>-67.397223964202027</v>
      </c>
      <c r="M157">
        <f t="shared" ca="1" si="48"/>
        <v>55.988103674540682</v>
      </c>
      <c r="N157">
        <f t="shared" ca="1" si="49"/>
        <v>32.338950131233595</v>
      </c>
    </row>
    <row r="158" spans="1:14" x14ac:dyDescent="0.25">
      <c r="A158" s="4">
        <f t="shared" si="42"/>
        <v>0.42795138888888751</v>
      </c>
      <c r="B158" s="3">
        <f t="shared" si="50"/>
        <v>1553300975</v>
      </c>
      <c r="C158">
        <f t="shared" si="51"/>
        <v>4</v>
      </c>
      <c r="D158">
        <f t="shared" si="51"/>
        <v>118</v>
      </c>
      <c r="E158">
        <f t="shared" ca="1" si="33"/>
        <v>-38095.561803132274</v>
      </c>
      <c r="F158">
        <f t="shared" ca="1" si="34"/>
        <v>15859.760804018897</v>
      </c>
      <c r="G158">
        <f t="shared" ca="1" si="44"/>
        <v>10972.8</v>
      </c>
      <c r="H158" s="9">
        <f t="shared" ca="1" si="52"/>
        <v>-190.47916826866276</v>
      </c>
      <c r="I158" s="9">
        <f t="shared" ca="1" si="52"/>
        <v>79.299653324094834</v>
      </c>
      <c r="J158" s="9">
        <f t="shared" ca="1" si="52"/>
        <v>0</v>
      </c>
      <c r="K158" s="9">
        <f t="shared" ca="1" si="46"/>
        <v>206.32680039598145</v>
      </c>
      <c r="L158" s="9">
        <f t="shared" ca="1" si="47"/>
        <v>-67.397223964202084</v>
      </c>
      <c r="M158">
        <f t="shared" ca="1" si="48"/>
        <v>55.991644794400699</v>
      </c>
      <c r="N158">
        <f t="shared" ca="1" si="49"/>
        <v>32.323709536307959</v>
      </c>
    </row>
    <row r="159" spans="1:14" x14ac:dyDescent="0.25">
      <c r="A159" s="4">
        <f t="shared" si="42"/>
        <v>0.42800925925925787</v>
      </c>
      <c r="B159" s="3">
        <f t="shared" si="50"/>
        <v>1553300980</v>
      </c>
      <c r="C159">
        <f t="shared" si="51"/>
        <v>4</v>
      </c>
      <c r="D159">
        <f t="shared" si="51"/>
        <v>118</v>
      </c>
      <c r="E159">
        <f t="shared" ca="1" si="33"/>
        <v>-39047.957644475588</v>
      </c>
      <c r="F159">
        <f t="shared" ca="1" si="34"/>
        <v>16256.259070639371</v>
      </c>
      <c r="G159">
        <f t="shared" ca="1" si="44"/>
        <v>10972.8</v>
      </c>
      <c r="H159" s="9">
        <f t="shared" ca="1" si="52"/>
        <v>-190.47916826866131</v>
      </c>
      <c r="I159" s="9">
        <f t="shared" ca="1" si="52"/>
        <v>79.299653324094109</v>
      </c>
      <c r="J159" s="9">
        <f t="shared" ca="1" si="52"/>
        <v>0</v>
      </c>
      <c r="K159" s="9">
        <f t="shared" ca="1" si="46"/>
        <v>206.3268003959798</v>
      </c>
      <c r="L159" s="9">
        <f t="shared" ca="1" si="47"/>
        <v>-67.397223964202112</v>
      </c>
      <c r="M159">
        <f t="shared" ca="1" si="48"/>
        <v>55.995185914260716</v>
      </c>
      <c r="N159">
        <f t="shared" ca="1" si="49"/>
        <v>32.308468941382323</v>
      </c>
    </row>
    <row r="160" spans="1:14" x14ac:dyDescent="0.25">
      <c r="A160" s="4">
        <f t="shared" si="42"/>
        <v>0.42806712962962823</v>
      </c>
      <c r="B160" s="3">
        <f t="shared" si="50"/>
        <v>1553300985</v>
      </c>
      <c r="C160">
        <f t="shared" si="51"/>
        <v>4</v>
      </c>
      <c r="D160">
        <f t="shared" si="51"/>
        <v>118</v>
      </c>
      <c r="E160">
        <f t="shared" ca="1" si="33"/>
        <v>-40000.353485818894</v>
      </c>
      <c r="F160">
        <f t="shared" ca="1" si="34"/>
        <v>16652.757337259842</v>
      </c>
      <c r="G160">
        <f t="shared" ca="1" si="44"/>
        <v>10972.8</v>
      </c>
      <c r="H160" s="9">
        <f t="shared" ca="1" si="52"/>
        <v>-190.47916826866131</v>
      </c>
      <c r="I160" s="9">
        <f t="shared" ca="1" si="52"/>
        <v>79.299653324094834</v>
      </c>
      <c r="J160" s="9">
        <f t="shared" ca="1" si="52"/>
        <v>0</v>
      </c>
      <c r="K160" s="9">
        <f t="shared" ca="1" si="46"/>
        <v>206.32680039598009</v>
      </c>
      <c r="L160" s="9">
        <f t="shared" ca="1" si="47"/>
        <v>-67.397223964201942</v>
      </c>
      <c r="M160">
        <f t="shared" ca="1" si="48"/>
        <v>55.998727034120733</v>
      </c>
      <c r="N160">
        <f t="shared" ca="1" si="49"/>
        <v>32.293228346456694</v>
      </c>
    </row>
    <row r="161" spans="1:18" x14ac:dyDescent="0.25">
      <c r="A161" s="4">
        <f t="shared" si="42"/>
        <v>0.42812499999999859</v>
      </c>
      <c r="B161" s="3">
        <f t="shared" si="50"/>
        <v>1553300990</v>
      </c>
      <c r="C161">
        <f t="shared" si="51"/>
        <v>4</v>
      </c>
      <c r="D161">
        <f t="shared" si="51"/>
        <v>118</v>
      </c>
      <c r="E161">
        <f t="shared" ca="1" si="33"/>
        <v>-40952.749327162201</v>
      </c>
      <c r="F161">
        <f t="shared" ca="1" si="34"/>
        <v>17049.255603880316</v>
      </c>
      <c r="G161">
        <f t="shared" ca="1" si="44"/>
        <v>10972.8</v>
      </c>
      <c r="H161" s="9">
        <f t="shared" ca="1" si="52"/>
        <v>-190.47916826866131</v>
      </c>
      <c r="I161" s="9">
        <f t="shared" ca="1" si="52"/>
        <v>79.299653324094109</v>
      </c>
      <c r="J161" s="9">
        <f t="shared" ca="1" si="52"/>
        <v>0</v>
      </c>
      <c r="K161" s="9">
        <f t="shared" ca="1" si="46"/>
        <v>206.3268003959798</v>
      </c>
      <c r="L161" s="9">
        <f t="shared" ca="1" si="47"/>
        <v>-67.397223964202112</v>
      </c>
      <c r="M161">
        <f t="shared" ca="1" si="48"/>
        <v>56.002268153980751</v>
      </c>
      <c r="N161">
        <f t="shared" ca="1" si="49"/>
        <v>32.277987751531057</v>
      </c>
    </row>
    <row r="162" spans="1:18" x14ac:dyDescent="0.25">
      <c r="A162" s="4">
        <f t="shared" si="42"/>
        <v>0.42818287037036895</v>
      </c>
      <c r="B162" s="3">
        <f t="shared" si="50"/>
        <v>1553300995</v>
      </c>
      <c r="C162">
        <f t="shared" si="51"/>
        <v>4</v>
      </c>
      <c r="D162">
        <f t="shared" si="51"/>
        <v>118</v>
      </c>
      <c r="E162">
        <f t="shared" ca="1" si="33"/>
        <v>-41905.145168505507</v>
      </c>
      <c r="F162">
        <f t="shared" ca="1" si="34"/>
        <v>17445.753870500786</v>
      </c>
      <c r="G162">
        <f t="shared" ca="1" si="44"/>
        <v>10972.8</v>
      </c>
      <c r="H162" s="9">
        <f t="shared" ca="1" si="52"/>
        <v>-190.47916826866131</v>
      </c>
      <c r="I162" s="9">
        <f t="shared" ca="1" si="52"/>
        <v>79.299653324094834</v>
      </c>
      <c r="J162" s="9">
        <f t="shared" ca="1" si="52"/>
        <v>0</v>
      </c>
      <c r="K162" s="9">
        <f t="shared" ca="1" si="46"/>
        <v>206.32680039598009</v>
      </c>
      <c r="L162" s="9">
        <f t="shared" ca="1" si="47"/>
        <v>-67.397223964201942</v>
      </c>
      <c r="M162">
        <f t="shared" ca="1" si="48"/>
        <v>56.005809273840768</v>
      </c>
      <c r="N162">
        <f t="shared" ca="1" si="49"/>
        <v>32.262747156605421</v>
      </c>
    </row>
    <row r="163" spans="1:18" x14ac:dyDescent="0.25">
      <c r="A163" s="4">
        <f t="shared" si="42"/>
        <v>0.42824074074073931</v>
      </c>
      <c r="B163" s="3">
        <f t="shared" si="50"/>
        <v>1553301000</v>
      </c>
      <c r="C163">
        <f t="shared" si="51"/>
        <v>4</v>
      </c>
      <c r="D163">
        <f t="shared" si="51"/>
        <v>118</v>
      </c>
      <c r="E163">
        <f t="shared" ca="1" si="33"/>
        <v>-42857.541009848814</v>
      </c>
      <c r="F163">
        <f t="shared" ca="1" si="34"/>
        <v>17842.252137121261</v>
      </c>
      <c r="G163">
        <f t="shared" ca="1" si="44"/>
        <v>10972.8</v>
      </c>
      <c r="H163" s="9">
        <f t="shared" ca="1" si="52"/>
        <v>-190.47916826866131</v>
      </c>
      <c r="I163" s="9">
        <f t="shared" ca="1" si="52"/>
        <v>79.299653324094109</v>
      </c>
      <c r="J163" s="9">
        <f t="shared" ca="1" si="52"/>
        <v>0</v>
      </c>
      <c r="K163" s="9">
        <f t="shared" ca="1" si="46"/>
        <v>206.3268003959798</v>
      </c>
      <c r="L163" s="9">
        <f t="shared" ca="1" si="47"/>
        <v>-67.397223964202112</v>
      </c>
      <c r="M163">
        <f t="shared" ca="1" si="48"/>
        <v>56.009350393700785</v>
      </c>
      <c r="N163">
        <f t="shared" ca="1" si="49"/>
        <v>32.247506561679785</v>
      </c>
    </row>
    <row r="164" spans="1:18" x14ac:dyDescent="0.25">
      <c r="A164" s="4">
        <f t="shared" si="42"/>
        <v>0.42829861111110967</v>
      </c>
      <c r="B164" s="3">
        <f t="shared" si="50"/>
        <v>1553301005</v>
      </c>
      <c r="C164">
        <f t="shared" si="51"/>
        <v>4</v>
      </c>
      <c r="D164">
        <f t="shared" si="51"/>
        <v>118</v>
      </c>
      <c r="E164">
        <f t="shared" ca="1" si="33"/>
        <v>-43809.93685119212</v>
      </c>
      <c r="F164">
        <f t="shared" ca="1" si="34"/>
        <v>18238.750403741731</v>
      </c>
      <c r="G164">
        <f t="shared" ca="1" si="44"/>
        <v>10972.8</v>
      </c>
      <c r="H164" s="9">
        <f t="shared" ca="1" si="52"/>
        <v>-190.47916826866131</v>
      </c>
      <c r="I164" s="9">
        <f t="shared" ca="1" si="52"/>
        <v>79.299653324094834</v>
      </c>
      <c r="J164" s="9">
        <f t="shared" ca="1" si="52"/>
        <v>0</v>
      </c>
      <c r="K164" s="9">
        <f t="shared" ca="1" si="46"/>
        <v>206.32680039598009</v>
      </c>
      <c r="L164" s="9">
        <f t="shared" ca="1" si="47"/>
        <v>-67.397223964201942</v>
      </c>
      <c r="M164">
        <f t="shared" ca="1" si="48"/>
        <v>56.012891513560803</v>
      </c>
      <c r="N164">
        <f t="shared" ca="1" si="49"/>
        <v>32.232265966754156</v>
      </c>
    </row>
    <row r="165" spans="1:18" x14ac:dyDescent="0.25">
      <c r="A165" s="4">
        <f t="shared" si="42"/>
        <v>0.42835648148148003</v>
      </c>
      <c r="B165" s="3">
        <f t="shared" si="50"/>
        <v>1553301010</v>
      </c>
      <c r="C165">
        <f t="shared" si="51"/>
        <v>4</v>
      </c>
      <c r="D165">
        <f t="shared" si="51"/>
        <v>118</v>
      </c>
      <c r="E165">
        <f t="shared" ref="E165:E228" ca="1" si="53">INDIRECT("E$"&amp;C165)+INDIRECT("H$"&amp;C165)*($B165-INDIRECT("B$"&amp;D165))</f>
        <v>-44762.332692535427</v>
      </c>
      <c r="F165">
        <f t="shared" ref="F165:F228" ca="1" si="54">INDIRECT("F$"&amp;C165)+INDIRECT("I$"&amp;C165)*($B165-INDIRECT("B$"&amp;D165))</f>
        <v>18635.248670362205</v>
      </c>
      <c r="G165">
        <f t="shared" ca="1" si="44"/>
        <v>10972.8</v>
      </c>
      <c r="H165" s="9">
        <f t="shared" ca="1" si="52"/>
        <v>-190.47916826866131</v>
      </c>
      <c r="I165" s="9">
        <f t="shared" ca="1" si="52"/>
        <v>79.299653324094834</v>
      </c>
      <c r="J165" s="9">
        <f t="shared" ca="1" si="52"/>
        <v>0</v>
      </c>
      <c r="K165" s="9">
        <f t="shared" ca="1" si="46"/>
        <v>206.32680039598009</v>
      </c>
      <c r="L165" s="9">
        <f t="shared" ca="1" si="47"/>
        <v>-67.397223964201942</v>
      </c>
      <c r="M165">
        <f t="shared" ca="1" si="48"/>
        <v>56.01643263342082</v>
      </c>
      <c r="N165">
        <f t="shared" ca="1" si="49"/>
        <v>32.21702537182852</v>
      </c>
    </row>
    <row r="166" spans="1:18" x14ac:dyDescent="0.25">
      <c r="A166" s="4">
        <f t="shared" si="42"/>
        <v>0.42841435185185039</v>
      </c>
      <c r="B166" s="3">
        <f t="shared" si="50"/>
        <v>1553301015</v>
      </c>
      <c r="C166">
        <f t="shared" si="51"/>
        <v>4</v>
      </c>
      <c r="D166">
        <f t="shared" si="51"/>
        <v>118</v>
      </c>
      <c r="E166">
        <f t="shared" ca="1" si="53"/>
        <v>-45714.728533878733</v>
      </c>
      <c r="F166">
        <f t="shared" ca="1" si="54"/>
        <v>19031.746936982679</v>
      </c>
      <c r="G166">
        <f t="shared" ca="1" si="44"/>
        <v>10972.8</v>
      </c>
      <c r="H166" s="9">
        <f t="shared" ca="1" si="52"/>
        <v>-190.47916826866131</v>
      </c>
      <c r="I166" s="9">
        <f t="shared" ca="1" si="52"/>
        <v>79.299653324094109</v>
      </c>
      <c r="J166" s="9">
        <f t="shared" ca="1" si="52"/>
        <v>0</v>
      </c>
      <c r="K166" s="9">
        <f t="shared" ca="1" si="46"/>
        <v>206.3268003959798</v>
      </c>
      <c r="L166" s="9">
        <f t="shared" ca="1" si="47"/>
        <v>-67.397223964202112</v>
      </c>
      <c r="M166">
        <f t="shared" ca="1" si="48"/>
        <v>56.019973753280844</v>
      </c>
      <c r="N166">
        <f t="shared" ca="1" si="49"/>
        <v>32.201784776902883</v>
      </c>
    </row>
    <row r="167" spans="1:18" x14ac:dyDescent="0.25">
      <c r="A167" s="4">
        <f t="shared" si="42"/>
        <v>0.42847222222222076</v>
      </c>
      <c r="B167" s="3">
        <f t="shared" si="50"/>
        <v>1553301020</v>
      </c>
      <c r="C167">
        <f t="shared" ref="C167:D182" si="55">C166</f>
        <v>4</v>
      </c>
      <c r="D167">
        <f t="shared" si="55"/>
        <v>118</v>
      </c>
      <c r="E167">
        <f t="shared" ca="1" si="53"/>
        <v>-46667.12437522204</v>
      </c>
      <c r="F167">
        <f t="shared" ca="1" si="54"/>
        <v>19428.24520360315</v>
      </c>
      <c r="G167">
        <f t="shared" ca="1" si="44"/>
        <v>10972.8</v>
      </c>
      <c r="H167" s="9">
        <f t="shared" ca="1" si="52"/>
        <v>-190.47916826866131</v>
      </c>
      <c r="I167" s="9">
        <f t="shared" ca="1" si="52"/>
        <v>79.299653324094834</v>
      </c>
      <c r="J167" s="9">
        <f t="shared" ca="1" si="52"/>
        <v>0</v>
      </c>
      <c r="K167" s="9">
        <f t="shared" ca="1" si="46"/>
        <v>206.32680039598009</v>
      </c>
      <c r="L167" s="9">
        <f t="shared" ca="1" si="47"/>
        <v>-67.397223964201942</v>
      </c>
      <c r="M167">
        <f t="shared" ca="1" si="48"/>
        <v>56.023514873140861</v>
      </c>
      <c r="N167">
        <f t="shared" ca="1" si="49"/>
        <v>32.186544181977254</v>
      </c>
    </row>
    <row r="168" spans="1:18" x14ac:dyDescent="0.25">
      <c r="A168" s="4">
        <f t="shared" si="42"/>
        <v>0.42853009259259112</v>
      </c>
      <c r="B168" s="3">
        <f t="shared" si="50"/>
        <v>1553301025</v>
      </c>
      <c r="C168">
        <f t="shared" si="55"/>
        <v>4</v>
      </c>
      <c r="D168">
        <f t="shared" si="55"/>
        <v>118</v>
      </c>
      <c r="E168">
        <f t="shared" ca="1" si="53"/>
        <v>-47619.520216565346</v>
      </c>
      <c r="F168">
        <f t="shared" ca="1" si="54"/>
        <v>19824.743470223624</v>
      </c>
      <c r="G168">
        <f t="shared" ca="1" si="44"/>
        <v>10972.8</v>
      </c>
      <c r="H168" s="9">
        <f t="shared" ca="1" si="52"/>
        <v>-190.47916826866131</v>
      </c>
      <c r="I168" s="9">
        <f t="shared" ca="1" si="52"/>
        <v>79.299653324094109</v>
      </c>
      <c r="J168" s="9">
        <f t="shared" ca="1" si="52"/>
        <v>0</v>
      </c>
      <c r="K168" s="9">
        <f t="shared" ca="1" si="46"/>
        <v>206.3268003959798</v>
      </c>
      <c r="L168" s="9">
        <f t="shared" ca="1" si="47"/>
        <v>-67.397223964202112</v>
      </c>
      <c r="M168">
        <f t="shared" ca="1" si="48"/>
        <v>56.027055993000879</v>
      </c>
      <c r="N168">
        <f t="shared" ca="1" si="49"/>
        <v>32.171303587051618</v>
      </c>
    </row>
    <row r="169" spans="1:18" x14ac:dyDescent="0.25">
      <c r="A169" s="4">
        <f t="shared" si="42"/>
        <v>0.42858796296296148</v>
      </c>
      <c r="B169" s="3">
        <f t="shared" si="50"/>
        <v>1553301030</v>
      </c>
      <c r="C169">
        <f t="shared" si="55"/>
        <v>4</v>
      </c>
      <c r="D169">
        <f t="shared" si="55"/>
        <v>118</v>
      </c>
      <c r="E169">
        <f t="shared" ca="1" si="53"/>
        <v>-48571.916057908653</v>
      </c>
      <c r="F169">
        <f t="shared" ca="1" si="54"/>
        <v>20221.241736844095</v>
      </c>
      <c r="G169">
        <f t="shared" ca="1" si="44"/>
        <v>10972.8</v>
      </c>
      <c r="H169" s="9">
        <f t="shared" ca="1" si="52"/>
        <v>-190.47916826866131</v>
      </c>
      <c r="I169" s="9">
        <f t="shared" ca="1" si="52"/>
        <v>79.299653324094834</v>
      </c>
      <c r="J169" s="9">
        <f t="shared" ca="1" si="52"/>
        <v>0</v>
      </c>
      <c r="K169" s="9">
        <f t="shared" ca="1" si="46"/>
        <v>206.32680039598009</v>
      </c>
      <c r="L169" s="9">
        <f t="shared" ca="1" si="47"/>
        <v>-67.397223964201942</v>
      </c>
      <c r="M169">
        <f t="shared" ca="1" si="48"/>
        <v>56.030597112860896</v>
      </c>
      <c r="N169">
        <f t="shared" ca="1" si="49"/>
        <v>32.156062992125982</v>
      </c>
    </row>
    <row r="170" spans="1:18" x14ac:dyDescent="0.25">
      <c r="A170" s="4">
        <f t="shared" si="42"/>
        <v>0.42864583333333184</v>
      </c>
      <c r="B170" s="3">
        <f t="shared" si="50"/>
        <v>1553301035</v>
      </c>
      <c r="C170">
        <f t="shared" si="55"/>
        <v>4</v>
      </c>
      <c r="D170">
        <f t="shared" si="55"/>
        <v>118</v>
      </c>
      <c r="E170">
        <f t="shared" ca="1" si="53"/>
        <v>-49524.311899251959</v>
      </c>
      <c r="F170">
        <f t="shared" ca="1" si="54"/>
        <v>20617.740003464569</v>
      </c>
      <c r="G170">
        <f t="shared" ca="1" si="44"/>
        <v>10972.8</v>
      </c>
      <c r="H170" s="9">
        <f t="shared" ca="1" si="52"/>
        <v>-190.47916826866131</v>
      </c>
      <c r="I170" s="9">
        <f t="shared" ca="1" si="52"/>
        <v>79.299653324094109</v>
      </c>
      <c r="J170" s="9">
        <f t="shared" ca="1" si="52"/>
        <v>0</v>
      </c>
      <c r="K170" s="9">
        <f t="shared" ca="1" si="46"/>
        <v>206.3268003959798</v>
      </c>
      <c r="L170" s="9">
        <f t="shared" ca="1" si="47"/>
        <v>-67.397223964202112</v>
      </c>
      <c r="M170">
        <f t="shared" ca="1" si="48"/>
        <v>56.034138232720913</v>
      </c>
      <c r="N170">
        <f t="shared" ca="1" si="49"/>
        <v>32.140822397200346</v>
      </c>
      <c r="P170">
        <f ca="1">E170-'THA05'!E141</f>
        <v>-9597.9309059645821</v>
      </c>
      <c r="Q170">
        <f ca="1">F170-'THA05'!F141</f>
        <v>3995.7786480781615</v>
      </c>
      <c r="R170">
        <f t="shared" ref="R170" ca="1" si="56">SQRT(P170*P170+Q170*Q170)</f>
        <v>10396.466932574134</v>
      </c>
    </row>
    <row r="171" spans="1:18" x14ac:dyDescent="0.25">
      <c r="A171" s="4">
        <f t="shared" si="42"/>
        <v>0.4287037037037022</v>
      </c>
      <c r="B171" s="3">
        <f t="shared" si="50"/>
        <v>1553301040</v>
      </c>
      <c r="C171">
        <f t="shared" si="55"/>
        <v>4</v>
      </c>
      <c r="D171">
        <f t="shared" si="55"/>
        <v>118</v>
      </c>
      <c r="E171">
        <f t="shared" ca="1" si="53"/>
        <v>-50476.707740595266</v>
      </c>
      <c r="F171">
        <f t="shared" ca="1" si="54"/>
        <v>21014.238270085039</v>
      </c>
      <c r="G171">
        <f t="shared" ca="1" si="44"/>
        <v>10972.8</v>
      </c>
      <c r="H171" s="9">
        <f t="shared" ca="1" si="52"/>
        <v>-190.47916826866131</v>
      </c>
      <c r="I171" s="9">
        <f t="shared" ca="1" si="52"/>
        <v>79.299653324094834</v>
      </c>
      <c r="J171" s="9">
        <f t="shared" ca="1" si="52"/>
        <v>0</v>
      </c>
      <c r="K171" s="9">
        <f t="shared" ca="1" si="46"/>
        <v>206.32680039598009</v>
      </c>
      <c r="L171" s="9">
        <f t="shared" ca="1" si="47"/>
        <v>-67.397223964201942</v>
      </c>
      <c r="M171">
        <f t="shared" ca="1" si="48"/>
        <v>56.03767935258093</v>
      </c>
      <c r="N171">
        <f t="shared" ca="1" si="49"/>
        <v>32.125581802274716</v>
      </c>
      <c r="P171">
        <f ca="1">E171-'THA05'!E142</f>
        <v>-9376.0134283700245</v>
      </c>
      <c r="Q171">
        <f ca="1">F171-'THA05'!F142</f>
        <v>3903.3907024578548</v>
      </c>
      <c r="R171">
        <f t="shared" ref="R171:R186" ca="1" si="57">SQRT(P171*P171+Q171*Q171)</f>
        <v>10156.086194248719</v>
      </c>
    </row>
    <row r="172" spans="1:18" x14ac:dyDescent="0.25">
      <c r="A172" s="42">
        <f t="shared" si="42"/>
        <v>0.42876157407407256</v>
      </c>
      <c r="B172" s="3">
        <f t="shared" si="50"/>
        <v>1553301045</v>
      </c>
      <c r="C172">
        <f t="shared" si="55"/>
        <v>4</v>
      </c>
      <c r="D172">
        <f t="shared" si="55"/>
        <v>118</v>
      </c>
      <c r="E172">
        <f t="shared" ca="1" si="53"/>
        <v>-51429.103581938572</v>
      </c>
      <c r="F172">
        <f t="shared" ca="1" si="54"/>
        <v>21410.736536705514</v>
      </c>
      <c r="G172">
        <f t="shared" ca="1" si="44"/>
        <v>10972.8</v>
      </c>
      <c r="H172" s="9">
        <f t="shared" ca="1" si="52"/>
        <v>-190.47916826866131</v>
      </c>
      <c r="I172" s="9">
        <f t="shared" ca="1" si="52"/>
        <v>79.299653324094109</v>
      </c>
      <c r="J172" s="9">
        <f t="shared" ca="1" si="52"/>
        <v>0</v>
      </c>
      <c r="K172" s="9">
        <f t="shared" ca="1" si="46"/>
        <v>206.3268003959798</v>
      </c>
      <c r="L172" s="9">
        <f t="shared" ca="1" si="47"/>
        <v>-67.397223964202112</v>
      </c>
      <c r="M172">
        <f t="shared" ca="1" si="48"/>
        <v>56.041220472440948</v>
      </c>
      <c r="N172">
        <f t="shared" ca="1" si="49"/>
        <v>32.11034120734908</v>
      </c>
      <c r="P172">
        <f ca="1">E172-'THA05'!E143</f>
        <v>-9154.0959507754669</v>
      </c>
      <c r="Q172">
        <f ca="1">F172-'THA05'!F143</f>
        <v>3811.0027568375517</v>
      </c>
      <c r="R172" s="41">
        <f t="shared" ca="1" si="57"/>
        <v>9915.7054559233056</v>
      </c>
    </row>
    <row r="173" spans="1:18" x14ac:dyDescent="0.25">
      <c r="A173" s="4">
        <f t="shared" si="42"/>
        <v>0.42881944444444292</v>
      </c>
      <c r="B173" s="3">
        <f t="shared" si="50"/>
        <v>1553301050</v>
      </c>
      <c r="C173">
        <f t="shared" si="55"/>
        <v>4</v>
      </c>
      <c r="D173">
        <f t="shared" si="55"/>
        <v>118</v>
      </c>
      <c r="E173">
        <f t="shared" ca="1" si="53"/>
        <v>-52381.499423281879</v>
      </c>
      <c r="F173">
        <f t="shared" ca="1" si="54"/>
        <v>21807.234803325984</v>
      </c>
      <c r="G173">
        <f t="shared" ca="1" si="44"/>
        <v>10972.8</v>
      </c>
      <c r="H173" s="9">
        <f t="shared" ca="1" si="52"/>
        <v>-190.47916826866276</v>
      </c>
      <c r="I173" s="9">
        <f t="shared" ca="1" si="52"/>
        <v>79.299653324094834</v>
      </c>
      <c r="J173" s="9">
        <f t="shared" ca="1" si="52"/>
        <v>0</v>
      </c>
      <c r="K173" s="9">
        <f t="shared" ca="1" si="46"/>
        <v>206.32680039598145</v>
      </c>
      <c r="L173" s="9">
        <f t="shared" ca="1" si="47"/>
        <v>-67.397223964202084</v>
      </c>
      <c r="M173">
        <f t="shared" ca="1" si="48"/>
        <v>56.044761592300965</v>
      </c>
      <c r="N173">
        <f t="shared" ca="1" si="49"/>
        <v>32.095100612423444</v>
      </c>
      <c r="P173">
        <f ca="1">E173-'THA05'!E144</f>
        <v>-8932.1784731809094</v>
      </c>
      <c r="Q173">
        <f ca="1">F173-'THA05'!F144</f>
        <v>3718.614811217245</v>
      </c>
      <c r="R173">
        <f t="shared" ca="1" si="57"/>
        <v>9675.3247175978904</v>
      </c>
    </row>
    <row r="174" spans="1:18" x14ac:dyDescent="0.25">
      <c r="A174" s="4">
        <f t="shared" si="42"/>
        <v>0.42887731481481328</v>
      </c>
      <c r="B174" s="3">
        <f t="shared" si="50"/>
        <v>1553301055</v>
      </c>
      <c r="C174">
        <f t="shared" si="55"/>
        <v>4</v>
      </c>
      <c r="D174">
        <f t="shared" si="55"/>
        <v>118</v>
      </c>
      <c r="E174">
        <f t="shared" ca="1" si="53"/>
        <v>-53333.895264625193</v>
      </c>
      <c r="F174">
        <f t="shared" ca="1" si="54"/>
        <v>22203.733069946458</v>
      </c>
      <c r="G174">
        <f t="shared" ca="1" si="44"/>
        <v>10972.8</v>
      </c>
      <c r="H174" s="9">
        <f t="shared" ca="1" si="52"/>
        <v>-190.47916826866131</v>
      </c>
      <c r="I174" s="9">
        <f t="shared" ca="1" si="52"/>
        <v>79.299653324094109</v>
      </c>
      <c r="J174" s="9">
        <f t="shared" ca="1" si="52"/>
        <v>0</v>
      </c>
      <c r="K174" s="9">
        <f t="shared" ca="1" si="46"/>
        <v>206.3268003959798</v>
      </c>
      <c r="L174" s="9">
        <f t="shared" ca="1" si="47"/>
        <v>-67.397223964202112</v>
      </c>
      <c r="M174">
        <f t="shared" ca="1" si="48"/>
        <v>56.048302712160982</v>
      </c>
      <c r="N174">
        <f t="shared" ca="1" si="49"/>
        <v>32.079860017497808</v>
      </c>
      <c r="P174">
        <f ca="1">E174-'THA05'!E145</f>
        <v>-8710.2609955863591</v>
      </c>
      <c r="Q174">
        <f ca="1">F174-'THA05'!F145</f>
        <v>3626.2268655969419</v>
      </c>
      <c r="R174">
        <f t="shared" ca="1" si="57"/>
        <v>9434.9439792724843</v>
      </c>
    </row>
    <row r="175" spans="1:18" x14ac:dyDescent="0.25">
      <c r="A175" s="4">
        <f t="shared" si="42"/>
        <v>0.42893518518518364</v>
      </c>
      <c r="B175" s="3">
        <f t="shared" si="50"/>
        <v>1553301060</v>
      </c>
      <c r="C175">
        <f t="shared" si="55"/>
        <v>4</v>
      </c>
      <c r="D175">
        <f t="shared" si="55"/>
        <v>118</v>
      </c>
      <c r="E175">
        <f t="shared" ca="1" si="53"/>
        <v>-54286.291105968499</v>
      </c>
      <c r="F175">
        <f t="shared" ca="1" si="54"/>
        <v>22600.231336566929</v>
      </c>
      <c r="G175">
        <f t="shared" ca="1" si="44"/>
        <v>10972.8</v>
      </c>
      <c r="H175" s="9">
        <f t="shared" ca="1" si="52"/>
        <v>-190.47916826866131</v>
      </c>
      <c r="I175" s="9">
        <f t="shared" ca="1" si="52"/>
        <v>79.299653324094834</v>
      </c>
      <c r="J175" s="9">
        <f t="shared" ca="1" si="52"/>
        <v>0</v>
      </c>
      <c r="K175" s="9">
        <f t="shared" ca="1" si="46"/>
        <v>206.32680039598009</v>
      </c>
      <c r="L175" s="9">
        <f t="shared" ca="1" si="47"/>
        <v>-67.397223964201942</v>
      </c>
      <c r="M175">
        <f t="shared" ca="1" si="48"/>
        <v>56.051843832021</v>
      </c>
      <c r="N175">
        <f t="shared" ca="1" si="49"/>
        <v>32.064619422572179</v>
      </c>
      <c r="P175">
        <f ca="1">E175-'THA05'!E146</f>
        <v>-8488.3435179918015</v>
      </c>
      <c r="Q175">
        <f ca="1">F175-'THA05'!F146</f>
        <v>3533.8389199766352</v>
      </c>
      <c r="R175">
        <f t="shared" ca="1" si="57"/>
        <v>9194.5632409470691</v>
      </c>
    </row>
    <row r="176" spans="1:18" x14ac:dyDescent="0.25">
      <c r="A176" s="4">
        <f t="shared" si="42"/>
        <v>0.428993055555554</v>
      </c>
      <c r="B176" s="3">
        <f t="shared" si="50"/>
        <v>1553301065</v>
      </c>
      <c r="C176">
        <f t="shared" si="55"/>
        <v>4</v>
      </c>
      <c r="D176">
        <f t="shared" si="55"/>
        <v>118</v>
      </c>
      <c r="E176">
        <f t="shared" ca="1" si="53"/>
        <v>-55238.686947311806</v>
      </c>
      <c r="F176">
        <f t="shared" ca="1" si="54"/>
        <v>22996.729603187403</v>
      </c>
      <c r="G176">
        <f t="shared" ca="1" si="44"/>
        <v>10972.8</v>
      </c>
      <c r="H176" s="9">
        <f t="shared" ca="1" si="52"/>
        <v>-190.47916826866131</v>
      </c>
      <c r="I176" s="9">
        <f t="shared" ca="1" si="52"/>
        <v>79.299653324094109</v>
      </c>
      <c r="J176" s="9">
        <f t="shared" ca="1" si="52"/>
        <v>0</v>
      </c>
      <c r="K176" s="9">
        <f t="shared" ca="1" si="46"/>
        <v>206.3268003959798</v>
      </c>
      <c r="L176" s="9">
        <f t="shared" ca="1" si="47"/>
        <v>-67.397223964202112</v>
      </c>
      <c r="M176">
        <f t="shared" ca="1" si="48"/>
        <v>56.055384951881017</v>
      </c>
      <c r="N176">
        <f t="shared" ca="1" si="49"/>
        <v>32.049378827646542</v>
      </c>
      <c r="P176">
        <f ca="1">E176-'THA05'!E147</f>
        <v>-8266.4260403972439</v>
      </c>
      <c r="Q176">
        <f ca="1">F176-'THA05'!F147</f>
        <v>3441.4509743563322</v>
      </c>
      <c r="R176">
        <f t="shared" ca="1" si="57"/>
        <v>8954.1825026216557</v>
      </c>
    </row>
    <row r="177" spans="1:18" x14ac:dyDescent="0.25">
      <c r="A177" s="4">
        <f t="shared" si="42"/>
        <v>0.42905092592592436</v>
      </c>
      <c r="B177" s="3">
        <f t="shared" si="50"/>
        <v>1553301070</v>
      </c>
      <c r="C177">
        <f t="shared" si="55"/>
        <v>4</v>
      </c>
      <c r="D177">
        <f t="shared" si="55"/>
        <v>118</v>
      </c>
      <c r="E177">
        <f t="shared" ca="1" si="53"/>
        <v>-56191.082788655112</v>
      </c>
      <c r="F177">
        <f t="shared" ca="1" si="54"/>
        <v>23393.227869807874</v>
      </c>
      <c r="G177">
        <f t="shared" ca="1" si="44"/>
        <v>10972.8</v>
      </c>
      <c r="H177" s="9">
        <f t="shared" ca="1" si="52"/>
        <v>-190.47916826866131</v>
      </c>
      <c r="I177" s="9">
        <f t="shared" ca="1" si="52"/>
        <v>79.299653324094834</v>
      </c>
      <c r="J177" s="9">
        <f t="shared" ca="1" si="52"/>
        <v>0</v>
      </c>
      <c r="K177" s="9">
        <f t="shared" ca="1" si="46"/>
        <v>206.32680039598009</v>
      </c>
      <c r="L177" s="9">
        <f t="shared" ca="1" si="47"/>
        <v>-67.397223964201942</v>
      </c>
      <c r="M177">
        <f t="shared" ca="1" si="48"/>
        <v>56.058926071741034</v>
      </c>
      <c r="N177">
        <f t="shared" ca="1" si="49"/>
        <v>32.034138232720906</v>
      </c>
      <c r="P177">
        <f ca="1">E177-'THA05'!E148</f>
        <v>-8044.5085628026864</v>
      </c>
      <c r="Q177">
        <f ca="1">F177-'THA05'!F148</f>
        <v>3349.0630287360291</v>
      </c>
      <c r="R177">
        <f t="shared" ca="1" si="57"/>
        <v>8713.8017642962404</v>
      </c>
    </row>
    <row r="178" spans="1:18" x14ac:dyDescent="0.25">
      <c r="A178" s="4">
        <f t="shared" si="42"/>
        <v>0.42910879629629473</v>
      </c>
      <c r="B178" s="3">
        <f t="shared" si="50"/>
        <v>1553301075</v>
      </c>
      <c r="C178">
        <f t="shared" si="55"/>
        <v>4</v>
      </c>
      <c r="D178">
        <f t="shared" si="55"/>
        <v>118</v>
      </c>
      <c r="E178">
        <f t="shared" ca="1" si="53"/>
        <v>-57143.478629998419</v>
      </c>
      <c r="F178">
        <f t="shared" ca="1" si="54"/>
        <v>23789.726136428348</v>
      </c>
      <c r="G178">
        <f t="shared" ca="1" si="44"/>
        <v>10972.8</v>
      </c>
      <c r="H178" s="9">
        <f t="shared" ca="1" si="52"/>
        <v>-190.47916826866131</v>
      </c>
      <c r="I178" s="9">
        <f t="shared" ca="1" si="52"/>
        <v>79.299653324094109</v>
      </c>
      <c r="J178" s="9">
        <f t="shared" ca="1" si="52"/>
        <v>0</v>
      </c>
      <c r="K178" s="9">
        <f t="shared" ca="1" si="46"/>
        <v>206.3268003959798</v>
      </c>
      <c r="L178" s="9">
        <f t="shared" ca="1" si="47"/>
        <v>-67.397223964202112</v>
      </c>
      <c r="M178">
        <f t="shared" ca="1" si="48"/>
        <v>56.062467191601051</v>
      </c>
      <c r="N178">
        <f t="shared" ca="1" si="49"/>
        <v>32.018897637795277</v>
      </c>
      <c r="P178">
        <f ca="1">E178-'THA05'!E149</f>
        <v>-7822.5910852081288</v>
      </c>
      <c r="Q178">
        <f ca="1">F178-'THA05'!F149</f>
        <v>3256.675083115726</v>
      </c>
      <c r="R178">
        <f t="shared" ca="1" si="57"/>
        <v>8473.421025970827</v>
      </c>
    </row>
    <row r="179" spans="1:18" x14ac:dyDescent="0.25">
      <c r="A179" s="4">
        <f t="shared" si="42"/>
        <v>0.42916666666666509</v>
      </c>
      <c r="B179" s="3">
        <f t="shared" si="50"/>
        <v>1553301080</v>
      </c>
      <c r="C179">
        <f t="shared" si="55"/>
        <v>4</v>
      </c>
      <c r="D179">
        <f t="shared" si="55"/>
        <v>118</v>
      </c>
      <c r="E179">
        <f t="shared" ca="1" si="53"/>
        <v>-58095.874471341725</v>
      </c>
      <c r="F179">
        <f t="shared" ca="1" si="54"/>
        <v>24186.224403048818</v>
      </c>
      <c r="G179">
        <f t="shared" ca="1" si="44"/>
        <v>10972.8</v>
      </c>
      <c r="H179" s="9">
        <f t="shared" ca="1" si="52"/>
        <v>-190.47916826866131</v>
      </c>
      <c r="I179" s="9">
        <f t="shared" ca="1" si="52"/>
        <v>79.299653324094834</v>
      </c>
      <c r="J179" s="9">
        <f t="shared" ca="1" si="52"/>
        <v>0</v>
      </c>
      <c r="K179" s="9">
        <f t="shared" ca="1" si="46"/>
        <v>206.32680039598009</v>
      </c>
      <c r="L179" s="9">
        <f t="shared" ca="1" si="47"/>
        <v>-67.397223964201942</v>
      </c>
      <c r="M179">
        <f t="shared" ca="1" si="48"/>
        <v>56.066008311461069</v>
      </c>
      <c r="N179">
        <f t="shared" ca="1" si="49"/>
        <v>32.003657042869641</v>
      </c>
      <c r="P179">
        <f ca="1">E179-'THA05'!E150</f>
        <v>-7600.6736076135712</v>
      </c>
      <c r="Q179">
        <f ca="1">F179-'THA05'!F150</f>
        <v>3164.2871374954193</v>
      </c>
      <c r="R179">
        <f t="shared" ca="1" si="57"/>
        <v>8233.0402876454118</v>
      </c>
    </row>
    <row r="180" spans="1:18" x14ac:dyDescent="0.25">
      <c r="A180" s="4">
        <f t="shared" si="42"/>
        <v>0.42922453703703545</v>
      </c>
      <c r="B180" s="3">
        <f t="shared" si="50"/>
        <v>1553301085</v>
      </c>
      <c r="C180">
        <f t="shared" si="55"/>
        <v>4</v>
      </c>
      <c r="D180">
        <f t="shared" si="55"/>
        <v>118</v>
      </c>
      <c r="E180">
        <f t="shared" ca="1" si="53"/>
        <v>-59048.270312685032</v>
      </c>
      <c r="F180">
        <f t="shared" ca="1" si="54"/>
        <v>24582.722669669292</v>
      </c>
      <c r="G180">
        <f t="shared" ca="1" si="44"/>
        <v>10972.8</v>
      </c>
      <c r="H180" s="9">
        <f t="shared" ca="1" si="52"/>
        <v>-190.47916826866131</v>
      </c>
      <c r="I180" s="9">
        <f t="shared" ca="1" si="52"/>
        <v>79.299653324094109</v>
      </c>
      <c r="J180" s="9">
        <f t="shared" ca="1" si="52"/>
        <v>0</v>
      </c>
      <c r="K180" s="9">
        <f t="shared" ca="1" si="46"/>
        <v>206.3268003959798</v>
      </c>
      <c r="L180" s="9">
        <f t="shared" ca="1" si="47"/>
        <v>-67.397223964202112</v>
      </c>
      <c r="M180">
        <f t="shared" ca="1" si="48"/>
        <v>56.069549431321086</v>
      </c>
      <c r="N180">
        <f t="shared" ca="1" si="49"/>
        <v>31.988416447944005</v>
      </c>
      <c r="P180">
        <f ca="1">E180-'THA05'!E151</f>
        <v>-7378.7561300190137</v>
      </c>
      <c r="Q180">
        <f ca="1">F180-'THA05'!F151</f>
        <v>3071.8991918751162</v>
      </c>
      <c r="R180">
        <f t="shared" ca="1" si="57"/>
        <v>7992.6595493199984</v>
      </c>
    </row>
    <row r="181" spans="1:18" x14ac:dyDescent="0.25">
      <c r="A181" s="4">
        <f t="shared" si="42"/>
        <v>0.42928240740740581</v>
      </c>
      <c r="B181" s="3">
        <f t="shared" si="50"/>
        <v>1553301090</v>
      </c>
      <c r="C181">
        <f t="shared" si="55"/>
        <v>4</v>
      </c>
      <c r="D181">
        <f t="shared" si="55"/>
        <v>118</v>
      </c>
      <c r="E181">
        <f t="shared" ca="1" si="53"/>
        <v>-60000.666154028338</v>
      </c>
      <c r="F181">
        <f t="shared" ca="1" si="54"/>
        <v>24979.220936289763</v>
      </c>
      <c r="G181">
        <f t="shared" ca="1" si="44"/>
        <v>10972.8</v>
      </c>
      <c r="H181" s="9">
        <f t="shared" ca="1" si="52"/>
        <v>-190.47916826866131</v>
      </c>
      <c r="I181" s="9">
        <f t="shared" ca="1" si="52"/>
        <v>79.299653324094834</v>
      </c>
      <c r="J181" s="9">
        <f t="shared" ca="1" si="52"/>
        <v>0</v>
      </c>
      <c r="K181" s="9">
        <f t="shared" ca="1" si="46"/>
        <v>206.32680039598009</v>
      </c>
      <c r="L181" s="9">
        <f t="shared" ca="1" si="47"/>
        <v>-67.397223964201942</v>
      </c>
      <c r="M181">
        <f t="shared" ca="1" si="48"/>
        <v>56.073090551181103</v>
      </c>
      <c r="N181">
        <f t="shared" ca="1" si="49"/>
        <v>31.973175853018372</v>
      </c>
      <c r="P181">
        <f ca="1">E181-'THA05'!E152</f>
        <v>-7156.8386524244561</v>
      </c>
      <c r="Q181">
        <f ca="1">F181-'THA05'!F152</f>
        <v>2979.5112462548095</v>
      </c>
      <c r="R181">
        <f t="shared" ca="1" si="57"/>
        <v>7752.2788109945832</v>
      </c>
    </row>
    <row r="182" spans="1:18" x14ac:dyDescent="0.25">
      <c r="A182" s="4">
        <f t="shared" si="42"/>
        <v>0.42934027777777617</v>
      </c>
      <c r="B182" s="3">
        <f t="shared" si="50"/>
        <v>1553301095</v>
      </c>
      <c r="C182">
        <f t="shared" si="55"/>
        <v>4</v>
      </c>
      <c r="D182">
        <f t="shared" si="55"/>
        <v>118</v>
      </c>
      <c r="E182">
        <f t="shared" ca="1" si="53"/>
        <v>-60953.061995371645</v>
      </c>
      <c r="F182">
        <f t="shared" ca="1" si="54"/>
        <v>25375.719202910237</v>
      </c>
      <c r="G182">
        <f t="shared" ca="1" si="44"/>
        <v>10972.8</v>
      </c>
      <c r="H182" s="9">
        <f t="shared" ca="1" si="52"/>
        <v>-190.47916826866131</v>
      </c>
      <c r="I182" s="9">
        <f t="shared" ca="1" si="52"/>
        <v>79.299653324094834</v>
      </c>
      <c r="J182" s="9">
        <f t="shared" ca="1" si="52"/>
        <v>0</v>
      </c>
      <c r="K182" s="9">
        <f t="shared" ca="1" si="46"/>
        <v>206.32680039598009</v>
      </c>
      <c r="L182" s="9">
        <f t="shared" ca="1" si="47"/>
        <v>-67.397223964201942</v>
      </c>
      <c r="M182">
        <f t="shared" ca="1" si="48"/>
        <v>56.07663167104112</v>
      </c>
      <c r="N182">
        <f t="shared" ca="1" si="49"/>
        <v>31.957935258092736</v>
      </c>
      <c r="P182">
        <f ca="1">E182-'THA05'!E153</f>
        <v>-6934.9211748298985</v>
      </c>
      <c r="Q182">
        <f ca="1">F182-'THA05'!F153</f>
        <v>2887.1233006345064</v>
      </c>
      <c r="R182">
        <f t="shared" ca="1" si="57"/>
        <v>7511.8980726691698</v>
      </c>
    </row>
    <row r="183" spans="1:18" x14ac:dyDescent="0.25">
      <c r="A183" s="4">
        <f t="shared" si="42"/>
        <v>0.42939814814814653</v>
      </c>
      <c r="B183" s="3">
        <f t="shared" si="50"/>
        <v>1553301100</v>
      </c>
      <c r="C183">
        <f t="shared" ref="C183:D198" si="58">C182</f>
        <v>4</v>
      </c>
      <c r="D183">
        <f t="shared" si="58"/>
        <v>118</v>
      </c>
      <c r="E183">
        <f t="shared" ca="1" si="53"/>
        <v>-61905.457836714952</v>
      </c>
      <c r="F183">
        <f t="shared" ca="1" si="54"/>
        <v>25772.217469530711</v>
      </c>
      <c r="G183">
        <f t="shared" ca="1" si="44"/>
        <v>10972.8</v>
      </c>
      <c r="H183" s="9">
        <f t="shared" ca="1" si="52"/>
        <v>-190.47916826866131</v>
      </c>
      <c r="I183" s="9">
        <f t="shared" ca="1" si="52"/>
        <v>79.299653324094109</v>
      </c>
      <c r="J183" s="9">
        <f t="shared" ca="1" si="52"/>
        <v>0</v>
      </c>
      <c r="K183" s="9">
        <f t="shared" ca="1" si="46"/>
        <v>206.3268003959798</v>
      </c>
      <c r="L183" s="9">
        <f t="shared" ca="1" si="47"/>
        <v>-67.397223964202112</v>
      </c>
      <c r="M183">
        <f t="shared" ca="1" si="48"/>
        <v>56.080172790901138</v>
      </c>
      <c r="N183">
        <f t="shared" ca="1" si="49"/>
        <v>31.942694663167103</v>
      </c>
      <c r="P183">
        <f ca="1">E183-'THA05'!E154</f>
        <v>-6713.003697235341</v>
      </c>
      <c r="Q183">
        <f ca="1">F183-'THA05'!F154</f>
        <v>2794.7353550142034</v>
      </c>
      <c r="R183">
        <f t="shared" ca="1" si="57"/>
        <v>7271.5173343437564</v>
      </c>
    </row>
    <row r="184" spans="1:18" x14ac:dyDescent="0.25">
      <c r="A184" s="4">
        <f t="shared" si="42"/>
        <v>0.42945601851851689</v>
      </c>
      <c r="B184" s="3">
        <f t="shared" si="50"/>
        <v>1553301105</v>
      </c>
      <c r="C184">
        <f t="shared" si="58"/>
        <v>4</v>
      </c>
      <c r="D184">
        <f t="shared" si="58"/>
        <v>118</v>
      </c>
      <c r="E184">
        <f t="shared" ca="1" si="53"/>
        <v>-62857.853678058258</v>
      </c>
      <c r="F184">
        <f t="shared" ca="1" si="54"/>
        <v>26168.715736151182</v>
      </c>
      <c r="G184">
        <f t="shared" ca="1" si="44"/>
        <v>10972.8</v>
      </c>
      <c r="H184" s="9">
        <f t="shared" ref="H184:J222" ca="1" si="59">(E185-E184)/($B185-$B184)</f>
        <v>-190.47916826866131</v>
      </c>
      <c r="I184" s="9">
        <f t="shared" ca="1" si="59"/>
        <v>79.299653324094834</v>
      </c>
      <c r="J184" s="9">
        <f t="shared" ca="1" si="59"/>
        <v>0</v>
      </c>
      <c r="K184" s="9">
        <f t="shared" ca="1" si="46"/>
        <v>206.32680039598009</v>
      </c>
      <c r="L184" s="9">
        <f t="shared" ca="1" si="47"/>
        <v>-67.397223964201942</v>
      </c>
      <c r="M184">
        <f t="shared" ca="1" si="48"/>
        <v>56.083713910761155</v>
      </c>
      <c r="N184">
        <f t="shared" ca="1" si="49"/>
        <v>31.927454068241467</v>
      </c>
      <c r="P184">
        <f ca="1">E184-'THA05'!E155</f>
        <v>-6491.0862196407834</v>
      </c>
      <c r="Q184">
        <f ca="1">F184-'THA05'!F155</f>
        <v>2702.3474093939003</v>
      </c>
      <c r="R184">
        <f t="shared" ca="1" si="57"/>
        <v>7031.1365960183421</v>
      </c>
    </row>
    <row r="185" spans="1:18" x14ac:dyDescent="0.25">
      <c r="A185" s="4">
        <f t="shared" si="42"/>
        <v>0.42951388888888725</v>
      </c>
      <c r="B185" s="3">
        <f t="shared" si="50"/>
        <v>1553301110</v>
      </c>
      <c r="C185">
        <f t="shared" si="58"/>
        <v>4</v>
      </c>
      <c r="D185">
        <f t="shared" si="58"/>
        <v>118</v>
      </c>
      <c r="E185">
        <f t="shared" ca="1" si="53"/>
        <v>-63810.249519401565</v>
      </c>
      <c r="F185">
        <f t="shared" ca="1" si="54"/>
        <v>26565.214002771656</v>
      </c>
      <c r="G185">
        <f t="shared" ca="1" si="44"/>
        <v>10972.8</v>
      </c>
      <c r="H185" s="9">
        <f t="shared" ca="1" si="59"/>
        <v>-190.47916826866131</v>
      </c>
      <c r="I185" s="9">
        <f t="shared" ca="1" si="59"/>
        <v>79.299653324094109</v>
      </c>
      <c r="J185" s="9">
        <f t="shared" ca="1" si="59"/>
        <v>0</v>
      </c>
      <c r="K185" s="9">
        <f t="shared" ca="1" si="46"/>
        <v>206.3268003959798</v>
      </c>
      <c r="L185" s="9">
        <f t="shared" ca="1" si="47"/>
        <v>-67.397223964202112</v>
      </c>
      <c r="M185">
        <f t="shared" ca="1" si="48"/>
        <v>56.087255030621172</v>
      </c>
      <c r="N185">
        <f t="shared" ca="1" si="49"/>
        <v>31.912213473315834</v>
      </c>
      <c r="P185">
        <f ca="1">E185-'THA05'!E156</f>
        <v>-6269.1687420462258</v>
      </c>
      <c r="Q185">
        <f ca="1">F185-'THA05'!F156</f>
        <v>2609.9594637735972</v>
      </c>
      <c r="R185">
        <f t="shared" ca="1" si="57"/>
        <v>6790.7558576929287</v>
      </c>
    </row>
    <row r="186" spans="1:18" x14ac:dyDescent="0.25">
      <c r="A186" s="4">
        <f t="shared" si="42"/>
        <v>0.42957175925925761</v>
      </c>
      <c r="B186" s="3">
        <f t="shared" si="50"/>
        <v>1553301115</v>
      </c>
      <c r="C186">
        <f t="shared" si="58"/>
        <v>4</v>
      </c>
      <c r="D186">
        <f t="shared" si="58"/>
        <v>118</v>
      </c>
      <c r="E186">
        <f t="shared" ca="1" si="53"/>
        <v>-64762.645360744871</v>
      </c>
      <c r="F186">
        <f t="shared" ca="1" si="54"/>
        <v>26961.712269392126</v>
      </c>
      <c r="G186">
        <f t="shared" ca="1" si="44"/>
        <v>10972.8</v>
      </c>
      <c r="H186" s="9">
        <f t="shared" ca="1" si="59"/>
        <v>-190.47916826866421</v>
      </c>
      <c r="I186" s="9">
        <f t="shared" ca="1" si="59"/>
        <v>79.299653324094834</v>
      </c>
      <c r="J186" s="9">
        <f t="shared" ca="1" si="59"/>
        <v>0</v>
      </c>
      <c r="K186" s="9">
        <f t="shared" ca="1" si="46"/>
        <v>206.32680039598279</v>
      </c>
      <c r="L186" s="9">
        <f t="shared" ca="1" si="47"/>
        <v>-67.39722396420224</v>
      </c>
      <c r="M186">
        <f t="shared" ca="1" si="48"/>
        <v>56.090796150481189</v>
      </c>
      <c r="N186">
        <f t="shared" ca="1" si="49"/>
        <v>31.896972878390201</v>
      </c>
      <c r="P186">
        <f ca="1">E186-'THA05'!E157</f>
        <v>-6047.2512644516682</v>
      </c>
      <c r="Q186">
        <f ca="1">F186-'THA05'!F157</f>
        <v>2517.5715181532905</v>
      </c>
      <c r="R186">
        <f t="shared" ca="1" si="57"/>
        <v>6550.3751193675134</v>
      </c>
    </row>
    <row r="187" spans="1:18" x14ac:dyDescent="0.25">
      <c r="A187" s="4">
        <f t="shared" ref="A187:A245" si="60">A186+5/24/3600</f>
        <v>0.42962962962962797</v>
      </c>
      <c r="B187" s="3">
        <f t="shared" si="50"/>
        <v>1553301120</v>
      </c>
      <c r="C187">
        <f t="shared" si="58"/>
        <v>4</v>
      </c>
      <c r="D187">
        <f t="shared" si="58"/>
        <v>118</v>
      </c>
      <c r="E187">
        <f t="shared" ca="1" si="53"/>
        <v>-65715.041202088192</v>
      </c>
      <c r="F187">
        <f t="shared" ca="1" si="54"/>
        <v>27358.210536012601</v>
      </c>
      <c r="G187">
        <f t="shared" ca="1" si="44"/>
        <v>10972.8</v>
      </c>
      <c r="H187" s="9">
        <f t="shared" ca="1" si="59"/>
        <v>-190.47916826865986</v>
      </c>
      <c r="I187" s="9">
        <f t="shared" ca="1" si="59"/>
        <v>79.299653324094109</v>
      </c>
      <c r="J187" s="9">
        <f t="shared" ca="1" si="59"/>
        <v>0</v>
      </c>
      <c r="K187" s="9">
        <f t="shared" ca="1" si="46"/>
        <v>206.32680039597847</v>
      </c>
      <c r="L187" s="9">
        <f t="shared" ca="1" si="47"/>
        <v>-67.397223964201956</v>
      </c>
      <c r="M187">
        <f t="shared" ca="1" si="48"/>
        <v>56.094337270341207</v>
      </c>
      <c r="N187">
        <f t="shared" ca="1" si="49"/>
        <v>31.881732283464565</v>
      </c>
      <c r="P187">
        <f ca="1">E187-'THA05'!E158</f>
        <v>-5825.3337868571252</v>
      </c>
      <c r="Q187">
        <f ca="1">F187-'THA05'!F158</f>
        <v>2425.1835725329875</v>
      </c>
      <c r="R187">
        <f t="shared" ref="R187:R214" ca="1" si="61">SQRT(P187*P187+Q187*Q187)</f>
        <v>6309.9943810421128</v>
      </c>
    </row>
    <row r="188" spans="1:18" x14ac:dyDescent="0.25">
      <c r="A188" s="4">
        <f t="shared" si="60"/>
        <v>0.42968749999999833</v>
      </c>
      <c r="B188" s="3">
        <f t="shared" si="50"/>
        <v>1553301125</v>
      </c>
      <c r="C188">
        <f t="shared" si="58"/>
        <v>4</v>
      </c>
      <c r="D188">
        <f t="shared" si="58"/>
        <v>118</v>
      </c>
      <c r="E188">
        <f t="shared" ca="1" si="53"/>
        <v>-66667.437043431491</v>
      </c>
      <c r="F188">
        <f t="shared" ca="1" si="54"/>
        <v>27754.708802633071</v>
      </c>
      <c r="G188">
        <f t="shared" ca="1" si="44"/>
        <v>10972.8</v>
      </c>
      <c r="H188" s="9">
        <f t="shared" ca="1" si="59"/>
        <v>-190.47916826866276</v>
      </c>
      <c r="I188" s="9">
        <f t="shared" ca="1" si="59"/>
        <v>79.299653324094834</v>
      </c>
      <c r="J188" s="9">
        <f t="shared" ca="1" si="59"/>
        <v>0</v>
      </c>
      <c r="K188" s="9">
        <f t="shared" ca="1" si="46"/>
        <v>206.32680039598145</v>
      </c>
      <c r="L188" s="9">
        <f t="shared" ca="1" si="47"/>
        <v>-67.397223964202084</v>
      </c>
      <c r="M188">
        <f t="shared" ca="1" si="48"/>
        <v>56.097878390201224</v>
      </c>
      <c r="N188">
        <f t="shared" ca="1" si="49"/>
        <v>31.866491688538932</v>
      </c>
      <c r="P188">
        <f ca="1">E188-'THA05'!E159</f>
        <v>-5603.4163092625604</v>
      </c>
      <c r="Q188">
        <f ca="1">F188-'THA05'!F159</f>
        <v>2332.7956269126807</v>
      </c>
      <c r="R188">
        <f t="shared" ca="1" si="61"/>
        <v>6069.6136427166912</v>
      </c>
    </row>
    <row r="189" spans="1:18" x14ac:dyDescent="0.25">
      <c r="A189" s="4">
        <f t="shared" si="60"/>
        <v>0.4297453703703687</v>
      </c>
      <c r="B189" s="3">
        <f t="shared" si="50"/>
        <v>1553301130</v>
      </c>
      <c r="C189">
        <f t="shared" si="58"/>
        <v>4</v>
      </c>
      <c r="D189">
        <f t="shared" si="58"/>
        <v>118</v>
      </c>
      <c r="E189">
        <f t="shared" ca="1" si="53"/>
        <v>-67619.832884774805</v>
      </c>
      <c r="F189">
        <f t="shared" ca="1" si="54"/>
        <v>28151.207069253545</v>
      </c>
      <c r="G189">
        <f t="shared" ca="1" si="44"/>
        <v>10972.8</v>
      </c>
      <c r="H189" s="9">
        <f t="shared" ca="1" si="59"/>
        <v>-190.47916826865986</v>
      </c>
      <c r="I189" s="9">
        <f t="shared" ca="1" si="59"/>
        <v>79.299653324094109</v>
      </c>
      <c r="J189" s="9">
        <f t="shared" ca="1" si="59"/>
        <v>0</v>
      </c>
      <c r="K189" s="9">
        <f t="shared" ca="1" si="46"/>
        <v>206.32680039597847</v>
      </c>
      <c r="L189" s="9">
        <f t="shared" ca="1" si="47"/>
        <v>-67.397223964201956</v>
      </c>
      <c r="M189">
        <f t="shared" ca="1" si="48"/>
        <v>56.101419510061241</v>
      </c>
      <c r="N189">
        <f t="shared" ca="1" si="49"/>
        <v>31.851251093613296</v>
      </c>
      <c r="P189">
        <f ca="1">E189-'THA05'!E160</f>
        <v>-5381.4988316680101</v>
      </c>
      <c r="Q189">
        <f ca="1">F189-'THA05'!F160</f>
        <v>2240.4076812923777</v>
      </c>
      <c r="R189">
        <f t="shared" ca="1" si="61"/>
        <v>5829.2329043912841</v>
      </c>
    </row>
    <row r="190" spans="1:18" x14ac:dyDescent="0.25">
      <c r="A190" s="4">
        <f t="shared" si="60"/>
        <v>0.42980324074073906</v>
      </c>
      <c r="B190" s="3">
        <f t="shared" si="50"/>
        <v>1553301135</v>
      </c>
      <c r="C190">
        <f t="shared" si="58"/>
        <v>4</v>
      </c>
      <c r="D190">
        <f t="shared" si="58"/>
        <v>118</v>
      </c>
      <c r="E190">
        <f t="shared" ca="1" si="53"/>
        <v>-68572.228726118105</v>
      </c>
      <c r="F190">
        <f t="shared" ca="1" si="54"/>
        <v>28547.705335874016</v>
      </c>
      <c r="G190">
        <f t="shared" ca="1" si="44"/>
        <v>10972.8</v>
      </c>
      <c r="H190" s="9">
        <f t="shared" ca="1" si="59"/>
        <v>-190.47916826866276</v>
      </c>
      <c r="I190" s="9">
        <f t="shared" ca="1" si="59"/>
        <v>79.299653324094834</v>
      </c>
      <c r="J190" s="9">
        <f t="shared" ca="1" si="59"/>
        <v>0</v>
      </c>
      <c r="K190" s="9">
        <f t="shared" ca="1" si="46"/>
        <v>206.32680039598145</v>
      </c>
      <c r="L190" s="9">
        <f t="shared" ca="1" si="47"/>
        <v>-67.397223964202084</v>
      </c>
      <c r="M190">
        <f t="shared" ca="1" si="48"/>
        <v>56.104960629921258</v>
      </c>
      <c r="N190">
        <f t="shared" ca="1" si="49"/>
        <v>31.836010498687664</v>
      </c>
      <c r="P190">
        <f ca="1">E190-'THA05'!E161</f>
        <v>-5159.5813540734453</v>
      </c>
      <c r="Q190">
        <f ca="1">F190-'THA05'!F161</f>
        <v>2148.019735672071</v>
      </c>
      <c r="R190">
        <f t="shared" ca="1" si="61"/>
        <v>5588.8521660658625</v>
      </c>
    </row>
    <row r="191" spans="1:18" x14ac:dyDescent="0.25">
      <c r="A191" s="4">
        <f t="shared" si="60"/>
        <v>0.42986111111110942</v>
      </c>
      <c r="B191" s="3">
        <f t="shared" si="50"/>
        <v>1553301140</v>
      </c>
      <c r="C191">
        <f t="shared" si="58"/>
        <v>4</v>
      </c>
      <c r="D191">
        <f t="shared" si="58"/>
        <v>118</v>
      </c>
      <c r="E191">
        <f t="shared" ca="1" si="53"/>
        <v>-69524.624567461418</v>
      </c>
      <c r="F191">
        <f t="shared" ca="1" si="54"/>
        <v>28944.20360249449</v>
      </c>
      <c r="G191">
        <f t="shared" ca="1" si="44"/>
        <v>10972.8</v>
      </c>
      <c r="H191" s="9">
        <f t="shared" ca="1" si="59"/>
        <v>-190.47916826865986</v>
      </c>
      <c r="I191" s="9">
        <f t="shared" ca="1" si="59"/>
        <v>79.299653324094109</v>
      </c>
      <c r="J191" s="9">
        <f t="shared" ca="1" si="59"/>
        <v>0</v>
      </c>
      <c r="K191" s="9">
        <f t="shared" ca="1" si="46"/>
        <v>206.32680039597847</v>
      </c>
      <c r="L191" s="9">
        <f t="shared" ca="1" si="47"/>
        <v>-67.397223964201956</v>
      </c>
      <c r="M191">
        <f t="shared" ca="1" si="48"/>
        <v>56.108501749781276</v>
      </c>
      <c r="N191">
        <f t="shared" ca="1" si="49"/>
        <v>31.820769903762027</v>
      </c>
      <c r="P191">
        <f ca="1">E191-'THA05'!E162</f>
        <v>-4937.663876478895</v>
      </c>
      <c r="Q191">
        <f ca="1">F191-'THA05'!F162</f>
        <v>2055.6317900517715</v>
      </c>
      <c r="R191">
        <f t="shared" ca="1" si="61"/>
        <v>5348.4714277404564</v>
      </c>
    </row>
    <row r="192" spans="1:18" x14ac:dyDescent="0.25">
      <c r="A192" s="4">
        <f t="shared" si="60"/>
        <v>0.42991898148147978</v>
      </c>
      <c r="B192" s="3">
        <f t="shared" si="50"/>
        <v>1553301145</v>
      </c>
      <c r="C192">
        <f t="shared" si="58"/>
        <v>4</v>
      </c>
      <c r="D192">
        <f t="shared" si="58"/>
        <v>118</v>
      </c>
      <c r="E192">
        <f t="shared" ca="1" si="53"/>
        <v>-70477.020408804718</v>
      </c>
      <c r="F192">
        <f t="shared" ca="1" si="54"/>
        <v>29340.701869114961</v>
      </c>
      <c r="G192">
        <f t="shared" ca="1" si="44"/>
        <v>10972.8</v>
      </c>
      <c r="H192" s="9">
        <f t="shared" ca="1" si="59"/>
        <v>-190.47916826866276</v>
      </c>
      <c r="I192" s="9">
        <f t="shared" ca="1" si="59"/>
        <v>79.299653324094834</v>
      </c>
      <c r="J192" s="9">
        <f t="shared" ca="1" si="59"/>
        <v>0</v>
      </c>
      <c r="K192" s="9">
        <f t="shared" ca="1" si="46"/>
        <v>206.32680039598145</v>
      </c>
      <c r="L192" s="9">
        <f t="shared" ca="1" si="47"/>
        <v>-67.397223964202084</v>
      </c>
      <c r="M192">
        <f t="shared" ca="1" si="48"/>
        <v>56.112042869641293</v>
      </c>
      <c r="N192">
        <f t="shared" ca="1" si="49"/>
        <v>31.805529308836395</v>
      </c>
      <c r="P192">
        <f ca="1">E192-'THA05'!E163</f>
        <v>-4715.7463988843228</v>
      </c>
      <c r="Q192">
        <f ca="1">F192-'THA05'!F163</f>
        <v>1963.2438444314648</v>
      </c>
      <c r="R192">
        <f t="shared" ca="1" si="61"/>
        <v>5108.0906894150285</v>
      </c>
    </row>
    <row r="193" spans="1:18" x14ac:dyDescent="0.25">
      <c r="A193" s="4">
        <f t="shared" si="60"/>
        <v>0.42997685185185014</v>
      </c>
      <c r="B193" s="3">
        <f t="shared" si="50"/>
        <v>1553301150</v>
      </c>
      <c r="C193">
        <f t="shared" si="58"/>
        <v>4</v>
      </c>
      <c r="D193">
        <f t="shared" si="58"/>
        <v>118</v>
      </c>
      <c r="E193">
        <f t="shared" ca="1" si="53"/>
        <v>-71429.416250148031</v>
      </c>
      <c r="F193">
        <f t="shared" ca="1" si="54"/>
        <v>29737.200135735435</v>
      </c>
      <c r="G193">
        <f t="shared" ca="1" si="44"/>
        <v>10972.8</v>
      </c>
      <c r="H193" s="9">
        <f t="shared" ca="1" si="59"/>
        <v>-190.47916826865986</v>
      </c>
      <c r="I193" s="9">
        <f t="shared" ca="1" si="59"/>
        <v>79.299653324094109</v>
      </c>
      <c r="J193" s="9">
        <f t="shared" ca="1" si="59"/>
        <v>0</v>
      </c>
      <c r="K193" s="9">
        <f t="shared" ca="1" si="46"/>
        <v>206.32680039597847</v>
      </c>
      <c r="L193" s="9">
        <f t="shared" ca="1" si="47"/>
        <v>-67.397223964201956</v>
      </c>
      <c r="M193">
        <f t="shared" ca="1" si="48"/>
        <v>56.11558398950131</v>
      </c>
      <c r="N193">
        <f t="shared" ca="1" si="49"/>
        <v>31.790288713910758</v>
      </c>
      <c r="P193">
        <f ca="1">E193-'THA05'!E164</f>
        <v>-4493.8289212897798</v>
      </c>
      <c r="Q193">
        <f ca="1">F193-'THA05'!F164</f>
        <v>1870.8558988111618</v>
      </c>
      <c r="R193">
        <f t="shared" ca="1" si="61"/>
        <v>4867.7099510896278</v>
      </c>
    </row>
    <row r="194" spans="1:18" x14ac:dyDescent="0.25">
      <c r="A194" s="4">
        <f t="shared" si="60"/>
        <v>0.4300347222222205</v>
      </c>
      <c r="B194" s="3">
        <f t="shared" si="50"/>
        <v>1553301155</v>
      </c>
      <c r="C194">
        <f t="shared" si="58"/>
        <v>4</v>
      </c>
      <c r="D194">
        <f t="shared" si="58"/>
        <v>118</v>
      </c>
      <c r="E194">
        <f t="shared" ca="1" si="53"/>
        <v>-72381.812091491331</v>
      </c>
      <c r="F194">
        <f t="shared" ca="1" si="54"/>
        <v>30133.698402355905</v>
      </c>
      <c r="G194">
        <f t="shared" ca="1" si="44"/>
        <v>10972.8</v>
      </c>
      <c r="H194" s="9">
        <f t="shared" ca="1" si="59"/>
        <v>-190.47916826866276</v>
      </c>
      <c r="I194" s="9">
        <f t="shared" ca="1" si="59"/>
        <v>79.299653324094834</v>
      </c>
      <c r="J194" s="9">
        <f t="shared" ca="1" si="59"/>
        <v>0</v>
      </c>
      <c r="K194" s="9">
        <f t="shared" ca="1" si="46"/>
        <v>206.32680039598145</v>
      </c>
      <c r="L194" s="9">
        <f t="shared" ca="1" si="47"/>
        <v>-67.397223964202084</v>
      </c>
      <c r="M194">
        <f t="shared" ca="1" si="48"/>
        <v>56.119125109361327</v>
      </c>
      <c r="N194">
        <f t="shared" ca="1" si="49"/>
        <v>31.775048118985126</v>
      </c>
      <c r="P194">
        <f ca="1">E194-'THA05'!E165</f>
        <v>-4271.9114436952077</v>
      </c>
      <c r="Q194">
        <f ca="1">F194-'THA05'!F165</f>
        <v>1778.467953190855</v>
      </c>
      <c r="R194">
        <f t="shared" ca="1" si="61"/>
        <v>4627.3292127641989</v>
      </c>
    </row>
    <row r="195" spans="1:18" x14ac:dyDescent="0.25">
      <c r="A195" s="4">
        <f t="shared" si="60"/>
        <v>0.43009259259259086</v>
      </c>
      <c r="B195" s="3">
        <f t="shared" si="50"/>
        <v>1553301160</v>
      </c>
      <c r="C195">
        <f t="shared" si="58"/>
        <v>4</v>
      </c>
      <c r="D195">
        <f t="shared" si="58"/>
        <v>118</v>
      </c>
      <c r="E195">
        <f t="shared" ca="1" si="53"/>
        <v>-73334.207932834644</v>
      </c>
      <c r="F195">
        <f t="shared" ca="1" si="54"/>
        <v>30530.196668976379</v>
      </c>
      <c r="G195">
        <f t="shared" ca="1" si="44"/>
        <v>10972.8</v>
      </c>
      <c r="H195" s="9">
        <f t="shared" ca="1" si="59"/>
        <v>-190.47916826865986</v>
      </c>
      <c r="I195" s="9">
        <f t="shared" ca="1" si="59"/>
        <v>79.299653324094109</v>
      </c>
      <c r="J195" s="9">
        <f t="shared" ca="1" si="59"/>
        <v>0</v>
      </c>
      <c r="K195" s="9">
        <f t="shared" ca="1" si="46"/>
        <v>206.32680039597847</v>
      </c>
      <c r="L195" s="9">
        <f t="shared" ca="1" si="47"/>
        <v>-67.397223964201956</v>
      </c>
      <c r="M195">
        <f t="shared" ca="1" si="48"/>
        <v>56.122666229221345</v>
      </c>
      <c r="N195">
        <f t="shared" ca="1" si="49"/>
        <v>31.759807524059489</v>
      </c>
      <c r="P195">
        <f ca="1">E195-'THA05'!E166</f>
        <v>-4049.9939661006647</v>
      </c>
      <c r="Q195">
        <f ca="1">F195-'THA05'!F166</f>
        <v>1686.080007570552</v>
      </c>
      <c r="R195">
        <f t="shared" ca="1" si="61"/>
        <v>4386.9484744387992</v>
      </c>
    </row>
    <row r="196" spans="1:18" x14ac:dyDescent="0.25">
      <c r="A196" s="4">
        <f t="shared" si="60"/>
        <v>0.43015046296296122</v>
      </c>
      <c r="B196" s="3">
        <f t="shared" si="50"/>
        <v>1553301165</v>
      </c>
      <c r="C196">
        <f t="shared" si="58"/>
        <v>4</v>
      </c>
      <c r="D196">
        <f t="shared" si="58"/>
        <v>118</v>
      </c>
      <c r="E196">
        <f t="shared" ca="1" si="53"/>
        <v>-74286.603774177944</v>
      </c>
      <c r="F196">
        <f t="shared" ca="1" si="54"/>
        <v>30926.69493559685</v>
      </c>
      <c r="G196">
        <f t="shared" ca="1" si="44"/>
        <v>10972.8</v>
      </c>
      <c r="H196" s="9">
        <f t="shared" ca="1" si="59"/>
        <v>-190.47916826866276</v>
      </c>
      <c r="I196" s="9">
        <f t="shared" ca="1" si="59"/>
        <v>79.299653324094834</v>
      </c>
      <c r="J196" s="9">
        <f t="shared" ca="1" si="59"/>
        <v>0</v>
      </c>
      <c r="K196" s="9">
        <f t="shared" ca="1" si="46"/>
        <v>206.32680039598145</v>
      </c>
      <c r="L196" s="9">
        <f t="shared" ca="1" si="47"/>
        <v>-67.397223964202084</v>
      </c>
      <c r="M196">
        <f t="shared" ca="1" si="48"/>
        <v>56.126207349081362</v>
      </c>
      <c r="N196">
        <f t="shared" ca="1" si="49"/>
        <v>31.744566929133857</v>
      </c>
      <c r="P196">
        <f ca="1">E196-'THA05'!E167</f>
        <v>-3828.0764885060926</v>
      </c>
      <c r="Q196">
        <f ca="1">F196-'THA05'!F167</f>
        <v>1593.6920619502453</v>
      </c>
      <c r="R196">
        <f t="shared" ca="1" si="61"/>
        <v>4146.5677361133703</v>
      </c>
    </row>
    <row r="197" spans="1:18" x14ac:dyDescent="0.25">
      <c r="A197" s="4">
        <f t="shared" si="60"/>
        <v>0.43020833333333158</v>
      </c>
      <c r="B197" s="3">
        <f t="shared" si="50"/>
        <v>1553301170</v>
      </c>
      <c r="C197">
        <f t="shared" si="58"/>
        <v>4</v>
      </c>
      <c r="D197">
        <f t="shared" si="58"/>
        <v>118</v>
      </c>
      <c r="E197">
        <f t="shared" ca="1" si="53"/>
        <v>-75238.999615521258</v>
      </c>
      <c r="F197">
        <f t="shared" ca="1" si="54"/>
        <v>31323.193202217324</v>
      </c>
      <c r="G197">
        <f t="shared" ca="1" si="44"/>
        <v>10972.8</v>
      </c>
      <c r="H197" s="9">
        <f t="shared" ca="1" si="59"/>
        <v>-190.47916826865986</v>
      </c>
      <c r="I197" s="9">
        <f t="shared" ca="1" si="59"/>
        <v>79.299653324094109</v>
      </c>
      <c r="J197" s="9">
        <f t="shared" ca="1" si="59"/>
        <v>0</v>
      </c>
      <c r="K197" s="9">
        <f t="shared" ca="1" si="46"/>
        <v>206.32680039597847</v>
      </c>
      <c r="L197" s="9">
        <f t="shared" ca="1" si="47"/>
        <v>-67.397223964201956</v>
      </c>
      <c r="M197">
        <f t="shared" ca="1" si="48"/>
        <v>56.129748468941379</v>
      </c>
      <c r="N197">
        <f t="shared" ca="1" si="49"/>
        <v>31.729326334208224</v>
      </c>
      <c r="P197">
        <f ca="1">E197-'THA05'!E168</f>
        <v>-3606.1590109115496</v>
      </c>
      <c r="Q197">
        <f ca="1">F197-'THA05'!F168</f>
        <v>1501.3041163299422</v>
      </c>
      <c r="R197">
        <f t="shared" ca="1" si="61"/>
        <v>3906.1869977879701</v>
      </c>
    </row>
    <row r="198" spans="1:18" x14ac:dyDescent="0.25">
      <c r="A198" s="4">
        <f t="shared" si="60"/>
        <v>0.43026620370370194</v>
      </c>
      <c r="B198" s="3">
        <f t="shared" si="50"/>
        <v>1553301175</v>
      </c>
      <c r="C198">
        <f t="shared" si="58"/>
        <v>4</v>
      </c>
      <c r="D198">
        <f t="shared" si="58"/>
        <v>118</v>
      </c>
      <c r="E198">
        <f t="shared" ca="1" si="53"/>
        <v>-76191.395456864557</v>
      </c>
      <c r="F198">
        <f t="shared" ca="1" si="54"/>
        <v>31719.691468837795</v>
      </c>
      <c r="G198">
        <f t="shared" ca="1" si="44"/>
        <v>10972.8</v>
      </c>
      <c r="H198" s="9">
        <f t="shared" ca="1" si="59"/>
        <v>-190.47916826866276</v>
      </c>
      <c r="I198" s="9">
        <f t="shared" ca="1" si="59"/>
        <v>79.299653324094834</v>
      </c>
      <c r="J198" s="9">
        <f t="shared" ca="1" si="59"/>
        <v>0</v>
      </c>
      <c r="K198" s="9">
        <f t="shared" ca="1" si="46"/>
        <v>206.32680039598145</v>
      </c>
      <c r="L198" s="9">
        <f t="shared" ca="1" si="47"/>
        <v>-67.397223964202084</v>
      </c>
      <c r="M198">
        <f t="shared" ca="1" si="48"/>
        <v>56.133289588801404</v>
      </c>
      <c r="N198">
        <f t="shared" ca="1" si="49"/>
        <v>31.714085739282588</v>
      </c>
      <c r="P198">
        <f ca="1">E198-'THA05'!E169</f>
        <v>-3384.2415333169774</v>
      </c>
      <c r="Q198">
        <f ca="1">F198-'THA05'!F169</f>
        <v>1408.9161707096355</v>
      </c>
      <c r="R198">
        <f t="shared" ca="1" si="61"/>
        <v>3665.8062594625417</v>
      </c>
    </row>
    <row r="199" spans="1:18" x14ac:dyDescent="0.25">
      <c r="A199" s="4">
        <f t="shared" si="60"/>
        <v>0.4303240740740723</v>
      </c>
      <c r="B199" s="3">
        <f t="shared" si="50"/>
        <v>1553301180</v>
      </c>
      <c r="C199">
        <f t="shared" ref="C199:D214" si="62">C198</f>
        <v>4</v>
      </c>
      <c r="D199">
        <f t="shared" si="62"/>
        <v>118</v>
      </c>
      <c r="E199">
        <f t="shared" ca="1" si="53"/>
        <v>-77143.791298207871</v>
      </c>
      <c r="F199">
        <f t="shared" ca="1" si="54"/>
        <v>32116.189735458269</v>
      </c>
      <c r="G199">
        <f t="shared" ca="1" si="44"/>
        <v>10972.8</v>
      </c>
      <c r="H199" s="9">
        <f t="shared" ca="1" si="59"/>
        <v>-190.47916826866276</v>
      </c>
      <c r="I199" s="9">
        <f t="shared" ca="1" si="59"/>
        <v>79.299653324094834</v>
      </c>
      <c r="J199" s="9">
        <f t="shared" ca="1" si="59"/>
        <v>0</v>
      </c>
      <c r="K199" s="9">
        <f t="shared" ca="1" si="46"/>
        <v>206.32680039598145</v>
      </c>
      <c r="L199" s="9">
        <f t="shared" ca="1" si="47"/>
        <v>-67.397223964202084</v>
      </c>
      <c r="M199">
        <f t="shared" ca="1" si="48"/>
        <v>56.136830708661421</v>
      </c>
      <c r="N199">
        <f t="shared" ca="1" si="49"/>
        <v>31.698845144356955</v>
      </c>
      <c r="P199">
        <f ca="1">E199-'THA05'!E170</f>
        <v>-3162.3240557224344</v>
      </c>
      <c r="Q199">
        <f ca="1">F199-'THA05'!F170</f>
        <v>1316.528225089336</v>
      </c>
      <c r="R199">
        <f t="shared" ca="1" si="61"/>
        <v>3425.4255211371424</v>
      </c>
    </row>
    <row r="200" spans="1:18" x14ac:dyDescent="0.25">
      <c r="A200" s="4">
        <f t="shared" si="60"/>
        <v>0.43038194444444267</v>
      </c>
      <c r="B200" s="3">
        <f t="shared" si="50"/>
        <v>1553301185</v>
      </c>
      <c r="C200">
        <f t="shared" si="62"/>
        <v>4</v>
      </c>
      <c r="D200">
        <f t="shared" si="62"/>
        <v>118</v>
      </c>
      <c r="E200">
        <f t="shared" ca="1" si="53"/>
        <v>-78096.187139551184</v>
      </c>
      <c r="F200">
        <f t="shared" ca="1" si="54"/>
        <v>32512.688002078743</v>
      </c>
      <c r="G200">
        <f t="shared" ref="G200:G245" ca="1" si="63">INDIRECT("G$"&amp;C200)+INDIRECT("J$"&amp;C200)*($B200-INDIRECT("B$"&amp;D200))</f>
        <v>10972.8</v>
      </c>
      <c r="H200" s="9">
        <f t="shared" ca="1" si="59"/>
        <v>-190.47916826865986</v>
      </c>
      <c r="I200" s="9">
        <f t="shared" ca="1" si="59"/>
        <v>79.299653324094834</v>
      </c>
      <c r="J200" s="9">
        <f t="shared" ca="1" si="59"/>
        <v>0</v>
      </c>
      <c r="K200" s="9">
        <f t="shared" ref="K200:K245" ca="1" si="64">SQRT(H200*H200+I200*I200)</f>
        <v>206.32680039597875</v>
      </c>
      <c r="L200" s="9">
        <f t="shared" ref="L200:L245" ca="1" si="65">DEGREES(ATAN2(I200,H200))</f>
        <v>-67.397223964201785</v>
      </c>
      <c r="M200">
        <f t="shared" ca="1" si="48"/>
        <v>56.140371828521438</v>
      </c>
      <c r="N200">
        <f t="shared" ca="1" si="49"/>
        <v>31.683604549431319</v>
      </c>
      <c r="P200">
        <f ca="1">E200-'THA05'!E171</f>
        <v>-2940.4065781278769</v>
      </c>
      <c r="Q200">
        <f ca="1">F200-'THA05'!F171</f>
        <v>1224.140279469033</v>
      </c>
      <c r="R200">
        <f t="shared" ca="1" si="61"/>
        <v>3185.044782811729</v>
      </c>
    </row>
    <row r="201" spans="1:18" x14ac:dyDescent="0.25">
      <c r="A201" s="4">
        <f t="shared" si="60"/>
        <v>0.43043981481481303</v>
      </c>
      <c r="B201" s="3">
        <f t="shared" si="50"/>
        <v>1553301190</v>
      </c>
      <c r="C201">
        <f t="shared" si="62"/>
        <v>4</v>
      </c>
      <c r="D201">
        <f t="shared" si="62"/>
        <v>118</v>
      </c>
      <c r="E201">
        <f t="shared" ca="1" si="53"/>
        <v>-79048.582980894484</v>
      </c>
      <c r="F201">
        <f t="shared" ca="1" si="54"/>
        <v>32909.186268699217</v>
      </c>
      <c r="G201">
        <f t="shared" ca="1" si="63"/>
        <v>10972.8</v>
      </c>
      <c r="H201" s="9">
        <f t="shared" ca="1" si="59"/>
        <v>-190.47916826866276</v>
      </c>
      <c r="I201" s="9">
        <f t="shared" ca="1" si="59"/>
        <v>79.299653324093384</v>
      </c>
      <c r="J201" s="9">
        <f t="shared" ca="1" si="59"/>
        <v>0</v>
      </c>
      <c r="K201" s="9">
        <f t="shared" ca="1" si="64"/>
        <v>206.32680039598088</v>
      </c>
      <c r="L201" s="9">
        <f t="shared" ca="1" si="65"/>
        <v>-67.397223964202453</v>
      </c>
      <c r="M201">
        <f t="shared" ref="M201:M245" ca="1" si="66">INDIRECT("M$"&amp;C201)+INDIRECT("O$"&amp;C201)*($B201-INDIRECT("B$"&amp;D201))</f>
        <v>56.143912948381455</v>
      </c>
      <c r="N201">
        <f t="shared" ref="N201:N245" ca="1" si="67">INDIRECT("N$"&amp;C201)+INDIRECT("P$"&amp;C201)*($B201-INDIRECT("B$"&amp;D201))</f>
        <v>31.668363954505686</v>
      </c>
      <c r="P201">
        <f ca="1">E201-'THA05'!E172</f>
        <v>-2718.4891005333193</v>
      </c>
      <c r="Q201">
        <f ca="1">F201-'THA05'!F172</f>
        <v>1131.7523338487299</v>
      </c>
      <c r="R201">
        <f t="shared" ca="1" si="61"/>
        <v>2944.6640444863147</v>
      </c>
    </row>
    <row r="202" spans="1:18" x14ac:dyDescent="0.25">
      <c r="A202" s="4">
        <f t="shared" si="60"/>
        <v>0.43049768518518339</v>
      </c>
      <c r="B202" s="3">
        <f t="shared" ref="B202:B245" si="68">B201+SECOND(A202-A201)</f>
        <v>1553301195</v>
      </c>
      <c r="C202">
        <f t="shared" si="62"/>
        <v>4</v>
      </c>
      <c r="D202">
        <f t="shared" si="62"/>
        <v>118</v>
      </c>
      <c r="E202">
        <f t="shared" ca="1" si="53"/>
        <v>-80000.978822237797</v>
      </c>
      <c r="F202">
        <f t="shared" ca="1" si="54"/>
        <v>33305.684535319684</v>
      </c>
      <c r="G202">
        <f t="shared" ca="1" si="63"/>
        <v>10972.8</v>
      </c>
      <c r="H202" s="9">
        <f t="shared" ca="1" si="59"/>
        <v>-190.47916826865986</v>
      </c>
      <c r="I202" s="9">
        <f t="shared" ca="1" si="59"/>
        <v>79.299653324094834</v>
      </c>
      <c r="J202" s="9">
        <f t="shared" ca="1" si="59"/>
        <v>0</v>
      </c>
      <c r="K202" s="9">
        <f t="shared" ca="1" si="64"/>
        <v>206.32680039597875</v>
      </c>
      <c r="L202" s="9">
        <f t="shared" ca="1" si="65"/>
        <v>-67.397223964201785</v>
      </c>
      <c r="M202">
        <f t="shared" ca="1" si="66"/>
        <v>56.147454068241473</v>
      </c>
      <c r="N202">
        <f t="shared" ca="1" si="67"/>
        <v>31.65312335958005</v>
      </c>
      <c r="P202">
        <f ca="1">E202-'THA05'!E173</f>
        <v>-2496.5716229387617</v>
      </c>
      <c r="Q202">
        <f ca="1">F202-'THA05'!F173</f>
        <v>1039.3643882284196</v>
      </c>
      <c r="R202">
        <f t="shared" ca="1" si="61"/>
        <v>2704.2833061608985</v>
      </c>
    </row>
    <row r="203" spans="1:18" x14ac:dyDescent="0.25">
      <c r="A203" s="4">
        <f t="shared" si="60"/>
        <v>0.43055555555555375</v>
      </c>
      <c r="B203" s="3">
        <f t="shared" si="68"/>
        <v>1553301200</v>
      </c>
      <c r="C203">
        <f t="shared" si="62"/>
        <v>4</v>
      </c>
      <c r="D203">
        <f t="shared" si="62"/>
        <v>118</v>
      </c>
      <c r="E203">
        <f t="shared" ca="1" si="53"/>
        <v>-80953.374663581097</v>
      </c>
      <c r="F203">
        <f t="shared" ca="1" si="54"/>
        <v>33702.182801940158</v>
      </c>
      <c r="G203">
        <f t="shared" ca="1" si="63"/>
        <v>10972.8</v>
      </c>
      <c r="H203" s="9">
        <f t="shared" ca="1" si="59"/>
        <v>-190.47916826866276</v>
      </c>
      <c r="I203" s="9">
        <f t="shared" ca="1" si="59"/>
        <v>79.299653324094834</v>
      </c>
      <c r="J203" s="9">
        <f t="shared" ca="1" si="59"/>
        <v>0</v>
      </c>
      <c r="K203" s="9">
        <f t="shared" ca="1" si="64"/>
        <v>206.32680039598145</v>
      </c>
      <c r="L203" s="9">
        <f t="shared" ca="1" si="65"/>
        <v>-67.397223964202084</v>
      </c>
      <c r="M203">
        <f t="shared" ca="1" si="66"/>
        <v>56.15099518810149</v>
      </c>
      <c r="N203">
        <f t="shared" ca="1" si="67"/>
        <v>31.637882764654417</v>
      </c>
      <c r="P203">
        <f ca="1">E203-'THA05'!E174</f>
        <v>-2274.6541453442042</v>
      </c>
      <c r="Q203">
        <f ca="1">F203-'THA05'!F174</f>
        <v>946.97644260811649</v>
      </c>
      <c r="R203">
        <f t="shared" ca="1" si="61"/>
        <v>2463.9025678354847</v>
      </c>
    </row>
    <row r="204" spans="1:18" x14ac:dyDescent="0.25">
      <c r="A204" s="4">
        <f t="shared" si="60"/>
        <v>0.43061342592592411</v>
      </c>
      <c r="B204" s="3">
        <f t="shared" si="68"/>
        <v>1553301205</v>
      </c>
      <c r="C204">
        <f t="shared" si="62"/>
        <v>4</v>
      </c>
      <c r="D204">
        <f t="shared" si="62"/>
        <v>118</v>
      </c>
      <c r="E204">
        <f t="shared" ca="1" si="53"/>
        <v>-81905.77050492441</v>
      </c>
      <c r="F204">
        <f t="shared" ca="1" si="54"/>
        <v>34098.681068560632</v>
      </c>
      <c r="G204">
        <f t="shared" ca="1" si="63"/>
        <v>10972.8</v>
      </c>
      <c r="H204" s="9">
        <f t="shared" ca="1" si="59"/>
        <v>-190.47916826865986</v>
      </c>
      <c r="I204" s="9">
        <f t="shared" ca="1" si="59"/>
        <v>79.299653324094834</v>
      </c>
      <c r="J204" s="9">
        <f t="shared" ca="1" si="59"/>
        <v>0</v>
      </c>
      <c r="K204" s="9">
        <f t="shared" ca="1" si="64"/>
        <v>206.32680039597875</v>
      </c>
      <c r="L204" s="9">
        <f t="shared" ca="1" si="65"/>
        <v>-67.397223964201785</v>
      </c>
      <c r="M204">
        <f t="shared" ca="1" si="66"/>
        <v>56.154536307961507</v>
      </c>
      <c r="N204">
        <f t="shared" ca="1" si="67"/>
        <v>31.622642169728781</v>
      </c>
      <c r="P204">
        <f ca="1">E204-'THA05'!E175</f>
        <v>-2052.7366677496466</v>
      </c>
      <c r="Q204">
        <f ca="1">F204-'THA05'!F175</f>
        <v>854.58849698781705</v>
      </c>
      <c r="R204">
        <f t="shared" ca="1" si="61"/>
        <v>2223.5218295100722</v>
      </c>
    </row>
    <row r="205" spans="1:18" x14ac:dyDescent="0.25">
      <c r="A205" s="4">
        <f t="shared" si="60"/>
        <v>0.43067129629629447</v>
      </c>
      <c r="B205" s="3">
        <f t="shared" si="68"/>
        <v>1553301210</v>
      </c>
      <c r="C205">
        <f t="shared" si="62"/>
        <v>4</v>
      </c>
      <c r="D205">
        <f t="shared" si="62"/>
        <v>118</v>
      </c>
      <c r="E205">
        <f t="shared" ca="1" si="53"/>
        <v>-82858.16634626771</v>
      </c>
      <c r="F205">
        <f t="shared" ca="1" si="54"/>
        <v>34495.179335181107</v>
      </c>
      <c r="G205">
        <f t="shared" ca="1" si="63"/>
        <v>10972.8</v>
      </c>
      <c r="H205" s="9">
        <f t="shared" ca="1" si="59"/>
        <v>-190.47916826866276</v>
      </c>
      <c r="I205" s="9">
        <f t="shared" ca="1" si="59"/>
        <v>79.299653324093384</v>
      </c>
      <c r="J205" s="9">
        <f t="shared" ca="1" si="59"/>
        <v>0</v>
      </c>
      <c r="K205" s="9">
        <f t="shared" ca="1" si="64"/>
        <v>206.32680039598088</v>
      </c>
      <c r="L205" s="9">
        <f t="shared" ca="1" si="65"/>
        <v>-67.397223964202453</v>
      </c>
      <c r="M205">
        <f t="shared" ca="1" si="66"/>
        <v>56.158077427821524</v>
      </c>
      <c r="N205">
        <f t="shared" ca="1" si="67"/>
        <v>31.607401574803148</v>
      </c>
      <c r="P205">
        <f ca="1">E205-'THA05'!E176</f>
        <v>-1830.819190155089</v>
      </c>
      <c r="Q205">
        <f ca="1">F205-'THA05'!F176</f>
        <v>762.20055136751034</v>
      </c>
      <c r="R205">
        <f t="shared" ca="1" si="61"/>
        <v>1983.1410911846572</v>
      </c>
    </row>
    <row r="206" spans="1:18" x14ac:dyDescent="0.25">
      <c r="A206" s="4">
        <f t="shared" si="60"/>
        <v>0.43072916666666483</v>
      </c>
      <c r="B206" s="3">
        <f t="shared" si="68"/>
        <v>1553301215</v>
      </c>
      <c r="C206">
        <f t="shared" si="62"/>
        <v>4</v>
      </c>
      <c r="D206">
        <f t="shared" si="62"/>
        <v>118</v>
      </c>
      <c r="E206">
        <f t="shared" ca="1" si="53"/>
        <v>-83810.562187611024</v>
      </c>
      <c r="F206">
        <f t="shared" ca="1" si="54"/>
        <v>34891.677601801573</v>
      </c>
      <c r="G206">
        <f t="shared" ca="1" si="63"/>
        <v>10972.8</v>
      </c>
      <c r="H206" s="9">
        <f t="shared" ca="1" si="59"/>
        <v>-190.47916826865986</v>
      </c>
      <c r="I206" s="9">
        <f t="shared" ca="1" si="59"/>
        <v>79.299653324094834</v>
      </c>
      <c r="J206" s="9">
        <f t="shared" ca="1" si="59"/>
        <v>0</v>
      </c>
      <c r="K206" s="9">
        <f t="shared" ca="1" si="64"/>
        <v>206.32680039597875</v>
      </c>
      <c r="L206" s="9">
        <f t="shared" ca="1" si="65"/>
        <v>-67.397223964201785</v>
      </c>
      <c r="M206">
        <f t="shared" ca="1" si="66"/>
        <v>56.161618547681542</v>
      </c>
      <c r="N206">
        <f t="shared" ca="1" si="67"/>
        <v>31.592160979877512</v>
      </c>
      <c r="P206">
        <f ca="1">E206-'THA05'!E177</f>
        <v>-1608.9017125605315</v>
      </c>
      <c r="Q206">
        <f ca="1">F206-'THA05'!F177</f>
        <v>669.81260574720363</v>
      </c>
      <c r="R206">
        <f t="shared" ca="1" si="61"/>
        <v>1742.7603528592419</v>
      </c>
    </row>
    <row r="207" spans="1:18" x14ac:dyDescent="0.25">
      <c r="A207" s="4">
        <f t="shared" si="60"/>
        <v>0.43078703703703519</v>
      </c>
      <c r="B207" s="3">
        <f t="shared" si="68"/>
        <v>1553301220</v>
      </c>
      <c r="C207">
        <f t="shared" si="62"/>
        <v>4</v>
      </c>
      <c r="D207">
        <f t="shared" si="62"/>
        <v>118</v>
      </c>
      <c r="E207">
        <f t="shared" ca="1" si="53"/>
        <v>-84762.958028954323</v>
      </c>
      <c r="F207">
        <f t="shared" ca="1" si="54"/>
        <v>35288.175868422048</v>
      </c>
      <c r="G207">
        <f t="shared" ca="1" si="63"/>
        <v>10972.8</v>
      </c>
      <c r="H207" s="9">
        <f t="shared" ca="1" si="59"/>
        <v>-190.47916826866276</v>
      </c>
      <c r="I207" s="9">
        <f t="shared" ca="1" si="59"/>
        <v>79.299653324094834</v>
      </c>
      <c r="J207" s="9">
        <f t="shared" ca="1" si="59"/>
        <v>0</v>
      </c>
      <c r="K207" s="9">
        <f t="shared" ca="1" si="64"/>
        <v>206.32680039598145</v>
      </c>
      <c r="L207" s="9">
        <f t="shared" ca="1" si="65"/>
        <v>-67.397223964202084</v>
      </c>
      <c r="M207">
        <f t="shared" ca="1" si="66"/>
        <v>56.165159667541559</v>
      </c>
      <c r="N207">
        <f t="shared" ca="1" si="67"/>
        <v>31.57692038495188</v>
      </c>
      <c r="P207">
        <f ca="1">E207-'THA05'!E178</f>
        <v>-1386.9842349659739</v>
      </c>
      <c r="Q207">
        <f ca="1">F207-'THA05'!F178</f>
        <v>577.42466012689692</v>
      </c>
      <c r="R207">
        <f t="shared" ca="1" si="61"/>
        <v>1502.379614533827</v>
      </c>
    </row>
    <row r="208" spans="1:18" x14ac:dyDescent="0.25">
      <c r="A208" s="4">
        <f t="shared" si="60"/>
        <v>0.43084490740740555</v>
      </c>
      <c r="B208" s="3">
        <f t="shared" si="68"/>
        <v>1553301225</v>
      </c>
      <c r="C208">
        <f t="shared" si="62"/>
        <v>4</v>
      </c>
      <c r="D208">
        <f t="shared" si="62"/>
        <v>118</v>
      </c>
      <c r="E208">
        <f t="shared" ca="1" si="53"/>
        <v>-85715.353870297637</v>
      </c>
      <c r="F208">
        <f t="shared" ca="1" si="54"/>
        <v>35684.674135042522</v>
      </c>
      <c r="G208">
        <f t="shared" ca="1" si="63"/>
        <v>10972.8</v>
      </c>
      <c r="H208" s="9">
        <f t="shared" ca="1" si="59"/>
        <v>-190.47916826865986</v>
      </c>
      <c r="I208" s="9">
        <f t="shared" ca="1" si="59"/>
        <v>79.299653324094834</v>
      </c>
      <c r="J208" s="9">
        <f t="shared" ca="1" si="59"/>
        <v>0</v>
      </c>
      <c r="K208" s="9">
        <f t="shared" ca="1" si="64"/>
        <v>206.32680039597875</v>
      </c>
      <c r="L208" s="9">
        <f t="shared" ca="1" si="65"/>
        <v>-67.397223964201785</v>
      </c>
      <c r="M208">
        <f t="shared" ca="1" si="66"/>
        <v>56.168700787401576</v>
      </c>
      <c r="N208">
        <f t="shared" ca="1" si="67"/>
        <v>31.561679790026247</v>
      </c>
      <c r="P208">
        <f ca="1">E208-'THA05'!E179</f>
        <v>-1165.0667573714163</v>
      </c>
      <c r="Q208">
        <f ca="1">F208-'THA05'!F179</f>
        <v>485.03671450659749</v>
      </c>
      <c r="R208">
        <f t="shared" ca="1" si="61"/>
        <v>1261.9988762084145</v>
      </c>
    </row>
    <row r="209" spans="1:18" x14ac:dyDescent="0.25">
      <c r="A209" s="4">
        <f t="shared" si="60"/>
        <v>0.43090277777777591</v>
      </c>
      <c r="B209" s="3">
        <f t="shared" si="68"/>
        <v>1553301230</v>
      </c>
      <c r="C209">
        <f t="shared" si="62"/>
        <v>4</v>
      </c>
      <c r="D209">
        <f t="shared" si="62"/>
        <v>118</v>
      </c>
      <c r="E209">
        <f t="shared" ca="1" si="53"/>
        <v>-86667.749711640936</v>
      </c>
      <c r="F209">
        <f t="shared" ca="1" si="54"/>
        <v>36081.172401662996</v>
      </c>
      <c r="G209">
        <f t="shared" ca="1" si="63"/>
        <v>10972.8</v>
      </c>
      <c r="H209" s="9">
        <f t="shared" ca="1" si="59"/>
        <v>-190.47916826866276</v>
      </c>
      <c r="I209" s="9">
        <f t="shared" ca="1" si="59"/>
        <v>79.299653324093384</v>
      </c>
      <c r="J209" s="9">
        <f t="shared" ca="1" si="59"/>
        <v>0</v>
      </c>
      <c r="K209" s="9">
        <f t="shared" ca="1" si="64"/>
        <v>206.32680039598088</v>
      </c>
      <c r="L209" s="9">
        <f t="shared" ca="1" si="65"/>
        <v>-67.397223964202453</v>
      </c>
      <c r="M209">
        <f t="shared" ca="1" si="66"/>
        <v>56.172241907261593</v>
      </c>
      <c r="N209">
        <f t="shared" ca="1" si="67"/>
        <v>31.546439195100611</v>
      </c>
      <c r="P209">
        <f ca="1">E209-'THA05'!E180</f>
        <v>-943.14927977685875</v>
      </c>
      <c r="Q209">
        <f ca="1">F209-'THA05'!F180</f>
        <v>392.64876888629078</v>
      </c>
      <c r="R209">
        <f t="shared" ca="1" si="61"/>
        <v>1021.6181378829993</v>
      </c>
    </row>
    <row r="210" spans="1:18" x14ac:dyDescent="0.25">
      <c r="A210" s="4">
        <f t="shared" si="60"/>
        <v>0.43096064814814627</v>
      </c>
      <c r="B210" s="3">
        <f t="shared" si="68"/>
        <v>1553301235</v>
      </c>
      <c r="C210">
        <f t="shared" si="62"/>
        <v>4</v>
      </c>
      <c r="D210">
        <f t="shared" si="62"/>
        <v>118</v>
      </c>
      <c r="E210">
        <f t="shared" ca="1" si="53"/>
        <v>-87620.14555298425</v>
      </c>
      <c r="F210">
        <f t="shared" ca="1" si="54"/>
        <v>36477.670668283463</v>
      </c>
      <c r="G210">
        <f t="shared" ca="1" si="63"/>
        <v>10972.8</v>
      </c>
      <c r="H210" s="9">
        <f t="shared" ca="1" si="59"/>
        <v>-190.47916826865986</v>
      </c>
      <c r="I210" s="9">
        <f t="shared" ca="1" si="59"/>
        <v>79.299653324094834</v>
      </c>
      <c r="J210" s="9">
        <f t="shared" ca="1" si="59"/>
        <v>0</v>
      </c>
      <c r="K210" s="9">
        <f t="shared" ca="1" si="64"/>
        <v>206.32680039597875</v>
      </c>
      <c r="L210" s="9">
        <f t="shared" ca="1" si="65"/>
        <v>-67.397223964201785</v>
      </c>
      <c r="M210">
        <f t="shared" ca="1" si="66"/>
        <v>56.175783027121611</v>
      </c>
      <c r="N210">
        <f t="shared" ca="1" si="67"/>
        <v>31.531198600174978</v>
      </c>
      <c r="P210">
        <f ca="1">E210-'THA05'!E181</f>
        <v>-721.23180218230118</v>
      </c>
      <c r="Q210">
        <f ca="1">F210-'THA05'!F181</f>
        <v>300.26082326598407</v>
      </c>
      <c r="R210">
        <f t="shared" ca="1" si="61"/>
        <v>781.23739955758424</v>
      </c>
    </row>
    <row r="211" spans="1:18" x14ac:dyDescent="0.25">
      <c r="A211" s="4">
        <f t="shared" si="60"/>
        <v>0.43101851851851664</v>
      </c>
      <c r="B211" s="3">
        <f t="shared" si="68"/>
        <v>1553301240</v>
      </c>
      <c r="C211">
        <f t="shared" si="62"/>
        <v>4</v>
      </c>
      <c r="D211">
        <f t="shared" si="62"/>
        <v>118</v>
      </c>
      <c r="E211">
        <f t="shared" ca="1" si="53"/>
        <v>-88572.541394327549</v>
      </c>
      <c r="F211">
        <f t="shared" ca="1" si="54"/>
        <v>36874.168934903937</v>
      </c>
      <c r="G211">
        <f t="shared" ca="1" si="63"/>
        <v>10972.8</v>
      </c>
      <c r="H211" s="9">
        <f t="shared" ca="1" si="59"/>
        <v>-190.47916826866276</v>
      </c>
      <c r="I211" s="9">
        <f t="shared" ca="1" si="59"/>
        <v>79.299653324094834</v>
      </c>
      <c r="J211" s="9">
        <f t="shared" ca="1" si="59"/>
        <v>0</v>
      </c>
      <c r="K211" s="9">
        <f t="shared" ca="1" si="64"/>
        <v>206.32680039598145</v>
      </c>
      <c r="L211" s="9">
        <f t="shared" ca="1" si="65"/>
        <v>-67.397223964202084</v>
      </c>
      <c r="M211">
        <f t="shared" ca="1" si="66"/>
        <v>56.179324146981628</v>
      </c>
      <c r="N211">
        <f t="shared" ca="1" si="67"/>
        <v>31.515958005249342</v>
      </c>
      <c r="P211">
        <f ca="1">E211-'THA05'!E182</f>
        <v>-499.31432458774361</v>
      </c>
      <c r="Q211">
        <f ca="1">F211-'THA05'!F182</f>
        <v>207.87287764568464</v>
      </c>
      <c r="R211">
        <f t="shared" ca="1" si="61"/>
        <v>540.85666123217186</v>
      </c>
    </row>
    <row r="212" spans="1:18" x14ac:dyDescent="0.25">
      <c r="A212" s="4">
        <f t="shared" si="60"/>
        <v>0.431076388888887</v>
      </c>
      <c r="B212" s="3">
        <f t="shared" si="68"/>
        <v>1553301245</v>
      </c>
      <c r="C212">
        <f t="shared" si="62"/>
        <v>4</v>
      </c>
      <c r="D212">
        <f t="shared" si="62"/>
        <v>118</v>
      </c>
      <c r="E212">
        <f t="shared" ca="1" si="53"/>
        <v>-89524.937235670863</v>
      </c>
      <c r="F212">
        <f t="shared" ca="1" si="54"/>
        <v>37270.667201524411</v>
      </c>
      <c r="G212">
        <f t="shared" ca="1" si="63"/>
        <v>10972.8</v>
      </c>
      <c r="H212" s="9">
        <f t="shared" ca="1" si="59"/>
        <v>-190.47916826865986</v>
      </c>
      <c r="I212" s="9">
        <f t="shared" ca="1" si="59"/>
        <v>79.299653324094834</v>
      </c>
      <c r="J212" s="9">
        <f t="shared" ca="1" si="59"/>
        <v>0</v>
      </c>
      <c r="K212" s="9">
        <f t="shared" ca="1" si="64"/>
        <v>206.32680039597875</v>
      </c>
      <c r="L212" s="9">
        <f t="shared" ca="1" si="65"/>
        <v>-67.397223964201785</v>
      </c>
      <c r="M212">
        <f t="shared" ca="1" si="66"/>
        <v>56.182865266841645</v>
      </c>
      <c r="N212">
        <f t="shared" ca="1" si="67"/>
        <v>31.500717410323709</v>
      </c>
      <c r="P212">
        <f ca="1">E212-'THA05'!E183</f>
        <v>-277.39684699318605</v>
      </c>
      <c r="Q212">
        <f ca="1">F212-'THA05'!F183</f>
        <v>115.48493202537793</v>
      </c>
      <c r="R212">
        <f t="shared" ca="1" si="61"/>
        <v>300.47592290675675</v>
      </c>
    </row>
    <row r="213" spans="1:18" x14ac:dyDescent="0.25">
      <c r="A213" s="44">
        <f t="shared" si="60"/>
        <v>0.43113425925925736</v>
      </c>
      <c r="B213" s="45">
        <f t="shared" si="68"/>
        <v>1553301250</v>
      </c>
      <c r="C213" s="41">
        <f t="shared" si="62"/>
        <v>4</v>
      </c>
      <c r="D213" s="41">
        <f t="shared" si="62"/>
        <v>118</v>
      </c>
      <c r="E213" s="41">
        <f t="shared" ca="1" si="53"/>
        <v>-90477.333077014162</v>
      </c>
      <c r="F213" s="41">
        <f t="shared" ca="1" si="54"/>
        <v>37667.165468144885</v>
      </c>
      <c r="G213" s="41">
        <f t="shared" ca="1" si="63"/>
        <v>10972.8</v>
      </c>
      <c r="H213" s="46">
        <f t="shared" ca="1" si="59"/>
        <v>-190.47916826866276</v>
      </c>
      <c r="I213" s="46">
        <f t="shared" ca="1" si="59"/>
        <v>79.299653324094834</v>
      </c>
      <c r="J213" s="46">
        <f t="shared" ca="1" si="59"/>
        <v>0</v>
      </c>
      <c r="K213" s="46">
        <f t="shared" ca="1" si="64"/>
        <v>206.32680039598145</v>
      </c>
      <c r="L213" s="46">
        <f t="shared" ca="1" si="65"/>
        <v>-67.397223964202084</v>
      </c>
      <c r="M213" s="41">
        <f t="shared" ca="1" si="66"/>
        <v>56.186406386701663</v>
      </c>
      <c r="N213" s="41">
        <f t="shared" ca="1" si="67"/>
        <v>31.485476815398073</v>
      </c>
      <c r="O213" s="41"/>
      <c r="P213" s="41">
        <f ca="1">E213-'THA05'!E184</f>
        <v>-55.479369398628478</v>
      </c>
      <c r="Q213" s="41">
        <f ca="1">F213-'THA05'!F184</f>
        <v>23.096986405078496</v>
      </c>
      <c r="R213" s="41">
        <f t="shared" ca="1" si="61"/>
        <v>60.095184581344405</v>
      </c>
    </row>
    <row r="214" spans="1:18" x14ac:dyDescent="0.25">
      <c r="A214" s="4">
        <f t="shared" si="60"/>
        <v>0.43119212962962772</v>
      </c>
      <c r="B214" s="3">
        <f t="shared" si="68"/>
        <v>1553301255</v>
      </c>
      <c r="C214">
        <f t="shared" si="62"/>
        <v>4</v>
      </c>
      <c r="D214">
        <f t="shared" si="62"/>
        <v>118</v>
      </c>
      <c r="E214">
        <f t="shared" ca="1" si="53"/>
        <v>-91429.728918357476</v>
      </c>
      <c r="F214">
        <f t="shared" ca="1" si="54"/>
        <v>38063.66373476536</v>
      </c>
      <c r="G214">
        <f t="shared" ca="1" si="63"/>
        <v>10972.8</v>
      </c>
      <c r="H214" s="9">
        <f t="shared" ca="1" si="59"/>
        <v>-190.47916826866276</v>
      </c>
      <c r="I214" s="9">
        <f t="shared" ca="1" si="59"/>
        <v>79.299653324093384</v>
      </c>
      <c r="J214" s="9">
        <f t="shared" ca="1" si="59"/>
        <v>0</v>
      </c>
      <c r="K214" s="9">
        <f t="shared" ca="1" si="64"/>
        <v>206.32680039598088</v>
      </c>
      <c r="L214" s="9">
        <f t="shared" ca="1" si="65"/>
        <v>-67.397223964202453</v>
      </c>
      <c r="M214">
        <f t="shared" ca="1" si="66"/>
        <v>56.18994750656168</v>
      </c>
      <c r="N214">
        <f t="shared" ca="1" si="67"/>
        <v>31.47023622047244</v>
      </c>
      <c r="P214">
        <f ca="1">E214-'THA05'!E185</f>
        <v>166.43810819592909</v>
      </c>
      <c r="Q214">
        <f ca="1">F214-'THA05'!F185</f>
        <v>-69.290959215228213</v>
      </c>
      <c r="R214">
        <f t="shared" ca="1" si="61"/>
        <v>180.28555374407074</v>
      </c>
    </row>
    <row r="215" spans="1:18" x14ac:dyDescent="0.25">
      <c r="A215" s="4">
        <f t="shared" si="60"/>
        <v>0.43124999999999808</v>
      </c>
      <c r="B215" s="3">
        <f t="shared" si="68"/>
        <v>1553301260</v>
      </c>
      <c r="C215">
        <f t="shared" ref="C215:D230" si="69">C214</f>
        <v>4</v>
      </c>
      <c r="D215">
        <f t="shared" si="69"/>
        <v>118</v>
      </c>
      <c r="E215">
        <f t="shared" ca="1" si="53"/>
        <v>-92382.12475970079</v>
      </c>
      <c r="F215">
        <f t="shared" ca="1" si="54"/>
        <v>38460.162001385826</v>
      </c>
      <c r="G215">
        <f t="shared" ca="1" si="63"/>
        <v>10972.8</v>
      </c>
      <c r="H215" s="9">
        <f t="shared" ca="1" si="59"/>
        <v>-190.47916826865986</v>
      </c>
      <c r="I215" s="9">
        <f t="shared" ca="1" si="59"/>
        <v>79.299653324094834</v>
      </c>
      <c r="J215" s="9">
        <f t="shared" ca="1" si="59"/>
        <v>0</v>
      </c>
      <c r="K215" s="9">
        <f t="shared" ca="1" si="64"/>
        <v>206.32680039597875</v>
      </c>
      <c r="L215" s="9">
        <f t="shared" ca="1" si="65"/>
        <v>-67.397223964201785</v>
      </c>
      <c r="M215">
        <f t="shared" ca="1" si="66"/>
        <v>56.193488626421697</v>
      </c>
      <c r="N215">
        <f t="shared" ca="1" si="67"/>
        <v>31.454995625546804</v>
      </c>
    </row>
    <row r="216" spans="1:18" x14ac:dyDescent="0.25">
      <c r="A216" s="4">
        <f t="shared" si="60"/>
        <v>0.43130787037036844</v>
      </c>
      <c r="B216" s="3">
        <f t="shared" si="68"/>
        <v>1553301265</v>
      </c>
      <c r="C216">
        <f t="shared" si="69"/>
        <v>4</v>
      </c>
      <c r="D216">
        <f t="shared" si="69"/>
        <v>118</v>
      </c>
      <c r="E216">
        <f t="shared" ca="1" si="53"/>
        <v>-93334.520601044089</v>
      </c>
      <c r="F216">
        <f t="shared" ca="1" si="54"/>
        <v>38856.660268006301</v>
      </c>
      <c r="G216">
        <f t="shared" ca="1" si="63"/>
        <v>10972.8</v>
      </c>
      <c r="H216" s="9">
        <f t="shared" ca="1" si="59"/>
        <v>-190.47916826866276</v>
      </c>
      <c r="I216" s="9">
        <f t="shared" ca="1" si="59"/>
        <v>79.299653324094834</v>
      </c>
      <c r="J216" s="9">
        <f t="shared" ca="1" si="59"/>
        <v>0</v>
      </c>
      <c r="K216" s="9">
        <f t="shared" ca="1" si="64"/>
        <v>206.32680039598145</v>
      </c>
      <c r="L216" s="9">
        <f t="shared" ca="1" si="65"/>
        <v>-67.397223964202084</v>
      </c>
      <c r="M216">
        <f t="shared" ca="1" si="66"/>
        <v>56.197029746281714</v>
      </c>
      <c r="N216">
        <f t="shared" ca="1" si="67"/>
        <v>31.439755030621171</v>
      </c>
    </row>
    <row r="217" spans="1:18" x14ac:dyDescent="0.25">
      <c r="A217" s="4">
        <f t="shared" si="60"/>
        <v>0.4313657407407388</v>
      </c>
      <c r="B217" s="3">
        <f t="shared" si="68"/>
        <v>1553301270</v>
      </c>
      <c r="C217">
        <f t="shared" si="69"/>
        <v>4</v>
      </c>
      <c r="D217">
        <f t="shared" si="69"/>
        <v>118</v>
      </c>
      <c r="E217">
        <f t="shared" ca="1" si="53"/>
        <v>-94286.916442387403</v>
      </c>
      <c r="F217">
        <f t="shared" ca="1" si="54"/>
        <v>39253.158534626775</v>
      </c>
      <c r="G217">
        <f t="shared" ca="1" si="63"/>
        <v>10972.8</v>
      </c>
      <c r="H217" s="9">
        <f t="shared" ca="1" si="59"/>
        <v>-190.47916826865986</v>
      </c>
      <c r="I217" s="9">
        <f t="shared" ca="1" si="59"/>
        <v>79.299653324094834</v>
      </c>
      <c r="J217" s="9">
        <f t="shared" ca="1" si="59"/>
        <v>0</v>
      </c>
      <c r="K217" s="9">
        <f t="shared" ca="1" si="64"/>
        <v>206.32680039597875</v>
      </c>
      <c r="L217" s="9">
        <f t="shared" ca="1" si="65"/>
        <v>-67.397223964201785</v>
      </c>
      <c r="M217">
        <f t="shared" ca="1" si="66"/>
        <v>56.200570866141732</v>
      </c>
      <c r="N217">
        <f t="shared" ca="1" si="67"/>
        <v>31.424514435695539</v>
      </c>
    </row>
    <row r="218" spans="1:18" x14ac:dyDescent="0.25">
      <c r="A218" s="4">
        <f t="shared" si="60"/>
        <v>0.43142361111110916</v>
      </c>
      <c r="B218" s="3">
        <f t="shared" si="68"/>
        <v>1553301275</v>
      </c>
      <c r="C218">
        <f t="shared" si="69"/>
        <v>4</v>
      </c>
      <c r="D218">
        <f t="shared" si="69"/>
        <v>118</v>
      </c>
      <c r="E218">
        <f t="shared" ca="1" si="53"/>
        <v>-95239.312283730702</v>
      </c>
      <c r="F218">
        <f t="shared" ca="1" si="54"/>
        <v>39649.656801247249</v>
      </c>
      <c r="G218">
        <f t="shared" ca="1" si="63"/>
        <v>10972.8</v>
      </c>
      <c r="H218" s="9">
        <f t="shared" ca="1" si="59"/>
        <v>-190.47916826866276</v>
      </c>
      <c r="I218" s="9">
        <f t="shared" ca="1" si="59"/>
        <v>79.299653324093384</v>
      </c>
      <c r="J218" s="9">
        <f t="shared" ca="1" si="59"/>
        <v>0</v>
      </c>
      <c r="K218" s="9">
        <f t="shared" ca="1" si="64"/>
        <v>206.32680039598088</v>
      </c>
      <c r="L218" s="9">
        <f t="shared" ca="1" si="65"/>
        <v>-67.397223964202453</v>
      </c>
      <c r="M218">
        <f t="shared" ca="1" si="66"/>
        <v>56.204111986001749</v>
      </c>
      <c r="N218">
        <f t="shared" ca="1" si="67"/>
        <v>31.409273840769902</v>
      </c>
    </row>
    <row r="219" spans="1:18" x14ac:dyDescent="0.25">
      <c r="A219" s="4">
        <f t="shared" si="60"/>
        <v>0.43148148148147952</v>
      </c>
      <c r="B219" s="3">
        <f t="shared" si="68"/>
        <v>1553301280</v>
      </c>
      <c r="C219">
        <f t="shared" si="69"/>
        <v>4</v>
      </c>
      <c r="D219">
        <f t="shared" si="69"/>
        <v>118</v>
      </c>
      <c r="E219">
        <f t="shared" ca="1" si="53"/>
        <v>-96191.708125074016</v>
      </c>
      <c r="F219">
        <f t="shared" ca="1" si="54"/>
        <v>40046.155067867716</v>
      </c>
      <c r="G219">
        <f t="shared" ca="1" si="63"/>
        <v>10972.8</v>
      </c>
      <c r="H219" s="9">
        <f t="shared" ca="1" si="59"/>
        <v>-190.47916826865986</v>
      </c>
      <c r="I219" s="9">
        <f t="shared" ca="1" si="59"/>
        <v>79.299653324094834</v>
      </c>
      <c r="J219" s="9">
        <f t="shared" ca="1" si="59"/>
        <v>0</v>
      </c>
      <c r="K219" s="9">
        <f t="shared" ca="1" si="64"/>
        <v>206.32680039597875</v>
      </c>
      <c r="L219" s="9">
        <f t="shared" ca="1" si="65"/>
        <v>-67.397223964201785</v>
      </c>
      <c r="M219">
        <f t="shared" ca="1" si="66"/>
        <v>56.207653105861766</v>
      </c>
      <c r="N219">
        <f t="shared" ca="1" si="67"/>
        <v>31.39403324584427</v>
      </c>
    </row>
    <row r="220" spans="1:18" x14ac:dyDescent="0.25">
      <c r="A220" s="4">
        <f t="shared" si="60"/>
        <v>0.43153935185184988</v>
      </c>
      <c r="B220" s="3">
        <f t="shared" si="68"/>
        <v>1553301285</v>
      </c>
      <c r="C220">
        <f t="shared" si="69"/>
        <v>4</v>
      </c>
      <c r="D220">
        <f t="shared" si="69"/>
        <v>118</v>
      </c>
      <c r="E220">
        <f t="shared" ca="1" si="53"/>
        <v>-97144.103966417315</v>
      </c>
      <c r="F220">
        <f t="shared" ca="1" si="54"/>
        <v>40442.65333448819</v>
      </c>
      <c r="G220">
        <f t="shared" ca="1" si="63"/>
        <v>10972.8</v>
      </c>
      <c r="H220" s="9">
        <f t="shared" ca="1" si="59"/>
        <v>-190.47916826866276</v>
      </c>
      <c r="I220" s="9">
        <f t="shared" ca="1" si="59"/>
        <v>79.299653324094834</v>
      </c>
      <c r="J220" s="9">
        <f t="shared" ca="1" si="59"/>
        <v>0</v>
      </c>
      <c r="K220" s="9">
        <f t="shared" ca="1" si="64"/>
        <v>206.32680039598145</v>
      </c>
      <c r="L220" s="9">
        <f t="shared" ca="1" si="65"/>
        <v>-67.397223964202084</v>
      </c>
      <c r="M220">
        <f t="shared" ca="1" si="66"/>
        <v>56.211194225721783</v>
      </c>
      <c r="N220">
        <f t="shared" ca="1" si="67"/>
        <v>31.378792650918633</v>
      </c>
    </row>
    <row r="221" spans="1:18" x14ac:dyDescent="0.25">
      <c r="A221" s="4">
        <f t="shared" si="60"/>
        <v>0.43159722222222024</v>
      </c>
      <c r="B221" s="3">
        <f t="shared" si="68"/>
        <v>1553301290</v>
      </c>
      <c r="C221">
        <f t="shared" si="69"/>
        <v>4</v>
      </c>
      <c r="D221">
        <f t="shared" si="69"/>
        <v>118</v>
      </c>
      <c r="E221">
        <f t="shared" ca="1" si="53"/>
        <v>-98096.499807760629</v>
      </c>
      <c r="F221">
        <f t="shared" ca="1" si="54"/>
        <v>40839.151601108664</v>
      </c>
      <c r="G221">
        <f t="shared" ca="1" si="63"/>
        <v>10972.8</v>
      </c>
      <c r="H221" s="9">
        <f t="shared" ca="1" si="59"/>
        <v>-190.47916826865986</v>
      </c>
      <c r="I221" s="9">
        <f t="shared" ca="1" si="59"/>
        <v>79.299653324094834</v>
      </c>
      <c r="J221" s="9">
        <f t="shared" ca="1" si="59"/>
        <v>0</v>
      </c>
      <c r="K221" s="9">
        <f t="shared" ca="1" si="64"/>
        <v>206.32680039597875</v>
      </c>
      <c r="L221" s="9">
        <f t="shared" ca="1" si="65"/>
        <v>-67.397223964201785</v>
      </c>
      <c r="M221">
        <f t="shared" ca="1" si="66"/>
        <v>56.214735345581801</v>
      </c>
      <c r="N221">
        <f t="shared" ca="1" si="67"/>
        <v>31.363552055993001</v>
      </c>
    </row>
    <row r="222" spans="1:18" x14ac:dyDescent="0.25">
      <c r="A222" s="4">
        <f t="shared" si="60"/>
        <v>0.43165509259259061</v>
      </c>
      <c r="B222" s="3">
        <f t="shared" si="68"/>
        <v>1553301295</v>
      </c>
      <c r="C222">
        <f t="shared" si="69"/>
        <v>4</v>
      </c>
      <c r="D222">
        <f t="shared" si="69"/>
        <v>118</v>
      </c>
      <c r="E222">
        <f t="shared" ca="1" si="53"/>
        <v>-99048.895649103928</v>
      </c>
      <c r="F222">
        <f t="shared" ca="1" si="54"/>
        <v>41235.649867729138</v>
      </c>
      <c r="G222">
        <f t="shared" ca="1" si="63"/>
        <v>10972.8</v>
      </c>
      <c r="H222" s="9">
        <f t="shared" ca="1" si="59"/>
        <v>-190.47916826866276</v>
      </c>
      <c r="I222" s="9">
        <f t="shared" ca="1" si="59"/>
        <v>79.299653324093384</v>
      </c>
      <c r="J222" s="9">
        <f t="shared" ca="1" si="59"/>
        <v>0</v>
      </c>
      <c r="K222" s="9">
        <f t="shared" ca="1" si="64"/>
        <v>206.32680039598088</v>
      </c>
      <c r="L222" s="9">
        <f t="shared" ca="1" si="65"/>
        <v>-67.397223964202453</v>
      </c>
      <c r="M222">
        <f t="shared" ca="1" si="66"/>
        <v>56.218276465441818</v>
      </c>
      <c r="N222">
        <f t="shared" ca="1" si="67"/>
        <v>31.348311461067365</v>
      </c>
    </row>
    <row r="223" spans="1:18" x14ac:dyDescent="0.25">
      <c r="A223" s="4">
        <f t="shared" si="60"/>
        <v>0.43171296296296097</v>
      </c>
      <c r="B223" s="3">
        <f t="shared" si="68"/>
        <v>1553301300</v>
      </c>
      <c r="C223">
        <f t="shared" si="69"/>
        <v>4</v>
      </c>
      <c r="D223">
        <f t="shared" si="69"/>
        <v>118</v>
      </c>
      <c r="E223">
        <f t="shared" ca="1" si="53"/>
        <v>-100001.29149044724</v>
      </c>
      <c r="F223">
        <f t="shared" ca="1" si="54"/>
        <v>41632.148134349605</v>
      </c>
      <c r="G223">
        <f t="shared" ca="1" si="63"/>
        <v>10972.8</v>
      </c>
      <c r="H223" s="9">
        <f t="shared" ref="H223:J238" ca="1" si="70">(E224-E223)/($B224-$B223)</f>
        <v>-190.47916826865986</v>
      </c>
      <c r="I223" s="9">
        <f t="shared" ca="1" si="70"/>
        <v>79.299653324094834</v>
      </c>
      <c r="J223" s="9">
        <f t="shared" ca="1" si="70"/>
        <v>0</v>
      </c>
      <c r="K223" s="9">
        <f t="shared" ca="1" si="64"/>
        <v>206.32680039597875</v>
      </c>
      <c r="L223" s="9">
        <f t="shared" ca="1" si="65"/>
        <v>-67.397223964201785</v>
      </c>
      <c r="M223">
        <f t="shared" ca="1" si="66"/>
        <v>56.221817585301835</v>
      </c>
      <c r="N223">
        <f t="shared" ca="1" si="67"/>
        <v>31.333070866141732</v>
      </c>
    </row>
    <row r="224" spans="1:18" x14ac:dyDescent="0.25">
      <c r="A224" s="4">
        <f t="shared" si="60"/>
        <v>0.43177083333333133</v>
      </c>
      <c r="B224" s="3">
        <f t="shared" si="68"/>
        <v>1553301305</v>
      </c>
      <c r="C224">
        <f t="shared" si="69"/>
        <v>4</v>
      </c>
      <c r="D224">
        <f t="shared" si="69"/>
        <v>118</v>
      </c>
      <c r="E224">
        <f t="shared" ca="1" si="53"/>
        <v>-100953.68733179054</v>
      </c>
      <c r="F224">
        <f t="shared" ca="1" si="54"/>
        <v>42028.646400970079</v>
      </c>
      <c r="G224">
        <f t="shared" ca="1" si="63"/>
        <v>10972.8</v>
      </c>
      <c r="H224" s="9">
        <f t="shared" ca="1" si="70"/>
        <v>-190.47916826866276</v>
      </c>
      <c r="I224" s="9">
        <f t="shared" ca="1" si="70"/>
        <v>79.299653324094834</v>
      </c>
      <c r="J224" s="9">
        <f t="shared" ca="1" si="70"/>
        <v>0</v>
      </c>
      <c r="K224" s="9">
        <f t="shared" ca="1" si="64"/>
        <v>206.32680039598145</v>
      </c>
      <c r="L224" s="9">
        <f t="shared" ca="1" si="65"/>
        <v>-67.397223964202084</v>
      </c>
      <c r="M224">
        <f t="shared" ca="1" si="66"/>
        <v>56.225358705161852</v>
      </c>
      <c r="N224">
        <f t="shared" ca="1" si="67"/>
        <v>31.317830271216096</v>
      </c>
    </row>
    <row r="225" spans="1:14" x14ac:dyDescent="0.25">
      <c r="A225" s="4">
        <f t="shared" si="60"/>
        <v>0.43182870370370169</v>
      </c>
      <c r="B225" s="3">
        <f t="shared" si="68"/>
        <v>1553301310</v>
      </c>
      <c r="C225">
        <f t="shared" si="69"/>
        <v>4</v>
      </c>
      <c r="D225">
        <f t="shared" si="69"/>
        <v>118</v>
      </c>
      <c r="E225">
        <f t="shared" ca="1" si="53"/>
        <v>-101906.08317313385</v>
      </c>
      <c r="F225">
        <f t="shared" ca="1" si="54"/>
        <v>42425.144667590554</v>
      </c>
      <c r="G225">
        <f t="shared" ca="1" si="63"/>
        <v>10972.8</v>
      </c>
      <c r="H225" s="9">
        <f t="shared" ca="1" si="70"/>
        <v>-190.47916826865986</v>
      </c>
      <c r="I225" s="9">
        <f t="shared" ca="1" si="70"/>
        <v>79.299653324094834</v>
      </c>
      <c r="J225" s="9">
        <f t="shared" ca="1" si="70"/>
        <v>0</v>
      </c>
      <c r="K225" s="9">
        <f t="shared" ca="1" si="64"/>
        <v>206.32680039597875</v>
      </c>
      <c r="L225" s="9">
        <f t="shared" ca="1" si="65"/>
        <v>-67.397223964201785</v>
      </c>
      <c r="M225">
        <f t="shared" ca="1" si="66"/>
        <v>56.22889982502187</v>
      </c>
      <c r="N225">
        <f t="shared" ca="1" si="67"/>
        <v>31.302589676290463</v>
      </c>
    </row>
    <row r="226" spans="1:14" x14ac:dyDescent="0.25">
      <c r="A226" s="4">
        <f t="shared" si="60"/>
        <v>0.43188657407407205</v>
      </c>
      <c r="B226" s="3">
        <f t="shared" si="68"/>
        <v>1553301315</v>
      </c>
      <c r="C226">
        <f t="shared" si="69"/>
        <v>4</v>
      </c>
      <c r="D226">
        <f t="shared" si="69"/>
        <v>118</v>
      </c>
      <c r="E226">
        <f t="shared" ca="1" si="53"/>
        <v>-102858.47901447715</v>
      </c>
      <c r="F226">
        <f t="shared" ca="1" si="54"/>
        <v>42821.642934211028</v>
      </c>
      <c r="G226">
        <f t="shared" ca="1" si="63"/>
        <v>10972.8</v>
      </c>
      <c r="H226" s="9">
        <f t="shared" ca="1" si="70"/>
        <v>-190.47916826866276</v>
      </c>
      <c r="I226" s="9">
        <f t="shared" ca="1" si="70"/>
        <v>79.299653324093384</v>
      </c>
      <c r="J226" s="9">
        <f t="shared" ca="1" si="70"/>
        <v>0</v>
      </c>
      <c r="K226" s="9">
        <f t="shared" ca="1" si="64"/>
        <v>206.32680039598088</v>
      </c>
      <c r="L226" s="9">
        <f t="shared" ca="1" si="65"/>
        <v>-67.397223964202453</v>
      </c>
      <c r="M226">
        <f t="shared" ca="1" si="66"/>
        <v>56.232440944881887</v>
      </c>
      <c r="N226">
        <f t="shared" ca="1" si="67"/>
        <v>31.28734908136483</v>
      </c>
    </row>
    <row r="227" spans="1:14" x14ac:dyDescent="0.25">
      <c r="A227" s="4">
        <f t="shared" si="60"/>
        <v>0.43194444444444241</v>
      </c>
      <c r="B227" s="3">
        <f t="shared" si="68"/>
        <v>1553301320</v>
      </c>
      <c r="C227">
        <f t="shared" si="69"/>
        <v>4</v>
      </c>
      <c r="D227">
        <f t="shared" si="69"/>
        <v>118</v>
      </c>
      <c r="E227">
        <f t="shared" ca="1" si="53"/>
        <v>-103810.87485582047</v>
      </c>
      <c r="F227">
        <f t="shared" ca="1" si="54"/>
        <v>43218.141200831495</v>
      </c>
      <c r="G227">
        <f t="shared" ca="1" si="63"/>
        <v>10972.8</v>
      </c>
      <c r="H227" s="9">
        <f t="shared" ca="1" si="70"/>
        <v>-190.47916826865986</v>
      </c>
      <c r="I227" s="9">
        <f t="shared" ca="1" si="70"/>
        <v>79.299653324094834</v>
      </c>
      <c r="J227" s="9">
        <f t="shared" ca="1" si="70"/>
        <v>0</v>
      </c>
      <c r="K227" s="9">
        <f t="shared" ca="1" si="64"/>
        <v>206.32680039597875</v>
      </c>
      <c r="L227" s="9">
        <f t="shared" ca="1" si="65"/>
        <v>-67.397223964201785</v>
      </c>
      <c r="M227">
        <f t="shared" ca="1" si="66"/>
        <v>56.235982064741904</v>
      </c>
      <c r="N227">
        <f t="shared" ca="1" si="67"/>
        <v>31.272108486439194</v>
      </c>
    </row>
    <row r="228" spans="1:14" x14ac:dyDescent="0.25">
      <c r="A228" s="4">
        <f t="shared" si="60"/>
        <v>0.43200231481481277</v>
      </c>
      <c r="B228" s="3">
        <f t="shared" si="68"/>
        <v>1553301325</v>
      </c>
      <c r="C228">
        <f t="shared" si="69"/>
        <v>4</v>
      </c>
      <c r="D228">
        <f t="shared" si="69"/>
        <v>118</v>
      </c>
      <c r="E228">
        <f t="shared" ca="1" si="53"/>
        <v>-104763.27069716377</v>
      </c>
      <c r="F228">
        <f t="shared" ca="1" si="54"/>
        <v>43614.639467451969</v>
      </c>
      <c r="G228">
        <f t="shared" ca="1" si="63"/>
        <v>10972.8</v>
      </c>
      <c r="H228" s="9">
        <f t="shared" ca="1" si="70"/>
        <v>-190.47916826866276</v>
      </c>
      <c r="I228" s="9">
        <f t="shared" ca="1" si="70"/>
        <v>79.299653324094834</v>
      </c>
      <c r="J228" s="9">
        <f t="shared" ca="1" si="70"/>
        <v>0</v>
      </c>
      <c r="K228" s="9">
        <f t="shared" ca="1" si="64"/>
        <v>206.32680039598145</v>
      </c>
      <c r="L228" s="9">
        <f t="shared" ca="1" si="65"/>
        <v>-67.397223964202084</v>
      </c>
      <c r="M228">
        <f t="shared" ca="1" si="66"/>
        <v>56.239523184601921</v>
      </c>
      <c r="N228">
        <f t="shared" ca="1" si="67"/>
        <v>31.256867891513561</v>
      </c>
    </row>
    <row r="229" spans="1:14" x14ac:dyDescent="0.25">
      <c r="A229" s="4">
        <f t="shared" si="60"/>
        <v>0.43206018518518313</v>
      </c>
      <c r="B229" s="3">
        <f t="shared" si="68"/>
        <v>1553301330</v>
      </c>
      <c r="C229">
        <f t="shared" si="69"/>
        <v>4</v>
      </c>
      <c r="D229">
        <f t="shared" si="69"/>
        <v>118</v>
      </c>
      <c r="E229">
        <f t="shared" ref="E229:E245" ca="1" si="71">INDIRECT("E$"&amp;C229)+INDIRECT("H$"&amp;C229)*($B229-INDIRECT("B$"&amp;D229))</f>
        <v>-105715.66653850708</v>
      </c>
      <c r="F229">
        <f t="shared" ref="F229:F245" ca="1" si="72">INDIRECT("F$"&amp;C229)+INDIRECT("I$"&amp;C229)*($B229-INDIRECT("B$"&amp;D229))</f>
        <v>44011.137734072443</v>
      </c>
      <c r="G229">
        <f t="shared" ca="1" si="63"/>
        <v>10972.8</v>
      </c>
      <c r="H229" s="9">
        <f t="shared" ca="1" si="70"/>
        <v>-190.47916826866276</v>
      </c>
      <c r="I229" s="9">
        <f t="shared" ca="1" si="70"/>
        <v>79.299653324094834</v>
      </c>
      <c r="J229" s="9">
        <f t="shared" ca="1" si="70"/>
        <v>0</v>
      </c>
      <c r="K229" s="9">
        <f t="shared" ca="1" si="64"/>
        <v>206.32680039598145</v>
      </c>
      <c r="L229" s="9">
        <f t="shared" ca="1" si="65"/>
        <v>-67.397223964202084</v>
      </c>
      <c r="M229">
        <f t="shared" ca="1" si="66"/>
        <v>56.243064304461939</v>
      </c>
      <c r="N229">
        <f t="shared" ca="1" si="67"/>
        <v>31.241627296587925</v>
      </c>
    </row>
    <row r="230" spans="1:14" x14ac:dyDescent="0.25">
      <c r="A230" s="4">
        <f t="shared" si="60"/>
        <v>0.43211805555555349</v>
      </c>
      <c r="B230" s="3">
        <f t="shared" si="68"/>
        <v>1553301335</v>
      </c>
      <c r="C230">
        <f t="shared" si="69"/>
        <v>4</v>
      </c>
      <c r="D230">
        <f t="shared" si="69"/>
        <v>118</v>
      </c>
      <c r="E230">
        <f t="shared" ca="1" si="71"/>
        <v>-106668.06237985039</v>
      </c>
      <c r="F230">
        <f t="shared" ca="1" si="72"/>
        <v>44407.636000692917</v>
      </c>
      <c r="G230">
        <f t="shared" ca="1" si="63"/>
        <v>10972.8</v>
      </c>
      <c r="H230" s="9">
        <f t="shared" ca="1" si="70"/>
        <v>-190.47916826865986</v>
      </c>
      <c r="I230" s="9">
        <f t="shared" ca="1" si="70"/>
        <v>79.299653324094834</v>
      </c>
      <c r="J230" s="9">
        <f t="shared" ca="1" si="70"/>
        <v>0</v>
      </c>
      <c r="K230" s="9">
        <f t="shared" ca="1" si="64"/>
        <v>206.32680039597875</v>
      </c>
      <c r="L230" s="9">
        <f t="shared" ca="1" si="65"/>
        <v>-67.397223964201785</v>
      </c>
      <c r="M230">
        <f t="shared" ca="1" si="66"/>
        <v>56.246605424321963</v>
      </c>
      <c r="N230">
        <f t="shared" ca="1" si="67"/>
        <v>31.226386701662292</v>
      </c>
    </row>
    <row r="231" spans="1:14" x14ac:dyDescent="0.25">
      <c r="A231" s="4">
        <f t="shared" si="60"/>
        <v>0.43217592592592385</v>
      </c>
      <c r="B231" s="3">
        <f t="shared" si="68"/>
        <v>1553301340</v>
      </c>
      <c r="C231">
        <f t="shared" ref="C231:D245" si="73">C230</f>
        <v>4</v>
      </c>
      <c r="D231">
        <f t="shared" si="73"/>
        <v>118</v>
      </c>
      <c r="E231">
        <f t="shared" ca="1" si="71"/>
        <v>-107620.45822119369</v>
      </c>
      <c r="F231">
        <f t="shared" ca="1" si="72"/>
        <v>44804.134267313391</v>
      </c>
      <c r="G231">
        <f t="shared" ca="1" si="63"/>
        <v>10972.8</v>
      </c>
      <c r="H231" s="9">
        <f t="shared" ca="1" si="70"/>
        <v>-190.47916826866276</v>
      </c>
      <c r="I231" s="9">
        <f t="shared" ca="1" si="70"/>
        <v>79.299653324093384</v>
      </c>
      <c r="J231" s="9">
        <f t="shared" ca="1" si="70"/>
        <v>0</v>
      </c>
      <c r="K231" s="9">
        <f t="shared" ca="1" si="64"/>
        <v>206.32680039598088</v>
      </c>
      <c r="L231" s="9">
        <f t="shared" ca="1" si="65"/>
        <v>-67.397223964202453</v>
      </c>
      <c r="M231">
        <f t="shared" ca="1" si="66"/>
        <v>56.25014654418198</v>
      </c>
      <c r="N231">
        <f t="shared" ca="1" si="67"/>
        <v>31.211146106736656</v>
      </c>
    </row>
    <row r="232" spans="1:14" x14ac:dyDescent="0.25">
      <c r="A232" s="4">
        <f t="shared" si="60"/>
        <v>0.43223379629629421</v>
      </c>
      <c r="B232" s="3">
        <f t="shared" si="68"/>
        <v>1553301345</v>
      </c>
      <c r="C232">
        <f t="shared" si="73"/>
        <v>4</v>
      </c>
      <c r="D232">
        <f t="shared" si="73"/>
        <v>118</v>
      </c>
      <c r="E232">
        <f t="shared" ca="1" si="71"/>
        <v>-108572.85406253701</v>
      </c>
      <c r="F232">
        <f t="shared" ca="1" si="72"/>
        <v>45200.632533933858</v>
      </c>
      <c r="G232">
        <f t="shared" ca="1" si="63"/>
        <v>10972.8</v>
      </c>
      <c r="H232" s="9">
        <f t="shared" ca="1" si="70"/>
        <v>-190.47916826865986</v>
      </c>
      <c r="I232" s="9">
        <f t="shared" ca="1" si="70"/>
        <v>79.299653324094834</v>
      </c>
      <c r="J232" s="9">
        <f t="shared" ca="1" si="70"/>
        <v>0</v>
      </c>
      <c r="K232" s="9">
        <f t="shared" ca="1" si="64"/>
        <v>206.32680039597875</v>
      </c>
      <c r="L232" s="9">
        <f t="shared" ca="1" si="65"/>
        <v>-67.397223964201785</v>
      </c>
      <c r="M232">
        <f t="shared" ca="1" si="66"/>
        <v>56.253687664041998</v>
      </c>
      <c r="N232">
        <f t="shared" ca="1" si="67"/>
        <v>31.195905511811024</v>
      </c>
    </row>
    <row r="233" spans="1:14" x14ac:dyDescent="0.25">
      <c r="A233" s="4">
        <f t="shared" si="60"/>
        <v>0.43229166666666458</v>
      </c>
      <c r="B233" s="3">
        <f t="shared" si="68"/>
        <v>1553301350</v>
      </c>
      <c r="C233">
        <f t="shared" si="73"/>
        <v>4</v>
      </c>
      <c r="D233">
        <f t="shared" si="73"/>
        <v>118</v>
      </c>
      <c r="E233">
        <f t="shared" ca="1" si="71"/>
        <v>-109525.24990388031</v>
      </c>
      <c r="F233">
        <f t="shared" ca="1" si="72"/>
        <v>45597.130800554332</v>
      </c>
      <c r="G233">
        <f t="shared" ca="1" si="63"/>
        <v>10972.8</v>
      </c>
      <c r="H233" s="9">
        <f t="shared" ca="1" si="70"/>
        <v>-190.47916826866276</v>
      </c>
      <c r="I233" s="9">
        <f t="shared" ca="1" si="70"/>
        <v>79.299653324094834</v>
      </c>
      <c r="J233" s="9">
        <f t="shared" ca="1" si="70"/>
        <v>0</v>
      </c>
      <c r="K233" s="9">
        <f t="shared" ca="1" si="64"/>
        <v>206.32680039598145</v>
      </c>
      <c r="L233" s="9">
        <f t="shared" ca="1" si="65"/>
        <v>-67.397223964202084</v>
      </c>
      <c r="M233">
        <f t="shared" ca="1" si="66"/>
        <v>56.257228783902015</v>
      </c>
      <c r="N233">
        <f t="shared" ca="1" si="67"/>
        <v>31.180664916885387</v>
      </c>
    </row>
    <row r="234" spans="1:14" x14ac:dyDescent="0.25">
      <c r="A234" s="4">
        <f t="shared" si="60"/>
        <v>0.43234953703703494</v>
      </c>
      <c r="B234" s="3">
        <f t="shared" si="68"/>
        <v>1553301355</v>
      </c>
      <c r="C234">
        <f t="shared" si="73"/>
        <v>4</v>
      </c>
      <c r="D234">
        <f t="shared" si="73"/>
        <v>118</v>
      </c>
      <c r="E234">
        <f t="shared" ca="1" si="71"/>
        <v>-110477.64574522362</v>
      </c>
      <c r="F234">
        <f t="shared" ca="1" si="72"/>
        <v>45993.629067174807</v>
      </c>
      <c r="G234">
        <f t="shared" ca="1" si="63"/>
        <v>10972.8</v>
      </c>
      <c r="H234" s="9">
        <f t="shared" ca="1" si="70"/>
        <v>-190.47916826865986</v>
      </c>
      <c r="I234" s="9">
        <f t="shared" ca="1" si="70"/>
        <v>79.299653324094834</v>
      </c>
      <c r="J234" s="9">
        <f t="shared" ca="1" si="70"/>
        <v>0</v>
      </c>
      <c r="K234" s="9">
        <f t="shared" ca="1" si="64"/>
        <v>206.32680039597875</v>
      </c>
      <c r="L234" s="9">
        <f t="shared" ca="1" si="65"/>
        <v>-67.397223964201785</v>
      </c>
      <c r="M234">
        <f t="shared" ca="1" si="66"/>
        <v>56.260769903762032</v>
      </c>
      <c r="N234">
        <f t="shared" ca="1" si="67"/>
        <v>31.165424321959755</v>
      </c>
    </row>
    <row r="235" spans="1:14" x14ac:dyDescent="0.25">
      <c r="A235" s="4">
        <f t="shared" si="60"/>
        <v>0.4324074074074053</v>
      </c>
      <c r="B235" s="3">
        <f t="shared" si="68"/>
        <v>1553301360</v>
      </c>
      <c r="C235">
        <f t="shared" si="73"/>
        <v>4</v>
      </c>
      <c r="D235">
        <f t="shared" si="73"/>
        <v>118</v>
      </c>
      <c r="E235">
        <f t="shared" ca="1" si="71"/>
        <v>-111430.04158656692</v>
      </c>
      <c r="F235">
        <f t="shared" ca="1" si="72"/>
        <v>46390.127333795281</v>
      </c>
      <c r="G235">
        <f t="shared" ca="1" si="63"/>
        <v>10972.8</v>
      </c>
      <c r="H235" s="9">
        <f t="shared" ca="1" si="70"/>
        <v>-190.47916826866276</v>
      </c>
      <c r="I235" s="9">
        <f t="shared" ca="1" si="70"/>
        <v>79.299653324093384</v>
      </c>
      <c r="J235" s="9">
        <f t="shared" ca="1" si="70"/>
        <v>0</v>
      </c>
      <c r="K235" s="9">
        <f t="shared" ca="1" si="64"/>
        <v>206.32680039598088</v>
      </c>
      <c r="L235" s="9">
        <f t="shared" ca="1" si="65"/>
        <v>-67.397223964202453</v>
      </c>
      <c r="M235">
        <f t="shared" ca="1" si="66"/>
        <v>56.264311023622049</v>
      </c>
      <c r="N235">
        <f t="shared" ca="1" si="67"/>
        <v>31.150183727034118</v>
      </c>
    </row>
    <row r="236" spans="1:14" x14ac:dyDescent="0.25">
      <c r="A236" s="4">
        <f t="shared" si="60"/>
        <v>0.43246527777777566</v>
      </c>
      <c r="B236" s="3">
        <f t="shared" si="68"/>
        <v>1553301365</v>
      </c>
      <c r="C236">
        <f t="shared" si="73"/>
        <v>4</v>
      </c>
      <c r="D236">
        <f t="shared" si="73"/>
        <v>118</v>
      </c>
      <c r="E236">
        <f t="shared" ca="1" si="71"/>
        <v>-112382.43742791023</v>
      </c>
      <c r="F236">
        <f t="shared" ca="1" si="72"/>
        <v>46786.625600415748</v>
      </c>
      <c r="G236">
        <f t="shared" ca="1" si="63"/>
        <v>10972.8</v>
      </c>
      <c r="H236" s="9">
        <f t="shared" ca="1" si="70"/>
        <v>-190.47916826865986</v>
      </c>
      <c r="I236" s="9">
        <f t="shared" ca="1" si="70"/>
        <v>79.299653324094834</v>
      </c>
      <c r="J236" s="9">
        <f t="shared" ca="1" si="70"/>
        <v>0</v>
      </c>
      <c r="K236" s="9">
        <f t="shared" ca="1" si="64"/>
        <v>206.32680039597875</v>
      </c>
      <c r="L236" s="9">
        <f t="shared" ca="1" si="65"/>
        <v>-67.397223964201785</v>
      </c>
      <c r="M236">
        <f t="shared" ca="1" si="66"/>
        <v>56.267852143482067</v>
      </c>
      <c r="N236">
        <f t="shared" ca="1" si="67"/>
        <v>31.134943132108486</v>
      </c>
    </row>
    <row r="237" spans="1:14" x14ac:dyDescent="0.25">
      <c r="A237" s="4">
        <f t="shared" si="60"/>
        <v>0.43252314814814602</v>
      </c>
      <c r="B237" s="3">
        <f t="shared" si="68"/>
        <v>1553301370</v>
      </c>
      <c r="C237">
        <f t="shared" si="73"/>
        <v>4</v>
      </c>
      <c r="D237">
        <f t="shared" si="73"/>
        <v>118</v>
      </c>
      <c r="E237">
        <f t="shared" ca="1" si="71"/>
        <v>-113334.83326925353</v>
      </c>
      <c r="F237">
        <f t="shared" ca="1" si="72"/>
        <v>47183.123867036222</v>
      </c>
      <c r="G237">
        <f t="shared" ca="1" si="63"/>
        <v>10972.8</v>
      </c>
      <c r="H237" s="9">
        <f t="shared" ca="1" si="70"/>
        <v>-190.47916826866276</v>
      </c>
      <c r="I237" s="9">
        <f t="shared" ca="1" si="70"/>
        <v>79.299653324094834</v>
      </c>
      <c r="J237" s="9">
        <f t="shared" ca="1" si="70"/>
        <v>0</v>
      </c>
      <c r="K237" s="9">
        <f t="shared" ca="1" si="64"/>
        <v>206.32680039598145</v>
      </c>
      <c r="L237" s="9">
        <f t="shared" ca="1" si="65"/>
        <v>-67.397223964202084</v>
      </c>
      <c r="M237">
        <f t="shared" ca="1" si="66"/>
        <v>56.271393263342084</v>
      </c>
      <c r="N237">
        <f t="shared" ca="1" si="67"/>
        <v>31.119702537182853</v>
      </c>
    </row>
    <row r="238" spans="1:14" x14ac:dyDescent="0.25">
      <c r="A238" s="4">
        <f t="shared" si="60"/>
        <v>0.43258101851851638</v>
      </c>
      <c r="B238" s="3">
        <f t="shared" si="68"/>
        <v>1553301375</v>
      </c>
      <c r="C238">
        <f t="shared" si="73"/>
        <v>4</v>
      </c>
      <c r="D238">
        <f t="shared" si="73"/>
        <v>118</v>
      </c>
      <c r="E238">
        <f t="shared" ca="1" si="71"/>
        <v>-114287.22911059685</v>
      </c>
      <c r="F238">
        <f t="shared" ca="1" si="72"/>
        <v>47579.622133656696</v>
      </c>
      <c r="G238">
        <f t="shared" ca="1" si="63"/>
        <v>10972.8</v>
      </c>
      <c r="H238" s="9">
        <f t="shared" ca="1" si="70"/>
        <v>-190.47916826865986</v>
      </c>
      <c r="I238" s="9">
        <f t="shared" ca="1" si="70"/>
        <v>79.299653324094834</v>
      </c>
      <c r="J238" s="9">
        <f t="shared" ca="1" si="70"/>
        <v>0</v>
      </c>
      <c r="K238" s="9">
        <f t="shared" ca="1" si="64"/>
        <v>206.32680039597875</v>
      </c>
      <c r="L238" s="9">
        <f t="shared" ca="1" si="65"/>
        <v>-67.397223964201785</v>
      </c>
      <c r="M238">
        <f t="shared" ca="1" si="66"/>
        <v>56.274934383202101</v>
      </c>
      <c r="N238">
        <f t="shared" ca="1" si="67"/>
        <v>31.104461942257217</v>
      </c>
    </row>
    <row r="239" spans="1:14" x14ac:dyDescent="0.25">
      <c r="A239" s="4">
        <f t="shared" si="60"/>
        <v>0.43263888888888674</v>
      </c>
      <c r="B239" s="3">
        <f t="shared" si="68"/>
        <v>1553301380</v>
      </c>
      <c r="C239">
        <f t="shared" si="73"/>
        <v>4</v>
      </c>
      <c r="D239">
        <f t="shared" si="73"/>
        <v>118</v>
      </c>
      <c r="E239">
        <f t="shared" ca="1" si="71"/>
        <v>-115239.62495194015</v>
      </c>
      <c r="F239">
        <f t="shared" ca="1" si="72"/>
        <v>47976.12040027717</v>
      </c>
      <c r="G239">
        <f t="shared" ca="1" si="63"/>
        <v>10972.8</v>
      </c>
      <c r="H239" s="9">
        <f t="shared" ref="H239:J244" ca="1" si="74">(E240-E239)/($B240-$B239)</f>
        <v>-190.47916826866276</v>
      </c>
      <c r="I239" s="9">
        <f t="shared" ca="1" si="74"/>
        <v>79.299653324093384</v>
      </c>
      <c r="J239" s="9">
        <f t="shared" ca="1" si="74"/>
        <v>0</v>
      </c>
      <c r="K239" s="9">
        <f t="shared" ca="1" si="64"/>
        <v>206.32680039598088</v>
      </c>
      <c r="L239" s="9">
        <f t="shared" ca="1" si="65"/>
        <v>-67.397223964202453</v>
      </c>
      <c r="M239">
        <f t="shared" ca="1" si="66"/>
        <v>56.278475503062118</v>
      </c>
      <c r="N239">
        <f t="shared" ca="1" si="67"/>
        <v>31.089221347331584</v>
      </c>
    </row>
    <row r="240" spans="1:14" x14ac:dyDescent="0.25">
      <c r="A240" s="4">
        <f t="shared" si="60"/>
        <v>0.4326967592592571</v>
      </c>
      <c r="B240" s="3">
        <f t="shared" si="68"/>
        <v>1553301385</v>
      </c>
      <c r="C240">
        <f t="shared" si="73"/>
        <v>4</v>
      </c>
      <c r="D240">
        <f t="shared" si="73"/>
        <v>118</v>
      </c>
      <c r="E240">
        <f t="shared" ca="1" si="71"/>
        <v>-116192.02079328346</v>
      </c>
      <c r="F240">
        <f t="shared" ca="1" si="72"/>
        <v>48372.618666897637</v>
      </c>
      <c r="G240">
        <f t="shared" ca="1" si="63"/>
        <v>10972.8</v>
      </c>
      <c r="H240" s="9">
        <f t="shared" ca="1" si="74"/>
        <v>-190.47916826865986</v>
      </c>
      <c r="I240" s="9">
        <f t="shared" ca="1" si="74"/>
        <v>79.299653324094834</v>
      </c>
      <c r="J240" s="9">
        <f t="shared" ca="1" si="74"/>
        <v>0</v>
      </c>
      <c r="K240" s="9">
        <f t="shared" ca="1" si="64"/>
        <v>206.32680039597875</v>
      </c>
      <c r="L240" s="9">
        <f t="shared" ca="1" si="65"/>
        <v>-67.397223964201785</v>
      </c>
      <c r="M240">
        <f t="shared" ca="1" si="66"/>
        <v>56.282016622922136</v>
      </c>
      <c r="N240">
        <f t="shared" ca="1" si="67"/>
        <v>31.073980752405948</v>
      </c>
    </row>
    <row r="241" spans="1:14" x14ac:dyDescent="0.25">
      <c r="A241" s="4">
        <f t="shared" si="60"/>
        <v>0.43275462962962746</v>
      </c>
      <c r="B241" s="3">
        <f t="shared" si="68"/>
        <v>1553301390</v>
      </c>
      <c r="C241">
        <f t="shared" si="73"/>
        <v>4</v>
      </c>
      <c r="D241">
        <f t="shared" si="73"/>
        <v>118</v>
      </c>
      <c r="E241">
        <f t="shared" ca="1" si="71"/>
        <v>-117144.41663462676</v>
      </c>
      <c r="F241">
        <f t="shared" ca="1" si="72"/>
        <v>48769.116933518111</v>
      </c>
      <c r="G241">
        <f t="shared" ca="1" si="63"/>
        <v>10972.8</v>
      </c>
      <c r="H241" s="9">
        <f t="shared" ca="1" si="74"/>
        <v>-190.47916826866276</v>
      </c>
      <c r="I241" s="9">
        <f t="shared" ca="1" si="74"/>
        <v>79.299653324094834</v>
      </c>
      <c r="J241" s="9">
        <f t="shared" ca="1" si="74"/>
        <v>0</v>
      </c>
      <c r="K241" s="9">
        <f t="shared" ca="1" si="64"/>
        <v>206.32680039598145</v>
      </c>
      <c r="L241" s="9">
        <f t="shared" ca="1" si="65"/>
        <v>-67.397223964202084</v>
      </c>
      <c r="M241">
        <f t="shared" ca="1" si="66"/>
        <v>56.285557742782153</v>
      </c>
      <c r="N241">
        <f t="shared" ca="1" si="67"/>
        <v>31.058740157480315</v>
      </c>
    </row>
    <row r="242" spans="1:14" x14ac:dyDescent="0.25">
      <c r="A242" s="4">
        <f t="shared" si="60"/>
        <v>0.43281249999999782</v>
      </c>
      <c r="B242" s="3">
        <f t="shared" si="68"/>
        <v>1553301395</v>
      </c>
      <c r="C242">
        <f t="shared" si="73"/>
        <v>4</v>
      </c>
      <c r="D242">
        <f t="shared" si="73"/>
        <v>118</v>
      </c>
      <c r="E242">
        <f t="shared" ca="1" si="71"/>
        <v>-118096.81247597007</v>
      </c>
      <c r="F242">
        <f t="shared" ca="1" si="72"/>
        <v>49165.615200138585</v>
      </c>
      <c r="G242">
        <f t="shared" ca="1" si="63"/>
        <v>10972.8</v>
      </c>
      <c r="H242" s="9">
        <f t="shared" ca="1" si="74"/>
        <v>-190.47916826865986</v>
      </c>
      <c r="I242" s="9">
        <f t="shared" ca="1" si="74"/>
        <v>79.299653324094834</v>
      </c>
      <c r="J242" s="9">
        <f t="shared" ca="1" si="74"/>
        <v>0</v>
      </c>
      <c r="K242" s="9">
        <f t="shared" ca="1" si="64"/>
        <v>206.32680039597875</v>
      </c>
      <c r="L242" s="9">
        <f t="shared" ca="1" si="65"/>
        <v>-67.397223964201785</v>
      </c>
      <c r="M242">
        <f t="shared" ca="1" si="66"/>
        <v>56.28909886264217</v>
      </c>
      <c r="N242">
        <f t="shared" ca="1" si="67"/>
        <v>31.043499562554679</v>
      </c>
    </row>
    <row r="243" spans="1:14" x14ac:dyDescent="0.25">
      <c r="A243" s="4">
        <f t="shared" si="60"/>
        <v>0.43287037037036818</v>
      </c>
      <c r="B243" s="3">
        <f t="shared" si="68"/>
        <v>1553301400</v>
      </c>
      <c r="C243">
        <f t="shared" si="73"/>
        <v>4</v>
      </c>
      <c r="D243">
        <f t="shared" si="73"/>
        <v>118</v>
      </c>
      <c r="E243">
        <f t="shared" ca="1" si="71"/>
        <v>-119049.20831731337</v>
      </c>
      <c r="F243">
        <f t="shared" ca="1" si="72"/>
        <v>49562.11346675906</v>
      </c>
      <c r="G243">
        <f t="shared" ca="1" si="63"/>
        <v>10972.8</v>
      </c>
      <c r="H243" s="9">
        <f t="shared" ca="1" si="74"/>
        <v>-190.47916826866276</v>
      </c>
      <c r="I243" s="9">
        <f t="shared" ca="1" si="74"/>
        <v>79.299653324093384</v>
      </c>
      <c r="J243" s="9">
        <f t="shared" ca="1" si="74"/>
        <v>0</v>
      </c>
      <c r="K243" s="9">
        <f t="shared" ca="1" si="64"/>
        <v>206.32680039598088</v>
      </c>
      <c r="L243" s="9">
        <f t="shared" ca="1" si="65"/>
        <v>-67.397223964202453</v>
      </c>
      <c r="M243">
        <f t="shared" ca="1" si="66"/>
        <v>56.292639982502187</v>
      </c>
      <c r="N243">
        <f t="shared" ca="1" si="67"/>
        <v>31.028258967629046</v>
      </c>
    </row>
    <row r="244" spans="1:14" x14ac:dyDescent="0.25">
      <c r="A244" s="4">
        <f t="shared" si="60"/>
        <v>0.43292824074073855</v>
      </c>
      <c r="B244" s="3">
        <f t="shared" si="68"/>
        <v>1553301405</v>
      </c>
      <c r="C244">
        <f t="shared" si="73"/>
        <v>4</v>
      </c>
      <c r="D244">
        <f t="shared" si="73"/>
        <v>118</v>
      </c>
      <c r="E244">
        <f t="shared" ca="1" si="71"/>
        <v>-120001.60415865669</v>
      </c>
      <c r="F244">
        <f t="shared" ca="1" si="72"/>
        <v>49958.611733379526</v>
      </c>
      <c r="G244">
        <f t="shared" ca="1" si="63"/>
        <v>10972.8</v>
      </c>
      <c r="H244" s="9">
        <f t="shared" ca="1" si="74"/>
        <v>-190.47916826865986</v>
      </c>
      <c r="I244" s="9">
        <f t="shared" ca="1" si="74"/>
        <v>79.299653324094834</v>
      </c>
      <c r="J244" s="9">
        <f t="shared" ca="1" si="74"/>
        <v>0</v>
      </c>
      <c r="K244" s="9">
        <f t="shared" ca="1" si="64"/>
        <v>206.32680039597875</v>
      </c>
      <c r="L244" s="9">
        <f t="shared" ca="1" si="65"/>
        <v>-67.397223964201785</v>
      </c>
      <c r="M244">
        <f t="shared" ca="1" si="66"/>
        <v>56.296181102362205</v>
      </c>
      <c r="N244">
        <f t="shared" ca="1" si="67"/>
        <v>31.01301837270341</v>
      </c>
    </row>
    <row r="245" spans="1:14" x14ac:dyDescent="0.25">
      <c r="A245" s="4">
        <f t="shared" si="60"/>
        <v>0.43298611111110891</v>
      </c>
      <c r="B245" s="3">
        <f t="shared" si="68"/>
        <v>1553301410</v>
      </c>
      <c r="C245">
        <f t="shared" si="73"/>
        <v>4</v>
      </c>
      <c r="D245">
        <f t="shared" si="73"/>
        <v>118</v>
      </c>
      <c r="E245">
        <f t="shared" ca="1" si="71"/>
        <v>-120953.99999999999</v>
      </c>
      <c r="F245">
        <f t="shared" ca="1" si="72"/>
        <v>50355.11</v>
      </c>
      <c r="G245">
        <f t="shared" ca="1" si="63"/>
        <v>10972.8</v>
      </c>
      <c r="H245" s="9">
        <f ca="1">H244</f>
        <v>-190.47916826865986</v>
      </c>
      <c r="I245" s="9">
        <f t="shared" ref="I245:J245" ca="1" si="75">I244</f>
        <v>79.299653324094834</v>
      </c>
      <c r="J245" s="9">
        <f t="shared" ca="1" si="75"/>
        <v>0</v>
      </c>
      <c r="K245" s="9">
        <f t="shared" ca="1" si="64"/>
        <v>206.32680039597875</v>
      </c>
      <c r="L245" s="9">
        <f t="shared" ca="1" si="65"/>
        <v>-67.397223964201785</v>
      </c>
      <c r="M245">
        <f t="shared" ca="1" si="66"/>
        <v>56.299722222222222</v>
      </c>
      <c r="N245">
        <f t="shared" ca="1" si="67"/>
        <v>30.997777777777777</v>
      </c>
    </row>
    <row r="246" spans="1:14" x14ac:dyDescent="0.25">
      <c r="A246" s="4" t="s">
        <v>144</v>
      </c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A248" s="4"/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S254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143</v>
      </c>
      <c r="B1">
        <v>244206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0.42089120370370375</v>
      </c>
      <c r="B2" s="6" t="s">
        <v>78</v>
      </c>
      <c r="C2" s="7">
        <v>360</v>
      </c>
      <c r="D2" s="7"/>
      <c r="E2" s="7">
        <f>VLOOKUP($B2,[1]Beacons!$A$6:$O$30,14,FALSE)</f>
        <v>91843.46</v>
      </c>
      <c r="F2" s="7">
        <f>VLOOKUP($B2,[1]Beacons!$A$6:$O$30,15,FALSE)</f>
        <v>-77627.820000000007</v>
      </c>
      <c r="G2" s="7">
        <f>C2*[1]Params!F$2</f>
        <v>10972.8</v>
      </c>
      <c r="H2" s="9">
        <f t="shared" ref="H2:J4" si="0">(E3-E2)/(MINUTE($A3-$A2)*60+SECOND($A3-$A2))</f>
        <v>-172.20942222222226</v>
      </c>
      <c r="I2" s="9">
        <f t="shared" si="0"/>
        <v>145.67244444444449</v>
      </c>
      <c r="J2" s="9">
        <f t="shared" si="0"/>
        <v>0</v>
      </c>
      <c r="K2" s="9">
        <f>SQRT(H2*H2+I2*I2)</f>
        <v>225.55829883320936</v>
      </c>
      <c r="L2" s="9">
        <f>DEGREES(ATAN2(I2,H2))</f>
        <v>-49.772022734180787</v>
      </c>
      <c r="M2" s="7">
        <f>VLOOKUP($B2,[1]Beacons!$A$6:$O$30,8,FALSE)</f>
        <v>55.146388888888886</v>
      </c>
      <c r="N2" s="7">
        <f>VLOOKUP($B2,[1]Beacons!$A$6:$O$30,9,FALSE)</f>
        <v>34.403055555555554</v>
      </c>
      <c r="O2" s="10">
        <f t="shared" ref="O2:P4" si="1">(M3-M2)/(MINUTE($A3-$A2)*60+SECOND($A3-$A2))</f>
        <v>1.327160493827143E-3</v>
      </c>
      <c r="P2" s="10">
        <f t="shared" si="1"/>
        <v>-2.7555555555555441E-3</v>
      </c>
    </row>
    <row r="3" spans="1:16" x14ac:dyDescent="0.25">
      <c r="A3" s="5">
        <v>0.42349537037037038</v>
      </c>
      <c r="B3" s="6" t="s">
        <v>67</v>
      </c>
      <c r="C3" s="7">
        <v>360</v>
      </c>
      <c r="D3" s="7"/>
      <c r="E3" s="7">
        <f>VLOOKUP($B3,[1]Beacons!$A$6:$O$30,14,FALSE)</f>
        <v>53096.34</v>
      </c>
      <c r="F3" s="7">
        <f>VLOOKUP($B3,[1]Beacons!$A$6:$O$30,15,FALSE)</f>
        <v>-44851.519999999997</v>
      </c>
      <c r="G3" s="7">
        <f>C3*[1]Params!F$2</f>
        <v>10972.8</v>
      </c>
      <c r="H3" s="9">
        <f t="shared" si="0"/>
        <v>-193.07661145236361</v>
      </c>
      <c r="I3" s="9">
        <f t="shared" si="0"/>
        <v>163.09581868799998</v>
      </c>
      <c r="J3" s="9">
        <f t="shared" si="0"/>
        <v>0</v>
      </c>
      <c r="K3" s="9">
        <f>SQRT(H3*H3+I3*I3)</f>
        <v>252.74260417158789</v>
      </c>
      <c r="L3" s="9">
        <f>DEGREES(ATAN2(I3,H3))</f>
        <v>-49.81152627164154</v>
      </c>
      <c r="M3" s="7">
        <f>VLOOKUP($B3,[1]Beacons!$A$6:$O$30,8,FALSE)</f>
        <v>55.444999999999993</v>
      </c>
      <c r="N3" s="7">
        <f>VLOOKUP($B3,[1]Beacons!$A$6:$O$30,9,FALSE)</f>
        <v>33.783055555555556</v>
      </c>
      <c r="O3" s="10">
        <f t="shared" si="1"/>
        <v>1.4727272727273026E-3</v>
      </c>
      <c r="P3" s="10">
        <f t="shared" si="1"/>
        <v>-3.0898989898990046E-3</v>
      </c>
    </row>
    <row r="4" spans="1:16" x14ac:dyDescent="0.25">
      <c r="A4" s="5">
        <v>0.42667824074074073</v>
      </c>
      <c r="B4" s="6" t="s">
        <v>61</v>
      </c>
      <c r="C4" s="7">
        <v>360</v>
      </c>
      <c r="D4" s="7"/>
      <c r="E4" s="7">
        <f>VLOOKUP($B4,[1]Beacons!$A$6:$O$30,14,FALSE)</f>
        <v>0.2718506</v>
      </c>
      <c r="F4" s="7">
        <f>VLOOKUP($B4,[1]Beacons!$A$6:$O$30,15,FALSE)</f>
        <v>-0.16986080000000001</v>
      </c>
      <c r="G4" s="7">
        <f>C4*[1]Params!F$2</f>
        <v>10972.8</v>
      </c>
      <c r="H4" s="9">
        <f t="shared" si="0"/>
        <v>-234.86266378757281</v>
      </c>
      <c r="I4" s="9">
        <f t="shared" si="0"/>
        <v>97.777242448155349</v>
      </c>
      <c r="J4" s="9">
        <f t="shared" si="0"/>
        <v>0</v>
      </c>
      <c r="K4" s="9">
        <f>SQRT(H4*H4+I4*I4)</f>
        <v>254.4029480610628</v>
      </c>
      <c r="L4" s="9">
        <f>DEGREES(ATAN2(I4,H4))</f>
        <v>-67.397223964202027</v>
      </c>
      <c r="M4" s="7">
        <f>VLOOKUP($B4,[1]Beacons!$A$6:$O$30,8,FALSE)</f>
        <v>55.85</v>
      </c>
      <c r="N4" s="7">
        <f>VLOOKUP($B4,[1]Beacons!$A$6:$O$30,9,FALSE)</f>
        <v>32.93333333333333</v>
      </c>
      <c r="O4" s="10">
        <f t="shared" si="1"/>
        <v>8.7324703344120506E-4</v>
      </c>
      <c r="P4" s="10">
        <f t="shared" si="1"/>
        <v>-3.7583603020496167E-3</v>
      </c>
    </row>
    <row r="5" spans="1:16" x14ac:dyDescent="0.25">
      <c r="A5" s="5">
        <v>0.43263888888888885</v>
      </c>
      <c r="B5" s="6" t="s">
        <v>104</v>
      </c>
      <c r="C5" s="7">
        <v>360</v>
      </c>
      <c r="D5" s="7"/>
      <c r="E5" s="7">
        <f>VLOOKUP($B5,[1]Beacons!$A$6:$O$30,14,FALSE)</f>
        <v>-120954</v>
      </c>
      <c r="F5" s="7">
        <f>VLOOKUP($B5,[1]Beacons!$A$6:$O$30,15,FALSE)</f>
        <v>50355.11</v>
      </c>
      <c r="G5" s="7">
        <f>C5*[1]Params!F$2</f>
        <v>10972.8</v>
      </c>
      <c r="M5" s="7">
        <f>VLOOKUP($B5,[1]Beacons!$A$6:$O$30,8,FALSE)</f>
        <v>56.299722222222222</v>
      </c>
      <c r="N5" s="7">
        <f>VLOOKUP($B5,[1]Beacons!$A$6:$O$30,9,FALSE)</f>
        <v>30.997777777777777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0.42089120370370375</v>
      </c>
      <c r="B7" s="3">
        <f>[1]Params!D29+MINUTE(A7-[1]Params!C29)*60+SECOND(A7-[1]Params!C29)</f>
        <v>1553300365</v>
      </c>
      <c r="C7">
        <v>2</v>
      </c>
      <c r="D7">
        <f>ROW()</f>
        <v>7</v>
      </c>
      <c r="E7">
        <f ca="1">INDIRECT("E$"&amp;C7)+INDIRECT("H$"&amp;C7)*($B7-INDIRECT("B$"&amp;D7))</f>
        <v>91843.46</v>
      </c>
      <c r="F7">
        <f ca="1">INDIRECT("F$"&amp;C7)+INDIRECT("I$"&amp;C7)*($B7-INDIRECT("B$"&amp;D7))</f>
        <v>-77627.820000000007</v>
      </c>
      <c r="G7">
        <f ca="1">INDIRECT("G$"&amp;C7)+INDIRECT("J$"&amp;C7)*($B7-INDIRECT("B$"&amp;D7))</f>
        <v>10972.8</v>
      </c>
      <c r="H7" s="9">
        <f ca="1">(E8-E7)/($B8-$B7)</f>
        <v>-172.2094222222222</v>
      </c>
      <c r="I7" s="9">
        <f ca="1">(F8-F7)/($B8-$B7)</f>
        <v>145.67244444444367</v>
      </c>
      <c r="J7" s="9">
        <f ca="1">(G8-G7)/($B8-$B7)</f>
        <v>0</v>
      </c>
      <c r="K7" s="9">
        <f ca="1">SQRT(H7*H7+I7*I7)</f>
        <v>225.5582988332088</v>
      </c>
      <c r="L7" s="9">
        <f ca="1">DEGREES(ATAN2(I7,H7))</f>
        <v>-49.772022734180929</v>
      </c>
      <c r="M7">
        <f ca="1">INDIRECT("M$"&amp;C7)+INDIRECT("O$"&amp;C7)*($B7-INDIRECT("B$"&amp;D7))</f>
        <v>55.146388888888886</v>
      </c>
      <c r="N7">
        <f ca="1">INDIRECT("N$"&amp;C7)+INDIRECT("P$"&amp;C7)*($B7-INDIRECT("B$"&amp;D7))</f>
        <v>34.403055555555554</v>
      </c>
      <c r="P7" s="3"/>
    </row>
    <row r="8" spans="1:16" x14ac:dyDescent="0.25">
      <c r="A8" s="4">
        <f>A7+5/24/3600</f>
        <v>0.42094907407407411</v>
      </c>
      <c r="B8" s="3">
        <f>B7+SECOND(A8-A7)</f>
        <v>1553300370</v>
      </c>
      <c r="C8">
        <f>C7</f>
        <v>2</v>
      </c>
      <c r="D8">
        <f>D7</f>
        <v>7</v>
      </c>
      <c r="E8">
        <f ca="1">INDIRECT("E$"&amp;C8)+INDIRECT("H$"&amp;C8)*($B8-INDIRECT("B$"&amp;D8))</f>
        <v>90982.412888888895</v>
      </c>
      <c r="F8">
        <f ca="1">INDIRECT("F$"&amp;C8)+INDIRECT("I$"&amp;C8)*($B8-INDIRECT("B$"&amp;D8))</f>
        <v>-76899.457777777789</v>
      </c>
      <c r="G8">
        <f t="shared" ref="G8:G71" ca="1" si="2">INDIRECT("G$"&amp;C8)+INDIRECT("J$"&amp;C8)*($B8-INDIRECT("B$"&amp;D8))</f>
        <v>10972.8</v>
      </c>
      <c r="H8" s="9">
        <f t="shared" ref="H8:J71" ca="1" si="3">(E9-E8)/($B9-$B8)</f>
        <v>-172.2094222222222</v>
      </c>
      <c r="I8" s="9">
        <f t="shared" ca="1" si="3"/>
        <v>145.6724444444466</v>
      </c>
      <c r="J8" s="9">
        <f t="shared" ca="1" si="3"/>
        <v>0</v>
      </c>
      <c r="K8" s="9">
        <f t="shared" ref="K8:K71" ca="1" si="4">SQRT(H8*H8+I8*I8)</f>
        <v>225.5582988332107</v>
      </c>
      <c r="L8" s="9">
        <f t="shared" ref="L8:L71" ca="1" si="5">DEGREES(ATAN2(I8,H8))</f>
        <v>-49.772022734180361</v>
      </c>
      <c r="M8">
        <f ca="1">INDIRECT("M$"&amp;C8)+INDIRECT("O$"&amp;C8)*($B8-INDIRECT("B$"&amp;D8))</f>
        <v>55.15302469135802</v>
      </c>
      <c r="N8">
        <f ca="1">INDIRECT("N$"&amp;C8)+INDIRECT("P$"&amp;C8)*($B8-INDIRECT("B$"&amp;D8))</f>
        <v>34.389277777777778</v>
      </c>
      <c r="P8" s="3"/>
    </row>
    <row r="9" spans="1:16" x14ac:dyDescent="0.25">
      <c r="A9" s="4">
        <f>A8+5/24/3600</f>
        <v>0.42100694444444448</v>
      </c>
      <c r="B9" s="3">
        <f>B8+SECOND(A9-A8)</f>
        <v>1553300375</v>
      </c>
      <c r="C9">
        <f t="shared" ref="C9:D24" si="6">C8</f>
        <v>2</v>
      </c>
      <c r="D9">
        <f t="shared" si="6"/>
        <v>7</v>
      </c>
      <c r="E9">
        <f t="shared" ref="E9:E34" ca="1" si="7">INDIRECT("E$"&amp;C9)+INDIRECT("H$"&amp;C9)*($B9-INDIRECT("B$"&amp;D9))</f>
        <v>90121.365777777784</v>
      </c>
      <c r="F9">
        <f t="shared" ref="F9:F34" ca="1" si="8">INDIRECT("F$"&amp;C9)+INDIRECT("I$"&amp;C9)*($B9-INDIRECT("B$"&amp;D9))</f>
        <v>-76171.095555555556</v>
      </c>
      <c r="G9">
        <f t="shared" ca="1" si="2"/>
        <v>10972.8</v>
      </c>
      <c r="H9" s="9">
        <f t="shared" ca="1" si="3"/>
        <v>-172.2094222222222</v>
      </c>
      <c r="I9" s="9">
        <f t="shared" ca="1" si="3"/>
        <v>145.67244444444367</v>
      </c>
      <c r="J9" s="9">
        <f t="shared" ca="1" si="3"/>
        <v>0</v>
      </c>
      <c r="K9" s="9">
        <f t="shared" ca="1" si="4"/>
        <v>225.5582988332088</v>
      </c>
      <c r="L9" s="9">
        <f t="shared" ca="1" si="5"/>
        <v>-49.772022734180929</v>
      </c>
      <c r="M9">
        <f t="shared" ref="M9:M72" ca="1" si="9">INDIRECT("M$"&amp;C9)+INDIRECT("O$"&amp;C9)*($B9-INDIRECT("B$"&amp;D9))</f>
        <v>55.159660493827154</v>
      </c>
      <c r="N9">
        <f t="shared" ref="N9:N72" ca="1" si="10">INDIRECT("N$"&amp;C9)+INDIRECT("P$"&amp;C9)*($B9-INDIRECT("B$"&amp;D9))</f>
        <v>34.375499999999995</v>
      </c>
      <c r="P9" s="3"/>
    </row>
    <row r="10" spans="1:16" x14ac:dyDescent="0.25">
      <c r="A10" s="4">
        <f t="shared" ref="A10:A73" si="11">A9+5/24/3600</f>
        <v>0.42106481481481484</v>
      </c>
      <c r="B10" s="3">
        <f t="shared" ref="B10:B73" si="12">B9+SECOND(A10-A9)</f>
        <v>1553300380</v>
      </c>
      <c r="C10">
        <f t="shared" si="6"/>
        <v>2</v>
      </c>
      <c r="D10">
        <f t="shared" si="6"/>
        <v>7</v>
      </c>
      <c r="E10">
        <f t="shared" ca="1" si="7"/>
        <v>89260.318666666673</v>
      </c>
      <c r="F10">
        <f t="shared" ca="1" si="8"/>
        <v>-75442.733333333337</v>
      </c>
      <c r="G10">
        <f t="shared" ca="1" si="2"/>
        <v>10972.8</v>
      </c>
      <c r="H10" s="9">
        <f t="shared" ca="1" si="3"/>
        <v>-172.2094222222222</v>
      </c>
      <c r="I10" s="9">
        <f t="shared" ca="1" si="3"/>
        <v>145.67244444444367</v>
      </c>
      <c r="J10" s="9">
        <f t="shared" ca="1" si="3"/>
        <v>0</v>
      </c>
      <c r="K10" s="9">
        <f t="shared" ca="1" si="4"/>
        <v>225.5582988332088</v>
      </c>
      <c r="L10" s="9">
        <f t="shared" ca="1" si="5"/>
        <v>-49.772022734180929</v>
      </c>
      <c r="M10">
        <f t="shared" ca="1" si="9"/>
        <v>55.166296296296295</v>
      </c>
      <c r="N10">
        <f t="shared" ca="1" si="10"/>
        <v>34.36172222222222</v>
      </c>
      <c r="P10">
        <f>K4*3.6</f>
        <v>915.85061301982614</v>
      </c>
    </row>
    <row r="11" spans="1:16" x14ac:dyDescent="0.25">
      <c r="A11" s="4">
        <f t="shared" si="11"/>
        <v>0.4211226851851852</v>
      </c>
      <c r="B11" s="3">
        <f t="shared" si="12"/>
        <v>1553300385</v>
      </c>
      <c r="C11">
        <f t="shared" si="6"/>
        <v>2</v>
      </c>
      <c r="D11">
        <f t="shared" si="6"/>
        <v>7</v>
      </c>
      <c r="E11">
        <f t="shared" ca="1" si="7"/>
        <v>88399.271555555562</v>
      </c>
      <c r="F11">
        <f t="shared" ca="1" si="8"/>
        <v>-74714.371111111119</v>
      </c>
      <c r="G11">
        <f t="shared" ca="1" si="2"/>
        <v>10972.8</v>
      </c>
      <c r="H11" s="9">
        <f t="shared" ca="1" si="3"/>
        <v>-172.2094222222222</v>
      </c>
      <c r="I11" s="9">
        <f t="shared" ca="1" si="3"/>
        <v>145.67244444444367</v>
      </c>
      <c r="J11" s="9">
        <f t="shared" ca="1" si="3"/>
        <v>0</v>
      </c>
      <c r="K11" s="9">
        <f t="shared" ca="1" si="4"/>
        <v>225.5582988332088</v>
      </c>
      <c r="L11" s="9">
        <f t="shared" ca="1" si="5"/>
        <v>-49.772022734180929</v>
      </c>
      <c r="M11">
        <f t="shared" ca="1" si="9"/>
        <v>55.172932098765429</v>
      </c>
      <c r="N11">
        <f t="shared" ca="1" si="10"/>
        <v>34.347944444444444</v>
      </c>
      <c r="P11" s="9"/>
    </row>
    <row r="12" spans="1:16" x14ac:dyDescent="0.25">
      <c r="A12" s="4">
        <f t="shared" si="11"/>
        <v>0.42118055555555556</v>
      </c>
      <c r="B12" s="3">
        <f t="shared" si="12"/>
        <v>1553300390</v>
      </c>
      <c r="C12">
        <f t="shared" si="6"/>
        <v>2</v>
      </c>
      <c r="D12">
        <f t="shared" si="6"/>
        <v>7</v>
      </c>
      <c r="E12">
        <f t="shared" ca="1" si="7"/>
        <v>87538.224444444451</v>
      </c>
      <c r="F12">
        <f t="shared" ca="1" si="8"/>
        <v>-73986.0088888889</v>
      </c>
      <c r="G12">
        <f t="shared" ca="1" si="2"/>
        <v>10972.8</v>
      </c>
      <c r="H12" s="9">
        <f t="shared" ca="1" si="3"/>
        <v>-172.2094222222222</v>
      </c>
      <c r="I12" s="9">
        <f t="shared" ca="1" si="3"/>
        <v>145.6724444444466</v>
      </c>
      <c r="J12" s="9">
        <f t="shared" ca="1" si="3"/>
        <v>0</v>
      </c>
      <c r="K12" s="9">
        <f t="shared" ca="1" si="4"/>
        <v>225.5582988332107</v>
      </c>
      <c r="L12" s="9">
        <f t="shared" ca="1" si="5"/>
        <v>-49.772022734180361</v>
      </c>
      <c r="M12">
        <f t="shared" ca="1" si="9"/>
        <v>55.179567901234563</v>
      </c>
      <c r="N12">
        <f t="shared" ca="1" si="10"/>
        <v>34.334166666666668</v>
      </c>
    </row>
    <row r="13" spans="1:16" x14ac:dyDescent="0.25">
      <c r="A13" s="4">
        <f t="shared" si="11"/>
        <v>0.42123842592592592</v>
      </c>
      <c r="B13" s="3">
        <f t="shared" si="12"/>
        <v>1553300395</v>
      </c>
      <c r="C13">
        <f t="shared" si="6"/>
        <v>2</v>
      </c>
      <c r="D13">
        <f t="shared" si="6"/>
        <v>7</v>
      </c>
      <c r="E13">
        <f t="shared" ca="1" si="7"/>
        <v>86677.17733333334</v>
      </c>
      <c r="F13">
        <f t="shared" ca="1" si="8"/>
        <v>-73257.646666666667</v>
      </c>
      <c r="G13">
        <f t="shared" ca="1" si="2"/>
        <v>10972.8</v>
      </c>
      <c r="H13" s="9">
        <f t="shared" ca="1" si="3"/>
        <v>-172.2094222222222</v>
      </c>
      <c r="I13" s="9">
        <f t="shared" ca="1" si="3"/>
        <v>145.67244444444367</v>
      </c>
      <c r="J13" s="9">
        <f t="shared" ca="1" si="3"/>
        <v>0</v>
      </c>
      <c r="K13" s="9">
        <f t="shared" ca="1" si="4"/>
        <v>225.5582988332088</v>
      </c>
      <c r="L13" s="9">
        <f t="shared" ca="1" si="5"/>
        <v>-49.772022734180929</v>
      </c>
      <c r="M13">
        <f t="shared" ca="1" si="9"/>
        <v>55.186203703703697</v>
      </c>
      <c r="N13">
        <f t="shared" ca="1" si="10"/>
        <v>34.320388888888886</v>
      </c>
    </row>
    <row r="14" spans="1:16" x14ac:dyDescent="0.25">
      <c r="A14" s="4">
        <f t="shared" si="11"/>
        <v>0.42129629629629628</v>
      </c>
      <c r="B14" s="3">
        <f t="shared" si="12"/>
        <v>1553300400</v>
      </c>
      <c r="C14">
        <f t="shared" si="6"/>
        <v>2</v>
      </c>
      <c r="D14">
        <f t="shared" si="6"/>
        <v>7</v>
      </c>
      <c r="E14">
        <f t="shared" ca="1" si="7"/>
        <v>85816.130222222229</v>
      </c>
      <c r="F14">
        <f t="shared" ca="1" si="8"/>
        <v>-72529.284444444449</v>
      </c>
      <c r="G14">
        <f t="shared" ca="1" si="2"/>
        <v>10972.8</v>
      </c>
      <c r="H14" s="9">
        <f t="shared" ca="1" si="3"/>
        <v>-172.2094222222222</v>
      </c>
      <c r="I14" s="9">
        <f t="shared" ca="1" si="3"/>
        <v>145.67244444444367</v>
      </c>
      <c r="J14" s="9">
        <f t="shared" ca="1" si="3"/>
        <v>0</v>
      </c>
      <c r="K14" s="9">
        <f t="shared" ca="1" si="4"/>
        <v>225.5582988332088</v>
      </c>
      <c r="L14" s="9">
        <f t="shared" ca="1" si="5"/>
        <v>-49.772022734180929</v>
      </c>
      <c r="M14">
        <f t="shared" ca="1" si="9"/>
        <v>55.192839506172838</v>
      </c>
      <c r="N14">
        <f t="shared" ca="1" si="10"/>
        <v>34.30661111111111</v>
      </c>
    </row>
    <row r="15" spans="1:16" x14ac:dyDescent="0.25">
      <c r="A15" s="4">
        <f t="shared" si="11"/>
        <v>0.42135416666666664</v>
      </c>
      <c r="B15" s="3">
        <f t="shared" si="12"/>
        <v>1553300405</v>
      </c>
      <c r="C15">
        <f t="shared" si="6"/>
        <v>2</v>
      </c>
      <c r="D15">
        <f t="shared" si="6"/>
        <v>7</v>
      </c>
      <c r="E15">
        <f t="shared" ca="1" si="7"/>
        <v>84955.083111111118</v>
      </c>
      <c r="F15">
        <f t="shared" ca="1" si="8"/>
        <v>-71800.922222222231</v>
      </c>
      <c r="G15">
        <f t="shared" ca="1" si="2"/>
        <v>10972.8</v>
      </c>
      <c r="H15" s="9">
        <f t="shared" ca="1" si="3"/>
        <v>-172.2094222222222</v>
      </c>
      <c r="I15" s="9">
        <f t="shared" ca="1" si="3"/>
        <v>145.6724444444466</v>
      </c>
      <c r="J15" s="9">
        <f t="shared" ca="1" si="3"/>
        <v>0</v>
      </c>
      <c r="K15" s="9">
        <f t="shared" ca="1" si="4"/>
        <v>225.5582988332107</v>
      </c>
      <c r="L15" s="9">
        <f t="shared" ca="1" si="5"/>
        <v>-49.772022734180361</v>
      </c>
      <c r="M15">
        <f t="shared" ca="1" si="9"/>
        <v>55.199475308641972</v>
      </c>
      <c r="N15">
        <f t="shared" ca="1" si="10"/>
        <v>34.292833333333334</v>
      </c>
    </row>
    <row r="16" spans="1:16" x14ac:dyDescent="0.25">
      <c r="A16" s="4">
        <f t="shared" si="11"/>
        <v>0.421412037037037</v>
      </c>
      <c r="B16" s="3">
        <f t="shared" si="12"/>
        <v>1553300410</v>
      </c>
      <c r="C16">
        <f t="shared" si="6"/>
        <v>2</v>
      </c>
      <c r="D16">
        <f t="shared" si="6"/>
        <v>7</v>
      </c>
      <c r="E16">
        <f t="shared" ca="1" si="7"/>
        <v>84094.036000000007</v>
      </c>
      <c r="F16">
        <f t="shared" ca="1" si="8"/>
        <v>-71072.56</v>
      </c>
      <c r="G16">
        <f t="shared" ca="1" si="2"/>
        <v>10972.8</v>
      </c>
      <c r="H16" s="9">
        <f t="shared" ca="1" si="3"/>
        <v>-172.2094222222222</v>
      </c>
      <c r="I16" s="9">
        <f t="shared" ca="1" si="3"/>
        <v>145.67244444444367</v>
      </c>
      <c r="J16" s="9">
        <f t="shared" ca="1" si="3"/>
        <v>0</v>
      </c>
      <c r="K16" s="9">
        <f t="shared" ca="1" si="4"/>
        <v>225.5582988332088</v>
      </c>
      <c r="L16" s="9">
        <f t="shared" ca="1" si="5"/>
        <v>-49.772022734180929</v>
      </c>
      <c r="M16">
        <f t="shared" ca="1" si="9"/>
        <v>55.206111111111106</v>
      </c>
      <c r="N16">
        <f t="shared" ca="1" si="10"/>
        <v>34.279055555555551</v>
      </c>
    </row>
    <row r="17" spans="1:14" x14ac:dyDescent="0.25">
      <c r="A17" s="4">
        <f t="shared" si="11"/>
        <v>0.42146990740740736</v>
      </c>
      <c r="B17" s="3">
        <f t="shared" si="12"/>
        <v>1553300415</v>
      </c>
      <c r="C17">
        <f t="shared" si="6"/>
        <v>2</v>
      </c>
      <c r="D17">
        <f t="shared" si="6"/>
        <v>7</v>
      </c>
      <c r="E17">
        <f t="shared" ca="1" si="7"/>
        <v>83232.988888888896</v>
      </c>
      <c r="F17">
        <f t="shared" ca="1" si="8"/>
        <v>-70344.197777777779</v>
      </c>
      <c r="G17">
        <f t="shared" ca="1" si="2"/>
        <v>10972.8</v>
      </c>
      <c r="H17" s="9">
        <f t="shared" ca="1" si="3"/>
        <v>-172.2094222222222</v>
      </c>
      <c r="I17" s="9">
        <f t="shared" ca="1" si="3"/>
        <v>145.67244444444367</v>
      </c>
      <c r="J17" s="9">
        <f t="shared" ca="1" si="3"/>
        <v>0</v>
      </c>
      <c r="K17" s="9">
        <f t="shared" ca="1" si="4"/>
        <v>225.5582988332088</v>
      </c>
      <c r="L17" s="9">
        <f t="shared" ca="1" si="5"/>
        <v>-49.772022734180929</v>
      </c>
      <c r="M17">
        <f t="shared" ca="1" si="9"/>
        <v>55.21274691358024</v>
      </c>
      <c r="N17">
        <f t="shared" ca="1" si="10"/>
        <v>34.265277777777776</v>
      </c>
    </row>
    <row r="18" spans="1:14" x14ac:dyDescent="0.25">
      <c r="A18" s="4">
        <f t="shared" si="11"/>
        <v>0.42152777777777772</v>
      </c>
      <c r="B18" s="3">
        <f t="shared" si="12"/>
        <v>1553300420</v>
      </c>
      <c r="C18">
        <f t="shared" si="6"/>
        <v>2</v>
      </c>
      <c r="D18">
        <f t="shared" si="6"/>
        <v>7</v>
      </c>
      <c r="E18">
        <f t="shared" ca="1" si="7"/>
        <v>82371.941777777785</v>
      </c>
      <c r="F18">
        <f t="shared" ca="1" si="8"/>
        <v>-69615.835555555561</v>
      </c>
      <c r="G18">
        <f t="shared" ca="1" si="2"/>
        <v>10972.8</v>
      </c>
      <c r="H18" s="9">
        <f t="shared" ca="1" si="3"/>
        <v>-172.2094222222222</v>
      </c>
      <c r="I18" s="9">
        <f t="shared" ca="1" si="3"/>
        <v>145.67244444444367</v>
      </c>
      <c r="J18" s="9">
        <f t="shared" ca="1" si="3"/>
        <v>0</v>
      </c>
      <c r="K18" s="9">
        <f t="shared" ca="1" si="4"/>
        <v>225.5582988332088</v>
      </c>
      <c r="L18" s="9">
        <f t="shared" ca="1" si="5"/>
        <v>-49.772022734180929</v>
      </c>
      <c r="M18">
        <f t="shared" ca="1" si="9"/>
        <v>55.219382716049381</v>
      </c>
      <c r="N18">
        <f t="shared" ca="1" si="10"/>
        <v>34.2515</v>
      </c>
    </row>
    <row r="19" spans="1:14" x14ac:dyDescent="0.25">
      <c r="A19" s="4">
        <f t="shared" si="11"/>
        <v>0.42158564814814808</v>
      </c>
      <c r="B19" s="3">
        <f t="shared" si="12"/>
        <v>1553300425</v>
      </c>
      <c r="C19">
        <f t="shared" si="6"/>
        <v>2</v>
      </c>
      <c r="D19">
        <f t="shared" si="6"/>
        <v>7</v>
      </c>
      <c r="E19">
        <f t="shared" ca="1" si="7"/>
        <v>81510.894666666674</v>
      </c>
      <c r="F19">
        <f t="shared" ca="1" si="8"/>
        <v>-68887.473333333342</v>
      </c>
      <c r="G19">
        <f t="shared" ca="1" si="2"/>
        <v>10972.8</v>
      </c>
      <c r="H19" s="9">
        <f t="shared" ca="1" si="3"/>
        <v>-172.2094222222222</v>
      </c>
      <c r="I19" s="9">
        <f t="shared" ca="1" si="3"/>
        <v>145.6724444444466</v>
      </c>
      <c r="J19" s="9">
        <f t="shared" ca="1" si="3"/>
        <v>0</v>
      </c>
      <c r="K19" s="9">
        <f t="shared" ca="1" si="4"/>
        <v>225.5582988332107</v>
      </c>
      <c r="L19" s="9">
        <f t="shared" ca="1" si="5"/>
        <v>-49.772022734180361</v>
      </c>
      <c r="M19">
        <f t="shared" ca="1" si="9"/>
        <v>55.226018518518515</v>
      </c>
      <c r="N19">
        <f t="shared" ca="1" si="10"/>
        <v>34.237722222222224</v>
      </c>
    </row>
    <row r="20" spans="1:14" x14ac:dyDescent="0.25">
      <c r="A20" s="4">
        <f t="shared" si="11"/>
        <v>0.42164351851851845</v>
      </c>
      <c r="B20" s="3">
        <f t="shared" si="12"/>
        <v>1553300430</v>
      </c>
      <c r="C20">
        <f t="shared" si="6"/>
        <v>2</v>
      </c>
      <c r="D20">
        <f t="shared" si="6"/>
        <v>7</v>
      </c>
      <c r="E20">
        <f t="shared" ca="1" si="7"/>
        <v>80649.847555555563</v>
      </c>
      <c r="F20">
        <f t="shared" ca="1" si="8"/>
        <v>-68159.111111111109</v>
      </c>
      <c r="G20">
        <f t="shared" ca="1" si="2"/>
        <v>10972.8</v>
      </c>
      <c r="H20" s="9">
        <f t="shared" ca="1" si="3"/>
        <v>-172.2094222222222</v>
      </c>
      <c r="I20" s="9">
        <f t="shared" ca="1" si="3"/>
        <v>145.67244444444367</v>
      </c>
      <c r="J20" s="9">
        <f t="shared" ca="1" si="3"/>
        <v>0</v>
      </c>
      <c r="K20" s="9">
        <f t="shared" ca="1" si="4"/>
        <v>225.5582988332088</v>
      </c>
      <c r="L20" s="9">
        <f t="shared" ca="1" si="5"/>
        <v>-49.772022734180929</v>
      </c>
      <c r="M20">
        <f t="shared" ca="1" si="9"/>
        <v>55.232654320987649</v>
      </c>
      <c r="N20">
        <f t="shared" ca="1" si="10"/>
        <v>34.223944444444442</v>
      </c>
    </row>
    <row r="21" spans="1:14" x14ac:dyDescent="0.25">
      <c r="A21" s="4">
        <f t="shared" si="11"/>
        <v>0.42170138888888881</v>
      </c>
      <c r="B21" s="3">
        <f t="shared" si="12"/>
        <v>1553300435</v>
      </c>
      <c r="C21">
        <f t="shared" si="6"/>
        <v>2</v>
      </c>
      <c r="D21">
        <f t="shared" si="6"/>
        <v>7</v>
      </c>
      <c r="E21">
        <f t="shared" ca="1" si="7"/>
        <v>79788.800444444452</v>
      </c>
      <c r="F21">
        <f t="shared" ca="1" si="8"/>
        <v>-67430.748888888891</v>
      </c>
      <c r="G21">
        <f t="shared" ca="1" si="2"/>
        <v>10972.8</v>
      </c>
      <c r="H21" s="9">
        <f t="shared" ca="1" si="3"/>
        <v>-172.2094222222222</v>
      </c>
      <c r="I21" s="9">
        <f t="shared" ca="1" si="3"/>
        <v>145.67244444444367</v>
      </c>
      <c r="J21" s="9">
        <f t="shared" ca="1" si="3"/>
        <v>0</v>
      </c>
      <c r="K21" s="9">
        <f t="shared" ca="1" si="4"/>
        <v>225.5582988332088</v>
      </c>
      <c r="L21" s="9">
        <f t="shared" ca="1" si="5"/>
        <v>-49.772022734180929</v>
      </c>
      <c r="M21">
        <f t="shared" ca="1" si="9"/>
        <v>55.239290123456783</v>
      </c>
      <c r="N21">
        <f t="shared" ca="1" si="10"/>
        <v>34.210166666666666</v>
      </c>
    </row>
    <row r="22" spans="1:14" x14ac:dyDescent="0.25">
      <c r="A22" s="4">
        <f t="shared" si="11"/>
        <v>0.42175925925925917</v>
      </c>
      <c r="B22" s="3">
        <f t="shared" si="12"/>
        <v>1553300440</v>
      </c>
      <c r="C22">
        <f t="shared" si="6"/>
        <v>2</v>
      </c>
      <c r="D22">
        <f t="shared" si="6"/>
        <v>7</v>
      </c>
      <c r="E22">
        <f t="shared" ca="1" si="7"/>
        <v>78927.753333333341</v>
      </c>
      <c r="F22">
        <f t="shared" ca="1" si="8"/>
        <v>-66702.386666666673</v>
      </c>
      <c r="G22">
        <f t="shared" ca="1" si="2"/>
        <v>10972.8</v>
      </c>
      <c r="H22" s="9">
        <f t="shared" ca="1" si="3"/>
        <v>-172.2094222222222</v>
      </c>
      <c r="I22" s="9">
        <f t="shared" ca="1" si="3"/>
        <v>145.67244444444367</v>
      </c>
      <c r="J22" s="9">
        <f t="shared" ca="1" si="3"/>
        <v>0</v>
      </c>
      <c r="K22" s="9">
        <f t="shared" ca="1" si="4"/>
        <v>225.5582988332088</v>
      </c>
      <c r="L22" s="9">
        <f t="shared" ca="1" si="5"/>
        <v>-49.772022734180929</v>
      </c>
      <c r="M22">
        <f t="shared" ca="1" si="9"/>
        <v>55.245925925925924</v>
      </c>
      <c r="N22">
        <f t="shared" ca="1" si="10"/>
        <v>34.19638888888889</v>
      </c>
    </row>
    <row r="23" spans="1:14" x14ac:dyDescent="0.25">
      <c r="A23" s="4">
        <f t="shared" si="11"/>
        <v>0.42181712962962953</v>
      </c>
      <c r="B23" s="3">
        <f t="shared" si="12"/>
        <v>1553300445</v>
      </c>
      <c r="C23">
        <f t="shared" si="6"/>
        <v>2</v>
      </c>
      <c r="D23">
        <f t="shared" si="6"/>
        <v>7</v>
      </c>
      <c r="E23">
        <f t="shared" ca="1" si="7"/>
        <v>78066.70622222223</v>
      </c>
      <c r="F23">
        <f t="shared" ca="1" si="8"/>
        <v>-65974.024444444454</v>
      </c>
      <c r="G23">
        <f t="shared" ca="1" si="2"/>
        <v>10972.8</v>
      </c>
      <c r="H23" s="9">
        <f t="shared" ca="1" si="3"/>
        <v>-172.2094222222222</v>
      </c>
      <c r="I23" s="9">
        <f t="shared" ca="1" si="3"/>
        <v>145.6724444444466</v>
      </c>
      <c r="J23" s="9">
        <f t="shared" ca="1" si="3"/>
        <v>0</v>
      </c>
      <c r="K23" s="9">
        <f t="shared" ca="1" si="4"/>
        <v>225.5582988332107</v>
      </c>
      <c r="L23" s="9">
        <f t="shared" ca="1" si="5"/>
        <v>-49.772022734180361</v>
      </c>
      <c r="M23">
        <f t="shared" ca="1" si="9"/>
        <v>55.252561728395058</v>
      </c>
      <c r="N23">
        <f t="shared" ca="1" si="10"/>
        <v>34.182611111111108</v>
      </c>
    </row>
    <row r="24" spans="1:14" x14ac:dyDescent="0.25">
      <c r="A24" s="4">
        <f t="shared" si="11"/>
        <v>0.42187499999999989</v>
      </c>
      <c r="B24" s="3">
        <f t="shared" si="12"/>
        <v>1553300450</v>
      </c>
      <c r="C24">
        <f t="shared" si="6"/>
        <v>2</v>
      </c>
      <c r="D24">
        <f t="shared" si="6"/>
        <v>7</v>
      </c>
      <c r="E24">
        <f t="shared" ca="1" si="7"/>
        <v>77205.659111111119</v>
      </c>
      <c r="F24">
        <f t="shared" ca="1" si="8"/>
        <v>-65245.662222222221</v>
      </c>
      <c r="G24">
        <f t="shared" ca="1" si="2"/>
        <v>10972.8</v>
      </c>
      <c r="H24" s="9">
        <f t="shared" ca="1" si="3"/>
        <v>-172.2094222222222</v>
      </c>
      <c r="I24" s="9">
        <f t="shared" ca="1" si="3"/>
        <v>145.67244444444367</v>
      </c>
      <c r="J24" s="9">
        <f t="shared" ca="1" si="3"/>
        <v>0</v>
      </c>
      <c r="K24" s="9">
        <f t="shared" ca="1" si="4"/>
        <v>225.5582988332088</v>
      </c>
      <c r="L24" s="9">
        <f t="shared" ca="1" si="5"/>
        <v>-49.772022734180929</v>
      </c>
      <c r="M24">
        <f t="shared" ca="1" si="9"/>
        <v>55.259197530864192</v>
      </c>
      <c r="N24">
        <f t="shared" ca="1" si="10"/>
        <v>34.168833333333332</v>
      </c>
    </row>
    <row r="25" spans="1:14" x14ac:dyDescent="0.25">
      <c r="A25" s="4">
        <f t="shared" si="11"/>
        <v>0.42193287037037025</v>
      </c>
      <c r="B25" s="3">
        <f t="shared" si="12"/>
        <v>1553300455</v>
      </c>
      <c r="C25">
        <f t="shared" ref="C25:D40" si="13">C24</f>
        <v>2</v>
      </c>
      <c r="D25">
        <f t="shared" si="13"/>
        <v>7</v>
      </c>
      <c r="E25">
        <f t="shared" ca="1" si="7"/>
        <v>76344.612000000008</v>
      </c>
      <c r="F25">
        <f t="shared" ca="1" si="8"/>
        <v>-64517.3</v>
      </c>
      <c r="G25">
        <f t="shared" ca="1" si="2"/>
        <v>10972.8</v>
      </c>
      <c r="H25" s="9">
        <f t="shared" ca="1" si="3"/>
        <v>-172.2094222222222</v>
      </c>
      <c r="I25" s="9">
        <f t="shared" ca="1" si="3"/>
        <v>145.67244444444367</v>
      </c>
      <c r="J25" s="9">
        <f t="shared" ca="1" si="3"/>
        <v>0</v>
      </c>
      <c r="K25" s="9">
        <f t="shared" ca="1" si="4"/>
        <v>225.5582988332088</v>
      </c>
      <c r="L25" s="9">
        <f t="shared" ca="1" si="5"/>
        <v>-49.772022734180929</v>
      </c>
      <c r="M25">
        <f t="shared" ca="1" si="9"/>
        <v>55.265833333333326</v>
      </c>
      <c r="N25">
        <f t="shared" ca="1" si="10"/>
        <v>34.155055555555556</v>
      </c>
    </row>
    <row r="26" spans="1:14" x14ac:dyDescent="0.25">
      <c r="A26" s="4">
        <f t="shared" si="11"/>
        <v>0.42199074074074061</v>
      </c>
      <c r="B26" s="3">
        <f t="shared" si="12"/>
        <v>1553300460</v>
      </c>
      <c r="C26">
        <f t="shared" si="13"/>
        <v>2</v>
      </c>
      <c r="D26">
        <f t="shared" si="13"/>
        <v>7</v>
      </c>
      <c r="E26">
        <f t="shared" ca="1" si="7"/>
        <v>75483.564888888897</v>
      </c>
      <c r="F26">
        <f t="shared" ca="1" si="8"/>
        <v>-63788.937777777785</v>
      </c>
      <c r="G26">
        <f t="shared" ca="1" si="2"/>
        <v>10972.8</v>
      </c>
      <c r="H26" s="9">
        <f t="shared" ca="1" si="3"/>
        <v>-172.2094222222251</v>
      </c>
      <c r="I26" s="9">
        <f t="shared" ca="1" si="3"/>
        <v>145.67244444444515</v>
      </c>
      <c r="J26" s="9">
        <f t="shared" ca="1" si="3"/>
        <v>0</v>
      </c>
      <c r="K26" s="9">
        <f t="shared" ca="1" si="4"/>
        <v>225.55829883321198</v>
      </c>
      <c r="L26" s="9">
        <f t="shared" ca="1" si="5"/>
        <v>-49.772022734181121</v>
      </c>
      <c r="M26">
        <f t="shared" ca="1" si="9"/>
        <v>55.272469135802467</v>
      </c>
      <c r="N26">
        <f t="shared" ca="1" si="10"/>
        <v>34.14127777777778</v>
      </c>
    </row>
    <row r="27" spans="1:14" x14ac:dyDescent="0.25">
      <c r="A27" s="4">
        <f t="shared" si="11"/>
        <v>0.42204861111111097</v>
      </c>
      <c r="B27" s="3">
        <f t="shared" si="12"/>
        <v>1553300465</v>
      </c>
      <c r="C27">
        <f t="shared" si="13"/>
        <v>2</v>
      </c>
      <c r="D27">
        <f t="shared" si="13"/>
        <v>7</v>
      </c>
      <c r="E27">
        <f t="shared" ca="1" si="7"/>
        <v>74622.517777777772</v>
      </c>
      <c r="F27">
        <f t="shared" ca="1" si="8"/>
        <v>-63060.575555555559</v>
      </c>
      <c r="G27">
        <f t="shared" ca="1" si="2"/>
        <v>10972.8</v>
      </c>
      <c r="H27" s="9">
        <f t="shared" ca="1" si="3"/>
        <v>-172.2094222222222</v>
      </c>
      <c r="I27" s="9">
        <f t="shared" ca="1" si="3"/>
        <v>145.67244444444515</v>
      </c>
      <c r="J27" s="9">
        <f t="shared" ca="1" si="3"/>
        <v>0</v>
      </c>
      <c r="K27" s="9">
        <f t="shared" ca="1" si="4"/>
        <v>225.55829883320976</v>
      </c>
      <c r="L27" s="9">
        <f t="shared" ca="1" si="5"/>
        <v>-49.772022734180645</v>
      </c>
      <c r="M27">
        <f t="shared" ca="1" si="9"/>
        <v>55.279104938271601</v>
      </c>
      <c r="N27">
        <f t="shared" ca="1" si="10"/>
        <v>34.127499999999998</v>
      </c>
    </row>
    <row r="28" spans="1:14" x14ac:dyDescent="0.25">
      <c r="A28" s="4">
        <f t="shared" si="11"/>
        <v>0.42210648148148133</v>
      </c>
      <c r="B28" s="3">
        <f t="shared" si="12"/>
        <v>1553300470</v>
      </c>
      <c r="C28">
        <f t="shared" si="13"/>
        <v>2</v>
      </c>
      <c r="D28">
        <f t="shared" si="13"/>
        <v>7</v>
      </c>
      <c r="E28">
        <f t="shared" ca="1" si="7"/>
        <v>73761.470666666661</v>
      </c>
      <c r="F28">
        <f t="shared" ca="1" si="8"/>
        <v>-62332.213333333333</v>
      </c>
      <c r="G28">
        <f t="shared" ca="1" si="2"/>
        <v>10972.8</v>
      </c>
      <c r="H28" s="9">
        <f t="shared" ca="1" si="3"/>
        <v>-172.2094222222222</v>
      </c>
      <c r="I28" s="9">
        <f t="shared" ca="1" si="3"/>
        <v>145.67244444444367</v>
      </c>
      <c r="J28" s="9">
        <f t="shared" ca="1" si="3"/>
        <v>0</v>
      </c>
      <c r="K28" s="9">
        <f t="shared" ca="1" si="4"/>
        <v>225.5582988332088</v>
      </c>
      <c r="L28" s="9">
        <f t="shared" ca="1" si="5"/>
        <v>-49.772022734180929</v>
      </c>
      <c r="M28">
        <f t="shared" ca="1" si="9"/>
        <v>55.285740740740735</v>
      </c>
      <c r="N28">
        <f t="shared" ca="1" si="10"/>
        <v>34.113722222222222</v>
      </c>
    </row>
    <row r="29" spans="1:14" x14ac:dyDescent="0.25">
      <c r="A29" s="4">
        <f t="shared" si="11"/>
        <v>0.42216435185185169</v>
      </c>
      <c r="B29" s="3">
        <f t="shared" si="12"/>
        <v>1553300475</v>
      </c>
      <c r="C29">
        <f t="shared" si="13"/>
        <v>2</v>
      </c>
      <c r="D29">
        <f t="shared" si="13"/>
        <v>7</v>
      </c>
      <c r="E29">
        <f t="shared" ca="1" si="7"/>
        <v>72900.42355555555</v>
      </c>
      <c r="F29">
        <f t="shared" ca="1" si="8"/>
        <v>-61603.851111111115</v>
      </c>
      <c r="G29">
        <f t="shared" ca="1" si="2"/>
        <v>10972.8</v>
      </c>
      <c r="H29" s="9">
        <f t="shared" ca="1" si="3"/>
        <v>-172.2094222222222</v>
      </c>
      <c r="I29" s="9">
        <f t="shared" ca="1" si="3"/>
        <v>145.67244444444515</v>
      </c>
      <c r="J29" s="9">
        <f t="shared" ca="1" si="3"/>
        <v>0</v>
      </c>
      <c r="K29" s="9">
        <f t="shared" ca="1" si="4"/>
        <v>225.55829883320976</v>
      </c>
      <c r="L29" s="9">
        <f t="shared" ca="1" si="5"/>
        <v>-49.772022734180645</v>
      </c>
      <c r="M29">
        <f t="shared" ca="1" si="9"/>
        <v>55.292376543209869</v>
      </c>
      <c r="N29">
        <f t="shared" ca="1" si="10"/>
        <v>34.099944444444446</v>
      </c>
    </row>
    <row r="30" spans="1:14" x14ac:dyDescent="0.25">
      <c r="A30" s="4">
        <f t="shared" si="11"/>
        <v>0.42222222222222205</v>
      </c>
      <c r="B30" s="3">
        <f t="shared" si="12"/>
        <v>1553300480</v>
      </c>
      <c r="C30">
        <f t="shared" si="13"/>
        <v>2</v>
      </c>
      <c r="D30">
        <f t="shared" si="13"/>
        <v>7</v>
      </c>
      <c r="E30">
        <f t="shared" ca="1" si="7"/>
        <v>72039.376444444439</v>
      </c>
      <c r="F30">
        <f t="shared" ca="1" si="8"/>
        <v>-60875.488888888889</v>
      </c>
      <c r="G30">
        <f t="shared" ca="1" si="2"/>
        <v>10972.8</v>
      </c>
      <c r="H30" s="9">
        <f t="shared" ca="1" si="3"/>
        <v>-172.2094222222222</v>
      </c>
      <c r="I30" s="9">
        <f t="shared" ca="1" si="3"/>
        <v>145.67244444444515</v>
      </c>
      <c r="J30" s="9">
        <f t="shared" ca="1" si="3"/>
        <v>0</v>
      </c>
      <c r="K30" s="9">
        <f t="shared" ca="1" si="4"/>
        <v>225.55829883320976</v>
      </c>
      <c r="L30" s="9">
        <f t="shared" ca="1" si="5"/>
        <v>-49.772022734180645</v>
      </c>
      <c r="M30">
        <f t="shared" ca="1" si="9"/>
        <v>55.29901234567901</v>
      </c>
      <c r="N30">
        <f t="shared" ca="1" si="10"/>
        <v>34.086166666666664</v>
      </c>
    </row>
    <row r="31" spans="1:14" x14ac:dyDescent="0.25">
      <c r="A31" s="4">
        <f t="shared" si="11"/>
        <v>0.42228009259259242</v>
      </c>
      <c r="B31" s="3">
        <f t="shared" si="12"/>
        <v>1553300485</v>
      </c>
      <c r="C31">
        <f t="shared" si="13"/>
        <v>2</v>
      </c>
      <c r="D31">
        <f t="shared" si="13"/>
        <v>7</v>
      </c>
      <c r="E31">
        <f t="shared" ca="1" si="7"/>
        <v>71178.329333333328</v>
      </c>
      <c r="F31">
        <f t="shared" ca="1" si="8"/>
        <v>-60147.126666666663</v>
      </c>
      <c r="G31">
        <f t="shared" ca="1" si="2"/>
        <v>10972.8</v>
      </c>
      <c r="H31" s="9">
        <f t="shared" ca="1" si="3"/>
        <v>-172.2094222222222</v>
      </c>
      <c r="I31" s="9">
        <f t="shared" ca="1" si="3"/>
        <v>145.67244444444367</v>
      </c>
      <c r="J31" s="9">
        <f t="shared" ca="1" si="3"/>
        <v>0</v>
      </c>
      <c r="K31" s="9">
        <f t="shared" ca="1" si="4"/>
        <v>225.5582988332088</v>
      </c>
      <c r="L31" s="9">
        <f t="shared" ca="1" si="5"/>
        <v>-49.772022734180929</v>
      </c>
      <c r="M31">
        <f t="shared" ca="1" si="9"/>
        <v>55.305648148148144</v>
      </c>
      <c r="N31">
        <f t="shared" ca="1" si="10"/>
        <v>34.072388888888888</v>
      </c>
    </row>
    <row r="32" spans="1:14" x14ac:dyDescent="0.25">
      <c r="A32" s="4">
        <f t="shared" si="11"/>
        <v>0.42233796296296278</v>
      </c>
      <c r="B32" s="3">
        <f t="shared" si="12"/>
        <v>1553300490</v>
      </c>
      <c r="C32">
        <f t="shared" si="13"/>
        <v>2</v>
      </c>
      <c r="D32">
        <f t="shared" si="13"/>
        <v>7</v>
      </c>
      <c r="E32">
        <f t="shared" ca="1" si="7"/>
        <v>70317.282222222217</v>
      </c>
      <c r="F32">
        <f t="shared" ca="1" si="8"/>
        <v>-59418.764444444445</v>
      </c>
      <c r="G32">
        <f t="shared" ca="1" si="2"/>
        <v>10972.8</v>
      </c>
      <c r="H32" s="9">
        <f t="shared" ca="1" si="3"/>
        <v>-172.2094222222222</v>
      </c>
      <c r="I32" s="9">
        <f t="shared" ca="1" si="3"/>
        <v>145.67244444444367</v>
      </c>
      <c r="J32" s="9">
        <f t="shared" ca="1" si="3"/>
        <v>0</v>
      </c>
      <c r="K32" s="9">
        <f t="shared" ca="1" si="4"/>
        <v>225.5582988332088</v>
      </c>
      <c r="L32" s="9">
        <f t="shared" ca="1" si="5"/>
        <v>-49.772022734180929</v>
      </c>
      <c r="M32">
        <f t="shared" ca="1" si="9"/>
        <v>55.312283950617278</v>
      </c>
      <c r="N32">
        <f t="shared" ca="1" si="10"/>
        <v>34.058611111111112</v>
      </c>
    </row>
    <row r="33" spans="1:14" x14ac:dyDescent="0.25">
      <c r="A33" s="4">
        <f t="shared" si="11"/>
        <v>0.42239583333333314</v>
      </c>
      <c r="B33" s="3">
        <f t="shared" si="12"/>
        <v>1553300495</v>
      </c>
      <c r="C33">
        <f t="shared" si="13"/>
        <v>2</v>
      </c>
      <c r="D33">
        <f t="shared" si="13"/>
        <v>7</v>
      </c>
      <c r="E33">
        <f t="shared" ca="1" si="7"/>
        <v>69456.235111111106</v>
      </c>
      <c r="F33">
        <f t="shared" ca="1" si="8"/>
        <v>-58690.402222222227</v>
      </c>
      <c r="G33">
        <f t="shared" ca="1" si="2"/>
        <v>10972.8</v>
      </c>
      <c r="H33" s="9">
        <f t="shared" ca="1" si="3"/>
        <v>-172.2094222222222</v>
      </c>
      <c r="I33" s="9">
        <f t="shared" ca="1" si="3"/>
        <v>145.67244444444515</v>
      </c>
      <c r="J33" s="9">
        <f t="shared" ca="1" si="3"/>
        <v>0</v>
      </c>
      <c r="K33" s="9">
        <f t="shared" ca="1" si="4"/>
        <v>225.55829883320976</v>
      </c>
      <c r="L33" s="9">
        <f t="shared" ca="1" si="5"/>
        <v>-49.772022734180645</v>
      </c>
      <c r="M33">
        <f t="shared" ca="1" si="9"/>
        <v>55.318919753086412</v>
      </c>
      <c r="N33">
        <f t="shared" ca="1" si="10"/>
        <v>34.04483333333333</v>
      </c>
    </row>
    <row r="34" spans="1:14" x14ac:dyDescent="0.25">
      <c r="A34" s="4">
        <f>A33+5/24/3600</f>
        <v>0.4224537037037035</v>
      </c>
      <c r="B34" s="3">
        <f t="shared" si="12"/>
        <v>1553300500</v>
      </c>
      <c r="C34">
        <f t="shared" si="13"/>
        <v>2</v>
      </c>
      <c r="D34">
        <f t="shared" si="13"/>
        <v>7</v>
      </c>
      <c r="E34">
        <f t="shared" ca="1" si="7"/>
        <v>68595.187999999995</v>
      </c>
      <c r="F34">
        <f t="shared" ca="1" si="8"/>
        <v>-57962.04</v>
      </c>
      <c r="G34">
        <f t="shared" ca="1" si="2"/>
        <v>10972.8</v>
      </c>
      <c r="H34" s="9">
        <f t="shared" ca="1" si="3"/>
        <v>-172.2094222222222</v>
      </c>
      <c r="I34" s="9">
        <f t="shared" ca="1" si="3"/>
        <v>145.67244444444515</v>
      </c>
      <c r="J34" s="9">
        <f t="shared" ca="1" si="3"/>
        <v>0</v>
      </c>
      <c r="K34" s="9">
        <f t="shared" ca="1" si="4"/>
        <v>225.55829883320976</v>
      </c>
      <c r="L34" s="9">
        <f t="shared" ca="1" si="5"/>
        <v>-49.772022734180645</v>
      </c>
      <c r="M34">
        <f t="shared" ca="1" si="9"/>
        <v>55.325555555555553</v>
      </c>
      <c r="N34">
        <f t="shared" ca="1" si="10"/>
        <v>34.031055555555554</v>
      </c>
    </row>
    <row r="35" spans="1:14" x14ac:dyDescent="0.25">
      <c r="A35" s="4">
        <f t="shared" si="11"/>
        <v>0.42251157407407386</v>
      </c>
      <c r="B35" s="3">
        <f t="shared" si="12"/>
        <v>1553300505</v>
      </c>
      <c r="C35">
        <f t="shared" si="13"/>
        <v>2</v>
      </c>
      <c r="D35">
        <f t="shared" si="13"/>
        <v>7</v>
      </c>
      <c r="E35">
        <f ca="1">INDIRECT("E$"&amp;C35)+INDIRECT("H$"&amp;C35)*($B35-INDIRECT("B$"&amp;D35))</f>
        <v>67734.140888888884</v>
      </c>
      <c r="F35">
        <f ca="1">INDIRECT("F$"&amp;C35)+INDIRECT("I$"&amp;C35)*($B35-INDIRECT("B$"&amp;D35))</f>
        <v>-57233.677777777775</v>
      </c>
      <c r="G35">
        <f t="shared" ca="1" si="2"/>
        <v>10972.8</v>
      </c>
      <c r="H35" s="9">
        <f t="shared" ca="1" si="3"/>
        <v>-172.2094222222222</v>
      </c>
      <c r="I35" s="9">
        <f t="shared" ca="1" si="3"/>
        <v>145.67244444444367</v>
      </c>
      <c r="J35" s="9">
        <f t="shared" ca="1" si="3"/>
        <v>0</v>
      </c>
      <c r="K35" s="9">
        <f t="shared" ca="1" si="4"/>
        <v>225.5582988332088</v>
      </c>
      <c r="L35" s="9">
        <f t="shared" ca="1" si="5"/>
        <v>-49.772022734180929</v>
      </c>
      <c r="M35">
        <f t="shared" ca="1" si="9"/>
        <v>55.332191358024687</v>
      </c>
      <c r="N35">
        <f t="shared" ca="1" si="10"/>
        <v>34.017277777777778</v>
      </c>
    </row>
    <row r="36" spans="1:14" x14ac:dyDescent="0.25">
      <c r="A36" s="4">
        <f t="shared" si="11"/>
        <v>0.42256944444444422</v>
      </c>
      <c r="B36" s="3">
        <f t="shared" si="12"/>
        <v>1553300510</v>
      </c>
      <c r="C36">
        <f t="shared" si="13"/>
        <v>2</v>
      </c>
      <c r="D36">
        <f t="shared" si="13"/>
        <v>7</v>
      </c>
      <c r="E36">
        <f ca="1">INDIRECT("E$"&amp;C36)+INDIRECT("H$"&amp;C36)*($B36-INDIRECT("B$"&amp;D36))</f>
        <v>66873.093777777773</v>
      </c>
      <c r="F36">
        <f ca="1">INDIRECT("F$"&amp;C36)+INDIRECT("I$"&amp;C36)*($B36-INDIRECT("B$"&amp;D36))</f>
        <v>-56505.315555555557</v>
      </c>
      <c r="G36">
        <f t="shared" ca="1" si="2"/>
        <v>10972.8</v>
      </c>
      <c r="H36" s="9">
        <f t="shared" ca="1" si="3"/>
        <v>-172.2094222222222</v>
      </c>
      <c r="I36" s="9">
        <f t="shared" ca="1" si="3"/>
        <v>145.67244444444515</v>
      </c>
      <c r="J36" s="9">
        <f t="shared" ca="1" si="3"/>
        <v>0</v>
      </c>
      <c r="K36" s="9">
        <f t="shared" ca="1" si="4"/>
        <v>225.55829883320976</v>
      </c>
      <c r="L36" s="9">
        <f t="shared" ca="1" si="5"/>
        <v>-49.772022734180645</v>
      </c>
      <c r="M36">
        <f t="shared" ca="1" si="9"/>
        <v>55.338827160493821</v>
      </c>
      <c r="N36">
        <f t="shared" ca="1" si="10"/>
        <v>34.003500000000003</v>
      </c>
    </row>
    <row r="37" spans="1:14" x14ac:dyDescent="0.25">
      <c r="A37" s="4">
        <f t="shared" si="11"/>
        <v>0.42262731481481458</v>
      </c>
      <c r="B37" s="3">
        <f t="shared" si="12"/>
        <v>1553300515</v>
      </c>
      <c r="C37">
        <f t="shared" si="13"/>
        <v>2</v>
      </c>
      <c r="D37">
        <f t="shared" si="13"/>
        <v>7</v>
      </c>
      <c r="E37">
        <f t="shared" ref="E37:E100" ca="1" si="14">INDIRECT("E$"&amp;C37)+INDIRECT("H$"&amp;C37)*($B37-INDIRECT("B$"&amp;D37))</f>
        <v>66012.046666666662</v>
      </c>
      <c r="F37">
        <f t="shared" ref="F37:F100" ca="1" si="15">INDIRECT("F$"&amp;C37)+INDIRECT("I$"&amp;C37)*($B37-INDIRECT("B$"&amp;D37))</f>
        <v>-55776.953333333331</v>
      </c>
      <c r="G37">
        <f t="shared" ca="1" si="2"/>
        <v>10972.8</v>
      </c>
      <c r="H37" s="9">
        <f t="shared" ca="1" si="3"/>
        <v>-172.20942222222075</v>
      </c>
      <c r="I37" s="9">
        <f t="shared" ca="1" si="3"/>
        <v>145.67244444444515</v>
      </c>
      <c r="J37" s="9">
        <f t="shared" ca="1" si="3"/>
        <v>0</v>
      </c>
      <c r="K37" s="9">
        <f t="shared" ca="1" si="4"/>
        <v>225.55829883320865</v>
      </c>
      <c r="L37" s="9">
        <f t="shared" ca="1" si="5"/>
        <v>-49.772022734180403</v>
      </c>
      <c r="M37">
        <f t="shared" ca="1" si="9"/>
        <v>55.345462962962955</v>
      </c>
      <c r="N37">
        <f t="shared" ca="1" si="10"/>
        <v>33.98972222222222</v>
      </c>
    </row>
    <row r="38" spans="1:14" x14ac:dyDescent="0.25">
      <c r="A38" s="4">
        <f t="shared" si="11"/>
        <v>0.42268518518518494</v>
      </c>
      <c r="B38" s="3">
        <f t="shared" si="12"/>
        <v>1553300520</v>
      </c>
      <c r="C38">
        <f t="shared" si="13"/>
        <v>2</v>
      </c>
      <c r="D38">
        <f t="shared" si="13"/>
        <v>7</v>
      </c>
      <c r="E38">
        <f t="shared" ca="1" si="14"/>
        <v>65150.999555555558</v>
      </c>
      <c r="F38">
        <f t="shared" ca="1" si="15"/>
        <v>-55048.591111111105</v>
      </c>
      <c r="G38">
        <f t="shared" ca="1" si="2"/>
        <v>10972.8</v>
      </c>
      <c r="H38" s="9">
        <f t="shared" ca="1" si="3"/>
        <v>-172.2094222222222</v>
      </c>
      <c r="I38" s="9">
        <f t="shared" ca="1" si="3"/>
        <v>145.67244444444367</v>
      </c>
      <c r="J38" s="9">
        <f t="shared" ca="1" si="3"/>
        <v>0</v>
      </c>
      <c r="K38" s="9">
        <f t="shared" ca="1" si="4"/>
        <v>225.5582988332088</v>
      </c>
      <c r="L38" s="9">
        <f t="shared" ca="1" si="5"/>
        <v>-49.772022734180929</v>
      </c>
      <c r="M38">
        <f t="shared" ca="1" si="9"/>
        <v>55.352098765432096</v>
      </c>
      <c r="N38">
        <f t="shared" ca="1" si="10"/>
        <v>33.975944444444444</v>
      </c>
    </row>
    <row r="39" spans="1:14" x14ac:dyDescent="0.25">
      <c r="A39" s="4">
        <f t="shared" si="11"/>
        <v>0.4227430555555553</v>
      </c>
      <c r="B39" s="3">
        <f t="shared" si="12"/>
        <v>1553300525</v>
      </c>
      <c r="C39">
        <f t="shared" si="13"/>
        <v>2</v>
      </c>
      <c r="D39">
        <f t="shared" si="13"/>
        <v>7</v>
      </c>
      <c r="E39">
        <f t="shared" ca="1" si="14"/>
        <v>64289.952444444447</v>
      </c>
      <c r="F39">
        <f t="shared" ca="1" si="15"/>
        <v>-54320.228888888887</v>
      </c>
      <c r="G39">
        <f t="shared" ca="1" si="2"/>
        <v>10972.8</v>
      </c>
      <c r="H39" s="9">
        <f t="shared" ca="1" si="3"/>
        <v>-172.20942222222365</v>
      </c>
      <c r="I39" s="9">
        <f t="shared" ca="1" si="3"/>
        <v>145.67244444444367</v>
      </c>
      <c r="J39" s="9">
        <f t="shared" ca="1" si="3"/>
        <v>0</v>
      </c>
      <c r="K39" s="9">
        <f t="shared" ca="1" si="4"/>
        <v>225.55829883320993</v>
      </c>
      <c r="L39" s="9">
        <f t="shared" ca="1" si="5"/>
        <v>-49.772022734181164</v>
      </c>
      <c r="M39">
        <f t="shared" ca="1" si="9"/>
        <v>55.35873456790123</v>
      </c>
      <c r="N39">
        <f t="shared" ca="1" si="10"/>
        <v>33.962166666666668</v>
      </c>
    </row>
    <row r="40" spans="1:14" x14ac:dyDescent="0.25">
      <c r="A40" s="4">
        <f t="shared" si="11"/>
        <v>0.42280092592592566</v>
      </c>
      <c r="B40" s="3">
        <f t="shared" si="12"/>
        <v>1553300530</v>
      </c>
      <c r="C40">
        <f t="shared" si="13"/>
        <v>2</v>
      </c>
      <c r="D40">
        <f t="shared" si="13"/>
        <v>7</v>
      </c>
      <c r="E40">
        <f t="shared" ca="1" si="14"/>
        <v>63428.905333333329</v>
      </c>
      <c r="F40">
        <f t="shared" ca="1" si="15"/>
        <v>-53591.866666666669</v>
      </c>
      <c r="G40">
        <f t="shared" ca="1" si="2"/>
        <v>10972.8</v>
      </c>
      <c r="H40" s="9">
        <f t="shared" ca="1" si="3"/>
        <v>-172.2094222222222</v>
      </c>
      <c r="I40" s="9">
        <f t="shared" ca="1" si="3"/>
        <v>145.67244444444515</v>
      </c>
      <c r="J40" s="9">
        <f t="shared" ca="1" si="3"/>
        <v>0</v>
      </c>
      <c r="K40" s="9">
        <f t="shared" ca="1" si="4"/>
        <v>225.55829883320976</v>
      </c>
      <c r="L40" s="9">
        <f t="shared" ca="1" si="5"/>
        <v>-49.772022734180645</v>
      </c>
      <c r="M40">
        <f t="shared" ca="1" si="9"/>
        <v>55.365370370370364</v>
      </c>
      <c r="N40">
        <f t="shared" ca="1" si="10"/>
        <v>33.948388888888886</v>
      </c>
    </row>
    <row r="41" spans="1:14" x14ac:dyDescent="0.25">
      <c r="A41" s="4">
        <f t="shared" si="11"/>
        <v>0.42285879629629602</v>
      </c>
      <c r="B41" s="3">
        <f t="shared" si="12"/>
        <v>1553300535</v>
      </c>
      <c r="C41">
        <f t="shared" ref="C41:D56" si="16">C40</f>
        <v>2</v>
      </c>
      <c r="D41">
        <f t="shared" si="16"/>
        <v>7</v>
      </c>
      <c r="E41">
        <f t="shared" ca="1" si="14"/>
        <v>62567.858222222218</v>
      </c>
      <c r="F41">
        <f t="shared" ca="1" si="15"/>
        <v>-52863.504444444443</v>
      </c>
      <c r="G41">
        <f t="shared" ca="1" si="2"/>
        <v>10972.8</v>
      </c>
      <c r="H41" s="9">
        <f t="shared" ca="1" si="3"/>
        <v>-172.2094222222222</v>
      </c>
      <c r="I41" s="9">
        <f t="shared" ca="1" si="3"/>
        <v>145.67244444444515</v>
      </c>
      <c r="J41" s="9">
        <f t="shared" ca="1" si="3"/>
        <v>0</v>
      </c>
      <c r="K41" s="9">
        <f t="shared" ca="1" si="4"/>
        <v>225.55829883320976</v>
      </c>
      <c r="L41" s="9">
        <f t="shared" ca="1" si="5"/>
        <v>-49.772022734180645</v>
      </c>
      <c r="M41">
        <f t="shared" ca="1" si="9"/>
        <v>55.372006172839498</v>
      </c>
      <c r="N41">
        <f t="shared" ca="1" si="10"/>
        <v>33.93461111111111</v>
      </c>
    </row>
    <row r="42" spans="1:14" x14ac:dyDescent="0.25">
      <c r="A42" s="4">
        <f t="shared" si="11"/>
        <v>0.42291666666666639</v>
      </c>
      <c r="B42" s="3">
        <f t="shared" si="12"/>
        <v>1553300540</v>
      </c>
      <c r="C42">
        <f t="shared" si="16"/>
        <v>2</v>
      </c>
      <c r="D42">
        <f t="shared" si="16"/>
        <v>7</v>
      </c>
      <c r="E42">
        <f t="shared" ca="1" si="14"/>
        <v>61706.811111111107</v>
      </c>
      <c r="F42">
        <f t="shared" ca="1" si="15"/>
        <v>-52135.142222222217</v>
      </c>
      <c r="G42">
        <f t="shared" ca="1" si="2"/>
        <v>10972.8</v>
      </c>
      <c r="H42" s="9">
        <f t="shared" ca="1" si="3"/>
        <v>-172.2094222222222</v>
      </c>
      <c r="I42" s="9">
        <f t="shared" ca="1" si="3"/>
        <v>145.67244444444367</v>
      </c>
      <c r="J42" s="9">
        <f t="shared" ca="1" si="3"/>
        <v>0</v>
      </c>
      <c r="K42" s="9">
        <f t="shared" ca="1" si="4"/>
        <v>225.5582988332088</v>
      </c>
      <c r="L42" s="9">
        <f t="shared" ca="1" si="5"/>
        <v>-49.772022734180929</v>
      </c>
      <c r="M42">
        <f t="shared" ca="1" si="9"/>
        <v>55.378641975308639</v>
      </c>
      <c r="N42">
        <f t="shared" ca="1" si="10"/>
        <v>33.920833333333334</v>
      </c>
    </row>
    <row r="43" spans="1:14" x14ac:dyDescent="0.25">
      <c r="A43" s="4">
        <f t="shared" si="11"/>
        <v>0.42297453703703675</v>
      </c>
      <c r="B43" s="3">
        <f t="shared" si="12"/>
        <v>1553300545</v>
      </c>
      <c r="C43">
        <f t="shared" si="16"/>
        <v>2</v>
      </c>
      <c r="D43">
        <f t="shared" si="16"/>
        <v>7</v>
      </c>
      <c r="E43">
        <f t="shared" ca="1" si="14"/>
        <v>60845.763999999996</v>
      </c>
      <c r="F43">
        <f t="shared" ca="1" si="15"/>
        <v>-51406.78</v>
      </c>
      <c r="G43">
        <f t="shared" ca="1" si="2"/>
        <v>10972.8</v>
      </c>
      <c r="H43" s="9">
        <f t="shared" ca="1" si="3"/>
        <v>-172.2094222222222</v>
      </c>
      <c r="I43" s="9">
        <f t="shared" ca="1" si="3"/>
        <v>145.67244444444367</v>
      </c>
      <c r="J43" s="9">
        <f t="shared" ca="1" si="3"/>
        <v>0</v>
      </c>
      <c r="K43" s="9">
        <f t="shared" ca="1" si="4"/>
        <v>225.5582988332088</v>
      </c>
      <c r="L43" s="9">
        <f t="shared" ca="1" si="5"/>
        <v>-49.772022734180929</v>
      </c>
      <c r="M43">
        <f t="shared" ca="1" si="9"/>
        <v>55.385277777777773</v>
      </c>
      <c r="N43">
        <f t="shared" ca="1" si="10"/>
        <v>33.907055555555559</v>
      </c>
    </row>
    <row r="44" spans="1:14" x14ac:dyDescent="0.25">
      <c r="A44" s="4">
        <f t="shared" si="11"/>
        <v>0.42303240740740711</v>
      </c>
      <c r="B44" s="3">
        <f t="shared" si="12"/>
        <v>1553300550</v>
      </c>
      <c r="C44">
        <f t="shared" si="16"/>
        <v>2</v>
      </c>
      <c r="D44">
        <f t="shared" si="16"/>
        <v>7</v>
      </c>
      <c r="E44">
        <f t="shared" ca="1" si="14"/>
        <v>59984.716888888885</v>
      </c>
      <c r="F44">
        <f t="shared" ca="1" si="15"/>
        <v>-50678.41777777778</v>
      </c>
      <c r="G44">
        <f t="shared" ca="1" si="2"/>
        <v>10972.8</v>
      </c>
      <c r="H44" s="9">
        <f t="shared" ca="1" si="3"/>
        <v>-172.2094222222222</v>
      </c>
      <c r="I44" s="9">
        <f t="shared" ca="1" si="3"/>
        <v>145.67244444444515</v>
      </c>
      <c r="J44" s="9">
        <f t="shared" ca="1" si="3"/>
        <v>0</v>
      </c>
      <c r="K44" s="9">
        <f t="shared" ca="1" si="4"/>
        <v>225.55829883320976</v>
      </c>
      <c r="L44" s="9">
        <f t="shared" ca="1" si="5"/>
        <v>-49.772022734180645</v>
      </c>
      <c r="M44">
        <f t="shared" ca="1" si="9"/>
        <v>55.391913580246907</v>
      </c>
      <c r="N44">
        <f t="shared" ca="1" si="10"/>
        <v>33.893277777777776</v>
      </c>
    </row>
    <row r="45" spans="1:14" x14ac:dyDescent="0.25">
      <c r="A45" s="4">
        <f t="shared" si="11"/>
        <v>0.42309027777777747</v>
      </c>
      <c r="B45" s="3">
        <f t="shared" si="12"/>
        <v>1553300555</v>
      </c>
      <c r="C45">
        <f t="shared" si="16"/>
        <v>2</v>
      </c>
      <c r="D45">
        <f t="shared" si="16"/>
        <v>7</v>
      </c>
      <c r="E45">
        <f t="shared" ca="1" si="14"/>
        <v>59123.669777777774</v>
      </c>
      <c r="F45">
        <f t="shared" ca="1" si="15"/>
        <v>-49950.055555555555</v>
      </c>
      <c r="G45">
        <f t="shared" ca="1" si="2"/>
        <v>10972.8</v>
      </c>
      <c r="H45" s="9">
        <f t="shared" ca="1" si="3"/>
        <v>-172.2094222222222</v>
      </c>
      <c r="I45" s="9">
        <f t="shared" ca="1" si="3"/>
        <v>145.67244444444515</v>
      </c>
      <c r="J45" s="9">
        <f t="shared" ca="1" si="3"/>
        <v>0</v>
      </c>
      <c r="K45" s="9">
        <f t="shared" ca="1" si="4"/>
        <v>225.55829883320976</v>
      </c>
      <c r="L45" s="9">
        <f t="shared" ca="1" si="5"/>
        <v>-49.772022734180645</v>
      </c>
      <c r="M45">
        <f t="shared" ca="1" si="9"/>
        <v>55.398549382716041</v>
      </c>
      <c r="N45">
        <f t="shared" ca="1" si="10"/>
        <v>33.8795</v>
      </c>
    </row>
    <row r="46" spans="1:14" x14ac:dyDescent="0.25">
      <c r="A46" s="4">
        <f t="shared" si="11"/>
        <v>0.42314814814814783</v>
      </c>
      <c r="B46" s="3">
        <f t="shared" si="12"/>
        <v>1553300560</v>
      </c>
      <c r="C46">
        <f t="shared" si="16"/>
        <v>2</v>
      </c>
      <c r="D46">
        <f t="shared" si="16"/>
        <v>7</v>
      </c>
      <c r="E46">
        <f t="shared" ca="1" si="14"/>
        <v>58262.622666666663</v>
      </c>
      <c r="F46">
        <f t="shared" ca="1" si="15"/>
        <v>-49221.693333333329</v>
      </c>
      <c r="G46">
        <f t="shared" ca="1" si="2"/>
        <v>10972.8</v>
      </c>
      <c r="H46" s="9">
        <f t="shared" ca="1" si="3"/>
        <v>-172.2094222222222</v>
      </c>
      <c r="I46" s="9">
        <f t="shared" ca="1" si="3"/>
        <v>145.67244444444367</v>
      </c>
      <c r="J46" s="9">
        <f t="shared" ca="1" si="3"/>
        <v>0</v>
      </c>
      <c r="K46" s="9">
        <f t="shared" ca="1" si="4"/>
        <v>225.5582988332088</v>
      </c>
      <c r="L46" s="9">
        <f t="shared" ca="1" si="5"/>
        <v>-49.772022734180929</v>
      </c>
      <c r="M46">
        <f t="shared" ca="1" si="9"/>
        <v>55.405185185185182</v>
      </c>
      <c r="N46">
        <f t="shared" ca="1" si="10"/>
        <v>33.865722222222225</v>
      </c>
    </row>
    <row r="47" spans="1:14" x14ac:dyDescent="0.25">
      <c r="A47" s="4">
        <f t="shared" si="11"/>
        <v>0.42320601851851819</v>
      </c>
      <c r="B47" s="3">
        <f t="shared" si="12"/>
        <v>1553300565</v>
      </c>
      <c r="C47">
        <f t="shared" si="16"/>
        <v>2</v>
      </c>
      <c r="D47">
        <f t="shared" si="16"/>
        <v>7</v>
      </c>
      <c r="E47">
        <f t="shared" ca="1" si="14"/>
        <v>57401.575555555552</v>
      </c>
      <c r="F47">
        <f t="shared" ca="1" si="15"/>
        <v>-48493.331111111111</v>
      </c>
      <c r="G47">
        <f t="shared" ca="1" si="2"/>
        <v>10972.8</v>
      </c>
      <c r="H47" s="9">
        <f t="shared" ca="1" si="3"/>
        <v>-172.2094222222222</v>
      </c>
      <c r="I47" s="9">
        <f t="shared" ca="1" si="3"/>
        <v>145.67244444444515</v>
      </c>
      <c r="J47" s="9">
        <f t="shared" ca="1" si="3"/>
        <v>0</v>
      </c>
      <c r="K47" s="9">
        <f t="shared" ca="1" si="4"/>
        <v>225.55829883320976</v>
      </c>
      <c r="L47" s="9">
        <f t="shared" ca="1" si="5"/>
        <v>-49.772022734180645</v>
      </c>
      <c r="M47">
        <f t="shared" ca="1" si="9"/>
        <v>55.411820987654316</v>
      </c>
      <c r="N47">
        <f t="shared" ca="1" si="10"/>
        <v>33.851944444444442</v>
      </c>
    </row>
    <row r="48" spans="1:14" x14ac:dyDescent="0.25">
      <c r="A48" s="4">
        <f t="shared" si="11"/>
        <v>0.42326388888888855</v>
      </c>
      <c r="B48" s="3">
        <f t="shared" si="12"/>
        <v>1553300570</v>
      </c>
      <c r="C48">
        <f t="shared" si="16"/>
        <v>2</v>
      </c>
      <c r="D48">
        <f t="shared" si="16"/>
        <v>7</v>
      </c>
      <c r="E48">
        <f t="shared" ca="1" si="14"/>
        <v>56540.528444444441</v>
      </c>
      <c r="F48">
        <f t="shared" ca="1" si="15"/>
        <v>-47764.968888888885</v>
      </c>
      <c r="G48">
        <f t="shared" ca="1" si="2"/>
        <v>10972.8</v>
      </c>
      <c r="H48" s="9">
        <f t="shared" ca="1" si="3"/>
        <v>-172.2094222222222</v>
      </c>
      <c r="I48" s="9">
        <f t="shared" ca="1" si="3"/>
        <v>145.67244444444515</v>
      </c>
      <c r="J48" s="9">
        <f t="shared" ca="1" si="3"/>
        <v>0</v>
      </c>
      <c r="K48" s="9">
        <f t="shared" ca="1" si="4"/>
        <v>225.55829883320976</v>
      </c>
      <c r="L48" s="9">
        <f t="shared" ca="1" si="5"/>
        <v>-49.772022734180645</v>
      </c>
      <c r="M48">
        <f t="shared" ca="1" si="9"/>
        <v>55.41845679012345</v>
      </c>
      <c r="N48">
        <f t="shared" ca="1" si="10"/>
        <v>33.838166666666666</v>
      </c>
    </row>
    <row r="49" spans="1:19" x14ac:dyDescent="0.25">
      <c r="A49" s="8">
        <f t="shared" si="11"/>
        <v>0.42332175925925891</v>
      </c>
      <c r="B49" s="3">
        <f t="shared" si="12"/>
        <v>1553300575</v>
      </c>
      <c r="C49">
        <f t="shared" si="16"/>
        <v>2</v>
      </c>
      <c r="D49">
        <f t="shared" si="16"/>
        <v>7</v>
      </c>
      <c r="E49">
        <f t="shared" ca="1" si="14"/>
        <v>55679.48133333333</v>
      </c>
      <c r="F49">
        <f t="shared" ca="1" si="15"/>
        <v>-47036.606666666659</v>
      </c>
      <c r="G49">
        <f t="shared" ca="1" si="2"/>
        <v>10972.8</v>
      </c>
      <c r="H49" s="9">
        <f t="shared" ca="1" si="3"/>
        <v>-172.2094222222222</v>
      </c>
      <c r="I49" s="9">
        <f t="shared" ca="1" si="3"/>
        <v>145.67244444444367</v>
      </c>
      <c r="J49" s="9">
        <f t="shared" ca="1" si="3"/>
        <v>0</v>
      </c>
      <c r="K49" s="9">
        <f t="shared" ca="1" si="4"/>
        <v>225.5582988332088</v>
      </c>
      <c r="L49" s="9">
        <f t="shared" ca="1" si="5"/>
        <v>-49.772022734180929</v>
      </c>
      <c r="M49">
        <f t="shared" ca="1" si="9"/>
        <v>55.425092592592584</v>
      </c>
      <c r="N49">
        <f t="shared" ca="1" si="10"/>
        <v>33.82438888888889</v>
      </c>
    </row>
    <row r="50" spans="1:19" x14ac:dyDescent="0.25">
      <c r="A50" s="4">
        <f t="shared" si="11"/>
        <v>0.42337962962962927</v>
      </c>
      <c r="B50" s="3">
        <f t="shared" si="12"/>
        <v>1553300580</v>
      </c>
      <c r="C50">
        <f t="shared" si="16"/>
        <v>2</v>
      </c>
      <c r="D50">
        <f t="shared" si="16"/>
        <v>7</v>
      </c>
      <c r="E50">
        <f t="shared" ca="1" si="14"/>
        <v>54818.434222222219</v>
      </c>
      <c r="F50">
        <f t="shared" ca="1" si="15"/>
        <v>-46308.244444444441</v>
      </c>
      <c r="G50">
        <f t="shared" ca="1" si="2"/>
        <v>10972.8</v>
      </c>
      <c r="H50" s="9">
        <f t="shared" ca="1" si="3"/>
        <v>-174.81782087599132</v>
      </c>
      <c r="I50" s="9">
        <f t="shared" ca="1" si="3"/>
        <v>147.85036622488843</v>
      </c>
      <c r="J50" s="9">
        <f t="shared" ca="1" si="3"/>
        <v>0</v>
      </c>
      <c r="K50" s="9">
        <f t="shared" ca="1" si="4"/>
        <v>228.95633052760041</v>
      </c>
      <c r="L50" s="9">
        <f t="shared" ca="1" si="5"/>
        <v>-49.777473678763435</v>
      </c>
      <c r="M50">
        <f t="shared" ca="1" si="9"/>
        <v>55.431728395061725</v>
      </c>
      <c r="N50">
        <f t="shared" ca="1" si="10"/>
        <v>33.810611111111115</v>
      </c>
    </row>
    <row r="51" spans="1:19" x14ac:dyDescent="0.25">
      <c r="A51" s="4">
        <f t="shared" si="11"/>
        <v>0.42343749999999963</v>
      </c>
      <c r="B51" s="3">
        <f t="shared" si="12"/>
        <v>1553300585</v>
      </c>
      <c r="C51">
        <f t="shared" si="16"/>
        <v>2</v>
      </c>
      <c r="D51">
        <f t="shared" si="16"/>
        <v>7</v>
      </c>
      <c r="E51" s="15">
        <f ca="1">(1-$O51)*(1-$O51)*E50+2*$O51*(1-$O51)*INDIRECT("E"&amp;C52)+$O51*$O51*E54</f>
        <v>53944.345117842262</v>
      </c>
      <c r="F51" s="15">
        <f ca="1">(1-$O51)*(1-$O51)*F50+2*$O51*(1-$O51)*INDIRECT("F"&amp;C52)+$O51*$O51*F54</f>
        <v>-45568.992613319999</v>
      </c>
      <c r="G51" s="15">
        <f t="shared" ca="1" si="2"/>
        <v>10972.8</v>
      </c>
      <c r="H51" s="16">
        <f t="shared" ca="1" si="3"/>
        <v>-180.03461818352372</v>
      </c>
      <c r="I51" s="16">
        <f t="shared" ca="1" si="3"/>
        <v>152.2062097857779</v>
      </c>
      <c r="J51" s="16">
        <f t="shared" ca="1" si="3"/>
        <v>0</v>
      </c>
      <c r="K51" s="16">
        <f t="shared" ca="1" si="4"/>
        <v>235.75239986443276</v>
      </c>
      <c r="L51" s="16">
        <f t="shared" ca="1" si="5"/>
        <v>-49.787904162547292</v>
      </c>
      <c r="M51" s="15">
        <f ca="1">(1-$O51)*(1-$O51)*M50+2*$O51*(1-$O51)*INDIRECT("M"&amp;C52)+$O51*$O51*M54</f>
        <v>55.438455176767668</v>
      </c>
      <c r="N51" s="15">
        <f ca="1">(1-$O51)*(1-$O51)*N50+2*$O51*(1-$O51)*INDIRECT("N"&amp;C52)+$O51*$O51*N54</f>
        <v>33.796624368686871</v>
      </c>
      <c r="O51" s="15">
        <f>(B51-B50)/(B54-B50)</f>
        <v>0.25</v>
      </c>
    </row>
    <row r="52" spans="1:19" x14ac:dyDescent="0.25">
      <c r="A52" s="5">
        <f t="shared" si="11"/>
        <v>0.42349537037036999</v>
      </c>
      <c r="B52" s="3">
        <f t="shared" si="12"/>
        <v>1553300590</v>
      </c>
      <c r="C52">
        <v>3</v>
      </c>
      <c r="D52">
        <f>ROW()</f>
        <v>52</v>
      </c>
      <c r="E52" s="15">
        <f ca="1">(1-$O52)*(1-$O52)*E50+2*$O52*(1-$O52)*INDIRECT("E"&amp;C52)+$O52*$O52*E54</f>
        <v>53044.172026924643</v>
      </c>
      <c r="F52" s="15">
        <f ca="1">(1-$O52)*(1-$O52)*F50+2*$O52*(1-$O52)*INDIRECT("F"&amp;C52)+$O52*$O52*F54</f>
        <v>-44807.961564391109</v>
      </c>
      <c r="G52" s="15">
        <f t="shared" ca="1" si="2"/>
        <v>10972.8</v>
      </c>
      <c r="H52" s="16">
        <f t="shared" ca="1" si="3"/>
        <v>-185.25141549106047</v>
      </c>
      <c r="I52" s="16">
        <f t="shared" ca="1" si="3"/>
        <v>156.56205334666737</v>
      </c>
      <c r="J52" s="16">
        <f t="shared" ca="1" si="3"/>
        <v>0</v>
      </c>
      <c r="K52" s="16">
        <f t="shared" ca="1" si="4"/>
        <v>242.54847657646965</v>
      </c>
      <c r="L52" s="16">
        <f t="shared" ca="1" si="5"/>
        <v>-49.797750133650517</v>
      </c>
      <c r="M52" s="15">
        <f ca="1">(1-$O52)*(1-$O52)*M50+2*$O52*(1-$O52)*INDIRECT("M"&amp;C52)+$O52*$O52*M54</f>
        <v>55.445363916947244</v>
      </c>
      <c r="N52" s="15">
        <f ca="1">(1-$O52)*(1-$O52)*N50+2*$O52*(1-$O52)*INDIRECT("N"&amp;C52)+$O52*$O52*N54</f>
        <v>33.782219696969698</v>
      </c>
      <c r="O52" s="15">
        <f>(B52-B50)/(B54-B50)</f>
        <v>0.5</v>
      </c>
      <c r="P52" s="66"/>
      <c r="Q52" s="66"/>
      <c r="R52" s="66"/>
      <c r="S52" s="66"/>
    </row>
    <row r="53" spans="1:19" x14ac:dyDescent="0.25">
      <c r="A53" s="4">
        <f>A52+5/24/3600</f>
        <v>0.42355324074074036</v>
      </c>
      <c r="B53" s="3">
        <f t="shared" si="12"/>
        <v>1553300595</v>
      </c>
      <c r="C53">
        <f t="shared" ref="C53:D53" si="17">C52</f>
        <v>3</v>
      </c>
      <c r="D53">
        <f t="shared" si="17"/>
        <v>52</v>
      </c>
      <c r="E53" s="15">
        <f ca="1">(1-$O53)*(1-$O53)*E50+2*$O53*(1-$O53)*INDIRECT("E"&amp;C52)+$O53*$O53*E54</f>
        <v>52117.914949469341</v>
      </c>
      <c r="F53" s="15">
        <f ca="1">(1-$O53)*(1-$O53)*F50+2*$O53*(1-$O53)*INDIRECT("F"&amp;C52)+$O53*$O53*F54</f>
        <v>-44025.151297657772</v>
      </c>
      <c r="G53" s="15">
        <f t="shared" ca="1" si="2"/>
        <v>10972.8</v>
      </c>
      <c r="H53" s="16">
        <f t="shared" ca="1" si="3"/>
        <v>-190.46821279859577</v>
      </c>
      <c r="I53" s="16">
        <f t="shared" ca="1" si="3"/>
        <v>160.91789690755542</v>
      </c>
      <c r="J53" s="16">
        <f t="shared" ca="1" si="3"/>
        <v>0</v>
      </c>
      <c r="K53" s="16">
        <f t="shared" ca="1" si="4"/>
        <v>249.34456006065543</v>
      </c>
      <c r="L53" s="16">
        <f t="shared" ca="1" si="5"/>
        <v>-49.807059385533982</v>
      </c>
      <c r="M53" s="15">
        <f ca="1">(1-$O53)*(1-$O53)*M50+2*$O53*(1-$O53)*INDIRECT("M"&amp;C52)+$O53*$O53*M54</f>
        <v>55.452454615600445</v>
      </c>
      <c r="N53" s="15">
        <f ca="1">(1-$O53)*(1-$O53)*N50+2*$O53*(1-$O53)*INDIRECT("N"&amp;C52)+$O53*$O53*N54</f>
        <v>33.767397095959595</v>
      </c>
      <c r="O53" s="15">
        <f>(B53-B50)/(B54-B50)</f>
        <v>0.75</v>
      </c>
    </row>
    <row r="54" spans="1:19" x14ac:dyDescent="0.25">
      <c r="A54" s="4">
        <f t="shared" si="11"/>
        <v>0.42361111111111072</v>
      </c>
      <c r="B54" s="3">
        <f t="shared" si="12"/>
        <v>1553300600</v>
      </c>
      <c r="C54">
        <f t="shared" si="16"/>
        <v>3</v>
      </c>
      <c r="D54">
        <f t="shared" si="16"/>
        <v>52</v>
      </c>
      <c r="E54">
        <f t="shared" ref="E54:E57" ca="1" si="18">INDIRECT("E$"&amp;C54)+INDIRECT("H$"&amp;C54)*($B54-INDIRECT("B$"&amp;D54))</f>
        <v>51165.573885476362</v>
      </c>
      <c r="F54">
        <f t="shared" ref="F54:F57" ca="1" si="19">INDIRECT("F$"&amp;C54)+INDIRECT("I$"&amp;C54)*($B54-INDIRECT("B$"&amp;D54))</f>
        <v>-43220.561813119995</v>
      </c>
      <c r="G54">
        <f t="shared" ca="1" si="2"/>
        <v>10972.8</v>
      </c>
      <c r="H54" s="9">
        <f t="shared" ca="1" si="3"/>
        <v>-193.07661145236344</v>
      </c>
      <c r="I54" s="9">
        <f t="shared" ca="1" si="3"/>
        <v>163.09581868800015</v>
      </c>
      <c r="J54" s="9">
        <f t="shared" ca="1" si="3"/>
        <v>0</v>
      </c>
      <c r="K54" s="9">
        <f t="shared" ca="1" si="4"/>
        <v>252.74260417158786</v>
      </c>
      <c r="L54" s="9">
        <f t="shared" ca="1" si="5"/>
        <v>-49.811526271641483</v>
      </c>
      <c r="M54">
        <f t="shared" ref="M54:M57" ca="1" si="20">INDIRECT("M$"&amp;C54)+INDIRECT("O$"&amp;C54)*($B54-INDIRECT("B$"&amp;D54))</f>
        <v>55.459727272727264</v>
      </c>
      <c r="N54">
        <f t="shared" ref="N54:N57" ca="1" si="21">INDIRECT("N$"&amp;C54)+INDIRECT("P$"&amp;C54)*($B54-INDIRECT("B$"&amp;D54))</f>
        <v>33.752156565656563</v>
      </c>
    </row>
    <row r="55" spans="1:19" x14ac:dyDescent="0.25">
      <c r="A55" s="8">
        <f t="shared" si="11"/>
        <v>0.42366898148148108</v>
      </c>
      <c r="B55" s="3">
        <f t="shared" si="12"/>
        <v>1553300605</v>
      </c>
      <c r="C55">
        <f t="shared" si="16"/>
        <v>3</v>
      </c>
      <c r="D55">
        <f t="shared" si="16"/>
        <v>52</v>
      </c>
      <c r="E55">
        <f t="shared" ca="1" si="18"/>
        <v>50200.190828214545</v>
      </c>
      <c r="F55">
        <f t="shared" ca="1" si="19"/>
        <v>-42405.082719679995</v>
      </c>
      <c r="G55">
        <f t="shared" ca="1" si="2"/>
        <v>10972.8</v>
      </c>
      <c r="H55" s="9">
        <f t="shared" ca="1" si="3"/>
        <v>-193.07661145236344</v>
      </c>
      <c r="I55" s="9">
        <f t="shared" ca="1" si="3"/>
        <v>163.09581868800015</v>
      </c>
      <c r="J55" s="9">
        <f t="shared" ca="1" si="3"/>
        <v>0</v>
      </c>
      <c r="K55" s="9">
        <f t="shared" ca="1" si="4"/>
        <v>252.74260417158786</v>
      </c>
      <c r="L55" s="9">
        <f t="shared" ca="1" si="5"/>
        <v>-49.811526271641483</v>
      </c>
      <c r="M55">
        <f t="shared" ca="1" si="20"/>
        <v>55.467090909090899</v>
      </c>
      <c r="N55">
        <f t="shared" ca="1" si="21"/>
        <v>33.73670707070707</v>
      </c>
    </row>
    <row r="56" spans="1:19" x14ac:dyDescent="0.25">
      <c r="A56" s="4">
        <f t="shared" si="11"/>
        <v>0.42372685185185144</v>
      </c>
      <c r="B56" s="3">
        <f t="shared" si="12"/>
        <v>1553300610</v>
      </c>
      <c r="C56">
        <f t="shared" si="16"/>
        <v>3</v>
      </c>
      <c r="D56">
        <f t="shared" si="16"/>
        <v>52</v>
      </c>
      <c r="E56">
        <f t="shared" ca="1" si="18"/>
        <v>49234.807770952728</v>
      </c>
      <c r="F56">
        <f t="shared" ca="1" si="19"/>
        <v>-41589.603626239994</v>
      </c>
      <c r="G56">
        <f t="shared" ca="1" si="2"/>
        <v>10972.8</v>
      </c>
      <c r="H56" s="9">
        <f t="shared" ca="1" si="3"/>
        <v>-193.07661145236489</v>
      </c>
      <c r="I56" s="9">
        <f t="shared" ca="1" si="3"/>
        <v>163.0958186879987</v>
      </c>
      <c r="J56" s="9">
        <f t="shared" ca="1" si="3"/>
        <v>0</v>
      </c>
      <c r="K56" s="9">
        <f t="shared" ca="1" si="4"/>
        <v>252.74260417158803</v>
      </c>
      <c r="L56" s="9">
        <f t="shared" ca="1" si="5"/>
        <v>-49.811526271641945</v>
      </c>
      <c r="M56">
        <f t="shared" ca="1" si="20"/>
        <v>55.474454545454542</v>
      </c>
      <c r="N56">
        <f t="shared" ca="1" si="21"/>
        <v>33.721257575757576</v>
      </c>
    </row>
    <row r="57" spans="1:19" x14ac:dyDescent="0.25">
      <c r="A57" s="4">
        <f t="shared" si="11"/>
        <v>0.4237847222222218</v>
      </c>
      <c r="B57" s="3">
        <f t="shared" si="12"/>
        <v>1553300615</v>
      </c>
      <c r="C57">
        <f t="shared" ref="C57:D72" si="22">C56</f>
        <v>3</v>
      </c>
      <c r="D57">
        <f t="shared" si="22"/>
        <v>52</v>
      </c>
      <c r="E57">
        <f t="shared" ca="1" si="18"/>
        <v>48269.424713690903</v>
      </c>
      <c r="F57">
        <f t="shared" ca="1" si="19"/>
        <v>-40774.1245328</v>
      </c>
      <c r="G57">
        <f t="shared" ca="1" si="2"/>
        <v>10972.8</v>
      </c>
      <c r="H57" s="9">
        <f t="shared" ca="1" si="3"/>
        <v>-193.07661145236344</v>
      </c>
      <c r="I57" s="9">
        <f t="shared" ca="1" si="3"/>
        <v>163.09581868800015</v>
      </c>
      <c r="J57" s="9">
        <f t="shared" ca="1" si="3"/>
        <v>0</v>
      </c>
      <c r="K57" s="9">
        <f t="shared" ca="1" si="4"/>
        <v>252.74260417158786</v>
      </c>
      <c r="L57" s="9">
        <f t="shared" ca="1" si="5"/>
        <v>-49.811526271641483</v>
      </c>
      <c r="M57">
        <f t="shared" ca="1" si="20"/>
        <v>55.481818181818177</v>
      </c>
      <c r="N57">
        <f t="shared" ca="1" si="21"/>
        <v>33.705808080808083</v>
      </c>
    </row>
    <row r="58" spans="1:19" x14ac:dyDescent="0.25">
      <c r="A58" s="4">
        <f t="shared" si="11"/>
        <v>0.42384259259259216</v>
      </c>
      <c r="B58" s="3">
        <f t="shared" si="12"/>
        <v>1553300620</v>
      </c>
      <c r="C58">
        <f t="shared" si="22"/>
        <v>3</v>
      </c>
      <c r="D58">
        <f t="shared" si="22"/>
        <v>52</v>
      </c>
      <c r="E58">
        <f t="shared" ca="1" si="14"/>
        <v>47304.041656429086</v>
      </c>
      <c r="F58">
        <f t="shared" ca="1" si="15"/>
        <v>-39958.64543936</v>
      </c>
      <c r="G58">
        <f t="shared" ca="1" si="2"/>
        <v>10972.8</v>
      </c>
      <c r="H58" s="9">
        <f t="shared" ca="1" si="3"/>
        <v>-193.07661145236344</v>
      </c>
      <c r="I58" s="9">
        <f t="shared" ca="1" si="3"/>
        <v>163.09581868800015</v>
      </c>
      <c r="J58" s="9">
        <f t="shared" ca="1" si="3"/>
        <v>0</v>
      </c>
      <c r="K58" s="9">
        <f t="shared" ca="1" si="4"/>
        <v>252.74260417158786</v>
      </c>
      <c r="L58" s="9">
        <f t="shared" ca="1" si="5"/>
        <v>-49.811526271641483</v>
      </c>
      <c r="M58">
        <f t="shared" ca="1" si="9"/>
        <v>55.489181818181812</v>
      </c>
      <c r="N58">
        <f t="shared" ca="1" si="10"/>
        <v>33.690358585858583</v>
      </c>
    </row>
    <row r="59" spans="1:19" x14ac:dyDescent="0.25">
      <c r="A59" s="4">
        <f t="shared" si="11"/>
        <v>0.42390046296296252</v>
      </c>
      <c r="B59" s="3">
        <f t="shared" si="12"/>
        <v>1553300625</v>
      </c>
      <c r="C59">
        <f t="shared" si="22"/>
        <v>3</v>
      </c>
      <c r="D59">
        <f t="shared" si="22"/>
        <v>52</v>
      </c>
      <c r="E59">
        <f t="shared" ca="1" si="14"/>
        <v>46338.658599167269</v>
      </c>
      <c r="F59">
        <f t="shared" ca="1" si="15"/>
        <v>-39143.166345919999</v>
      </c>
      <c r="G59">
        <f t="shared" ca="1" si="2"/>
        <v>10972.8</v>
      </c>
      <c r="H59" s="9">
        <f t="shared" ca="1" si="3"/>
        <v>-193.07661145236344</v>
      </c>
      <c r="I59" s="9">
        <f t="shared" ca="1" si="3"/>
        <v>163.09581868800015</v>
      </c>
      <c r="J59" s="9">
        <f t="shared" ca="1" si="3"/>
        <v>0</v>
      </c>
      <c r="K59" s="9">
        <f t="shared" ca="1" si="4"/>
        <v>252.74260417158786</v>
      </c>
      <c r="L59" s="9">
        <f t="shared" ca="1" si="5"/>
        <v>-49.811526271641483</v>
      </c>
      <c r="M59">
        <f t="shared" ca="1" si="9"/>
        <v>55.496545454545448</v>
      </c>
      <c r="N59">
        <f t="shared" ca="1" si="10"/>
        <v>33.67490909090909</v>
      </c>
    </row>
    <row r="60" spans="1:19" x14ac:dyDescent="0.25">
      <c r="A60" s="4">
        <f t="shared" si="11"/>
        <v>0.42395833333333288</v>
      </c>
      <c r="B60" s="3">
        <f t="shared" si="12"/>
        <v>1553300630</v>
      </c>
      <c r="C60">
        <f t="shared" si="22"/>
        <v>3</v>
      </c>
      <c r="D60">
        <f t="shared" si="22"/>
        <v>52</v>
      </c>
      <c r="E60">
        <f t="shared" ca="1" si="14"/>
        <v>45373.275541905452</v>
      </c>
      <c r="F60">
        <f t="shared" ca="1" si="15"/>
        <v>-38327.687252479998</v>
      </c>
      <c r="G60">
        <f t="shared" ca="1" si="2"/>
        <v>10972.8</v>
      </c>
      <c r="H60" s="9">
        <f t="shared" ca="1" si="3"/>
        <v>-193.07661145236344</v>
      </c>
      <c r="I60" s="9">
        <f t="shared" ca="1" si="3"/>
        <v>163.09581868800015</v>
      </c>
      <c r="J60" s="9">
        <f t="shared" ca="1" si="3"/>
        <v>0</v>
      </c>
      <c r="K60" s="9">
        <f t="shared" ca="1" si="4"/>
        <v>252.74260417158786</v>
      </c>
      <c r="L60" s="9">
        <f t="shared" ca="1" si="5"/>
        <v>-49.811526271641483</v>
      </c>
      <c r="M60">
        <f t="shared" ca="1" si="9"/>
        <v>55.503909090909083</v>
      </c>
      <c r="N60">
        <f t="shared" ca="1" si="10"/>
        <v>33.659459595959596</v>
      </c>
    </row>
    <row r="61" spans="1:19" x14ac:dyDescent="0.25">
      <c r="A61" s="4">
        <f t="shared" si="11"/>
        <v>0.42401620370370324</v>
      </c>
      <c r="B61" s="3">
        <f t="shared" si="12"/>
        <v>1553300635</v>
      </c>
      <c r="C61">
        <f t="shared" si="22"/>
        <v>3</v>
      </c>
      <c r="D61">
        <f t="shared" si="22"/>
        <v>52</v>
      </c>
      <c r="E61">
        <f t="shared" ca="1" si="14"/>
        <v>44407.892484643635</v>
      </c>
      <c r="F61">
        <f t="shared" ca="1" si="15"/>
        <v>-37512.208159039998</v>
      </c>
      <c r="G61">
        <f t="shared" ca="1" si="2"/>
        <v>10972.8</v>
      </c>
      <c r="H61" s="9">
        <f t="shared" ca="1" si="3"/>
        <v>-193.07661145236344</v>
      </c>
      <c r="I61" s="9">
        <f t="shared" ca="1" si="3"/>
        <v>163.09581868800015</v>
      </c>
      <c r="J61" s="9">
        <f t="shared" ca="1" si="3"/>
        <v>0</v>
      </c>
      <c r="K61" s="9">
        <f t="shared" ca="1" si="4"/>
        <v>252.74260417158786</v>
      </c>
      <c r="L61" s="9">
        <f t="shared" ca="1" si="5"/>
        <v>-49.811526271641483</v>
      </c>
      <c r="M61">
        <f t="shared" ca="1" si="9"/>
        <v>55.511272727272718</v>
      </c>
      <c r="N61">
        <f t="shared" ca="1" si="10"/>
        <v>33.644010101010103</v>
      </c>
    </row>
    <row r="62" spans="1:19" x14ac:dyDescent="0.25">
      <c r="A62" s="4">
        <f t="shared" si="11"/>
        <v>0.4240740740740736</v>
      </c>
      <c r="B62" s="3">
        <f t="shared" si="12"/>
        <v>1553300640</v>
      </c>
      <c r="C62">
        <f t="shared" si="22"/>
        <v>3</v>
      </c>
      <c r="D62">
        <f t="shared" si="22"/>
        <v>52</v>
      </c>
      <c r="E62">
        <f t="shared" ca="1" si="14"/>
        <v>43442.509427381818</v>
      </c>
      <c r="F62">
        <f t="shared" ca="1" si="15"/>
        <v>-36696.729065599997</v>
      </c>
      <c r="G62">
        <f t="shared" ca="1" si="2"/>
        <v>10972.8</v>
      </c>
      <c r="H62" s="9">
        <f t="shared" ca="1" si="3"/>
        <v>-193.07661145236344</v>
      </c>
      <c r="I62" s="9">
        <f t="shared" ca="1" si="3"/>
        <v>163.09581868800015</v>
      </c>
      <c r="J62" s="9">
        <f t="shared" ca="1" si="3"/>
        <v>0</v>
      </c>
      <c r="K62" s="9">
        <f t="shared" ca="1" si="4"/>
        <v>252.74260417158786</v>
      </c>
      <c r="L62" s="9">
        <f t="shared" ca="1" si="5"/>
        <v>-49.811526271641483</v>
      </c>
      <c r="M62">
        <f t="shared" ca="1" si="9"/>
        <v>55.518636363636361</v>
      </c>
      <c r="N62">
        <f t="shared" ca="1" si="10"/>
        <v>33.628560606060603</v>
      </c>
    </row>
    <row r="63" spans="1:19" x14ac:dyDescent="0.25">
      <c r="A63" s="4">
        <f t="shared" si="11"/>
        <v>0.42413194444444396</v>
      </c>
      <c r="B63" s="3">
        <f t="shared" si="12"/>
        <v>1553300645</v>
      </c>
      <c r="C63">
        <f t="shared" si="22"/>
        <v>3</v>
      </c>
      <c r="D63">
        <f t="shared" si="22"/>
        <v>52</v>
      </c>
      <c r="E63">
        <f t="shared" ca="1" si="14"/>
        <v>42477.126370120001</v>
      </c>
      <c r="F63">
        <f t="shared" ca="1" si="15"/>
        <v>-35881.249972159996</v>
      </c>
      <c r="G63">
        <f t="shared" ca="1" si="2"/>
        <v>10972.8</v>
      </c>
      <c r="H63" s="9">
        <f t="shared" ca="1" si="3"/>
        <v>-193.07661145236489</v>
      </c>
      <c r="I63" s="9">
        <f t="shared" ca="1" si="3"/>
        <v>163.09581868800015</v>
      </c>
      <c r="J63" s="9">
        <f t="shared" ca="1" si="3"/>
        <v>0</v>
      </c>
      <c r="K63" s="9">
        <f t="shared" ca="1" si="4"/>
        <v>252.74260417158897</v>
      </c>
      <c r="L63" s="9">
        <f t="shared" ca="1" si="5"/>
        <v>-49.811526271641704</v>
      </c>
      <c r="M63">
        <f t="shared" ca="1" si="9"/>
        <v>55.525999999999996</v>
      </c>
      <c r="N63">
        <f t="shared" ca="1" si="10"/>
        <v>33.61311111111111</v>
      </c>
    </row>
    <row r="64" spans="1:19" x14ac:dyDescent="0.25">
      <c r="A64" s="4">
        <f t="shared" si="11"/>
        <v>0.42418981481481433</v>
      </c>
      <c r="B64" s="3">
        <f t="shared" si="12"/>
        <v>1553300650</v>
      </c>
      <c r="C64">
        <f t="shared" si="22"/>
        <v>3</v>
      </c>
      <c r="D64">
        <f t="shared" si="22"/>
        <v>52</v>
      </c>
      <c r="E64">
        <f t="shared" ca="1" si="14"/>
        <v>41511.743312858176</v>
      </c>
      <c r="F64">
        <f t="shared" ca="1" si="15"/>
        <v>-35065.770878719995</v>
      </c>
      <c r="G64">
        <f t="shared" ca="1" si="2"/>
        <v>10972.8</v>
      </c>
      <c r="H64" s="9">
        <f t="shared" ca="1" si="3"/>
        <v>-193.07661145236344</v>
      </c>
      <c r="I64" s="9">
        <f t="shared" ca="1" si="3"/>
        <v>163.0958186879987</v>
      </c>
      <c r="J64" s="9">
        <f t="shared" ca="1" si="3"/>
        <v>0</v>
      </c>
      <c r="K64" s="9">
        <f t="shared" ca="1" si="4"/>
        <v>252.74260417158692</v>
      </c>
      <c r="L64" s="9">
        <f t="shared" ca="1" si="5"/>
        <v>-49.811526271641732</v>
      </c>
      <c r="M64">
        <f t="shared" ca="1" si="9"/>
        <v>55.533363636363632</v>
      </c>
      <c r="N64">
        <f t="shared" ca="1" si="10"/>
        <v>33.597661616161616</v>
      </c>
    </row>
    <row r="65" spans="1:15" x14ac:dyDescent="0.25">
      <c r="A65" s="4">
        <f t="shared" si="11"/>
        <v>0.42424768518518469</v>
      </c>
      <c r="B65" s="3">
        <f t="shared" si="12"/>
        <v>1553300655</v>
      </c>
      <c r="C65">
        <f t="shared" si="22"/>
        <v>3</v>
      </c>
      <c r="D65">
        <f t="shared" si="22"/>
        <v>52</v>
      </c>
      <c r="E65">
        <f t="shared" ca="1" si="14"/>
        <v>40546.360255596359</v>
      </c>
      <c r="F65">
        <f t="shared" ca="1" si="15"/>
        <v>-34250.291785280002</v>
      </c>
      <c r="G65">
        <f t="shared" ca="1" si="2"/>
        <v>10972.8</v>
      </c>
      <c r="H65" s="9">
        <f t="shared" ca="1" si="3"/>
        <v>-193.07661145236344</v>
      </c>
      <c r="I65" s="9">
        <f t="shared" ca="1" si="3"/>
        <v>163.0958186880016</v>
      </c>
      <c r="J65" s="9">
        <f t="shared" ca="1" si="3"/>
        <v>0</v>
      </c>
      <c r="K65" s="9">
        <f t="shared" ca="1" si="4"/>
        <v>252.74260417158879</v>
      </c>
      <c r="L65" s="9">
        <f t="shared" ca="1" si="5"/>
        <v>-49.811526271641227</v>
      </c>
      <c r="M65">
        <f t="shared" ca="1" si="9"/>
        <v>55.540727272727267</v>
      </c>
      <c r="N65">
        <f t="shared" ca="1" si="10"/>
        <v>33.582212121212123</v>
      </c>
    </row>
    <row r="66" spans="1:15" x14ac:dyDescent="0.25">
      <c r="A66" s="4">
        <f t="shared" si="11"/>
        <v>0.42430555555555505</v>
      </c>
      <c r="B66" s="3">
        <f t="shared" si="12"/>
        <v>1553300660</v>
      </c>
      <c r="C66">
        <f t="shared" si="22"/>
        <v>3</v>
      </c>
      <c r="D66">
        <f t="shared" si="22"/>
        <v>52</v>
      </c>
      <c r="E66">
        <f t="shared" ca="1" si="14"/>
        <v>39580.977198334542</v>
      </c>
      <c r="F66">
        <f t="shared" ca="1" si="15"/>
        <v>-33434.812691839994</v>
      </c>
      <c r="G66">
        <f t="shared" ca="1" si="2"/>
        <v>10972.8</v>
      </c>
      <c r="H66" s="9">
        <f t="shared" ca="1" si="3"/>
        <v>-193.07661145236344</v>
      </c>
      <c r="I66" s="9">
        <f t="shared" ca="1" si="3"/>
        <v>163.0958186879987</v>
      </c>
      <c r="J66" s="9">
        <f t="shared" ca="1" si="3"/>
        <v>0</v>
      </c>
      <c r="K66" s="9">
        <f t="shared" ca="1" si="4"/>
        <v>252.74260417158692</v>
      </c>
      <c r="L66" s="9">
        <f t="shared" ca="1" si="5"/>
        <v>-49.811526271641732</v>
      </c>
      <c r="M66">
        <f t="shared" ca="1" si="9"/>
        <v>55.548090909090902</v>
      </c>
      <c r="N66">
        <f t="shared" ca="1" si="10"/>
        <v>33.566762626262623</v>
      </c>
      <c r="O66" s="12"/>
    </row>
    <row r="67" spans="1:15" x14ac:dyDescent="0.25">
      <c r="A67" s="8">
        <f t="shared" si="11"/>
        <v>0.42436342592592541</v>
      </c>
      <c r="B67" s="3">
        <f t="shared" si="12"/>
        <v>1553300665</v>
      </c>
      <c r="C67">
        <f t="shared" si="22"/>
        <v>3</v>
      </c>
      <c r="D67">
        <f t="shared" si="22"/>
        <v>52</v>
      </c>
      <c r="E67">
        <f t="shared" ca="1" si="14"/>
        <v>38615.594141072725</v>
      </c>
      <c r="F67">
        <f t="shared" ca="1" si="15"/>
        <v>-32619.3335984</v>
      </c>
      <c r="G67">
        <f t="shared" ca="1" si="2"/>
        <v>10972.8</v>
      </c>
      <c r="H67" s="9">
        <f t="shared" ca="1" si="3"/>
        <v>-193.07661145236344</v>
      </c>
      <c r="I67" s="9">
        <f t="shared" ca="1" si="3"/>
        <v>163.09581868800015</v>
      </c>
      <c r="J67" s="9">
        <f t="shared" ca="1" si="3"/>
        <v>0</v>
      </c>
      <c r="K67" s="9">
        <f t="shared" ca="1" si="4"/>
        <v>252.74260417158786</v>
      </c>
      <c r="L67" s="9">
        <f t="shared" ca="1" si="5"/>
        <v>-49.811526271641483</v>
      </c>
      <c r="M67">
        <f t="shared" ca="1" si="9"/>
        <v>55.555454545454538</v>
      </c>
      <c r="N67">
        <f t="shared" ca="1" si="10"/>
        <v>33.55131313131313</v>
      </c>
      <c r="O67" s="12"/>
    </row>
    <row r="68" spans="1:15" x14ac:dyDescent="0.25">
      <c r="A68" s="4">
        <f t="shared" si="11"/>
        <v>0.42442129629629577</v>
      </c>
      <c r="B68" s="3">
        <f t="shared" si="12"/>
        <v>1553300670</v>
      </c>
      <c r="C68">
        <f t="shared" si="22"/>
        <v>3</v>
      </c>
      <c r="D68">
        <f t="shared" si="22"/>
        <v>52</v>
      </c>
      <c r="E68">
        <f t="shared" ca="1" si="14"/>
        <v>37650.211083810907</v>
      </c>
      <c r="F68">
        <f t="shared" ca="1" si="15"/>
        <v>-31803.85450496</v>
      </c>
      <c r="G68">
        <f t="shared" ca="1" si="2"/>
        <v>10972.8</v>
      </c>
      <c r="H68" s="9">
        <f t="shared" ca="1" si="3"/>
        <v>-193.07661145236344</v>
      </c>
      <c r="I68" s="9">
        <f t="shared" ca="1" si="3"/>
        <v>163.09581868800015</v>
      </c>
      <c r="J68" s="9">
        <f t="shared" ca="1" si="3"/>
        <v>0</v>
      </c>
      <c r="K68" s="9">
        <f t="shared" ca="1" si="4"/>
        <v>252.74260417158786</v>
      </c>
      <c r="L68" s="9">
        <f t="shared" ca="1" si="5"/>
        <v>-49.811526271641483</v>
      </c>
      <c r="M68">
        <f t="shared" ca="1" si="9"/>
        <v>55.56281818181818</v>
      </c>
      <c r="N68">
        <f t="shared" ca="1" si="10"/>
        <v>33.535863636363636</v>
      </c>
      <c r="O68" s="12"/>
    </row>
    <row r="69" spans="1:15" x14ac:dyDescent="0.25">
      <c r="A69" s="4">
        <f t="shared" si="11"/>
        <v>0.42447916666666613</v>
      </c>
      <c r="B69" s="3">
        <f t="shared" si="12"/>
        <v>1553300675</v>
      </c>
      <c r="C69">
        <f t="shared" si="22"/>
        <v>3</v>
      </c>
      <c r="D69">
        <f t="shared" si="22"/>
        <v>52</v>
      </c>
      <c r="E69">
        <f t="shared" ca="1" si="14"/>
        <v>36684.82802654909</v>
      </c>
      <c r="F69">
        <f t="shared" ca="1" si="15"/>
        <v>-30988.375411519999</v>
      </c>
      <c r="G69">
        <f t="shared" ca="1" si="2"/>
        <v>10972.8</v>
      </c>
      <c r="H69" s="9">
        <f t="shared" ca="1" si="3"/>
        <v>-193.07661145236344</v>
      </c>
      <c r="I69" s="9">
        <f t="shared" ca="1" si="3"/>
        <v>163.09581868800015</v>
      </c>
      <c r="J69" s="9">
        <f t="shared" ca="1" si="3"/>
        <v>0</v>
      </c>
      <c r="K69" s="9">
        <f t="shared" ca="1" si="4"/>
        <v>252.74260417158786</v>
      </c>
      <c r="L69" s="9">
        <f t="shared" ca="1" si="5"/>
        <v>-49.811526271641483</v>
      </c>
      <c r="M69">
        <f t="shared" ca="1" si="9"/>
        <v>55.570181818181815</v>
      </c>
      <c r="N69">
        <f t="shared" ca="1" si="10"/>
        <v>33.520414141414143</v>
      </c>
      <c r="O69" s="12"/>
    </row>
    <row r="70" spans="1:15" x14ac:dyDescent="0.25">
      <c r="A70" s="4">
        <f t="shared" si="11"/>
        <v>0.42453703703703649</v>
      </c>
      <c r="B70" s="3">
        <f t="shared" si="12"/>
        <v>1553300680</v>
      </c>
      <c r="C70">
        <f t="shared" si="22"/>
        <v>3</v>
      </c>
      <c r="D70">
        <f t="shared" si="22"/>
        <v>52</v>
      </c>
      <c r="E70">
        <f t="shared" ca="1" si="14"/>
        <v>35719.444969287273</v>
      </c>
      <c r="F70">
        <f t="shared" ca="1" si="15"/>
        <v>-30172.896318079998</v>
      </c>
      <c r="G70">
        <f t="shared" ca="1" si="2"/>
        <v>10972.8</v>
      </c>
      <c r="H70" s="9">
        <f t="shared" ca="1" si="3"/>
        <v>-193.07661145236344</v>
      </c>
      <c r="I70" s="9">
        <f t="shared" ca="1" si="3"/>
        <v>163.09581868800015</v>
      </c>
      <c r="J70" s="9">
        <f t="shared" ca="1" si="3"/>
        <v>0</v>
      </c>
      <c r="K70" s="9">
        <f t="shared" ca="1" si="4"/>
        <v>252.74260417158786</v>
      </c>
      <c r="L70" s="9">
        <f t="shared" ca="1" si="5"/>
        <v>-49.811526271641483</v>
      </c>
      <c r="M70">
        <f t="shared" ca="1" si="9"/>
        <v>55.577545454545451</v>
      </c>
      <c r="N70">
        <f t="shared" ca="1" si="10"/>
        <v>33.504964646464643</v>
      </c>
    </row>
    <row r="71" spans="1:15" x14ac:dyDescent="0.25">
      <c r="A71" s="4">
        <f>A70+5/24/3600</f>
        <v>0.42459490740740685</v>
      </c>
      <c r="B71" s="3">
        <f t="shared" si="12"/>
        <v>1553300685</v>
      </c>
      <c r="C71">
        <f t="shared" si="22"/>
        <v>3</v>
      </c>
      <c r="D71">
        <f t="shared" si="22"/>
        <v>52</v>
      </c>
      <c r="E71">
        <f t="shared" ca="1" si="14"/>
        <v>34754.061912025456</v>
      </c>
      <c r="F71">
        <f t="shared" ca="1" si="15"/>
        <v>-29357.417224639998</v>
      </c>
      <c r="G71">
        <f t="shared" ca="1" si="2"/>
        <v>10972.8</v>
      </c>
      <c r="H71" s="9">
        <f t="shared" ca="1" si="3"/>
        <v>-193.07661145236344</v>
      </c>
      <c r="I71" s="9">
        <f t="shared" ca="1" si="3"/>
        <v>163.09581868800015</v>
      </c>
      <c r="J71" s="9">
        <f t="shared" ca="1" si="3"/>
        <v>0</v>
      </c>
      <c r="K71" s="9">
        <f t="shared" ca="1" si="4"/>
        <v>252.74260417158786</v>
      </c>
      <c r="L71" s="9">
        <f t="shared" ca="1" si="5"/>
        <v>-49.811526271641483</v>
      </c>
      <c r="M71">
        <f t="shared" ca="1" si="9"/>
        <v>55.584909090909086</v>
      </c>
      <c r="N71">
        <f t="shared" ca="1" si="10"/>
        <v>33.48951515151515</v>
      </c>
    </row>
    <row r="72" spans="1:15" x14ac:dyDescent="0.25">
      <c r="A72" s="4">
        <f t="shared" si="11"/>
        <v>0.42465277777777721</v>
      </c>
      <c r="B72" s="3">
        <f t="shared" si="12"/>
        <v>1553300690</v>
      </c>
      <c r="C72">
        <f t="shared" si="22"/>
        <v>3</v>
      </c>
      <c r="D72">
        <f t="shared" si="22"/>
        <v>52</v>
      </c>
      <c r="E72">
        <f t="shared" ca="1" si="14"/>
        <v>33788.678854763639</v>
      </c>
      <c r="F72">
        <f t="shared" ca="1" si="15"/>
        <v>-28541.938131199997</v>
      </c>
      <c r="G72">
        <f t="shared" ref="G72:G135" ca="1" si="23">INDIRECT("G$"&amp;C72)+INDIRECT("J$"&amp;C72)*($B72-INDIRECT("B$"&amp;D72))</f>
        <v>10972.8</v>
      </c>
      <c r="H72" s="9">
        <f t="shared" ref="H72:J135" ca="1" si="24">(E73-E72)/($B73-$B72)</f>
        <v>-193.07661145236344</v>
      </c>
      <c r="I72" s="9">
        <f t="shared" ca="1" si="24"/>
        <v>163.09581868799941</v>
      </c>
      <c r="J72" s="9">
        <f t="shared" ca="1" si="24"/>
        <v>0</v>
      </c>
      <c r="K72" s="9">
        <f t="shared" ref="K72:K135" ca="1" si="25">SQRT(H72*H72+I72*I72)</f>
        <v>252.74260417158737</v>
      </c>
      <c r="L72" s="9">
        <f t="shared" ref="L72:L135" ca="1" si="26">DEGREES(ATAN2(I72,H72))</f>
        <v>-49.811526271641611</v>
      </c>
      <c r="M72">
        <f t="shared" ca="1" si="9"/>
        <v>55.592272727272722</v>
      </c>
      <c r="N72">
        <f t="shared" ca="1" si="10"/>
        <v>33.474065656565656</v>
      </c>
    </row>
    <row r="73" spans="1:15" x14ac:dyDescent="0.25">
      <c r="A73" s="4">
        <f t="shared" si="11"/>
        <v>0.42471064814814757</v>
      </c>
      <c r="B73" s="3">
        <f t="shared" si="12"/>
        <v>1553300695</v>
      </c>
      <c r="C73">
        <f t="shared" ref="C73:D88" si="27">C72</f>
        <v>3</v>
      </c>
      <c r="D73">
        <f t="shared" si="27"/>
        <v>52</v>
      </c>
      <c r="E73">
        <f t="shared" ca="1" si="14"/>
        <v>32823.295797501822</v>
      </c>
      <c r="F73">
        <f t="shared" ca="1" si="15"/>
        <v>-27726.45903776</v>
      </c>
      <c r="G73">
        <f t="shared" ca="1" si="23"/>
        <v>10972.8</v>
      </c>
      <c r="H73" s="9">
        <f t="shared" ca="1" si="24"/>
        <v>-193.07661145236415</v>
      </c>
      <c r="I73" s="9">
        <f t="shared" ca="1" si="24"/>
        <v>163.09581868800015</v>
      </c>
      <c r="J73" s="9">
        <f t="shared" ca="1" si="24"/>
        <v>0</v>
      </c>
      <c r="K73" s="9">
        <f t="shared" ca="1" si="25"/>
        <v>252.7426041715884</v>
      </c>
      <c r="L73" s="9">
        <f t="shared" ca="1" si="26"/>
        <v>-49.811526271641583</v>
      </c>
      <c r="M73">
        <f t="shared" ref="M73:M136" ca="1" si="28">INDIRECT("M$"&amp;C73)+INDIRECT("O$"&amp;C73)*($B73-INDIRECT("B$"&amp;D73))</f>
        <v>55.599636363636357</v>
      </c>
      <c r="N73">
        <f t="shared" ref="N73:N136" ca="1" si="29">INDIRECT("N$"&amp;C73)+INDIRECT("P$"&amp;C73)*($B73-INDIRECT("B$"&amp;D73))</f>
        <v>33.458616161616163</v>
      </c>
    </row>
    <row r="74" spans="1:15" x14ac:dyDescent="0.25">
      <c r="A74" s="4">
        <f t="shared" ref="A74:A103" si="30">A73+5/24/3600</f>
        <v>0.42476851851851793</v>
      </c>
      <c r="B74" s="3">
        <f t="shared" ref="B74:B137" si="31">B73+SECOND(A74-A73)</f>
        <v>1553300700</v>
      </c>
      <c r="C74">
        <f t="shared" si="27"/>
        <v>3</v>
      </c>
      <c r="D74">
        <f t="shared" si="27"/>
        <v>52</v>
      </c>
      <c r="E74">
        <f t="shared" ca="1" si="14"/>
        <v>31857.912740240001</v>
      </c>
      <c r="F74">
        <f t="shared" ca="1" si="15"/>
        <v>-26910.979944319999</v>
      </c>
      <c r="G74">
        <f t="shared" ca="1" si="23"/>
        <v>10972.8</v>
      </c>
      <c r="H74" s="9">
        <f t="shared" ca="1" si="24"/>
        <v>-193.07661145236415</v>
      </c>
      <c r="I74" s="9">
        <f t="shared" ca="1" si="24"/>
        <v>163.09581868800015</v>
      </c>
      <c r="J74" s="9">
        <f t="shared" ca="1" si="24"/>
        <v>0</v>
      </c>
      <c r="K74" s="9">
        <f t="shared" ca="1" si="25"/>
        <v>252.7426041715884</v>
      </c>
      <c r="L74" s="9">
        <f t="shared" ca="1" si="26"/>
        <v>-49.811526271641583</v>
      </c>
      <c r="M74">
        <f t="shared" ca="1" si="28"/>
        <v>55.606999999999999</v>
      </c>
      <c r="N74">
        <f t="shared" ca="1" si="29"/>
        <v>33.443166666666663</v>
      </c>
    </row>
    <row r="75" spans="1:15" x14ac:dyDescent="0.25">
      <c r="A75" s="4">
        <f t="shared" si="30"/>
        <v>0.4248263888888883</v>
      </c>
      <c r="B75" s="3">
        <f t="shared" si="31"/>
        <v>1553300705</v>
      </c>
      <c r="C75">
        <f t="shared" si="27"/>
        <v>3</v>
      </c>
      <c r="D75">
        <f t="shared" si="27"/>
        <v>52</v>
      </c>
      <c r="E75">
        <f t="shared" ca="1" si="14"/>
        <v>30892.52968297818</v>
      </c>
      <c r="F75">
        <f t="shared" ca="1" si="15"/>
        <v>-26095.500850879998</v>
      </c>
      <c r="G75">
        <f t="shared" ca="1" si="23"/>
        <v>10972.8</v>
      </c>
      <c r="H75" s="9">
        <f t="shared" ca="1" si="24"/>
        <v>-193.07661145236344</v>
      </c>
      <c r="I75" s="9">
        <f t="shared" ca="1" si="24"/>
        <v>163.09581868800015</v>
      </c>
      <c r="J75" s="9">
        <f t="shared" ca="1" si="24"/>
        <v>0</v>
      </c>
      <c r="K75" s="9">
        <f t="shared" ca="1" si="25"/>
        <v>252.74260417158786</v>
      </c>
      <c r="L75" s="9">
        <f t="shared" ca="1" si="26"/>
        <v>-49.811526271641483</v>
      </c>
      <c r="M75">
        <f t="shared" ca="1" si="28"/>
        <v>55.614363636363635</v>
      </c>
      <c r="N75">
        <f t="shared" ca="1" si="29"/>
        <v>33.42771717171717</v>
      </c>
    </row>
    <row r="76" spans="1:15" x14ac:dyDescent="0.25">
      <c r="A76" s="4">
        <f t="shared" si="30"/>
        <v>0.42488425925925866</v>
      </c>
      <c r="B76" s="3">
        <f t="shared" si="31"/>
        <v>1553300710</v>
      </c>
      <c r="C76">
        <f t="shared" si="27"/>
        <v>3</v>
      </c>
      <c r="D76">
        <f t="shared" si="27"/>
        <v>52</v>
      </c>
      <c r="E76">
        <f t="shared" ca="1" si="14"/>
        <v>29927.146625716363</v>
      </c>
      <c r="F76">
        <f t="shared" ca="1" si="15"/>
        <v>-25280.021757439998</v>
      </c>
      <c r="G76">
        <f t="shared" ca="1" si="23"/>
        <v>10972.8</v>
      </c>
      <c r="H76" s="9">
        <f t="shared" ca="1" si="24"/>
        <v>-193.07661145236344</v>
      </c>
      <c r="I76" s="9">
        <f t="shared" ca="1" si="24"/>
        <v>163.09581868799941</v>
      </c>
      <c r="J76" s="9">
        <f t="shared" ca="1" si="24"/>
        <v>0</v>
      </c>
      <c r="K76" s="9">
        <f t="shared" ca="1" si="25"/>
        <v>252.74260417158737</v>
      </c>
      <c r="L76" s="9">
        <f t="shared" ca="1" si="26"/>
        <v>-49.811526271641611</v>
      </c>
      <c r="M76">
        <f t="shared" ca="1" si="28"/>
        <v>55.62172727272727</v>
      </c>
      <c r="N76">
        <f t="shared" ca="1" si="29"/>
        <v>33.412267676767677</v>
      </c>
    </row>
    <row r="77" spans="1:15" x14ac:dyDescent="0.25">
      <c r="A77" s="4">
        <f t="shared" si="30"/>
        <v>0.42494212962962902</v>
      </c>
      <c r="B77" s="3">
        <f t="shared" si="31"/>
        <v>1553300715</v>
      </c>
      <c r="C77">
        <f t="shared" si="27"/>
        <v>3</v>
      </c>
      <c r="D77">
        <f t="shared" si="27"/>
        <v>52</v>
      </c>
      <c r="E77">
        <f t="shared" ca="1" si="14"/>
        <v>28961.763568454546</v>
      </c>
      <c r="F77">
        <f t="shared" ca="1" si="15"/>
        <v>-24464.542664000001</v>
      </c>
      <c r="G77">
        <f t="shared" ca="1" si="23"/>
        <v>10972.8</v>
      </c>
      <c r="H77" s="9">
        <f t="shared" ca="1" si="24"/>
        <v>-193.07661145236344</v>
      </c>
      <c r="I77" s="9">
        <f t="shared" ca="1" si="24"/>
        <v>163.09581868800015</v>
      </c>
      <c r="J77" s="9">
        <f t="shared" ca="1" si="24"/>
        <v>0</v>
      </c>
      <c r="K77" s="9">
        <f t="shared" ca="1" si="25"/>
        <v>252.74260417158786</v>
      </c>
      <c r="L77" s="9">
        <f t="shared" ca="1" si="26"/>
        <v>-49.811526271641483</v>
      </c>
      <c r="M77">
        <f t="shared" ca="1" si="28"/>
        <v>55.629090909090905</v>
      </c>
      <c r="N77">
        <f t="shared" ca="1" si="29"/>
        <v>33.396818181818183</v>
      </c>
    </row>
    <row r="78" spans="1:15" x14ac:dyDescent="0.25">
      <c r="A78" s="4">
        <f t="shared" si="30"/>
        <v>0.42499999999999938</v>
      </c>
      <c r="B78" s="3">
        <f t="shared" si="31"/>
        <v>1553300720</v>
      </c>
      <c r="C78">
        <f t="shared" si="27"/>
        <v>3</v>
      </c>
      <c r="D78">
        <f t="shared" si="27"/>
        <v>52</v>
      </c>
      <c r="E78">
        <f t="shared" ca="1" si="14"/>
        <v>27996.380511192729</v>
      </c>
      <c r="F78">
        <f t="shared" ca="1" si="15"/>
        <v>-23649.06357056</v>
      </c>
      <c r="G78">
        <f t="shared" ca="1" si="23"/>
        <v>10972.8</v>
      </c>
      <c r="H78" s="9">
        <f t="shared" ca="1" si="24"/>
        <v>-193.07661145236415</v>
      </c>
      <c r="I78" s="9">
        <f t="shared" ca="1" si="24"/>
        <v>163.09581868800015</v>
      </c>
      <c r="J78" s="9">
        <f t="shared" ca="1" si="24"/>
        <v>0</v>
      </c>
      <c r="K78" s="9">
        <f t="shared" ca="1" si="25"/>
        <v>252.7426041715884</v>
      </c>
      <c r="L78" s="9">
        <f t="shared" ca="1" si="26"/>
        <v>-49.811526271641583</v>
      </c>
      <c r="M78">
        <f t="shared" ca="1" si="28"/>
        <v>55.636454545454541</v>
      </c>
      <c r="N78">
        <f t="shared" ca="1" si="29"/>
        <v>33.381368686868683</v>
      </c>
    </row>
    <row r="79" spans="1:15" x14ac:dyDescent="0.25">
      <c r="A79" s="4">
        <f t="shared" si="30"/>
        <v>0.42505787037036974</v>
      </c>
      <c r="B79" s="3">
        <f t="shared" si="31"/>
        <v>1553300725</v>
      </c>
      <c r="C79">
        <f t="shared" si="27"/>
        <v>3</v>
      </c>
      <c r="D79">
        <f t="shared" si="27"/>
        <v>52</v>
      </c>
      <c r="E79">
        <f t="shared" ca="1" si="14"/>
        <v>27030.997453930908</v>
      </c>
      <c r="F79">
        <f t="shared" ca="1" si="15"/>
        <v>-22833.584477119999</v>
      </c>
      <c r="G79">
        <f t="shared" ca="1" si="23"/>
        <v>10972.8</v>
      </c>
      <c r="H79" s="9">
        <f t="shared" ca="1" si="24"/>
        <v>-193.07661145236344</v>
      </c>
      <c r="I79" s="9">
        <f t="shared" ca="1" si="24"/>
        <v>163.09581868800015</v>
      </c>
      <c r="J79" s="9">
        <f t="shared" ca="1" si="24"/>
        <v>0</v>
      </c>
      <c r="K79" s="9">
        <f t="shared" ca="1" si="25"/>
        <v>252.74260417158786</v>
      </c>
      <c r="L79" s="9">
        <f t="shared" ca="1" si="26"/>
        <v>-49.811526271641483</v>
      </c>
      <c r="M79">
        <f t="shared" ca="1" si="28"/>
        <v>55.643818181818176</v>
      </c>
      <c r="N79">
        <f t="shared" ca="1" si="29"/>
        <v>33.36591919191919</v>
      </c>
    </row>
    <row r="80" spans="1:15" x14ac:dyDescent="0.25">
      <c r="A80" s="4">
        <f t="shared" si="30"/>
        <v>0.4251157407407401</v>
      </c>
      <c r="B80" s="3">
        <f t="shared" si="31"/>
        <v>1553300730</v>
      </c>
      <c r="C80">
        <f t="shared" si="27"/>
        <v>3</v>
      </c>
      <c r="D80">
        <f t="shared" si="27"/>
        <v>52</v>
      </c>
      <c r="E80">
        <f t="shared" ca="1" si="14"/>
        <v>26065.614396669091</v>
      </c>
      <c r="F80">
        <f t="shared" ca="1" si="15"/>
        <v>-22018.105383679998</v>
      </c>
      <c r="G80">
        <f t="shared" ca="1" si="23"/>
        <v>10972.8</v>
      </c>
      <c r="H80" s="9">
        <f t="shared" ca="1" si="24"/>
        <v>-193.07661145236344</v>
      </c>
      <c r="I80" s="9">
        <f t="shared" ca="1" si="24"/>
        <v>163.09581868799941</v>
      </c>
      <c r="J80" s="9">
        <f t="shared" ca="1" si="24"/>
        <v>0</v>
      </c>
      <c r="K80" s="9">
        <f t="shared" ca="1" si="25"/>
        <v>252.74260417158737</v>
      </c>
      <c r="L80" s="9">
        <f t="shared" ca="1" si="26"/>
        <v>-49.811526271641611</v>
      </c>
      <c r="M80">
        <f t="shared" ca="1" si="28"/>
        <v>55.651181818181819</v>
      </c>
      <c r="N80">
        <f t="shared" ca="1" si="29"/>
        <v>33.350469696969697</v>
      </c>
    </row>
    <row r="81" spans="1:14" x14ac:dyDescent="0.25">
      <c r="A81" s="4">
        <f t="shared" si="30"/>
        <v>0.42517361111111046</v>
      </c>
      <c r="B81" s="3">
        <f t="shared" si="31"/>
        <v>1553300735</v>
      </c>
      <c r="C81">
        <f t="shared" si="27"/>
        <v>3</v>
      </c>
      <c r="D81">
        <f t="shared" si="27"/>
        <v>52</v>
      </c>
      <c r="E81">
        <f t="shared" ca="1" si="14"/>
        <v>25100.231339407273</v>
      </c>
      <c r="F81">
        <f t="shared" ca="1" si="15"/>
        <v>-21202.626290240001</v>
      </c>
      <c r="G81">
        <f t="shared" ca="1" si="23"/>
        <v>10972.8</v>
      </c>
      <c r="H81" s="9">
        <f t="shared" ca="1" si="24"/>
        <v>-193.07661145236344</v>
      </c>
      <c r="I81" s="9">
        <f t="shared" ca="1" si="24"/>
        <v>163.09581868800015</v>
      </c>
      <c r="J81" s="9">
        <f t="shared" ca="1" si="24"/>
        <v>0</v>
      </c>
      <c r="K81" s="9">
        <f t="shared" ca="1" si="25"/>
        <v>252.74260417158786</v>
      </c>
      <c r="L81" s="9">
        <f t="shared" ca="1" si="26"/>
        <v>-49.811526271641483</v>
      </c>
      <c r="M81">
        <f t="shared" ca="1" si="28"/>
        <v>55.658545454545454</v>
      </c>
      <c r="N81">
        <f t="shared" ca="1" si="29"/>
        <v>33.335020202020203</v>
      </c>
    </row>
    <row r="82" spans="1:14" x14ac:dyDescent="0.25">
      <c r="A82" s="4">
        <f t="shared" si="30"/>
        <v>0.42523148148148082</v>
      </c>
      <c r="B82" s="3">
        <f t="shared" si="31"/>
        <v>1553300740</v>
      </c>
      <c r="C82">
        <f t="shared" si="27"/>
        <v>3</v>
      </c>
      <c r="D82">
        <f t="shared" si="27"/>
        <v>52</v>
      </c>
      <c r="E82">
        <f t="shared" ca="1" si="14"/>
        <v>24134.848282145456</v>
      </c>
      <c r="F82">
        <f t="shared" ca="1" si="15"/>
        <v>-20387.147196800001</v>
      </c>
      <c r="G82">
        <f t="shared" ca="1" si="23"/>
        <v>10972.8</v>
      </c>
      <c r="H82" s="9">
        <f t="shared" ca="1" si="24"/>
        <v>-193.07661145236415</v>
      </c>
      <c r="I82" s="9">
        <f t="shared" ca="1" si="24"/>
        <v>163.09581868800015</v>
      </c>
      <c r="J82" s="9">
        <f t="shared" ca="1" si="24"/>
        <v>0</v>
      </c>
      <c r="K82" s="9">
        <f t="shared" ca="1" si="25"/>
        <v>252.7426041715884</v>
      </c>
      <c r="L82" s="9">
        <f t="shared" ca="1" si="26"/>
        <v>-49.811526271641583</v>
      </c>
      <c r="M82">
        <f t="shared" ca="1" si="28"/>
        <v>55.665909090909089</v>
      </c>
      <c r="N82">
        <f t="shared" ca="1" si="29"/>
        <v>33.319570707070703</v>
      </c>
    </row>
    <row r="83" spans="1:14" x14ac:dyDescent="0.25">
      <c r="A83" s="4">
        <f t="shared" si="30"/>
        <v>0.42528935185185118</v>
      </c>
      <c r="B83" s="3">
        <f t="shared" si="31"/>
        <v>1553300745</v>
      </c>
      <c r="C83">
        <f t="shared" si="27"/>
        <v>3</v>
      </c>
      <c r="D83">
        <f t="shared" si="27"/>
        <v>52</v>
      </c>
      <c r="E83">
        <f t="shared" ca="1" si="14"/>
        <v>23169.465224883636</v>
      </c>
      <c r="F83">
        <f t="shared" ca="1" si="15"/>
        <v>-19571.66810336</v>
      </c>
      <c r="G83">
        <f t="shared" ca="1" si="23"/>
        <v>10972.8</v>
      </c>
      <c r="H83" s="9">
        <f t="shared" ca="1" si="24"/>
        <v>-193.07661145236344</v>
      </c>
      <c r="I83" s="9">
        <f t="shared" ca="1" si="24"/>
        <v>163.09581868800015</v>
      </c>
      <c r="J83" s="9">
        <f t="shared" ca="1" si="24"/>
        <v>0</v>
      </c>
      <c r="K83" s="9">
        <f t="shared" ca="1" si="25"/>
        <v>252.74260417158786</v>
      </c>
      <c r="L83" s="9">
        <f t="shared" ca="1" si="26"/>
        <v>-49.811526271641483</v>
      </c>
      <c r="M83">
        <f t="shared" ca="1" si="28"/>
        <v>55.673272727272725</v>
      </c>
      <c r="N83">
        <f t="shared" ca="1" si="29"/>
        <v>33.30412121212121</v>
      </c>
    </row>
    <row r="84" spans="1:14" x14ac:dyDescent="0.25">
      <c r="A84" s="4">
        <f t="shared" si="30"/>
        <v>0.42534722222222154</v>
      </c>
      <c r="B84" s="3">
        <f t="shared" si="31"/>
        <v>1553300750</v>
      </c>
      <c r="C84">
        <f t="shared" si="27"/>
        <v>3</v>
      </c>
      <c r="D84">
        <f t="shared" si="27"/>
        <v>52</v>
      </c>
      <c r="E84">
        <f t="shared" ca="1" si="14"/>
        <v>22204.082167621818</v>
      </c>
      <c r="F84">
        <f t="shared" ca="1" si="15"/>
        <v>-18756.189009919999</v>
      </c>
      <c r="G84">
        <f t="shared" ca="1" si="23"/>
        <v>10972.8</v>
      </c>
      <c r="H84" s="9">
        <f t="shared" ca="1" si="24"/>
        <v>-193.07661145236344</v>
      </c>
      <c r="I84" s="9">
        <f t="shared" ca="1" si="24"/>
        <v>163.09581868800015</v>
      </c>
      <c r="J84" s="9">
        <f t="shared" ca="1" si="24"/>
        <v>0</v>
      </c>
      <c r="K84" s="9">
        <f t="shared" ca="1" si="25"/>
        <v>252.74260417158786</v>
      </c>
      <c r="L84" s="9">
        <f t="shared" ca="1" si="26"/>
        <v>-49.811526271641483</v>
      </c>
      <c r="M84">
        <f t="shared" ca="1" si="28"/>
        <v>55.68063636363636</v>
      </c>
      <c r="N84">
        <f t="shared" ca="1" si="29"/>
        <v>33.288671717171717</v>
      </c>
    </row>
    <row r="85" spans="1:14" x14ac:dyDescent="0.25">
      <c r="A85" s="4">
        <f t="shared" si="30"/>
        <v>0.4254050925925919</v>
      </c>
      <c r="B85" s="3">
        <f t="shared" si="31"/>
        <v>1553300755</v>
      </c>
      <c r="C85">
        <f t="shared" si="27"/>
        <v>3</v>
      </c>
      <c r="D85">
        <f t="shared" si="27"/>
        <v>52</v>
      </c>
      <c r="E85">
        <f t="shared" ca="1" si="14"/>
        <v>21238.699110360001</v>
      </c>
      <c r="F85">
        <f t="shared" ca="1" si="15"/>
        <v>-17940.709916479998</v>
      </c>
      <c r="G85">
        <f t="shared" ca="1" si="23"/>
        <v>10972.8</v>
      </c>
      <c r="H85" s="9">
        <f t="shared" ca="1" si="24"/>
        <v>-193.07661145236344</v>
      </c>
      <c r="I85" s="9">
        <f t="shared" ca="1" si="24"/>
        <v>163.09581868799941</v>
      </c>
      <c r="J85" s="9">
        <f t="shared" ca="1" si="24"/>
        <v>0</v>
      </c>
      <c r="K85" s="9">
        <f t="shared" ca="1" si="25"/>
        <v>252.74260417158737</v>
      </c>
      <c r="L85" s="9">
        <f t="shared" ca="1" si="26"/>
        <v>-49.811526271641611</v>
      </c>
      <c r="M85">
        <f t="shared" ca="1" si="28"/>
        <v>55.687999999999995</v>
      </c>
      <c r="N85">
        <f t="shared" ca="1" si="29"/>
        <v>33.273222222222223</v>
      </c>
    </row>
    <row r="86" spans="1:14" x14ac:dyDescent="0.25">
      <c r="A86" s="4">
        <f t="shared" si="30"/>
        <v>0.42546296296296227</v>
      </c>
      <c r="B86" s="3">
        <f t="shared" si="31"/>
        <v>1553300760</v>
      </c>
      <c r="C86">
        <f t="shared" si="27"/>
        <v>3</v>
      </c>
      <c r="D86">
        <f t="shared" si="27"/>
        <v>52</v>
      </c>
      <c r="E86">
        <f t="shared" ca="1" si="14"/>
        <v>20273.316053098184</v>
      </c>
      <c r="F86">
        <f t="shared" ca="1" si="15"/>
        <v>-17125.230823040001</v>
      </c>
      <c r="G86">
        <f t="shared" ca="1" si="23"/>
        <v>10972.8</v>
      </c>
      <c r="H86" s="9">
        <f t="shared" ca="1" si="24"/>
        <v>-193.07661145236344</v>
      </c>
      <c r="I86" s="9">
        <f t="shared" ca="1" si="24"/>
        <v>163.09581868800015</v>
      </c>
      <c r="J86" s="9">
        <f t="shared" ca="1" si="24"/>
        <v>0</v>
      </c>
      <c r="K86" s="9">
        <f t="shared" ca="1" si="25"/>
        <v>252.74260417158786</v>
      </c>
      <c r="L86" s="9">
        <f t="shared" ca="1" si="26"/>
        <v>-49.811526271641483</v>
      </c>
      <c r="M86">
        <f t="shared" ca="1" si="28"/>
        <v>55.695363636363638</v>
      </c>
      <c r="N86">
        <f t="shared" ca="1" si="29"/>
        <v>33.257772727272723</v>
      </c>
    </row>
    <row r="87" spans="1:14" x14ac:dyDescent="0.25">
      <c r="A87" s="4">
        <f t="shared" si="30"/>
        <v>0.42552083333333263</v>
      </c>
      <c r="B87" s="3">
        <f t="shared" si="31"/>
        <v>1553300765</v>
      </c>
      <c r="C87">
        <f t="shared" si="27"/>
        <v>3</v>
      </c>
      <c r="D87">
        <f t="shared" si="27"/>
        <v>52</v>
      </c>
      <c r="E87">
        <f t="shared" ca="1" si="14"/>
        <v>19307.932995836367</v>
      </c>
      <c r="F87">
        <f t="shared" ca="1" si="15"/>
        <v>-16309.751729600001</v>
      </c>
      <c r="G87">
        <f t="shared" ca="1" si="23"/>
        <v>10972.8</v>
      </c>
      <c r="H87" s="9">
        <f t="shared" ca="1" si="24"/>
        <v>-193.07661145236344</v>
      </c>
      <c r="I87" s="9">
        <f t="shared" ca="1" si="24"/>
        <v>163.09581868800015</v>
      </c>
      <c r="J87" s="9">
        <f t="shared" ca="1" si="24"/>
        <v>0</v>
      </c>
      <c r="K87" s="9">
        <f t="shared" ca="1" si="25"/>
        <v>252.74260417158786</v>
      </c>
      <c r="L87" s="9">
        <f t="shared" ca="1" si="26"/>
        <v>-49.811526271641483</v>
      </c>
      <c r="M87">
        <f t="shared" ca="1" si="28"/>
        <v>55.702727272727273</v>
      </c>
      <c r="N87">
        <f t="shared" ca="1" si="29"/>
        <v>33.24232323232323</v>
      </c>
    </row>
    <row r="88" spans="1:14" x14ac:dyDescent="0.25">
      <c r="A88" s="4">
        <f t="shared" si="30"/>
        <v>0.42557870370370299</v>
      </c>
      <c r="B88" s="3">
        <f t="shared" si="31"/>
        <v>1553300770</v>
      </c>
      <c r="C88">
        <f t="shared" si="27"/>
        <v>3</v>
      </c>
      <c r="D88">
        <f t="shared" si="27"/>
        <v>52</v>
      </c>
      <c r="E88">
        <f t="shared" ca="1" si="14"/>
        <v>18342.54993857455</v>
      </c>
      <c r="F88">
        <f t="shared" ca="1" si="15"/>
        <v>-15494.27263616</v>
      </c>
      <c r="G88">
        <f t="shared" ca="1" si="23"/>
        <v>10972.8</v>
      </c>
      <c r="H88" s="9">
        <f t="shared" ca="1" si="24"/>
        <v>-193.07661145236344</v>
      </c>
      <c r="I88" s="9">
        <f t="shared" ca="1" si="24"/>
        <v>163.09581868800015</v>
      </c>
      <c r="J88" s="9">
        <f t="shared" ca="1" si="24"/>
        <v>0</v>
      </c>
      <c r="K88" s="9">
        <f t="shared" ca="1" si="25"/>
        <v>252.74260417158786</v>
      </c>
      <c r="L88" s="9">
        <f t="shared" ca="1" si="26"/>
        <v>-49.811526271641483</v>
      </c>
      <c r="M88">
        <f t="shared" ca="1" si="28"/>
        <v>55.710090909090908</v>
      </c>
      <c r="N88">
        <f t="shared" ca="1" si="29"/>
        <v>33.226873737373737</v>
      </c>
    </row>
    <row r="89" spans="1:14" x14ac:dyDescent="0.25">
      <c r="A89" s="4">
        <f t="shared" si="30"/>
        <v>0.42563657407407335</v>
      </c>
      <c r="B89" s="3">
        <f t="shared" si="31"/>
        <v>1553300775</v>
      </c>
      <c r="C89">
        <f t="shared" ref="C89:D104" si="32">C88</f>
        <v>3</v>
      </c>
      <c r="D89">
        <f t="shared" si="32"/>
        <v>52</v>
      </c>
      <c r="E89">
        <f t="shared" ca="1" si="14"/>
        <v>17377.166881312733</v>
      </c>
      <c r="F89">
        <f t="shared" ca="1" si="15"/>
        <v>-14678.793542719999</v>
      </c>
      <c r="G89">
        <f t="shared" ca="1" si="23"/>
        <v>10972.8</v>
      </c>
      <c r="H89" s="9">
        <f t="shared" ca="1" si="24"/>
        <v>-193.07661145236489</v>
      </c>
      <c r="I89" s="9">
        <f t="shared" ca="1" si="24"/>
        <v>163.09581868799941</v>
      </c>
      <c r="J89" s="9">
        <f t="shared" ca="1" si="24"/>
        <v>0</v>
      </c>
      <c r="K89" s="9">
        <f t="shared" ca="1" si="25"/>
        <v>252.74260417158848</v>
      </c>
      <c r="L89" s="9">
        <f t="shared" ca="1" si="26"/>
        <v>-49.811526271641824</v>
      </c>
      <c r="M89">
        <f t="shared" ca="1" si="28"/>
        <v>55.717454545454544</v>
      </c>
      <c r="N89">
        <f t="shared" ca="1" si="29"/>
        <v>33.211424242424243</v>
      </c>
    </row>
    <row r="90" spans="1:14" x14ac:dyDescent="0.25">
      <c r="A90" s="4">
        <f t="shared" si="30"/>
        <v>0.42569444444444371</v>
      </c>
      <c r="B90" s="3">
        <f t="shared" si="31"/>
        <v>1553300780</v>
      </c>
      <c r="C90">
        <f t="shared" si="32"/>
        <v>3</v>
      </c>
      <c r="D90">
        <f t="shared" si="32"/>
        <v>52</v>
      </c>
      <c r="E90">
        <f t="shared" ca="1" si="14"/>
        <v>16411.783824050908</v>
      </c>
      <c r="F90">
        <f t="shared" ca="1" si="15"/>
        <v>-13863.314449280002</v>
      </c>
      <c r="G90">
        <f t="shared" ca="1" si="23"/>
        <v>10972.8</v>
      </c>
      <c r="H90" s="9">
        <f t="shared" ca="1" si="24"/>
        <v>-193.07661145236344</v>
      </c>
      <c r="I90" s="9">
        <f t="shared" ca="1" si="24"/>
        <v>163.09581868800015</v>
      </c>
      <c r="J90" s="9">
        <f t="shared" ca="1" si="24"/>
        <v>0</v>
      </c>
      <c r="K90" s="9">
        <f t="shared" ca="1" si="25"/>
        <v>252.74260417158786</v>
      </c>
      <c r="L90" s="9">
        <f t="shared" ca="1" si="26"/>
        <v>-49.811526271641483</v>
      </c>
      <c r="M90">
        <f t="shared" ca="1" si="28"/>
        <v>55.724818181818179</v>
      </c>
      <c r="N90">
        <f t="shared" ca="1" si="29"/>
        <v>33.195974747474743</v>
      </c>
    </row>
    <row r="91" spans="1:14" x14ac:dyDescent="0.25">
      <c r="A91" s="4">
        <f t="shared" si="30"/>
        <v>0.42575231481481407</v>
      </c>
      <c r="B91" s="3">
        <f t="shared" si="31"/>
        <v>1553300785</v>
      </c>
      <c r="C91">
        <f t="shared" si="32"/>
        <v>3</v>
      </c>
      <c r="D91">
        <f t="shared" si="32"/>
        <v>52</v>
      </c>
      <c r="E91">
        <f t="shared" ca="1" si="14"/>
        <v>15446.400766789091</v>
      </c>
      <c r="F91">
        <f t="shared" ca="1" si="15"/>
        <v>-13047.835355840001</v>
      </c>
      <c r="G91">
        <f t="shared" ca="1" si="23"/>
        <v>10972.8</v>
      </c>
      <c r="H91" s="9">
        <f t="shared" ca="1" si="24"/>
        <v>-193.07661145236344</v>
      </c>
      <c r="I91" s="9">
        <f t="shared" ca="1" si="24"/>
        <v>163.09581868800015</v>
      </c>
      <c r="J91" s="9">
        <f t="shared" ca="1" si="24"/>
        <v>0</v>
      </c>
      <c r="K91" s="9">
        <f t="shared" ca="1" si="25"/>
        <v>252.74260417158786</v>
      </c>
      <c r="L91" s="9">
        <f t="shared" ca="1" si="26"/>
        <v>-49.811526271641483</v>
      </c>
      <c r="M91">
        <f t="shared" ca="1" si="28"/>
        <v>55.732181818181814</v>
      </c>
      <c r="N91">
        <f t="shared" ca="1" si="29"/>
        <v>33.18052525252525</v>
      </c>
    </row>
    <row r="92" spans="1:14" x14ac:dyDescent="0.25">
      <c r="A92" s="4">
        <f t="shared" si="30"/>
        <v>0.42581018518518443</v>
      </c>
      <c r="B92" s="3">
        <f t="shared" si="31"/>
        <v>1553300790</v>
      </c>
      <c r="C92">
        <f t="shared" si="32"/>
        <v>3</v>
      </c>
      <c r="D92">
        <f t="shared" si="32"/>
        <v>52</v>
      </c>
      <c r="E92">
        <f t="shared" ca="1" si="14"/>
        <v>14481.017709527274</v>
      </c>
      <c r="F92">
        <f t="shared" ca="1" si="15"/>
        <v>-12232.356262400001</v>
      </c>
      <c r="G92">
        <f t="shared" ca="1" si="23"/>
        <v>10972.8</v>
      </c>
      <c r="H92" s="9">
        <f t="shared" ca="1" si="24"/>
        <v>-193.07661145236344</v>
      </c>
      <c r="I92" s="9">
        <f t="shared" ca="1" si="24"/>
        <v>163.09581868799941</v>
      </c>
      <c r="J92" s="9">
        <f t="shared" ca="1" si="24"/>
        <v>0</v>
      </c>
      <c r="K92" s="9">
        <f t="shared" ca="1" si="25"/>
        <v>252.74260417158737</v>
      </c>
      <c r="L92" s="9">
        <f t="shared" ca="1" si="26"/>
        <v>-49.811526271641611</v>
      </c>
      <c r="M92">
        <f t="shared" ca="1" si="28"/>
        <v>55.739545454545457</v>
      </c>
      <c r="N92">
        <f t="shared" ca="1" si="29"/>
        <v>33.165075757575757</v>
      </c>
    </row>
    <row r="93" spans="1:14" x14ac:dyDescent="0.25">
      <c r="A93" s="4">
        <f t="shared" si="30"/>
        <v>0.42586805555555479</v>
      </c>
      <c r="B93" s="3">
        <f t="shared" si="31"/>
        <v>1553300795</v>
      </c>
      <c r="C93">
        <f t="shared" si="32"/>
        <v>3</v>
      </c>
      <c r="D93">
        <f t="shared" si="32"/>
        <v>52</v>
      </c>
      <c r="E93">
        <f t="shared" ca="1" si="14"/>
        <v>13515.634652265457</v>
      </c>
      <c r="F93">
        <f t="shared" ca="1" si="15"/>
        <v>-11416.877168960003</v>
      </c>
      <c r="G93">
        <f t="shared" ca="1" si="23"/>
        <v>10972.8</v>
      </c>
      <c r="H93" s="9">
        <f t="shared" ca="1" si="24"/>
        <v>-193.07661145236344</v>
      </c>
      <c r="I93" s="9">
        <f t="shared" ca="1" si="24"/>
        <v>163.09581868800015</v>
      </c>
      <c r="J93" s="9">
        <f t="shared" ca="1" si="24"/>
        <v>0</v>
      </c>
      <c r="K93" s="9">
        <f t="shared" ca="1" si="25"/>
        <v>252.74260417158786</v>
      </c>
      <c r="L93" s="9">
        <f t="shared" ca="1" si="26"/>
        <v>-49.811526271641483</v>
      </c>
      <c r="M93">
        <f t="shared" ca="1" si="28"/>
        <v>55.746909090909092</v>
      </c>
      <c r="N93">
        <f t="shared" ca="1" si="29"/>
        <v>33.149626262626263</v>
      </c>
    </row>
    <row r="94" spans="1:14" x14ac:dyDescent="0.25">
      <c r="A94" s="4">
        <f t="shared" si="30"/>
        <v>0.42592592592592515</v>
      </c>
      <c r="B94" s="3">
        <f t="shared" si="31"/>
        <v>1553300800</v>
      </c>
      <c r="C94">
        <f t="shared" si="32"/>
        <v>3</v>
      </c>
      <c r="D94">
        <f t="shared" si="32"/>
        <v>52</v>
      </c>
      <c r="E94">
        <f t="shared" ca="1" si="14"/>
        <v>12550.25159500364</v>
      </c>
      <c r="F94">
        <f t="shared" ca="1" si="15"/>
        <v>-10601.398075520003</v>
      </c>
      <c r="G94">
        <f t="shared" ca="1" si="23"/>
        <v>10972.8</v>
      </c>
      <c r="H94" s="9">
        <f t="shared" ca="1" si="24"/>
        <v>-193.07661145236344</v>
      </c>
      <c r="I94" s="9">
        <f t="shared" ca="1" si="24"/>
        <v>163.09581868800015</v>
      </c>
      <c r="J94" s="9">
        <f t="shared" ca="1" si="24"/>
        <v>0</v>
      </c>
      <c r="K94" s="9">
        <f t="shared" ca="1" si="25"/>
        <v>252.74260417158786</v>
      </c>
      <c r="L94" s="9">
        <f t="shared" ca="1" si="26"/>
        <v>-49.811526271641483</v>
      </c>
      <c r="M94">
        <f t="shared" ca="1" si="28"/>
        <v>55.754272727272728</v>
      </c>
      <c r="N94">
        <f t="shared" ca="1" si="29"/>
        <v>33.134176767676763</v>
      </c>
    </row>
    <row r="95" spans="1:14" x14ac:dyDescent="0.25">
      <c r="A95" s="4">
        <f t="shared" si="30"/>
        <v>0.42598379629629551</v>
      </c>
      <c r="B95" s="3">
        <f t="shared" si="31"/>
        <v>1553300805</v>
      </c>
      <c r="C95">
        <f t="shared" si="32"/>
        <v>3</v>
      </c>
      <c r="D95">
        <f t="shared" si="32"/>
        <v>52</v>
      </c>
      <c r="E95">
        <f t="shared" ca="1" si="14"/>
        <v>11584.868537741822</v>
      </c>
      <c r="F95">
        <f t="shared" ca="1" si="15"/>
        <v>-9785.918982080002</v>
      </c>
      <c r="G95">
        <f t="shared" ca="1" si="23"/>
        <v>10972.8</v>
      </c>
      <c r="H95" s="9">
        <f t="shared" ca="1" si="24"/>
        <v>-193.07661145236344</v>
      </c>
      <c r="I95" s="9">
        <f t="shared" ca="1" si="24"/>
        <v>163.09581868800015</v>
      </c>
      <c r="J95" s="9">
        <f t="shared" ca="1" si="24"/>
        <v>0</v>
      </c>
      <c r="K95" s="9">
        <f t="shared" ca="1" si="25"/>
        <v>252.74260417158786</v>
      </c>
      <c r="L95" s="9">
        <f t="shared" ca="1" si="26"/>
        <v>-49.811526271641483</v>
      </c>
      <c r="M95">
        <f t="shared" ca="1" si="28"/>
        <v>55.761636363636363</v>
      </c>
      <c r="N95">
        <f t="shared" ca="1" si="29"/>
        <v>33.11872727272727</v>
      </c>
    </row>
    <row r="96" spans="1:14" x14ac:dyDescent="0.25">
      <c r="A96" s="4">
        <f>A95+5/24/3600</f>
        <v>0.42604166666666587</v>
      </c>
      <c r="B96" s="3">
        <f t="shared" si="31"/>
        <v>1553300810</v>
      </c>
      <c r="C96">
        <f t="shared" si="32"/>
        <v>3</v>
      </c>
      <c r="D96">
        <f t="shared" si="32"/>
        <v>52</v>
      </c>
      <c r="E96">
        <f t="shared" ca="1" si="14"/>
        <v>10619.485480480005</v>
      </c>
      <c r="F96">
        <f t="shared" ca="1" si="15"/>
        <v>-8970.4398886400013</v>
      </c>
      <c r="G96">
        <f t="shared" ca="1" si="23"/>
        <v>10972.8</v>
      </c>
      <c r="H96" s="9">
        <f t="shared" ca="1" si="24"/>
        <v>-193.07661145236344</v>
      </c>
      <c r="I96" s="9">
        <f t="shared" ca="1" si="24"/>
        <v>163.09581868800015</v>
      </c>
      <c r="J96" s="9">
        <f t="shared" ca="1" si="24"/>
        <v>0</v>
      </c>
      <c r="K96" s="9">
        <f t="shared" ca="1" si="25"/>
        <v>252.74260417158786</v>
      </c>
      <c r="L96" s="9">
        <f t="shared" ca="1" si="26"/>
        <v>-49.811526271641483</v>
      </c>
      <c r="M96">
        <f t="shared" ca="1" si="28"/>
        <v>55.768999999999998</v>
      </c>
      <c r="N96">
        <f t="shared" ca="1" si="29"/>
        <v>33.103277777777777</v>
      </c>
    </row>
    <row r="97" spans="1:15" x14ac:dyDescent="0.25">
      <c r="A97" s="4">
        <f t="shared" si="30"/>
        <v>0.42609953703703624</v>
      </c>
      <c r="B97" s="3">
        <f t="shared" si="31"/>
        <v>1553300815</v>
      </c>
      <c r="C97">
        <f t="shared" si="32"/>
        <v>3</v>
      </c>
      <c r="D97">
        <f t="shared" si="32"/>
        <v>52</v>
      </c>
      <c r="E97">
        <f t="shared" ca="1" si="14"/>
        <v>9654.1024232181881</v>
      </c>
      <c r="F97">
        <f t="shared" ca="1" si="15"/>
        <v>-8154.9607952000006</v>
      </c>
      <c r="G97">
        <f t="shared" ca="1" si="23"/>
        <v>10972.8</v>
      </c>
      <c r="H97" s="9">
        <f t="shared" ca="1" si="24"/>
        <v>-193.07661145236489</v>
      </c>
      <c r="I97" s="9">
        <f t="shared" ca="1" si="24"/>
        <v>163.09581868800015</v>
      </c>
      <c r="J97" s="9">
        <f t="shared" ca="1" si="24"/>
        <v>0</v>
      </c>
      <c r="K97" s="9">
        <f t="shared" ca="1" si="25"/>
        <v>252.74260417158897</v>
      </c>
      <c r="L97" s="9">
        <f t="shared" ca="1" si="26"/>
        <v>-49.811526271641704</v>
      </c>
      <c r="M97">
        <f t="shared" ca="1" si="28"/>
        <v>55.776363636363634</v>
      </c>
      <c r="N97">
        <f t="shared" ca="1" si="29"/>
        <v>33.087828282828283</v>
      </c>
    </row>
    <row r="98" spans="1:15" x14ac:dyDescent="0.25">
      <c r="A98" s="4">
        <f t="shared" si="30"/>
        <v>0.4261574074074066</v>
      </c>
      <c r="B98" s="3">
        <f t="shared" si="31"/>
        <v>1553300820</v>
      </c>
      <c r="C98">
        <f t="shared" si="32"/>
        <v>3</v>
      </c>
      <c r="D98">
        <f t="shared" si="32"/>
        <v>52</v>
      </c>
      <c r="E98">
        <f t="shared" ca="1" si="14"/>
        <v>8688.7193659563636</v>
      </c>
      <c r="F98">
        <f t="shared" ca="1" si="15"/>
        <v>-7339.4817017599999</v>
      </c>
      <c r="G98">
        <f t="shared" ca="1" si="23"/>
        <v>10972.8</v>
      </c>
      <c r="H98" s="9">
        <f t="shared" ca="1" si="24"/>
        <v>-193.07661145236344</v>
      </c>
      <c r="I98" s="9">
        <f t="shared" ca="1" si="24"/>
        <v>163.09581868800015</v>
      </c>
      <c r="J98" s="9">
        <f t="shared" ca="1" si="24"/>
        <v>0</v>
      </c>
      <c r="K98" s="9">
        <f t="shared" ca="1" si="25"/>
        <v>252.74260417158786</v>
      </c>
      <c r="L98" s="9">
        <f t="shared" ca="1" si="26"/>
        <v>-49.811526271641483</v>
      </c>
      <c r="M98">
        <f t="shared" ca="1" si="28"/>
        <v>55.783727272727276</v>
      </c>
      <c r="N98">
        <f t="shared" ca="1" si="29"/>
        <v>33.072378787878783</v>
      </c>
    </row>
    <row r="99" spans="1:15" x14ac:dyDescent="0.25">
      <c r="A99" s="4">
        <f t="shared" si="30"/>
        <v>0.42621527777777696</v>
      </c>
      <c r="B99" s="3">
        <f t="shared" si="31"/>
        <v>1553300825</v>
      </c>
      <c r="C99">
        <f t="shared" si="32"/>
        <v>3</v>
      </c>
      <c r="D99">
        <f t="shared" si="32"/>
        <v>52</v>
      </c>
      <c r="E99">
        <f t="shared" ca="1" si="14"/>
        <v>7723.3363086945465</v>
      </c>
      <c r="F99">
        <f t="shared" ca="1" si="15"/>
        <v>-6524.0026083199991</v>
      </c>
      <c r="G99">
        <f t="shared" ca="1" si="23"/>
        <v>10972.8</v>
      </c>
      <c r="H99" s="9">
        <f t="shared" ca="1" si="24"/>
        <v>-193.07661145236344</v>
      </c>
      <c r="I99" s="9">
        <f t="shared" ca="1" si="24"/>
        <v>163.09581868800015</v>
      </c>
      <c r="J99" s="9">
        <f t="shared" ca="1" si="24"/>
        <v>0</v>
      </c>
      <c r="K99" s="9">
        <f t="shared" ca="1" si="25"/>
        <v>252.74260417158786</v>
      </c>
      <c r="L99" s="9">
        <f t="shared" ca="1" si="26"/>
        <v>-49.811526271641483</v>
      </c>
      <c r="M99">
        <f t="shared" ca="1" si="28"/>
        <v>55.791090909090912</v>
      </c>
      <c r="N99">
        <f t="shared" ca="1" si="29"/>
        <v>33.05692929292929</v>
      </c>
    </row>
    <row r="100" spans="1:15" x14ac:dyDescent="0.25">
      <c r="A100" s="4">
        <f t="shared" si="30"/>
        <v>0.42627314814814732</v>
      </c>
      <c r="B100" s="3">
        <f t="shared" si="31"/>
        <v>1553300830</v>
      </c>
      <c r="C100">
        <f t="shared" si="32"/>
        <v>3</v>
      </c>
      <c r="D100">
        <f t="shared" si="32"/>
        <v>52</v>
      </c>
      <c r="E100">
        <f t="shared" ca="1" si="14"/>
        <v>6757.9532514327293</v>
      </c>
      <c r="F100">
        <f t="shared" ca="1" si="15"/>
        <v>-5708.5235148799984</v>
      </c>
      <c r="G100">
        <f t="shared" ca="1" si="23"/>
        <v>10972.8</v>
      </c>
      <c r="H100" s="9">
        <f t="shared" ca="1" si="24"/>
        <v>-193.07661145236344</v>
      </c>
      <c r="I100" s="9">
        <f t="shared" ca="1" si="24"/>
        <v>163.0958186879987</v>
      </c>
      <c r="J100" s="9">
        <f t="shared" ca="1" si="24"/>
        <v>0</v>
      </c>
      <c r="K100" s="9">
        <f t="shared" ca="1" si="25"/>
        <v>252.74260417158692</v>
      </c>
      <c r="L100" s="9">
        <f t="shared" ca="1" si="26"/>
        <v>-49.811526271641732</v>
      </c>
      <c r="M100">
        <f t="shared" ca="1" si="28"/>
        <v>55.798454545454547</v>
      </c>
      <c r="N100">
        <f t="shared" ca="1" si="29"/>
        <v>33.041479797979797</v>
      </c>
    </row>
    <row r="101" spans="1:15" x14ac:dyDescent="0.25">
      <c r="A101" s="4">
        <f t="shared" si="30"/>
        <v>0.42633101851851768</v>
      </c>
      <c r="B101" s="3">
        <f t="shared" si="31"/>
        <v>1553300835</v>
      </c>
      <c r="C101">
        <f t="shared" si="32"/>
        <v>3</v>
      </c>
      <c r="D101">
        <f t="shared" si="32"/>
        <v>52</v>
      </c>
      <c r="E101">
        <f t="shared" ref="E101:E164" ca="1" si="33">INDIRECT("E$"&amp;C101)+INDIRECT("H$"&amp;C101)*($B101-INDIRECT("B$"&amp;D101))</f>
        <v>5792.5701941709121</v>
      </c>
      <c r="F101">
        <f t="shared" ref="F101:F164" ca="1" si="34">INDIRECT("F$"&amp;C101)+INDIRECT("I$"&amp;C101)*($B101-INDIRECT("B$"&amp;D101))</f>
        <v>-4893.044421440005</v>
      </c>
      <c r="G101">
        <f t="shared" ca="1" si="23"/>
        <v>10972.8</v>
      </c>
      <c r="H101" s="9">
        <f t="shared" ca="1" si="24"/>
        <v>-193.07661145236344</v>
      </c>
      <c r="I101" s="9">
        <f t="shared" ca="1" si="24"/>
        <v>163.09581868800015</v>
      </c>
      <c r="J101" s="9">
        <f t="shared" ca="1" si="24"/>
        <v>0</v>
      </c>
      <c r="K101" s="9">
        <f t="shared" ca="1" si="25"/>
        <v>252.74260417158786</v>
      </c>
      <c r="L101" s="9">
        <f t="shared" ca="1" si="26"/>
        <v>-49.811526271641483</v>
      </c>
      <c r="M101">
        <f t="shared" ca="1" si="28"/>
        <v>55.805818181818182</v>
      </c>
      <c r="N101">
        <f t="shared" ca="1" si="29"/>
        <v>33.026030303030304</v>
      </c>
    </row>
    <row r="102" spans="1:15" x14ac:dyDescent="0.25">
      <c r="A102" s="4">
        <f t="shared" si="30"/>
        <v>0.42638888888888804</v>
      </c>
      <c r="B102" s="3">
        <f t="shared" si="31"/>
        <v>1553300840</v>
      </c>
      <c r="C102">
        <f t="shared" si="32"/>
        <v>3</v>
      </c>
      <c r="D102">
        <f t="shared" si="32"/>
        <v>52</v>
      </c>
      <c r="E102">
        <f t="shared" ca="1" si="33"/>
        <v>4827.187136909095</v>
      </c>
      <c r="F102">
        <f t="shared" ca="1" si="34"/>
        <v>-4077.5653280000042</v>
      </c>
      <c r="G102">
        <f t="shared" ca="1" si="23"/>
        <v>10972.8</v>
      </c>
      <c r="H102" s="9">
        <f t="shared" ca="1" si="24"/>
        <v>-193.07661145236344</v>
      </c>
      <c r="I102" s="9">
        <f t="shared" ca="1" si="24"/>
        <v>163.09581868800015</v>
      </c>
      <c r="J102" s="9">
        <f t="shared" ca="1" si="24"/>
        <v>0</v>
      </c>
      <c r="K102" s="9">
        <f t="shared" ca="1" si="25"/>
        <v>252.74260417158786</v>
      </c>
      <c r="L102" s="9">
        <f t="shared" ca="1" si="26"/>
        <v>-49.811526271641483</v>
      </c>
      <c r="M102">
        <f t="shared" ca="1" si="28"/>
        <v>55.813181818181818</v>
      </c>
      <c r="N102">
        <f t="shared" ca="1" si="29"/>
        <v>33.010580808080803</v>
      </c>
    </row>
    <row r="103" spans="1:15" x14ac:dyDescent="0.25">
      <c r="A103" s="8">
        <f t="shared" si="30"/>
        <v>0.4264467592592584</v>
      </c>
      <c r="B103" s="3">
        <f t="shared" si="31"/>
        <v>1553300845</v>
      </c>
      <c r="C103">
        <f t="shared" si="32"/>
        <v>3</v>
      </c>
      <c r="D103">
        <f t="shared" si="32"/>
        <v>52</v>
      </c>
      <c r="E103">
        <f t="shared" ca="1" si="33"/>
        <v>3861.8040796472778</v>
      </c>
      <c r="F103">
        <f t="shared" ca="1" si="34"/>
        <v>-3262.0862345600035</v>
      </c>
      <c r="G103">
        <f t="shared" ca="1" si="23"/>
        <v>10972.8</v>
      </c>
      <c r="H103" s="9">
        <f t="shared" ca="1" si="24"/>
        <v>-193.07661145236344</v>
      </c>
      <c r="I103" s="9">
        <f t="shared" ca="1" si="24"/>
        <v>163.09581868800015</v>
      </c>
      <c r="J103" s="9">
        <f t="shared" ca="1" si="24"/>
        <v>0</v>
      </c>
      <c r="K103" s="9">
        <f t="shared" ca="1" si="25"/>
        <v>252.74260417158786</v>
      </c>
      <c r="L103" s="9">
        <f t="shared" ca="1" si="26"/>
        <v>-49.811526271641483</v>
      </c>
      <c r="M103">
        <f t="shared" ca="1" si="28"/>
        <v>55.820545454545453</v>
      </c>
      <c r="N103">
        <f t="shared" ca="1" si="29"/>
        <v>32.99513131313131</v>
      </c>
    </row>
    <row r="104" spans="1:15" x14ac:dyDescent="0.25">
      <c r="A104" s="4">
        <f>A103+5/24/3600</f>
        <v>0.42650462962962876</v>
      </c>
      <c r="B104" s="3">
        <f t="shared" si="31"/>
        <v>1553300850</v>
      </c>
      <c r="C104">
        <f t="shared" si="32"/>
        <v>3</v>
      </c>
      <c r="D104">
        <f t="shared" si="32"/>
        <v>52</v>
      </c>
      <c r="E104">
        <f t="shared" ca="1" si="33"/>
        <v>2896.4210223854607</v>
      </c>
      <c r="F104">
        <f t="shared" ca="1" si="34"/>
        <v>-2446.6071411200028</v>
      </c>
      <c r="G104">
        <f t="shared" ca="1" si="23"/>
        <v>10972.8</v>
      </c>
      <c r="H104" s="9">
        <f t="shared" ca="1" si="24"/>
        <v>-193.07661145236344</v>
      </c>
      <c r="I104" s="9">
        <f t="shared" ca="1" si="24"/>
        <v>163.09581868800015</v>
      </c>
      <c r="J104" s="9">
        <f t="shared" ca="1" si="24"/>
        <v>0</v>
      </c>
      <c r="K104" s="9">
        <f t="shared" ca="1" si="25"/>
        <v>252.74260417158786</v>
      </c>
      <c r="L104" s="9">
        <f t="shared" ca="1" si="26"/>
        <v>-49.811526271641483</v>
      </c>
      <c r="M104">
        <f t="shared" ca="1" si="28"/>
        <v>55.827909090909095</v>
      </c>
      <c r="N104">
        <f t="shared" ca="1" si="29"/>
        <v>32.979681818181817</v>
      </c>
    </row>
    <row r="105" spans="1:15" x14ac:dyDescent="0.25">
      <c r="A105" s="4">
        <f t="shared" ref="A105:A121" si="35">A104+5/24/3600</f>
        <v>0.42656249999999912</v>
      </c>
      <c r="B105" s="3">
        <f t="shared" si="31"/>
        <v>1553300855</v>
      </c>
      <c r="C105">
        <f t="shared" ref="C105:D120" si="36">C104</f>
        <v>3</v>
      </c>
      <c r="D105">
        <f t="shared" si="36"/>
        <v>52</v>
      </c>
      <c r="E105">
        <f t="shared" ca="1" si="33"/>
        <v>1931.0379651236435</v>
      </c>
      <c r="F105">
        <f t="shared" ca="1" si="34"/>
        <v>-1631.1280476800021</v>
      </c>
      <c r="G105">
        <f t="shared" ca="1" si="23"/>
        <v>10972.8</v>
      </c>
      <c r="H105" s="9">
        <f t="shared" ca="1" si="24"/>
        <v>-198.29986799426541</v>
      </c>
      <c r="I105" s="9">
        <f t="shared" ca="1" si="24"/>
        <v>154.93099665801961</v>
      </c>
      <c r="J105" s="9">
        <f t="shared" ca="1" si="24"/>
        <v>0</v>
      </c>
      <c r="K105" s="9">
        <f t="shared" ca="1" si="25"/>
        <v>251.6474744001822</v>
      </c>
      <c r="L105" s="9">
        <f t="shared" ca="1" si="26"/>
        <v>-51.999612450487419</v>
      </c>
      <c r="M105">
        <f t="shared" ca="1" si="28"/>
        <v>55.835272727272731</v>
      </c>
      <c r="N105">
        <f t="shared" ca="1" si="29"/>
        <v>32.964232323232324</v>
      </c>
    </row>
    <row r="106" spans="1:15" x14ac:dyDescent="0.25">
      <c r="A106" s="4">
        <f t="shared" si="35"/>
        <v>0.42662037037036948</v>
      </c>
      <c r="B106" s="3">
        <f t="shared" si="31"/>
        <v>1553300860</v>
      </c>
      <c r="C106">
        <f t="shared" si="36"/>
        <v>3</v>
      </c>
      <c r="D106">
        <f t="shared" si="36"/>
        <v>52</v>
      </c>
      <c r="E106" s="15">
        <f ca="1">(1-$O106)*(1-$O106)*E105+2*$O106*(1-$O106)*INDIRECT("E"&amp;C107)+$O106*$O106*E109</f>
        <v>939.53862515231651</v>
      </c>
      <c r="F106" s="15">
        <f ca="1">(1-$O106)*(1-$O106)*F105+2*$O106*(1-$O106)*INDIRECT("F"&amp;C107)+$O106*$O106*F109</f>
        <v>-856.47306438990404</v>
      </c>
      <c r="G106" s="15">
        <f t="shared" ca="1" si="23"/>
        <v>10972.8</v>
      </c>
      <c r="H106" s="16">
        <f t="shared" ca="1" si="24"/>
        <v>-208.74638107806754</v>
      </c>
      <c r="I106" s="16">
        <f t="shared" ca="1" si="24"/>
        <v>138.60135259805838</v>
      </c>
      <c r="J106" s="16">
        <f t="shared" ca="1" si="24"/>
        <v>0</v>
      </c>
      <c r="K106" s="16">
        <f t="shared" ca="1" si="25"/>
        <v>250.57012302986382</v>
      </c>
      <c r="L106" s="16">
        <f t="shared" ca="1" si="26"/>
        <v>-56.417029040633864</v>
      </c>
      <c r="M106" s="15">
        <f ca="1">(1-$O106)*(1-$O106)*M105+2*$O106*(1-$O106)*INDIRECT("M"&amp;C107)+$O106*$O106*M109</f>
        <v>55.842261688486815</v>
      </c>
      <c r="N106" s="15">
        <f ca="1">(1-$O106)*(1-$O106)*N105+2*$O106*(1-$O106)*INDIRECT("N"&amp;C107)+$O106*$O106*N109</f>
        <v>32.948365039962731</v>
      </c>
      <c r="O106" s="15">
        <f>(B106-B105)/(B109-B105)</f>
        <v>0.25</v>
      </c>
    </row>
    <row r="107" spans="1:15" x14ac:dyDescent="0.25">
      <c r="A107" s="5">
        <f t="shared" si="35"/>
        <v>0.42667824074073984</v>
      </c>
      <c r="B107" s="3">
        <f t="shared" si="31"/>
        <v>1553300865</v>
      </c>
      <c r="C107">
        <v>4</v>
      </c>
      <c r="D107">
        <f>ROW()</f>
        <v>107</v>
      </c>
      <c r="E107" s="15">
        <f ca="1">(1-$O107)*(1-$O107)*E105+2*$O107*(1-$O107)*INDIRECT("E"&amp;C107)+$O107*$O107*E109</f>
        <v>-104.19328023802115</v>
      </c>
      <c r="F107" s="15">
        <f ca="1">(1-$O107)*(1-$O107)*F105+2*$O107*(1-$O107)*INDIRECT("F"&amp;C107)+$O107*$O107*F109</f>
        <v>-163.46630139961218</v>
      </c>
      <c r="G107" s="15">
        <f t="shared" ca="1" si="23"/>
        <v>10972.8</v>
      </c>
      <c r="H107" s="16">
        <f t="shared" ca="1" si="24"/>
        <v>-219.19289416186962</v>
      </c>
      <c r="I107" s="16">
        <f t="shared" ca="1" si="24"/>
        <v>122.27170853809716</v>
      </c>
      <c r="J107" s="16">
        <f t="shared" ca="1" si="24"/>
        <v>0</v>
      </c>
      <c r="K107" s="16">
        <f t="shared" ca="1" si="25"/>
        <v>250.98983158662415</v>
      </c>
      <c r="L107" s="16">
        <f t="shared" ca="1" si="26"/>
        <v>-60.846043211679181</v>
      </c>
      <c r="M107" s="15">
        <f ca="1">(1-$O107)*(1-$O107)*M105+2*$O107*(1-$O107)*INDIRECT("M"&amp;C107)+$O107*$O107*M109</f>
        <v>55.848501299401789</v>
      </c>
      <c r="N107" s="15">
        <f ca="1">(1-$O107)*(1-$O107)*N105+2*$O107*(1-$O107)*INDIRECT("N"&amp;C107)+$O107*$O107*N109</f>
        <v>32.931662180052953</v>
      </c>
      <c r="O107" s="15">
        <f>(B107-B105)/(B109-B105)</f>
        <v>0.5</v>
      </c>
    </row>
    <row r="108" spans="1:15" x14ac:dyDescent="0.25">
      <c r="A108" s="4">
        <f t="shared" si="35"/>
        <v>0.42673611111111021</v>
      </c>
      <c r="B108" s="3">
        <f t="shared" si="31"/>
        <v>1553300870</v>
      </c>
      <c r="C108">
        <f t="shared" ref="C108:D108" si="37">C107</f>
        <v>4</v>
      </c>
      <c r="D108">
        <f t="shared" si="37"/>
        <v>107</v>
      </c>
      <c r="E108" s="15">
        <f ca="1">(1-$O108)*(1-$O108)*E105+2*$O108*(1-$O108)*INDIRECT("E"&amp;C107)+$O108*$O108*E109</f>
        <v>-1200.1577510473692</v>
      </c>
      <c r="F108" s="15">
        <f ca="1">(1-$O108)*(1-$O108)*F105+2*$O108*(1-$O108)*INDIRECT("F"&amp;C107)+$O108*$O108*F109</f>
        <v>447.8922412908737</v>
      </c>
      <c r="G108" s="15">
        <f t="shared" ca="1" si="23"/>
        <v>10972.8</v>
      </c>
      <c r="H108" s="16">
        <f t="shared" ca="1" si="24"/>
        <v>-229.63940724567178</v>
      </c>
      <c r="I108" s="16">
        <f t="shared" ca="1" si="24"/>
        <v>105.94206447813595</v>
      </c>
      <c r="J108" s="16">
        <f t="shared" ca="1" si="24"/>
        <v>0</v>
      </c>
      <c r="K108" s="16">
        <f t="shared" ca="1" si="25"/>
        <v>252.89914666924642</v>
      </c>
      <c r="L108" s="16">
        <f t="shared" ca="1" si="26"/>
        <v>-65.234188959499392</v>
      </c>
      <c r="M108" s="15">
        <f ca="1">(1-$O108)*(1-$O108)*M105+2*$O108*(1-$O108)*INDIRECT("M"&amp;C107)+$O108*$O108*M109</f>
        <v>55.853991560017661</v>
      </c>
      <c r="N108" s="15">
        <f ca="1">(1-$O108)*(1-$O108)*N105+2*$O108*(1-$O108)*INDIRECT("N"&amp;C107)+$O108*$O108*N109</f>
        <v>32.914123743502991</v>
      </c>
      <c r="O108" s="15">
        <f>(B108-B105)/(B109-B105)</f>
        <v>0.75</v>
      </c>
    </row>
    <row r="109" spans="1:15" x14ac:dyDescent="0.25">
      <c r="A109" s="8">
        <f t="shared" si="35"/>
        <v>0.42679398148148057</v>
      </c>
      <c r="B109" s="3">
        <f t="shared" si="31"/>
        <v>1553300875</v>
      </c>
      <c r="C109">
        <f t="shared" si="36"/>
        <v>4</v>
      </c>
      <c r="D109">
        <f t="shared" si="36"/>
        <v>107</v>
      </c>
      <c r="E109">
        <f t="shared" ca="1" si="33"/>
        <v>-2348.3547872757281</v>
      </c>
      <c r="F109">
        <f t="shared" ca="1" si="34"/>
        <v>977.60256368155342</v>
      </c>
      <c r="G109">
        <f t="shared" ca="1" si="23"/>
        <v>10972.8</v>
      </c>
      <c r="H109" s="9">
        <f t="shared" ca="1" si="24"/>
        <v>-234.86266378757281</v>
      </c>
      <c r="I109" s="9">
        <f t="shared" ca="1" si="24"/>
        <v>97.777242448155363</v>
      </c>
      <c r="J109" s="9">
        <f t="shared" ca="1" si="24"/>
        <v>0</v>
      </c>
      <c r="K109" s="9">
        <f t="shared" ca="1" si="25"/>
        <v>254.40294806106283</v>
      </c>
      <c r="L109" s="9">
        <f t="shared" ca="1" si="26"/>
        <v>-67.397223964202027</v>
      </c>
      <c r="M109">
        <f t="shared" ca="1" si="28"/>
        <v>55.858732470334417</v>
      </c>
      <c r="N109">
        <f t="shared" ca="1" si="29"/>
        <v>32.895749730312836</v>
      </c>
    </row>
    <row r="110" spans="1:15" x14ac:dyDescent="0.25">
      <c r="A110" s="4">
        <f t="shared" si="35"/>
        <v>0.42685185185185093</v>
      </c>
      <c r="B110" s="3">
        <f t="shared" si="31"/>
        <v>1553300880</v>
      </c>
      <c r="C110">
        <f t="shared" si="36"/>
        <v>4</v>
      </c>
      <c r="D110">
        <f t="shared" si="36"/>
        <v>107</v>
      </c>
      <c r="E110">
        <f t="shared" ca="1" si="33"/>
        <v>-3522.6681062135922</v>
      </c>
      <c r="F110">
        <f t="shared" ca="1" si="34"/>
        <v>1466.4887759223302</v>
      </c>
      <c r="G110">
        <f t="shared" ca="1" si="23"/>
        <v>10972.8</v>
      </c>
      <c r="H110" s="9">
        <f t="shared" ca="1" si="24"/>
        <v>-234.86266378757281</v>
      </c>
      <c r="I110" s="9">
        <f t="shared" ca="1" si="24"/>
        <v>97.777242448155363</v>
      </c>
      <c r="J110" s="9">
        <f t="shared" ca="1" si="24"/>
        <v>0</v>
      </c>
      <c r="K110" s="9">
        <f t="shared" ca="1" si="25"/>
        <v>254.40294806106283</v>
      </c>
      <c r="L110" s="9">
        <f t="shared" ca="1" si="26"/>
        <v>-67.397223964202027</v>
      </c>
      <c r="M110">
        <f t="shared" ca="1" si="28"/>
        <v>55.863098705501621</v>
      </c>
      <c r="N110">
        <f t="shared" ca="1" si="29"/>
        <v>32.876957928802582</v>
      </c>
    </row>
    <row r="111" spans="1:15" x14ac:dyDescent="0.25">
      <c r="A111" s="4">
        <f t="shared" si="35"/>
        <v>0.42690972222222129</v>
      </c>
      <c r="B111" s="3">
        <f t="shared" si="31"/>
        <v>1553300885</v>
      </c>
      <c r="C111">
        <f t="shared" si="36"/>
        <v>4</v>
      </c>
      <c r="D111">
        <f t="shared" si="36"/>
        <v>107</v>
      </c>
      <c r="E111">
        <f t="shared" ca="1" si="33"/>
        <v>-4696.9814251514563</v>
      </c>
      <c r="F111">
        <f t="shared" ca="1" si="34"/>
        <v>1955.374988163107</v>
      </c>
      <c r="G111">
        <f t="shared" ca="1" si="23"/>
        <v>10972.8</v>
      </c>
      <c r="H111" s="9">
        <f t="shared" ca="1" si="24"/>
        <v>-234.86266378757281</v>
      </c>
      <c r="I111" s="9">
        <f t="shared" ca="1" si="24"/>
        <v>97.777242448155363</v>
      </c>
      <c r="J111" s="9">
        <f t="shared" ca="1" si="24"/>
        <v>0</v>
      </c>
      <c r="K111" s="9">
        <f t="shared" ca="1" si="25"/>
        <v>254.40294806106283</v>
      </c>
      <c r="L111" s="9">
        <f t="shared" ca="1" si="26"/>
        <v>-67.397223964202027</v>
      </c>
      <c r="M111">
        <f t="shared" ca="1" si="28"/>
        <v>55.867464940668825</v>
      </c>
      <c r="N111">
        <f t="shared" ca="1" si="29"/>
        <v>32.858166127292336</v>
      </c>
    </row>
    <row r="112" spans="1:15" x14ac:dyDescent="0.25">
      <c r="A112" s="4">
        <f t="shared" si="35"/>
        <v>0.42696759259259165</v>
      </c>
      <c r="B112" s="3">
        <f t="shared" si="31"/>
        <v>1553300890</v>
      </c>
      <c r="C112">
        <f t="shared" si="36"/>
        <v>4</v>
      </c>
      <c r="D112">
        <f t="shared" si="36"/>
        <v>107</v>
      </c>
      <c r="E112">
        <f t="shared" ca="1" si="33"/>
        <v>-5871.2947440893204</v>
      </c>
      <c r="F112">
        <f t="shared" ca="1" si="34"/>
        <v>2444.2612004038838</v>
      </c>
      <c r="G112">
        <f t="shared" ca="1" si="23"/>
        <v>10972.8</v>
      </c>
      <c r="H112" s="9">
        <f t="shared" ca="1" si="24"/>
        <v>-234.86266378757281</v>
      </c>
      <c r="I112" s="9">
        <f t="shared" ca="1" si="24"/>
        <v>97.777242448155263</v>
      </c>
      <c r="J112" s="9">
        <f t="shared" ca="1" si="24"/>
        <v>0</v>
      </c>
      <c r="K112" s="9">
        <f t="shared" ca="1" si="25"/>
        <v>254.40294806106277</v>
      </c>
      <c r="L112" s="9">
        <f t="shared" ca="1" si="26"/>
        <v>-67.397223964202055</v>
      </c>
      <c r="M112">
        <f t="shared" ca="1" si="28"/>
        <v>55.871831175836029</v>
      </c>
      <c r="N112">
        <f t="shared" ca="1" si="29"/>
        <v>32.839374325782089</v>
      </c>
    </row>
    <row r="113" spans="1:15" x14ac:dyDescent="0.25">
      <c r="A113" s="4">
        <f t="shared" si="35"/>
        <v>0.42702546296296201</v>
      </c>
      <c r="B113" s="3">
        <f t="shared" si="31"/>
        <v>1553300895</v>
      </c>
      <c r="C113">
        <f t="shared" si="36"/>
        <v>4</v>
      </c>
      <c r="D113">
        <f t="shared" si="36"/>
        <v>107</v>
      </c>
      <c r="E113">
        <f t="shared" ca="1" si="33"/>
        <v>-7045.6080630271845</v>
      </c>
      <c r="F113">
        <f t="shared" ca="1" si="34"/>
        <v>2933.1474126446601</v>
      </c>
      <c r="G113">
        <f t="shared" ca="1" si="23"/>
        <v>10972.8</v>
      </c>
      <c r="H113" s="9">
        <f t="shared" ca="1" si="24"/>
        <v>-234.86266378757281</v>
      </c>
      <c r="I113" s="9">
        <f t="shared" ca="1" si="24"/>
        <v>97.777242448155363</v>
      </c>
      <c r="J113" s="9">
        <f t="shared" ca="1" si="24"/>
        <v>0</v>
      </c>
      <c r="K113" s="9">
        <f t="shared" ca="1" si="25"/>
        <v>254.40294806106283</v>
      </c>
      <c r="L113" s="9">
        <f t="shared" ca="1" si="26"/>
        <v>-67.397223964202027</v>
      </c>
      <c r="M113">
        <f t="shared" ca="1" si="28"/>
        <v>55.87619741100324</v>
      </c>
      <c r="N113">
        <f t="shared" ca="1" si="29"/>
        <v>32.820582524271842</v>
      </c>
    </row>
    <row r="114" spans="1:15" x14ac:dyDescent="0.25">
      <c r="A114" s="4">
        <f t="shared" si="35"/>
        <v>0.42708333333333237</v>
      </c>
      <c r="B114" s="3">
        <f t="shared" si="31"/>
        <v>1553300900</v>
      </c>
      <c r="C114">
        <f t="shared" si="36"/>
        <v>4</v>
      </c>
      <c r="D114">
        <f t="shared" si="36"/>
        <v>107</v>
      </c>
      <c r="E114">
        <f t="shared" ca="1" si="33"/>
        <v>-8219.9213819650486</v>
      </c>
      <c r="F114">
        <f t="shared" ca="1" si="34"/>
        <v>3422.0336248854369</v>
      </c>
      <c r="G114">
        <f t="shared" ca="1" si="23"/>
        <v>10972.8</v>
      </c>
      <c r="H114" s="9">
        <f t="shared" ca="1" si="24"/>
        <v>-234.86266378757281</v>
      </c>
      <c r="I114" s="9">
        <f t="shared" ca="1" si="24"/>
        <v>97.777242448155363</v>
      </c>
      <c r="J114" s="9">
        <f t="shared" ca="1" si="24"/>
        <v>0</v>
      </c>
      <c r="K114" s="9">
        <f t="shared" ca="1" si="25"/>
        <v>254.40294806106283</v>
      </c>
      <c r="L114" s="9">
        <f t="shared" ca="1" si="26"/>
        <v>-67.397223964202027</v>
      </c>
      <c r="M114">
        <f t="shared" ca="1" si="28"/>
        <v>55.880563646170444</v>
      </c>
      <c r="N114">
        <f t="shared" ca="1" si="29"/>
        <v>32.801790722761595</v>
      </c>
    </row>
    <row r="115" spans="1:15" x14ac:dyDescent="0.25">
      <c r="A115" s="8">
        <f t="shared" si="35"/>
        <v>0.42714120370370273</v>
      </c>
      <c r="B115" s="3">
        <f t="shared" si="31"/>
        <v>1553300905</v>
      </c>
      <c r="C115">
        <f t="shared" si="36"/>
        <v>4</v>
      </c>
      <c r="D115">
        <f t="shared" si="36"/>
        <v>107</v>
      </c>
      <c r="E115">
        <f t="shared" ca="1" si="33"/>
        <v>-9394.2347009029127</v>
      </c>
      <c r="F115">
        <f t="shared" ca="1" si="34"/>
        <v>3910.9198371262137</v>
      </c>
      <c r="G115">
        <f t="shared" ca="1" si="23"/>
        <v>10972.8</v>
      </c>
      <c r="H115" s="9">
        <f t="shared" ca="1" si="24"/>
        <v>-234.86266378757281</v>
      </c>
      <c r="I115" s="9">
        <f t="shared" ca="1" si="24"/>
        <v>97.777242448155448</v>
      </c>
      <c r="J115" s="9">
        <f t="shared" ca="1" si="24"/>
        <v>0</v>
      </c>
      <c r="K115" s="9">
        <f t="shared" ca="1" si="25"/>
        <v>254.40294806106286</v>
      </c>
      <c r="L115" s="9">
        <f t="shared" ca="1" si="26"/>
        <v>-67.397223964202013</v>
      </c>
      <c r="M115">
        <f t="shared" ca="1" si="28"/>
        <v>55.884929881337648</v>
      </c>
      <c r="N115">
        <f t="shared" ca="1" si="29"/>
        <v>32.782998921251348</v>
      </c>
    </row>
    <row r="116" spans="1:15" x14ac:dyDescent="0.25">
      <c r="A116" s="4">
        <f t="shared" si="35"/>
        <v>0.42719907407407309</v>
      </c>
      <c r="B116" s="3">
        <f t="shared" si="31"/>
        <v>1553300910</v>
      </c>
      <c r="C116">
        <f t="shared" si="36"/>
        <v>4</v>
      </c>
      <c r="D116">
        <f t="shared" si="36"/>
        <v>107</v>
      </c>
      <c r="E116">
        <f t="shared" ca="1" si="33"/>
        <v>-10568.548019840777</v>
      </c>
      <c r="F116">
        <f t="shared" ca="1" si="34"/>
        <v>4399.8060493669909</v>
      </c>
      <c r="G116">
        <f t="shared" ca="1" si="23"/>
        <v>10972.8</v>
      </c>
      <c r="H116" s="9">
        <f t="shared" ca="1" si="24"/>
        <v>-234.86266378757281</v>
      </c>
      <c r="I116" s="9">
        <f t="shared" ca="1" si="24"/>
        <v>97.777242448155448</v>
      </c>
      <c r="J116" s="9">
        <f t="shared" ca="1" si="24"/>
        <v>0</v>
      </c>
      <c r="K116" s="9">
        <f t="shared" ca="1" si="25"/>
        <v>254.40294806106286</v>
      </c>
      <c r="L116" s="9">
        <f t="shared" ca="1" si="26"/>
        <v>-67.397223964202013</v>
      </c>
      <c r="M116">
        <f t="shared" ca="1" si="28"/>
        <v>55.889296116504859</v>
      </c>
      <c r="N116">
        <f t="shared" ca="1" si="29"/>
        <v>32.764207119741094</v>
      </c>
    </row>
    <row r="117" spans="1:15" x14ac:dyDescent="0.25">
      <c r="A117" s="4">
        <f t="shared" si="35"/>
        <v>0.42725694444444345</v>
      </c>
      <c r="B117" s="3">
        <f t="shared" si="31"/>
        <v>1553300915</v>
      </c>
      <c r="C117">
        <f t="shared" si="36"/>
        <v>4</v>
      </c>
      <c r="D117">
        <f t="shared" si="36"/>
        <v>107</v>
      </c>
      <c r="E117">
        <f t="shared" ca="1" si="33"/>
        <v>-11742.861338778641</v>
      </c>
      <c r="F117">
        <f t="shared" ca="1" si="34"/>
        <v>4888.6922616077682</v>
      </c>
      <c r="G117">
        <f t="shared" ca="1" si="23"/>
        <v>10972.8</v>
      </c>
      <c r="H117" s="9">
        <f t="shared" ca="1" si="24"/>
        <v>-234.86266378757281</v>
      </c>
      <c r="I117" s="9">
        <f t="shared" ca="1" si="24"/>
        <v>97.777242448155263</v>
      </c>
      <c r="J117" s="9">
        <f t="shared" ca="1" si="24"/>
        <v>0</v>
      </c>
      <c r="K117" s="9">
        <f t="shared" ca="1" si="25"/>
        <v>254.40294806106277</v>
      </c>
      <c r="L117" s="9">
        <f t="shared" ca="1" si="26"/>
        <v>-67.397223964202055</v>
      </c>
      <c r="M117">
        <f t="shared" ca="1" si="28"/>
        <v>55.893662351672063</v>
      </c>
      <c r="N117">
        <f t="shared" ca="1" si="29"/>
        <v>32.745415318230847</v>
      </c>
    </row>
    <row r="118" spans="1:15" x14ac:dyDescent="0.25">
      <c r="A118" s="4">
        <f t="shared" si="35"/>
        <v>0.42731481481481381</v>
      </c>
      <c r="B118" s="3">
        <f t="shared" si="31"/>
        <v>1553300920</v>
      </c>
      <c r="C118">
        <f t="shared" si="36"/>
        <v>4</v>
      </c>
      <c r="D118">
        <f t="shared" si="36"/>
        <v>107</v>
      </c>
      <c r="E118">
        <f t="shared" ca="1" si="33"/>
        <v>-12917.174657716505</v>
      </c>
      <c r="F118">
        <f t="shared" ca="1" si="34"/>
        <v>5377.5784738485445</v>
      </c>
      <c r="G118">
        <f t="shared" ca="1" si="23"/>
        <v>10972.8</v>
      </c>
      <c r="H118" s="9">
        <f t="shared" ca="1" si="24"/>
        <v>-234.86266378757281</v>
      </c>
      <c r="I118" s="9">
        <f t="shared" ca="1" si="24"/>
        <v>97.777242448155263</v>
      </c>
      <c r="J118" s="9">
        <f t="shared" ca="1" si="24"/>
        <v>0</v>
      </c>
      <c r="K118" s="9">
        <f t="shared" ca="1" si="25"/>
        <v>254.40294806106277</v>
      </c>
      <c r="L118" s="9">
        <f t="shared" ca="1" si="26"/>
        <v>-67.397223964202055</v>
      </c>
      <c r="M118">
        <f t="shared" ca="1" si="28"/>
        <v>55.898028586839267</v>
      </c>
      <c r="N118">
        <f t="shared" ca="1" si="29"/>
        <v>32.726623516720601</v>
      </c>
    </row>
    <row r="119" spans="1:15" x14ac:dyDescent="0.25">
      <c r="A119" s="4">
        <f t="shared" si="35"/>
        <v>0.42737268518518418</v>
      </c>
      <c r="B119" s="3">
        <f t="shared" si="31"/>
        <v>1553300925</v>
      </c>
      <c r="C119">
        <f t="shared" si="36"/>
        <v>4</v>
      </c>
      <c r="D119">
        <f t="shared" si="36"/>
        <v>107</v>
      </c>
      <c r="E119">
        <f t="shared" ca="1" si="33"/>
        <v>-14091.487976654369</v>
      </c>
      <c r="F119">
        <f t="shared" ca="1" si="34"/>
        <v>5866.4646860893208</v>
      </c>
      <c r="G119">
        <f t="shared" ca="1" si="23"/>
        <v>10972.8</v>
      </c>
      <c r="H119" s="9">
        <f t="shared" ca="1" si="24"/>
        <v>-234.86266378757281</v>
      </c>
      <c r="I119" s="9">
        <f t="shared" ca="1" si="24"/>
        <v>97.777242448155448</v>
      </c>
      <c r="J119" s="9">
        <f t="shared" ca="1" si="24"/>
        <v>0</v>
      </c>
      <c r="K119" s="9">
        <f t="shared" ca="1" si="25"/>
        <v>254.40294806106286</v>
      </c>
      <c r="L119" s="9">
        <f t="shared" ca="1" si="26"/>
        <v>-67.397223964202013</v>
      </c>
      <c r="M119">
        <f t="shared" ca="1" si="28"/>
        <v>55.902394822006471</v>
      </c>
      <c r="N119">
        <f t="shared" ca="1" si="29"/>
        <v>32.707831715210354</v>
      </c>
    </row>
    <row r="120" spans="1:15" x14ac:dyDescent="0.25">
      <c r="A120" s="4">
        <f t="shared" si="35"/>
        <v>0.42743055555555454</v>
      </c>
      <c r="B120" s="3">
        <f t="shared" si="31"/>
        <v>1553300930</v>
      </c>
      <c r="C120">
        <f t="shared" si="36"/>
        <v>4</v>
      </c>
      <c r="D120">
        <f t="shared" si="36"/>
        <v>107</v>
      </c>
      <c r="E120">
        <f t="shared" ca="1" si="33"/>
        <v>-15265.801295592233</v>
      </c>
      <c r="F120">
        <f t="shared" ca="1" si="34"/>
        <v>6355.3508983300981</v>
      </c>
      <c r="G120">
        <f t="shared" ca="1" si="23"/>
        <v>10972.8</v>
      </c>
      <c r="H120" s="9">
        <f t="shared" ca="1" si="24"/>
        <v>-234.86266378757318</v>
      </c>
      <c r="I120" s="9">
        <f t="shared" ca="1" si="24"/>
        <v>97.777242448155263</v>
      </c>
      <c r="J120" s="9">
        <f t="shared" ca="1" si="24"/>
        <v>0</v>
      </c>
      <c r="K120" s="9">
        <f t="shared" ca="1" si="25"/>
        <v>254.40294806106311</v>
      </c>
      <c r="L120" s="9">
        <f t="shared" ca="1" si="26"/>
        <v>-67.397223964202084</v>
      </c>
      <c r="M120">
        <f t="shared" ca="1" si="28"/>
        <v>55.906761057173682</v>
      </c>
      <c r="N120">
        <f t="shared" ca="1" si="29"/>
        <v>32.689039913700107</v>
      </c>
    </row>
    <row r="121" spans="1:15" x14ac:dyDescent="0.25">
      <c r="A121" s="4">
        <f t="shared" si="35"/>
        <v>0.4274884259259249</v>
      </c>
      <c r="B121" s="3">
        <f t="shared" si="31"/>
        <v>1553300935</v>
      </c>
      <c r="C121">
        <f t="shared" ref="C121:D136" si="38">C120</f>
        <v>4</v>
      </c>
      <c r="D121">
        <f t="shared" si="38"/>
        <v>107</v>
      </c>
      <c r="E121">
        <f t="shared" ca="1" si="33"/>
        <v>-16440.114614530099</v>
      </c>
      <c r="F121">
        <f t="shared" ca="1" si="34"/>
        <v>6844.2371105708744</v>
      </c>
      <c r="G121">
        <f t="shared" ca="1" si="23"/>
        <v>10972.8</v>
      </c>
      <c r="H121" s="9">
        <f t="shared" ca="1" si="24"/>
        <v>-234.86266378757281</v>
      </c>
      <c r="I121" s="9">
        <f t="shared" ca="1" si="24"/>
        <v>97.777242448155448</v>
      </c>
      <c r="J121" s="9">
        <f t="shared" ca="1" si="24"/>
        <v>0</v>
      </c>
      <c r="K121" s="9">
        <f t="shared" ca="1" si="25"/>
        <v>254.40294806106286</v>
      </c>
      <c r="L121" s="9">
        <f t="shared" ca="1" si="26"/>
        <v>-67.397223964202013</v>
      </c>
      <c r="M121">
        <f t="shared" ca="1" si="28"/>
        <v>55.911127292340886</v>
      </c>
      <c r="N121">
        <f t="shared" ca="1" si="29"/>
        <v>32.67024811218986</v>
      </c>
    </row>
    <row r="122" spans="1:15" x14ac:dyDescent="0.25">
      <c r="A122" s="4">
        <f>A121+5/24/3600</f>
        <v>0.42754629629629526</v>
      </c>
      <c r="B122" s="3">
        <f t="shared" si="31"/>
        <v>1553300940</v>
      </c>
      <c r="C122">
        <f t="shared" si="38"/>
        <v>4</v>
      </c>
      <c r="D122">
        <f t="shared" si="38"/>
        <v>107</v>
      </c>
      <c r="E122">
        <f t="shared" ca="1" si="33"/>
        <v>-17614.427933467963</v>
      </c>
      <c r="F122">
        <f t="shared" ca="1" si="34"/>
        <v>7333.1233228116516</v>
      </c>
      <c r="G122">
        <f t="shared" ca="1" si="23"/>
        <v>10972.8</v>
      </c>
      <c r="H122" s="9">
        <f t="shared" ca="1" si="24"/>
        <v>-234.86266378757281</v>
      </c>
      <c r="I122" s="9">
        <f t="shared" ca="1" si="24"/>
        <v>97.777242448155263</v>
      </c>
      <c r="J122" s="9">
        <f t="shared" ca="1" si="24"/>
        <v>0</v>
      </c>
      <c r="K122" s="9">
        <f t="shared" ca="1" si="25"/>
        <v>254.40294806106277</v>
      </c>
      <c r="L122" s="9">
        <f t="shared" ca="1" si="26"/>
        <v>-67.397223964202055</v>
      </c>
      <c r="M122">
        <f t="shared" ca="1" si="28"/>
        <v>55.91549352750809</v>
      </c>
      <c r="N122">
        <f t="shared" ca="1" si="29"/>
        <v>32.651456310679606</v>
      </c>
    </row>
    <row r="123" spans="1:15" x14ac:dyDescent="0.25">
      <c r="A123" s="4">
        <f t="shared" ref="A123:A186" si="39">A122+5/24/3600</f>
        <v>0.42760416666666562</v>
      </c>
      <c r="B123" s="3">
        <f t="shared" si="31"/>
        <v>1553300945</v>
      </c>
      <c r="C123">
        <f t="shared" si="38"/>
        <v>4</v>
      </c>
      <c r="D123">
        <f t="shared" si="38"/>
        <v>107</v>
      </c>
      <c r="E123">
        <f t="shared" ca="1" si="33"/>
        <v>-18788.741252405827</v>
      </c>
      <c r="F123">
        <f t="shared" ca="1" si="34"/>
        <v>7822.009535052428</v>
      </c>
      <c r="G123">
        <f t="shared" ca="1" si="23"/>
        <v>10972.8</v>
      </c>
      <c r="H123" s="9">
        <f t="shared" ca="1" si="24"/>
        <v>-234.86266378757281</v>
      </c>
      <c r="I123" s="9">
        <f t="shared" ca="1" si="24"/>
        <v>97.777242448155079</v>
      </c>
      <c r="J123" s="9">
        <f t="shared" ca="1" si="24"/>
        <v>0</v>
      </c>
      <c r="K123" s="9">
        <f t="shared" ca="1" si="25"/>
        <v>254.40294806106272</v>
      </c>
      <c r="L123" s="9">
        <f t="shared" ca="1" si="26"/>
        <v>-67.397223964202084</v>
      </c>
      <c r="M123">
        <f t="shared" ca="1" si="28"/>
        <v>55.919859762675301</v>
      </c>
      <c r="N123">
        <f t="shared" ca="1" si="29"/>
        <v>32.632664509169359</v>
      </c>
    </row>
    <row r="124" spans="1:15" x14ac:dyDescent="0.25">
      <c r="A124" s="4">
        <f t="shared" si="39"/>
        <v>0.42766203703703598</v>
      </c>
      <c r="B124" s="3">
        <f t="shared" si="31"/>
        <v>1553300950</v>
      </c>
      <c r="C124">
        <f t="shared" si="38"/>
        <v>4</v>
      </c>
      <c r="D124">
        <f t="shared" si="38"/>
        <v>107</v>
      </c>
      <c r="E124">
        <f t="shared" ca="1" si="33"/>
        <v>-19963.054571343691</v>
      </c>
      <c r="F124">
        <f t="shared" ca="1" si="34"/>
        <v>8310.8957472932034</v>
      </c>
      <c r="G124">
        <f t="shared" ca="1" si="23"/>
        <v>10972.8</v>
      </c>
      <c r="H124" s="9">
        <f t="shared" ca="1" si="24"/>
        <v>-234.86266378757281</v>
      </c>
      <c r="I124" s="9">
        <f t="shared" ca="1" si="24"/>
        <v>97.777242448155448</v>
      </c>
      <c r="J124" s="9">
        <f t="shared" ca="1" si="24"/>
        <v>0</v>
      </c>
      <c r="K124" s="9">
        <f t="shared" ca="1" si="25"/>
        <v>254.40294806106286</v>
      </c>
      <c r="L124" s="9">
        <f t="shared" ca="1" si="26"/>
        <v>-67.397223964202013</v>
      </c>
      <c r="M124">
        <f t="shared" ca="1" si="28"/>
        <v>55.924225997842505</v>
      </c>
      <c r="N124">
        <f t="shared" ca="1" si="29"/>
        <v>32.613872707659112</v>
      </c>
    </row>
    <row r="125" spans="1:15" x14ac:dyDescent="0.25">
      <c r="A125" s="4">
        <f t="shared" si="39"/>
        <v>0.42771990740740634</v>
      </c>
      <c r="B125" s="3">
        <f t="shared" si="31"/>
        <v>1553300955</v>
      </c>
      <c r="C125">
        <f t="shared" si="38"/>
        <v>4</v>
      </c>
      <c r="D125">
        <f t="shared" si="38"/>
        <v>107</v>
      </c>
      <c r="E125">
        <f t="shared" ca="1" si="33"/>
        <v>-21137.367890281555</v>
      </c>
      <c r="F125">
        <f t="shared" ca="1" si="34"/>
        <v>8799.7819595339806</v>
      </c>
      <c r="G125">
        <f t="shared" ca="1" si="23"/>
        <v>10972.8</v>
      </c>
      <c r="H125" s="9">
        <f t="shared" ca="1" si="24"/>
        <v>-234.86266378757281</v>
      </c>
      <c r="I125" s="9">
        <f t="shared" ca="1" si="24"/>
        <v>97.777242448155448</v>
      </c>
      <c r="J125" s="9">
        <f t="shared" ca="1" si="24"/>
        <v>0</v>
      </c>
      <c r="K125" s="9">
        <f t="shared" ca="1" si="25"/>
        <v>254.40294806106286</v>
      </c>
      <c r="L125" s="9">
        <f t="shared" ca="1" si="26"/>
        <v>-67.397223964202013</v>
      </c>
      <c r="M125">
        <f t="shared" ca="1" si="28"/>
        <v>55.928592233009709</v>
      </c>
      <c r="N125">
        <f t="shared" ca="1" si="29"/>
        <v>32.595080906148866</v>
      </c>
    </row>
    <row r="126" spans="1:15" x14ac:dyDescent="0.25">
      <c r="A126" s="4">
        <f t="shared" si="39"/>
        <v>0.4277777777777767</v>
      </c>
      <c r="B126" s="3">
        <f t="shared" si="31"/>
        <v>1553300960</v>
      </c>
      <c r="C126">
        <f t="shared" si="38"/>
        <v>4</v>
      </c>
      <c r="D126">
        <f t="shared" si="38"/>
        <v>107</v>
      </c>
      <c r="E126">
        <f t="shared" ca="1" si="33"/>
        <v>-22311.68120921942</v>
      </c>
      <c r="F126">
        <f t="shared" ca="1" si="34"/>
        <v>9288.6681717747579</v>
      </c>
      <c r="G126">
        <f t="shared" ca="1" si="23"/>
        <v>10972.8</v>
      </c>
      <c r="H126" s="9">
        <f t="shared" ca="1" si="24"/>
        <v>-234.86266378757281</v>
      </c>
      <c r="I126" s="9">
        <f t="shared" ca="1" si="24"/>
        <v>97.777242448155448</v>
      </c>
      <c r="J126" s="9">
        <f t="shared" ca="1" si="24"/>
        <v>0</v>
      </c>
      <c r="K126" s="9">
        <f t="shared" ca="1" si="25"/>
        <v>254.40294806106286</v>
      </c>
      <c r="L126" s="9">
        <f t="shared" ca="1" si="26"/>
        <v>-67.397223964202013</v>
      </c>
      <c r="M126">
        <f t="shared" ca="1" si="28"/>
        <v>55.932958468176913</v>
      </c>
      <c r="N126">
        <f t="shared" ca="1" si="29"/>
        <v>32.576289104638619</v>
      </c>
      <c r="O126" s="12"/>
    </row>
    <row r="127" spans="1:15" x14ac:dyDescent="0.25">
      <c r="A127" s="8">
        <f t="shared" si="39"/>
        <v>0.42783564814814706</v>
      </c>
      <c r="B127" s="3">
        <f t="shared" si="31"/>
        <v>1553300965</v>
      </c>
      <c r="C127">
        <f t="shared" si="38"/>
        <v>4</v>
      </c>
      <c r="D127">
        <f t="shared" si="38"/>
        <v>107</v>
      </c>
      <c r="E127">
        <f t="shared" ca="1" si="33"/>
        <v>-23485.994528157284</v>
      </c>
      <c r="F127">
        <f t="shared" ca="1" si="34"/>
        <v>9777.5543840155351</v>
      </c>
      <c r="G127">
        <f t="shared" ca="1" si="23"/>
        <v>10972.8</v>
      </c>
      <c r="H127" s="9">
        <f t="shared" ca="1" si="24"/>
        <v>-234.86266378757281</v>
      </c>
      <c r="I127" s="9">
        <f t="shared" ca="1" si="24"/>
        <v>97.777242448155079</v>
      </c>
      <c r="J127" s="9">
        <f t="shared" ca="1" si="24"/>
        <v>0</v>
      </c>
      <c r="K127" s="9">
        <f t="shared" ca="1" si="25"/>
        <v>254.40294806106272</v>
      </c>
      <c r="L127" s="9">
        <f t="shared" ca="1" si="26"/>
        <v>-67.397223964202084</v>
      </c>
      <c r="M127">
        <f t="shared" ca="1" si="28"/>
        <v>55.937324703344125</v>
      </c>
      <c r="N127">
        <f t="shared" ca="1" si="29"/>
        <v>32.557497303128372</v>
      </c>
      <c r="O127" s="12"/>
    </row>
    <row r="128" spans="1:15" x14ac:dyDescent="0.25">
      <c r="A128" s="4">
        <f t="shared" si="39"/>
        <v>0.42789351851851742</v>
      </c>
      <c r="B128" s="3">
        <f t="shared" si="31"/>
        <v>1553300970</v>
      </c>
      <c r="C128">
        <f t="shared" si="38"/>
        <v>4</v>
      </c>
      <c r="D128">
        <f t="shared" si="38"/>
        <v>107</v>
      </c>
      <c r="E128">
        <f t="shared" ca="1" si="33"/>
        <v>-24660.307847095148</v>
      </c>
      <c r="F128">
        <f t="shared" ca="1" si="34"/>
        <v>10266.440596256311</v>
      </c>
      <c r="G128">
        <f t="shared" ca="1" si="23"/>
        <v>10972.8</v>
      </c>
      <c r="H128" s="9">
        <f t="shared" ca="1" si="24"/>
        <v>-234.86266378757281</v>
      </c>
      <c r="I128" s="9">
        <f t="shared" ca="1" si="24"/>
        <v>97.777242448155448</v>
      </c>
      <c r="J128" s="9">
        <f t="shared" ca="1" si="24"/>
        <v>0</v>
      </c>
      <c r="K128" s="9">
        <f t="shared" ca="1" si="25"/>
        <v>254.40294806106286</v>
      </c>
      <c r="L128" s="9">
        <f t="shared" ca="1" si="26"/>
        <v>-67.397223964202013</v>
      </c>
      <c r="M128">
        <f t="shared" ca="1" si="28"/>
        <v>55.941690938511329</v>
      </c>
      <c r="N128">
        <f t="shared" ca="1" si="29"/>
        <v>32.538705501618118</v>
      </c>
      <c r="O128" s="12"/>
    </row>
    <row r="129" spans="1:19" x14ac:dyDescent="0.25">
      <c r="A129" s="4">
        <f t="shared" si="39"/>
        <v>0.42795138888888778</v>
      </c>
      <c r="B129" s="3">
        <f t="shared" si="31"/>
        <v>1553300975</v>
      </c>
      <c r="C129">
        <f t="shared" si="38"/>
        <v>4</v>
      </c>
      <c r="D129">
        <f t="shared" si="38"/>
        <v>107</v>
      </c>
      <c r="E129">
        <f t="shared" ca="1" si="33"/>
        <v>-25834.621166033012</v>
      </c>
      <c r="F129">
        <f t="shared" ca="1" si="34"/>
        <v>10755.326808497088</v>
      </c>
      <c r="G129">
        <f t="shared" ca="1" si="23"/>
        <v>10972.8</v>
      </c>
      <c r="H129" s="9">
        <f t="shared" ca="1" si="24"/>
        <v>-234.86266378757281</v>
      </c>
      <c r="I129" s="9">
        <f t="shared" ca="1" si="24"/>
        <v>97.777242448155448</v>
      </c>
      <c r="J129" s="9">
        <f t="shared" ca="1" si="24"/>
        <v>0</v>
      </c>
      <c r="K129" s="9">
        <f t="shared" ca="1" si="25"/>
        <v>254.40294806106286</v>
      </c>
      <c r="L129" s="9">
        <f t="shared" ca="1" si="26"/>
        <v>-67.397223964202013</v>
      </c>
      <c r="M129">
        <f t="shared" ca="1" si="28"/>
        <v>55.946057173678533</v>
      </c>
      <c r="N129">
        <f t="shared" ca="1" si="29"/>
        <v>32.519913700107871</v>
      </c>
    </row>
    <row r="130" spans="1:19" x14ac:dyDescent="0.25">
      <c r="A130" s="4">
        <f t="shared" si="39"/>
        <v>0.42800925925925815</v>
      </c>
      <c r="B130" s="3">
        <f t="shared" si="31"/>
        <v>1553300980</v>
      </c>
      <c r="C130">
        <f t="shared" si="38"/>
        <v>4</v>
      </c>
      <c r="D130">
        <f t="shared" si="38"/>
        <v>107</v>
      </c>
      <c r="E130">
        <f t="shared" ca="1" si="33"/>
        <v>-27008.934484970876</v>
      </c>
      <c r="F130">
        <f t="shared" ca="1" si="34"/>
        <v>11244.213020737865</v>
      </c>
      <c r="G130">
        <f t="shared" ca="1" si="23"/>
        <v>10972.8</v>
      </c>
      <c r="H130" s="9">
        <f t="shared" ca="1" si="24"/>
        <v>-234.86266378757281</v>
      </c>
      <c r="I130" s="9">
        <f t="shared" ca="1" si="24"/>
        <v>97.777242448155079</v>
      </c>
      <c r="J130" s="9">
        <f t="shared" ca="1" si="24"/>
        <v>0</v>
      </c>
      <c r="K130" s="9">
        <f t="shared" ca="1" si="25"/>
        <v>254.40294806106272</v>
      </c>
      <c r="L130" s="9">
        <f t="shared" ca="1" si="26"/>
        <v>-67.397223964202084</v>
      </c>
      <c r="M130">
        <f t="shared" ca="1" si="28"/>
        <v>55.950423408845737</v>
      </c>
      <c r="N130">
        <f t="shared" ca="1" si="29"/>
        <v>32.501121898597624</v>
      </c>
    </row>
    <row r="131" spans="1:19" x14ac:dyDescent="0.25">
      <c r="A131" s="4">
        <f t="shared" si="39"/>
        <v>0.42806712962962851</v>
      </c>
      <c r="B131" s="3">
        <f t="shared" si="31"/>
        <v>1553300985</v>
      </c>
      <c r="C131">
        <f t="shared" si="38"/>
        <v>4</v>
      </c>
      <c r="D131">
        <f t="shared" si="38"/>
        <v>107</v>
      </c>
      <c r="E131">
        <f t="shared" ca="1" si="33"/>
        <v>-28183.24780390874</v>
      </c>
      <c r="F131">
        <f t="shared" ca="1" si="34"/>
        <v>11733.09923297864</v>
      </c>
      <c r="G131">
        <f t="shared" ca="1" si="23"/>
        <v>10972.8</v>
      </c>
      <c r="H131" s="9">
        <f t="shared" ca="1" si="24"/>
        <v>-234.86266378757281</v>
      </c>
      <c r="I131" s="9">
        <f t="shared" ca="1" si="24"/>
        <v>97.777242448155448</v>
      </c>
      <c r="J131" s="9">
        <f t="shared" ca="1" si="24"/>
        <v>0</v>
      </c>
      <c r="K131" s="9">
        <f t="shared" ca="1" si="25"/>
        <v>254.40294806106286</v>
      </c>
      <c r="L131" s="9">
        <f t="shared" ca="1" si="26"/>
        <v>-67.397223964202013</v>
      </c>
      <c r="M131">
        <f t="shared" ca="1" si="28"/>
        <v>55.954789644012948</v>
      </c>
      <c r="N131">
        <f t="shared" ca="1" si="29"/>
        <v>32.482330097087377</v>
      </c>
    </row>
    <row r="132" spans="1:19" x14ac:dyDescent="0.25">
      <c r="A132" s="4">
        <f t="shared" si="39"/>
        <v>0.42812499999999887</v>
      </c>
      <c r="B132" s="3">
        <f t="shared" si="31"/>
        <v>1553300990</v>
      </c>
      <c r="C132">
        <f t="shared" si="38"/>
        <v>4</v>
      </c>
      <c r="D132">
        <f t="shared" si="38"/>
        <v>107</v>
      </c>
      <c r="E132">
        <f t="shared" ca="1" si="33"/>
        <v>-29357.561122846604</v>
      </c>
      <c r="F132">
        <f t="shared" ca="1" si="34"/>
        <v>12221.985445219418</v>
      </c>
      <c r="G132">
        <f t="shared" ca="1" si="23"/>
        <v>10972.8</v>
      </c>
      <c r="H132" s="9">
        <f t="shared" ca="1" si="24"/>
        <v>-234.86266378757281</v>
      </c>
      <c r="I132" s="9">
        <f t="shared" ca="1" si="24"/>
        <v>97.777242448155448</v>
      </c>
      <c r="J132" s="9">
        <f t="shared" ca="1" si="24"/>
        <v>0</v>
      </c>
      <c r="K132" s="9">
        <f t="shared" ca="1" si="25"/>
        <v>254.40294806106286</v>
      </c>
      <c r="L132" s="9">
        <f t="shared" ca="1" si="26"/>
        <v>-67.397223964202013</v>
      </c>
      <c r="M132">
        <f t="shared" ca="1" si="28"/>
        <v>55.959155879180152</v>
      </c>
      <c r="N132">
        <f t="shared" ca="1" si="29"/>
        <v>32.463538295577131</v>
      </c>
    </row>
    <row r="133" spans="1:19" x14ac:dyDescent="0.25">
      <c r="A133" s="4">
        <f t="shared" si="39"/>
        <v>0.42818287037036923</v>
      </c>
      <c r="B133" s="3">
        <f t="shared" si="31"/>
        <v>1553300995</v>
      </c>
      <c r="C133">
        <f t="shared" si="38"/>
        <v>4</v>
      </c>
      <c r="D133">
        <f t="shared" si="38"/>
        <v>107</v>
      </c>
      <c r="E133">
        <f t="shared" ca="1" si="33"/>
        <v>-30531.874441784468</v>
      </c>
      <c r="F133">
        <f t="shared" ca="1" si="34"/>
        <v>12710.871657460195</v>
      </c>
      <c r="G133">
        <f t="shared" ca="1" si="23"/>
        <v>10972.8</v>
      </c>
      <c r="H133" s="9">
        <f t="shared" ca="1" si="24"/>
        <v>-234.86266378757281</v>
      </c>
      <c r="I133" s="9">
        <f t="shared" ca="1" si="24"/>
        <v>97.777242448155448</v>
      </c>
      <c r="J133" s="9">
        <f t="shared" ca="1" si="24"/>
        <v>0</v>
      </c>
      <c r="K133" s="9">
        <f t="shared" ca="1" si="25"/>
        <v>254.40294806106286</v>
      </c>
      <c r="L133" s="9">
        <f t="shared" ca="1" si="26"/>
        <v>-67.397223964202013</v>
      </c>
      <c r="M133">
        <f t="shared" ca="1" si="28"/>
        <v>55.963522114347356</v>
      </c>
      <c r="N133">
        <f t="shared" ca="1" si="29"/>
        <v>32.444746494066877</v>
      </c>
    </row>
    <row r="134" spans="1:19" x14ac:dyDescent="0.25">
      <c r="A134" s="4">
        <f t="shared" si="39"/>
        <v>0.42824074074073959</v>
      </c>
      <c r="B134" s="3">
        <f t="shared" si="31"/>
        <v>1553301000</v>
      </c>
      <c r="C134">
        <f t="shared" si="38"/>
        <v>4</v>
      </c>
      <c r="D134">
        <f t="shared" si="38"/>
        <v>107</v>
      </c>
      <c r="E134">
        <f t="shared" ca="1" si="33"/>
        <v>-31706.187760722332</v>
      </c>
      <c r="F134">
        <f t="shared" ca="1" si="34"/>
        <v>13199.757869700972</v>
      </c>
      <c r="G134">
        <f t="shared" ca="1" si="23"/>
        <v>10972.8</v>
      </c>
      <c r="H134" s="9">
        <f t="shared" ca="1" si="24"/>
        <v>-234.8626637875721</v>
      </c>
      <c r="I134" s="9">
        <f t="shared" ca="1" si="24"/>
        <v>97.777242448155079</v>
      </c>
      <c r="J134" s="9">
        <f t="shared" ca="1" si="24"/>
        <v>0</v>
      </c>
      <c r="K134" s="9">
        <f t="shared" ca="1" si="25"/>
        <v>254.40294806106203</v>
      </c>
      <c r="L134" s="9">
        <f t="shared" ca="1" si="26"/>
        <v>-67.397223964202027</v>
      </c>
      <c r="M134">
        <f t="shared" ca="1" si="28"/>
        <v>55.967888349514567</v>
      </c>
      <c r="N134">
        <f t="shared" ca="1" si="29"/>
        <v>32.42595469255663</v>
      </c>
    </row>
    <row r="135" spans="1:19" x14ac:dyDescent="0.25">
      <c r="A135" s="4">
        <f t="shared" si="39"/>
        <v>0.42829861111110995</v>
      </c>
      <c r="B135" s="3">
        <f t="shared" si="31"/>
        <v>1553301005</v>
      </c>
      <c r="C135">
        <f t="shared" si="38"/>
        <v>4</v>
      </c>
      <c r="D135">
        <f t="shared" si="38"/>
        <v>107</v>
      </c>
      <c r="E135">
        <f t="shared" ca="1" si="33"/>
        <v>-32880.501079660193</v>
      </c>
      <c r="F135">
        <f t="shared" ca="1" si="34"/>
        <v>13688.644081941748</v>
      </c>
      <c r="G135">
        <f t="shared" ca="1" si="23"/>
        <v>10972.8</v>
      </c>
      <c r="H135" s="9">
        <f t="shared" ca="1" si="24"/>
        <v>-234.86266378757281</v>
      </c>
      <c r="I135" s="9">
        <f t="shared" ca="1" si="24"/>
        <v>97.777242448155448</v>
      </c>
      <c r="J135" s="9">
        <f t="shared" ca="1" si="24"/>
        <v>0</v>
      </c>
      <c r="K135" s="9">
        <f t="shared" ca="1" si="25"/>
        <v>254.40294806106286</v>
      </c>
      <c r="L135" s="9">
        <f t="shared" ca="1" si="26"/>
        <v>-67.397223964202013</v>
      </c>
      <c r="M135">
        <f t="shared" ca="1" si="28"/>
        <v>55.972254584681771</v>
      </c>
      <c r="N135">
        <f t="shared" ca="1" si="29"/>
        <v>32.407162891046383</v>
      </c>
    </row>
    <row r="136" spans="1:19" x14ac:dyDescent="0.25">
      <c r="A136" s="4">
        <f t="shared" si="39"/>
        <v>0.42835648148148031</v>
      </c>
      <c r="B136" s="3">
        <f t="shared" si="31"/>
        <v>1553301010</v>
      </c>
      <c r="C136">
        <f t="shared" si="38"/>
        <v>4</v>
      </c>
      <c r="D136">
        <f t="shared" si="38"/>
        <v>107</v>
      </c>
      <c r="E136">
        <f t="shared" ca="1" si="33"/>
        <v>-34054.814398598057</v>
      </c>
      <c r="F136">
        <f t="shared" ca="1" si="34"/>
        <v>14177.530294182525</v>
      </c>
      <c r="G136">
        <f t="shared" ref="G136:G199" ca="1" si="40">INDIRECT("G$"&amp;C136)+INDIRECT("J$"&amp;C136)*($B136-INDIRECT("B$"&amp;D136))</f>
        <v>10972.8</v>
      </c>
      <c r="H136" s="9">
        <f t="shared" ref="H136:J151" ca="1" si="41">(E137-E136)/($B137-$B136)</f>
        <v>-234.86266378757281</v>
      </c>
      <c r="I136" s="9">
        <f t="shared" ca="1" si="41"/>
        <v>97.777242448155448</v>
      </c>
      <c r="J136" s="9">
        <f t="shared" ca="1" si="41"/>
        <v>0</v>
      </c>
      <c r="K136" s="9">
        <f t="shared" ref="K136:K199" ca="1" si="42">SQRT(H136*H136+I136*I136)</f>
        <v>254.40294806106286</v>
      </c>
      <c r="L136" s="9">
        <f t="shared" ref="L136:L199" ca="1" si="43">DEGREES(ATAN2(I136,H136))</f>
        <v>-67.397223964202013</v>
      </c>
      <c r="M136">
        <f t="shared" ca="1" si="28"/>
        <v>55.976620819848975</v>
      </c>
      <c r="N136">
        <f t="shared" ca="1" si="29"/>
        <v>32.388371089536136</v>
      </c>
      <c r="O136" s="66"/>
      <c r="P136" s="66"/>
      <c r="Q136" s="66"/>
      <c r="R136" s="66"/>
      <c r="S136" s="66"/>
    </row>
    <row r="137" spans="1:19" x14ac:dyDescent="0.25">
      <c r="A137" s="4">
        <f t="shared" si="39"/>
        <v>0.42841435185185067</v>
      </c>
      <c r="B137" s="3">
        <f t="shared" si="31"/>
        <v>1553301015</v>
      </c>
      <c r="C137">
        <f t="shared" ref="C137:D152" si="44">C136</f>
        <v>4</v>
      </c>
      <c r="D137">
        <f t="shared" si="44"/>
        <v>107</v>
      </c>
      <c r="E137">
        <f t="shared" ca="1" si="33"/>
        <v>-35229.127717535921</v>
      </c>
      <c r="F137">
        <f t="shared" ca="1" si="34"/>
        <v>14666.416506423302</v>
      </c>
      <c r="G137">
        <f t="shared" ca="1" si="40"/>
        <v>10972.8</v>
      </c>
      <c r="H137" s="9">
        <f t="shared" ca="1" si="41"/>
        <v>-234.86266378757281</v>
      </c>
      <c r="I137" s="9">
        <f t="shared" ca="1" si="41"/>
        <v>97.777242448155448</v>
      </c>
      <c r="J137" s="9">
        <f t="shared" ca="1" si="41"/>
        <v>0</v>
      </c>
      <c r="K137" s="9">
        <f t="shared" ca="1" si="42"/>
        <v>254.40294806106286</v>
      </c>
      <c r="L137" s="9">
        <f t="shared" ca="1" si="43"/>
        <v>-67.397223964202013</v>
      </c>
      <c r="M137">
        <f t="shared" ref="M137:M200" ca="1" si="45">INDIRECT("M$"&amp;C137)+INDIRECT("O$"&amp;C137)*($B137-INDIRECT("B$"&amp;D137))</f>
        <v>55.980987055016179</v>
      </c>
      <c r="N137">
        <f t="shared" ref="N137:N200" ca="1" si="46">INDIRECT("N$"&amp;C137)+INDIRECT("P$"&amp;C137)*($B137-INDIRECT("B$"&amp;D137))</f>
        <v>32.369579288025889</v>
      </c>
      <c r="O137" s="12"/>
    </row>
    <row r="138" spans="1:19" x14ac:dyDescent="0.25">
      <c r="A138" s="4">
        <f t="shared" si="39"/>
        <v>0.42847222222222103</v>
      </c>
      <c r="B138" s="3">
        <f t="shared" ref="B138:B201" si="47">B137+SECOND(A138-A137)</f>
        <v>1553301020</v>
      </c>
      <c r="C138">
        <f t="shared" si="44"/>
        <v>4</v>
      </c>
      <c r="D138">
        <f t="shared" si="44"/>
        <v>107</v>
      </c>
      <c r="E138">
        <f t="shared" ca="1" si="33"/>
        <v>-36403.441036473785</v>
      </c>
      <c r="F138">
        <f t="shared" ca="1" si="34"/>
        <v>15155.302718664079</v>
      </c>
      <c r="G138">
        <f t="shared" ca="1" si="40"/>
        <v>10972.8</v>
      </c>
      <c r="H138" s="9">
        <f t="shared" ca="1" si="41"/>
        <v>-234.86266378757281</v>
      </c>
      <c r="I138" s="9">
        <f t="shared" ca="1" si="41"/>
        <v>97.777242448155079</v>
      </c>
      <c r="J138" s="9">
        <f t="shared" ca="1" si="41"/>
        <v>0</v>
      </c>
      <c r="K138" s="9">
        <f t="shared" ca="1" si="42"/>
        <v>254.40294806106272</v>
      </c>
      <c r="L138" s="9">
        <f t="shared" ca="1" si="43"/>
        <v>-67.397223964202084</v>
      </c>
      <c r="M138">
        <f t="shared" ca="1" si="45"/>
        <v>55.98535329018339</v>
      </c>
      <c r="N138">
        <f t="shared" ca="1" si="46"/>
        <v>32.350787486515642</v>
      </c>
      <c r="O138" s="12"/>
    </row>
    <row r="139" spans="1:19" x14ac:dyDescent="0.25">
      <c r="A139" s="8">
        <f t="shared" si="39"/>
        <v>0.42853009259259139</v>
      </c>
      <c r="B139" s="3">
        <f t="shared" si="47"/>
        <v>1553301025</v>
      </c>
      <c r="C139">
        <f t="shared" si="44"/>
        <v>4</v>
      </c>
      <c r="D139">
        <f t="shared" si="44"/>
        <v>107</v>
      </c>
      <c r="E139">
        <f t="shared" ca="1" si="33"/>
        <v>-37577.754355411649</v>
      </c>
      <c r="F139">
        <f t="shared" ca="1" si="34"/>
        <v>15644.188930904855</v>
      </c>
      <c r="G139">
        <f t="shared" ca="1" si="40"/>
        <v>10972.8</v>
      </c>
      <c r="H139" s="9">
        <f t="shared" ca="1" si="41"/>
        <v>-234.86266378757281</v>
      </c>
      <c r="I139" s="9">
        <f t="shared" ca="1" si="41"/>
        <v>97.777242448155448</v>
      </c>
      <c r="J139" s="9">
        <f t="shared" ca="1" si="41"/>
        <v>0</v>
      </c>
      <c r="K139" s="9">
        <f t="shared" ca="1" si="42"/>
        <v>254.40294806106286</v>
      </c>
      <c r="L139" s="9">
        <f t="shared" ca="1" si="43"/>
        <v>-67.397223964202013</v>
      </c>
      <c r="M139">
        <f t="shared" ca="1" si="45"/>
        <v>55.989719525350594</v>
      </c>
      <c r="N139">
        <f t="shared" ca="1" si="46"/>
        <v>32.331995685005388</v>
      </c>
      <c r="O139" s="12"/>
    </row>
    <row r="140" spans="1:19" x14ac:dyDescent="0.25">
      <c r="A140" s="4">
        <f t="shared" si="39"/>
        <v>0.42858796296296175</v>
      </c>
      <c r="B140" s="3">
        <f t="shared" si="47"/>
        <v>1553301030</v>
      </c>
      <c r="C140">
        <f t="shared" si="44"/>
        <v>4</v>
      </c>
      <c r="D140">
        <f t="shared" si="44"/>
        <v>107</v>
      </c>
      <c r="E140">
        <f t="shared" ca="1" si="33"/>
        <v>-38752.067674349513</v>
      </c>
      <c r="F140">
        <f t="shared" ca="1" si="34"/>
        <v>16133.075143145632</v>
      </c>
      <c r="G140">
        <f t="shared" ca="1" si="40"/>
        <v>10972.8</v>
      </c>
      <c r="H140" s="9">
        <f t="shared" ca="1" si="41"/>
        <v>-234.86266378757281</v>
      </c>
      <c r="I140" s="9">
        <f t="shared" ca="1" si="41"/>
        <v>97.777242448155079</v>
      </c>
      <c r="J140" s="9">
        <f t="shared" ca="1" si="41"/>
        <v>0</v>
      </c>
      <c r="K140" s="9">
        <f t="shared" ca="1" si="42"/>
        <v>254.40294806106272</v>
      </c>
      <c r="L140" s="9">
        <f t="shared" ca="1" si="43"/>
        <v>-67.397223964202084</v>
      </c>
      <c r="M140">
        <f t="shared" ca="1" si="45"/>
        <v>55.994085760517798</v>
      </c>
      <c r="N140">
        <f t="shared" ca="1" si="46"/>
        <v>32.313203883495142</v>
      </c>
      <c r="O140" s="12"/>
    </row>
    <row r="141" spans="1:19" x14ac:dyDescent="0.25">
      <c r="A141" s="4">
        <f t="shared" si="39"/>
        <v>0.42864583333333212</v>
      </c>
      <c r="B141" s="3">
        <f t="shared" si="47"/>
        <v>1553301035</v>
      </c>
      <c r="C141">
        <f t="shared" si="44"/>
        <v>4</v>
      </c>
      <c r="D141">
        <f t="shared" si="44"/>
        <v>107</v>
      </c>
      <c r="E141">
        <f t="shared" ca="1" si="33"/>
        <v>-39926.380993287377</v>
      </c>
      <c r="F141">
        <f t="shared" ca="1" si="34"/>
        <v>16621.961355386407</v>
      </c>
      <c r="G141">
        <f t="shared" ca="1" si="40"/>
        <v>10972.8</v>
      </c>
      <c r="H141" s="9">
        <f t="shared" ca="1" si="41"/>
        <v>-234.86266378757281</v>
      </c>
      <c r="I141" s="9">
        <f t="shared" ca="1" si="41"/>
        <v>97.777242448155448</v>
      </c>
      <c r="J141" s="9">
        <f t="shared" ca="1" si="41"/>
        <v>0</v>
      </c>
      <c r="K141" s="9">
        <f t="shared" ca="1" si="42"/>
        <v>254.40294806106286</v>
      </c>
      <c r="L141" s="9">
        <f t="shared" ca="1" si="43"/>
        <v>-67.397223964202013</v>
      </c>
      <c r="M141">
        <f t="shared" ca="1" si="45"/>
        <v>55.998451995685009</v>
      </c>
      <c r="N141">
        <f t="shared" ca="1" si="46"/>
        <v>32.294412081984895</v>
      </c>
      <c r="O141" s="12"/>
    </row>
    <row r="142" spans="1:19" x14ac:dyDescent="0.25">
      <c r="A142" s="4">
        <f t="shared" si="39"/>
        <v>0.42870370370370248</v>
      </c>
      <c r="B142" s="3">
        <f t="shared" si="47"/>
        <v>1553301040</v>
      </c>
      <c r="C142">
        <f t="shared" si="44"/>
        <v>4</v>
      </c>
      <c r="D142">
        <f t="shared" si="44"/>
        <v>107</v>
      </c>
      <c r="E142">
        <f t="shared" ca="1" si="33"/>
        <v>-41100.694312225241</v>
      </c>
      <c r="F142">
        <f t="shared" ca="1" si="34"/>
        <v>17110.847567627185</v>
      </c>
      <c r="G142">
        <f t="shared" ca="1" si="40"/>
        <v>10972.8</v>
      </c>
      <c r="H142" s="9">
        <f t="shared" ca="1" si="41"/>
        <v>-234.86266378757281</v>
      </c>
      <c r="I142" s="9">
        <f t="shared" ca="1" si="41"/>
        <v>97.777242448155448</v>
      </c>
      <c r="J142" s="9">
        <f t="shared" ca="1" si="41"/>
        <v>0</v>
      </c>
      <c r="K142" s="9">
        <f t="shared" ca="1" si="42"/>
        <v>254.40294806106286</v>
      </c>
      <c r="L142" s="9">
        <f t="shared" ca="1" si="43"/>
        <v>-67.397223964202013</v>
      </c>
      <c r="M142">
        <f t="shared" ca="1" si="45"/>
        <v>56.002818230852213</v>
      </c>
      <c r="N142">
        <f t="shared" ca="1" si="46"/>
        <v>32.275620280474648</v>
      </c>
    </row>
    <row r="143" spans="1:19" x14ac:dyDescent="0.25">
      <c r="A143" s="4">
        <f t="shared" si="39"/>
        <v>0.42876157407407284</v>
      </c>
      <c r="B143" s="3">
        <f t="shared" si="47"/>
        <v>1553301045</v>
      </c>
      <c r="C143">
        <f t="shared" si="44"/>
        <v>4</v>
      </c>
      <c r="D143">
        <f t="shared" si="44"/>
        <v>107</v>
      </c>
      <c r="E143">
        <f t="shared" ca="1" si="33"/>
        <v>-42275.007631163106</v>
      </c>
      <c r="F143">
        <f t="shared" ca="1" si="34"/>
        <v>17599.733779867962</v>
      </c>
      <c r="G143">
        <f t="shared" ca="1" si="40"/>
        <v>10972.8</v>
      </c>
      <c r="H143" s="9">
        <f t="shared" ca="1" si="41"/>
        <v>-234.86266378757281</v>
      </c>
      <c r="I143" s="9">
        <f t="shared" ca="1" si="41"/>
        <v>97.777242448155448</v>
      </c>
      <c r="J143" s="9">
        <f t="shared" ca="1" si="41"/>
        <v>0</v>
      </c>
      <c r="K143" s="9">
        <f t="shared" ca="1" si="42"/>
        <v>254.40294806106286</v>
      </c>
      <c r="L143" s="9">
        <f t="shared" ca="1" si="43"/>
        <v>-67.397223964202013</v>
      </c>
      <c r="M143">
        <f t="shared" ca="1" si="45"/>
        <v>56.007184466019417</v>
      </c>
      <c r="N143">
        <f t="shared" ca="1" si="46"/>
        <v>32.256828478964401</v>
      </c>
    </row>
    <row r="144" spans="1:19" x14ac:dyDescent="0.25">
      <c r="A144" s="4">
        <f t="shared" si="39"/>
        <v>0.4288194444444432</v>
      </c>
      <c r="B144" s="3">
        <f t="shared" si="47"/>
        <v>1553301050</v>
      </c>
      <c r="C144">
        <f t="shared" si="44"/>
        <v>4</v>
      </c>
      <c r="D144">
        <f t="shared" si="44"/>
        <v>107</v>
      </c>
      <c r="E144">
        <f t="shared" ca="1" si="33"/>
        <v>-43449.32095010097</v>
      </c>
      <c r="F144">
        <f t="shared" ca="1" si="34"/>
        <v>18088.619992108739</v>
      </c>
      <c r="G144">
        <f t="shared" ca="1" si="40"/>
        <v>10972.8</v>
      </c>
      <c r="H144" s="9">
        <f t="shared" ca="1" si="41"/>
        <v>-234.86266378757281</v>
      </c>
      <c r="I144" s="9">
        <f t="shared" ca="1" si="41"/>
        <v>97.777242448155448</v>
      </c>
      <c r="J144" s="9">
        <f t="shared" ca="1" si="41"/>
        <v>0</v>
      </c>
      <c r="K144" s="9">
        <f t="shared" ca="1" si="42"/>
        <v>254.40294806106286</v>
      </c>
      <c r="L144" s="9">
        <f t="shared" ca="1" si="43"/>
        <v>-67.397223964202013</v>
      </c>
      <c r="M144">
        <f t="shared" ca="1" si="45"/>
        <v>56.011550701186621</v>
      </c>
      <c r="N144">
        <f t="shared" ca="1" si="46"/>
        <v>32.238036677454154</v>
      </c>
    </row>
    <row r="145" spans="1:14" x14ac:dyDescent="0.25">
      <c r="A145" s="4">
        <f t="shared" si="39"/>
        <v>0.42887731481481356</v>
      </c>
      <c r="B145" s="3">
        <f t="shared" si="47"/>
        <v>1553301055</v>
      </c>
      <c r="C145">
        <f t="shared" si="44"/>
        <v>4</v>
      </c>
      <c r="D145">
        <f t="shared" si="44"/>
        <v>107</v>
      </c>
      <c r="E145">
        <f t="shared" ca="1" si="33"/>
        <v>-44623.634269038834</v>
      </c>
      <c r="F145">
        <f t="shared" ca="1" si="34"/>
        <v>18577.506204349516</v>
      </c>
      <c r="G145">
        <f t="shared" ca="1" si="40"/>
        <v>10972.8</v>
      </c>
      <c r="H145" s="9">
        <f t="shared" ca="1" si="41"/>
        <v>-234.86266378757281</v>
      </c>
      <c r="I145" s="9">
        <f t="shared" ca="1" si="41"/>
        <v>97.777242448155448</v>
      </c>
      <c r="J145" s="9">
        <f t="shared" ca="1" si="41"/>
        <v>0</v>
      </c>
      <c r="K145" s="9">
        <f t="shared" ca="1" si="42"/>
        <v>254.40294806106286</v>
      </c>
      <c r="L145" s="9">
        <f t="shared" ca="1" si="43"/>
        <v>-67.397223964202013</v>
      </c>
      <c r="M145">
        <f t="shared" ca="1" si="45"/>
        <v>56.015916936353833</v>
      </c>
      <c r="N145">
        <f t="shared" ca="1" si="46"/>
        <v>32.2192448759439</v>
      </c>
    </row>
    <row r="146" spans="1:14" x14ac:dyDescent="0.25">
      <c r="A146" s="4">
        <f t="shared" si="39"/>
        <v>0.42893518518518392</v>
      </c>
      <c r="B146" s="3">
        <f t="shared" si="47"/>
        <v>1553301060</v>
      </c>
      <c r="C146">
        <f t="shared" si="44"/>
        <v>4</v>
      </c>
      <c r="D146">
        <f t="shared" si="44"/>
        <v>107</v>
      </c>
      <c r="E146">
        <f t="shared" ca="1" si="33"/>
        <v>-45797.947587976698</v>
      </c>
      <c r="F146">
        <f t="shared" ca="1" si="34"/>
        <v>19066.392416590294</v>
      </c>
      <c r="G146">
        <f t="shared" ca="1" si="40"/>
        <v>10972.8</v>
      </c>
      <c r="H146" s="9">
        <f t="shared" ca="1" si="41"/>
        <v>-234.86266378757281</v>
      </c>
      <c r="I146" s="9">
        <f t="shared" ca="1" si="41"/>
        <v>97.777242448155448</v>
      </c>
      <c r="J146" s="9">
        <f t="shared" ca="1" si="41"/>
        <v>0</v>
      </c>
      <c r="K146" s="9">
        <f t="shared" ca="1" si="42"/>
        <v>254.40294806106286</v>
      </c>
      <c r="L146" s="9">
        <f t="shared" ca="1" si="43"/>
        <v>-67.397223964202013</v>
      </c>
      <c r="M146">
        <f t="shared" ca="1" si="45"/>
        <v>56.020283171521037</v>
      </c>
      <c r="N146">
        <f t="shared" ca="1" si="46"/>
        <v>32.200453074433653</v>
      </c>
    </row>
    <row r="147" spans="1:14" x14ac:dyDescent="0.25">
      <c r="A147" s="4">
        <f t="shared" si="39"/>
        <v>0.42899305555555428</v>
      </c>
      <c r="B147" s="3">
        <f t="shared" si="47"/>
        <v>1553301065</v>
      </c>
      <c r="C147">
        <f t="shared" si="44"/>
        <v>4</v>
      </c>
      <c r="D147">
        <f t="shared" si="44"/>
        <v>107</v>
      </c>
      <c r="E147">
        <f t="shared" ca="1" si="33"/>
        <v>-46972.260906914562</v>
      </c>
      <c r="F147">
        <f t="shared" ca="1" si="34"/>
        <v>19555.278628831071</v>
      </c>
      <c r="G147">
        <f t="shared" ca="1" si="40"/>
        <v>10972.8</v>
      </c>
      <c r="H147" s="9">
        <f t="shared" ca="1" si="41"/>
        <v>-234.86266378757281</v>
      </c>
      <c r="I147" s="9">
        <f t="shared" ca="1" si="41"/>
        <v>97.777242448154723</v>
      </c>
      <c r="J147" s="9">
        <f t="shared" ca="1" si="41"/>
        <v>0</v>
      </c>
      <c r="K147" s="9">
        <f t="shared" ca="1" si="42"/>
        <v>254.40294806106257</v>
      </c>
      <c r="L147" s="9">
        <f t="shared" ca="1" si="43"/>
        <v>-67.397223964202169</v>
      </c>
      <c r="M147">
        <f t="shared" ca="1" si="45"/>
        <v>56.024649406688241</v>
      </c>
      <c r="N147">
        <f t="shared" ca="1" si="46"/>
        <v>32.181661272923407</v>
      </c>
    </row>
    <row r="148" spans="1:14" x14ac:dyDescent="0.25">
      <c r="A148" s="4">
        <f t="shared" si="39"/>
        <v>0.42905092592592464</v>
      </c>
      <c r="B148" s="3">
        <f t="shared" si="47"/>
        <v>1553301070</v>
      </c>
      <c r="C148">
        <f t="shared" si="44"/>
        <v>4</v>
      </c>
      <c r="D148">
        <f t="shared" si="44"/>
        <v>107</v>
      </c>
      <c r="E148">
        <f t="shared" ca="1" si="33"/>
        <v>-48146.574225852426</v>
      </c>
      <c r="F148">
        <f t="shared" ca="1" si="34"/>
        <v>20044.164841071844</v>
      </c>
      <c r="G148">
        <f t="shared" ca="1" si="40"/>
        <v>10972.8</v>
      </c>
      <c r="H148" s="9">
        <f t="shared" ca="1" si="41"/>
        <v>-234.86266378757281</v>
      </c>
      <c r="I148" s="9">
        <f t="shared" ca="1" si="41"/>
        <v>97.777242448155448</v>
      </c>
      <c r="J148" s="9">
        <f t="shared" ca="1" si="41"/>
        <v>0</v>
      </c>
      <c r="K148" s="9">
        <f t="shared" ca="1" si="42"/>
        <v>254.40294806106286</v>
      </c>
      <c r="L148" s="9">
        <f t="shared" ca="1" si="43"/>
        <v>-67.397223964202013</v>
      </c>
      <c r="M148">
        <f t="shared" ca="1" si="45"/>
        <v>56.029015641855452</v>
      </c>
      <c r="N148">
        <f t="shared" ca="1" si="46"/>
        <v>32.16286947141316</v>
      </c>
    </row>
    <row r="149" spans="1:14" x14ac:dyDescent="0.25">
      <c r="A149" s="4">
        <f t="shared" si="39"/>
        <v>0.429108796296295</v>
      </c>
      <c r="B149" s="3">
        <f t="shared" si="47"/>
        <v>1553301075</v>
      </c>
      <c r="C149">
        <f t="shared" si="44"/>
        <v>4</v>
      </c>
      <c r="D149">
        <f t="shared" si="44"/>
        <v>107</v>
      </c>
      <c r="E149">
        <f t="shared" ca="1" si="33"/>
        <v>-49320.88754479029</v>
      </c>
      <c r="F149">
        <f t="shared" ca="1" si="34"/>
        <v>20533.051053312622</v>
      </c>
      <c r="G149">
        <f t="shared" ca="1" si="40"/>
        <v>10972.8</v>
      </c>
      <c r="H149" s="9">
        <f t="shared" ca="1" si="41"/>
        <v>-234.86266378757281</v>
      </c>
      <c r="I149" s="9">
        <f t="shared" ca="1" si="41"/>
        <v>97.777242448155448</v>
      </c>
      <c r="J149" s="9">
        <f t="shared" ca="1" si="41"/>
        <v>0</v>
      </c>
      <c r="K149" s="9">
        <f t="shared" ca="1" si="42"/>
        <v>254.40294806106286</v>
      </c>
      <c r="L149" s="9">
        <f t="shared" ca="1" si="43"/>
        <v>-67.397223964202013</v>
      </c>
      <c r="M149">
        <f t="shared" ca="1" si="45"/>
        <v>56.033381877022656</v>
      </c>
      <c r="N149">
        <f t="shared" ca="1" si="46"/>
        <v>32.144077669902913</v>
      </c>
    </row>
    <row r="150" spans="1:14" x14ac:dyDescent="0.25">
      <c r="A150" s="4">
        <f t="shared" si="39"/>
        <v>0.42916666666666536</v>
      </c>
      <c r="B150" s="3">
        <f t="shared" si="47"/>
        <v>1553301080</v>
      </c>
      <c r="C150">
        <f t="shared" si="44"/>
        <v>4</v>
      </c>
      <c r="D150">
        <f t="shared" si="44"/>
        <v>107</v>
      </c>
      <c r="E150">
        <f t="shared" ca="1" si="33"/>
        <v>-50495.200863728154</v>
      </c>
      <c r="F150">
        <f t="shared" ca="1" si="34"/>
        <v>21021.937265553399</v>
      </c>
      <c r="G150">
        <f t="shared" ca="1" si="40"/>
        <v>10972.8</v>
      </c>
      <c r="H150" s="9">
        <f t="shared" ca="1" si="41"/>
        <v>-234.86266378757281</v>
      </c>
      <c r="I150" s="9">
        <f t="shared" ca="1" si="41"/>
        <v>97.777242448155448</v>
      </c>
      <c r="J150" s="9">
        <f t="shared" ca="1" si="41"/>
        <v>0</v>
      </c>
      <c r="K150" s="9">
        <f t="shared" ca="1" si="42"/>
        <v>254.40294806106286</v>
      </c>
      <c r="L150" s="9">
        <f t="shared" ca="1" si="43"/>
        <v>-67.397223964202013</v>
      </c>
      <c r="M150">
        <f t="shared" ca="1" si="45"/>
        <v>56.03774811218986</v>
      </c>
      <c r="N150">
        <f t="shared" ca="1" si="46"/>
        <v>32.125285868392659</v>
      </c>
    </row>
    <row r="151" spans="1:14" x14ac:dyDescent="0.25">
      <c r="A151" s="4">
        <f t="shared" si="39"/>
        <v>0.42922453703703572</v>
      </c>
      <c r="B151" s="3">
        <f t="shared" si="47"/>
        <v>1553301085</v>
      </c>
      <c r="C151">
        <f t="shared" si="44"/>
        <v>4</v>
      </c>
      <c r="D151">
        <f t="shared" si="44"/>
        <v>107</v>
      </c>
      <c r="E151">
        <f t="shared" ca="1" si="33"/>
        <v>-51669.514182666018</v>
      </c>
      <c r="F151">
        <f t="shared" ca="1" si="34"/>
        <v>21510.823477794176</v>
      </c>
      <c r="G151">
        <f t="shared" ca="1" si="40"/>
        <v>10972.8</v>
      </c>
      <c r="H151" s="9">
        <f t="shared" ca="1" si="41"/>
        <v>-234.86266378757281</v>
      </c>
      <c r="I151" s="9">
        <f t="shared" ca="1" si="41"/>
        <v>97.777242448155448</v>
      </c>
      <c r="J151" s="9">
        <f t="shared" ca="1" si="41"/>
        <v>0</v>
      </c>
      <c r="K151" s="9">
        <f t="shared" ca="1" si="42"/>
        <v>254.40294806106286</v>
      </c>
      <c r="L151" s="9">
        <f t="shared" ca="1" si="43"/>
        <v>-67.397223964202013</v>
      </c>
      <c r="M151">
        <f t="shared" ca="1" si="45"/>
        <v>56.042114347357064</v>
      </c>
      <c r="N151">
        <f t="shared" ca="1" si="46"/>
        <v>32.106494066882412</v>
      </c>
    </row>
    <row r="152" spans="1:14" x14ac:dyDescent="0.25">
      <c r="A152" s="4">
        <f t="shared" si="39"/>
        <v>0.42928240740740609</v>
      </c>
      <c r="B152" s="3">
        <f t="shared" si="47"/>
        <v>1553301090</v>
      </c>
      <c r="C152">
        <f t="shared" si="44"/>
        <v>4</v>
      </c>
      <c r="D152">
        <f t="shared" si="44"/>
        <v>107</v>
      </c>
      <c r="E152">
        <f t="shared" ca="1" si="33"/>
        <v>-52843.827501603882</v>
      </c>
      <c r="F152">
        <f t="shared" ca="1" si="34"/>
        <v>21999.709690034953</v>
      </c>
      <c r="G152">
        <f t="shared" ca="1" si="40"/>
        <v>10972.8</v>
      </c>
      <c r="H152" s="9">
        <f t="shared" ref="H152:J183" ca="1" si="48">(E153-E152)/($B153-$B152)</f>
        <v>-234.86266378757281</v>
      </c>
      <c r="I152" s="9">
        <f t="shared" ca="1" si="48"/>
        <v>97.777242448155448</v>
      </c>
      <c r="J152" s="9">
        <f t="shared" ca="1" si="48"/>
        <v>0</v>
      </c>
      <c r="K152" s="9">
        <f t="shared" ca="1" si="42"/>
        <v>254.40294806106286</v>
      </c>
      <c r="L152" s="9">
        <f t="shared" ca="1" si="43"/>
        <v>-67.397223964202013</v>
      </c>
      <c r="M152">
        <f t="shared" ca="1" si="45"/>
        <v>56.046480582524275</v>
      </c>
      <c r="N152">
        <f t="shared" ca="1" si="46"/>
        <v>32.087702265372165</v>
      </c>
    </row>
    <row r="153" spans="1:14" x14ac:dyDescent="0.25">
      <c r="A153" s="4">
        <f t="shared" si="39"/>
        <v>0.42934027777777645</v>
      </c>
      <c r="B153" s="3">
        <f t="shared" si="47"/>
        <v>1553301095</v>
      </c>
      <c r="C153">
        <f t="shared" ref="C153:D168" si="49">C152</f>
        <v>4</v>
      </c>
      <c r="D153">
        <f t="shared" si="49"/>
        <v>107</v>
      </c>
      <c r="E153">
        <f t="shared" ca="1" si="33"/>
        <v>-54018.140820541747</v>
      </c>
      <c r="F153">
        <f t="shared" ca="1" si="34"/>
        <v>22488.595902275731</v>
      </c>
      <c r="G153">
        <f t="shared" ca="1" si="40"/>
        <v>10972.8</v>
      </c>
      <c r="H153" s="9">
        <f t="shared" ca="1" si="48"/>
        <v>-234.86266378757281</v>
      </c>
      <c r="I153" s="9">
        <f t="shared" ca="1" si="48"/>
        <v>97.777242448155448</v>
      </c>
      <c r="J153" s="9">
        <f t="shared" ca="1" si="48"/>
        <v>0</v>
      </c>
      <c r="K153" s="9">
        <f t="shared" ca="1" si="42"/>
        <v>254.40294806106286</v>
      </c>
      <c r="L153" s="9">
        <f t="shared" ca="1" si="43"/>
        <v>-67.397223964202013</v>
      </c>
      <c r="M153">
        <f t="shared" ca="1" si="45"/>
        <v>56.050846817691479</v>
      </c>
      <c r="N153">
        <f t="shared" ca="1" si="46"/>
        <v>32.068910463861918</v>
      </c>
    </row>
    <row r="154" spans="1:14" x14ac:dyDescent="0.25">
      <c r="A154" s="4">
        <f t="shared" si="39"/>
        <v>0.42939814814814681</v>
      </c>
      <c r="B154" s="3">
        <f t="shared" si="47"/>
        <v>1553301100</v>
      </c>
      <c r="C154">
        <f t="shared" si="49"/>
        <v>4</v>
      </c>
      <c r="D154">
        <f t="shared" si="49"/>
        <v>107</v>
      </c>
      <c r="E154">
        <f t="shared" ca="1" si="33"/>
        <v>-55192.454139479611</v>
      </c>
      <c r="F154">
        <f t="shared" ca="1" si="34"/>
        <v>22977.482114516508</v>
      </c>
      <c r="G154">
        <f t="shared" ca="1" si="40"/>
        <v>10972.8</v>
      </c>
      <c r="H154" s="9">
        <f t="shared" ca="1" si="48"/>
        <v>-234.86266378757281</v>
      </c>
      <c r="I154" s="9">
        <f t="shared" ca="1" si="48"/>
        <v>97.777242448154723</v>
      </c>
      <c r="J154" s="9">
        <f t="shared" ca="1" si="48"/>
        <v>0</v>
      </c>
      <c r="K154" s="9">
        <f t="shared" ca="1" si="42"/>
        <v>254.40294806106257</v>
      </c>
      <c r="L154" s="9">
        <f t="shared" ca="1" si="43"/>
        <v>-67.397223964202169</v>
      </c>
      <c r="M154">
        <f t="shared" ca="1" si="45"/>
        <v>56.055213052858683</v>
      </c>
      <c r="N154">
        <f t="shared" ca="1" si="46"/>
        <v>32.050118662351672</v>
      </c>
    </row>
    <row r="155" spans="1:14" x14ac:dyDescent="0.25">
      <c r="A155" s="4">
        <f t="shared" si="39"/>
        <v>0.42945601851851717</v>
      </c>
      <c r="B155" s="3">
        <f t="shared" si="47"/>
        <v>1553301105</v>
      </c>
      <c r="C155">
        <f t="shared" si="49"/>
        <v>4</v>
      </c>
      <c r="D155">
        <f t="shared" si="49"/>
        <v>107</v>
      </c>
      <c r="E155">
        <f t="shared" ca="1" si="33"/>
        <v>-56366.767458417475</v>
      </c>
      <c r="F155">
        <f t="shared" ca="1" si="34"/>
        <v>23466.368326757281</v>
      </c>
      <c r="G155">
        <f t="shared" ca="1" si="40"/>
        <v>10972.8</v>
      </c>
      <c r="H155" s="9">
        <f t="shared" ca="1" si="48"/>
        <v>-234.86266378757281</v>
      </c>
      <c r="I155" s="9">
        <f t="shared" ca="1" si="48"/>
        <v>97.777242448155448</v>
      </c>
      <c r="J155" s="9">
        <f t="shared" ca="1" si="48"/>
        <v>0</v>
      </c>
      <c r="K155" s="9">
        <f t="shared" ca="1" si="42"/>
        <v>254.40294806106286</v>
      </c>
      <c r="L155" s="9">
        <f t="shared" ca="1" si="43"/>
        <v>-67.397223964202013</v>
      </c>
      <c r="M155">
        <f t="shared" ca="1" si="45"/>
        <v>56.059579288025894</v>
      </c>
      <c r="N155">
        <f t="shared" ca="1" si="46"/>
        <v>32.031326860841425</v>
      </c>
    </row>
    <row r="156" spans="1:14" x14ac:dyDescent="0.25">
      <c r="A156" s="4">
        <f t="shared" si="39"/>
        <v>0.42951388888888753</v>
      </c>
      <c r="B156" s="3">
        <f t="shared" si="47"/>
        <v>1553301110</v>
      </c>
      <c r="C156">
        <f t="shared" si="49"/>
        <v>4</v>
      </c>
      <c r="D156">
        <f t="shared" si="49"/>
        <v>107</v>
      </c>
      <c r="E156">
        <f t="shared" ca="1" si="33"/>
        <v>-57541.080777355339</v>
      </c>
      <c r="F156">
        <f t="shared" ca="1" si="34"/>
        <v>23955.254538998059</v>
      </c>
      <c r="G156">
        <f t="shared" ca="1" si="40"/>
        <v>10972.8</v>
      </c>
      <c r="H156" s="9">
        <f t="shared" ca="1" si="48"/>
        <v>-234.86266378757281</v>
      </c>
      <c r="I156" s="9">
        <f t="shared" ca="1" si="48"/>
        <v>97.777242448155448</v>
      </c>
      <c r="J156" s="9">
        <f t="shared" ca="1" si="48"/>
        <v>0</v>
      </c>
      <c r="K156" s="9">
        <f t="shared" ca="1" si="42"/>
        <v>254.40294806106286</v>
      </c>
      <c r="L156" s="9">
        <f t="shared" ca="1" si="43"/>
        <v>-67.397223964202013</v>
      </c>
      <c r="M156">
        <f t="shared" ca="1" si="45"/>
        <v>56.063945523193098</v>
      </c>
      <c r="N156">
        <f t="shared" ca="1" si="46"/>
        <v>32.012535059331171</v>
      </c>
    </row>
    <row r="157" spans="1:14" x14ac:dyDescent="0.25">
      <c r="A157" s="4">
        <f t="shared" si="39"/>
        <v>0.42957175925925789</v>
      </c>
      <c r="B157" s="3">
        <f t="shared" si="47"/>
        <v>1553301115</v>
      </c>
      <c r="C157">
        <f t="shared" si="49"/>
        <v>4</v>
      </c>
      <c r="D157">
        <f t="shared" si="49"/>
        <v>107</v>
      </c>
      <c r="E157">
        <f t="shared" ca="1" si="33"/>
        <v>-58715.394096293203</v>
      </c>
      <c r="F157">
        <f t="shared" ca="1" si="34"/>
        <v>24444.140751238836</v>
      </c>
      <c r="G157">
        <f t="shared" ca="1" si="40"/>
        <v>10972.8</v>
      </c>
      <c r="H157" s="9">
        <f t="shared" ca="1" si="48"/>
        <v>-234.86266378757281</v>
      </c>
      <c r="I157" s="9">
        <f t="shared" ca="1" si="48"/>
        <v>97.777242448155448</v>
      </c>
      <c r="J157" s="9">
        <f t="shared" ca="1" si="48"/>
        <v>0</v>
      </c>
      <c r="K157" s="9">
        <f t="shared" ca="1" si="42"/>
        <v>254.40294806106286</v>
      </c>
      <c r="L157" s="9">
        <f t="shared" ca="1" si="43"/>
        <v>-67.397223964202013</v>
      </c>
      <c r="M157">
        <f t="shared" ca="1" si="45"/>
        <v>56.068311758360302</v>
      </c>
      <c r="N157">
        <f t="shared" ca="1" si="46"/>
        <v>31.993743257820928</v>
      </c>
    </row>
    <row r="158" spans="1:14" x14ac:dyDescent="0.25">
      <c r="A158" s="4">
        <f t="shared" si="39"/>
        <v>0.42962962962962825</v>
      </c>
      <c r="B158" s="3">
        <f t="shared" si="47"/>
        <v>1553301120</v>
      </c>
      <c r="C158">
        <f t="shared" si="49"/>
        <v>4</v>
      </c>
      <c r="D158">
        <f t="shared" si="49"/>
        <v>107</v>
      </c>
      <c r="E158">
        <f t="shared" ca="1" si="33"/>
        <v>-59889.707415231067</v>
      </c>
      <c r="F158">
        <f t="shared" ca="1" si="34"/>
        <v>24933.026963479613</v>
      </c>
      <c r="G158">
        <f t="shared" ca="1" si="40"/>
        <v>10972.8</v>
      </c>
      <c r="H158" s="9">
        <f t="shared" ca="1" si="48"/>
        <v>-234.86266378757281</v>
      </c>
      <c r="I158" s="9">
        <f t="shared" ca="1" si="48"/>
        <v>97.777242448155448</v>
      </c>
      <c r="J158" s="9">
        <f t="shared" ca="1" si="48"/>
        <v>0</v>
      </c>
      <c r="K158" s="9">
        <f t="shared" ca="1" si="42"/>
        <v>254.40294806106286</v>
      </c>
      <c r="L158" s="9">
        <f t="shared" ca="1" si="43"/>
        <v>-67.397223964202013</v>
      </c>
      <c r="M158">
        <f t="shared" ca="1" si="45"/>
        <v>56.072677993527506</v>
      </c>
      <c r="N158">
        <f t="shared" ca="1" si="46"/>
        <v>31.974951456310677</v>
      </c>
    </row>
    <row r="159" spans="1:14" x14ac:dyDescent="0.25">
      <c r="A159" s="4">
        <f t="shared" si="39"/>
        <v>0.42968749999999861</v>
      </c>
      <c r="B159" s="3">
        <f t="shared" si="47"/>
        <v>1553301125</v>
      </c>
      <c r="C159">
        <f t="shared" si="49"/>
        <v>4</v>
      </c>
      <c r="D159">
        <f t="shared" si="49"/>
        <v>107</v>
      </c>
      <c r="E159">
        <f t="shared" ca="1" si="33"/>
        <v>-61064.020734168931</v>
      </c>
      <c r="F159">
        <f t="shared" ca="1" si="34"/>
        <v>25421.91317572039</v>
      </c>
      <c r="G159">
        <f t="shared" ca="1" si="40"/>
        <v>10972.8</v>
      </c>
      <c r="H159" s="9">
        <f t="shared" ca="1" si="48"/>
        <v>-234.86266378757281</v>
      </c>
      <c r="I159" s="9">
        <f t="shared" ca="1" si="48"/>
        <v>97.777242448155448</v>
      </c>
      <c r="J159" s="9">
        <f t="shared" ca="1" si="48"/>
        <v>0</v>
      </c>
      <c r="K159" s="9">
        <f t="shared" ca="1" si="42"/>
        <v>254.40294806106286</v>
      </c>
      <c r="L159" s="9">
        <f t="shared" ca="1" si="43"/>
        <v>-67.397223964202013</v>
      </c>
      <c r="M159">
        <f t="shared" ca="1" si="45"/>
        <v>56.077044228694717</v>
      </c>
      <c r="N159">
        <f t="shared" ca="1" si="46"/>
        <v>31.95615965480043</v>
      </c>
    </row>
    <row r="160" spans="1:14" x14ac:dyDescent="0.25">
      <c r="A160" s="4">
        <f t="shared" si="39"/>
        <v>0.42974537037036897</v>
      </c>
      <c r="B160" s="3">
        <f t="shared" si="47"/>
        <v>1553301130</v>
      </c>
      <c r="C160">
        <f t="shared" si="49"/>
        <v>4</v>
      </c>
      <c r="D160">
        <f t="shared" si="49"/>
        <v>107</v>
      </c>
      <c r="E160">
        <f t="shared" ca="1" si="33"/>
        <v>-62238.334053106795</v>
      </c>
      <c r="F160">
        <f t="shared" ca="1" si="34"/>
        <v>25910.799387961168</v>
      </c>
      <c r="G160">
        <f t="shared" ca="1" si="40"/>
        <v>10972.8</v>
      </c>
      <c r="H160" s="9">
        <f t="shared" ca="1" si="48"/>
        <v>-234.86266378757281</v>
      </c>
      <c r="I160" s="9">
        <f t="shared" ca="1" si="48"/>
        <v>97.777242448155448</v>
      </c>
      <c r="J160" s="9">
        <f t="shared" ca="1" si="48"/>
        <v>0</v>
      </c>
      <c r="K160" s="9">
        <f t="shared" ca="1" si="42"/>
        <v>254.40294806106286</v>
      </c>
      <c r="L160" s="9">
        <f t="shared" ca="1" si="43"/>
        <v>-67.397223964202013</v>
      </c>
      <c r="M160">
        <f t="shared" ca="1" si="45"/>
        <v>56.081410463861921</v>
      </c>
      <c r="N160">
        <f t="shared" ca="1" si="46"/>
        <v>31.93736785329018</v>
      </c>
    </row>
    <row r="161" spans="1:14" x14ac:dyDescent="0.25">
      <c r="A161" s="4">
        <f t="shared" si="39"/>
        <v>0.42980324074073933</v>
      </c>
      <c r="B161" s="3">
        <f t="shared" si="47"/>
        <v>1553301135</v>
      </c>
      <c r="C161">
        <f t="shared" si="49"/>
        <v>4</v>
      </c>
      <c r="D161">
        <f t="shared" si="49"/>
        <v>107</v>
      </c>
      <c r="E161">
        <f t="shared" ca="1" si="33"/>
        <v>-63412.647372044659</v>
      </c>
      <c r="F161">
        <f t="shared" ca="1" si="34"/>
        <v>26399.685600201945</v>
      </c>
      <c r="G161">
        <f t="shared" ca="1" si="40"/>
        <v>10972.8</v>
      </c>
      <c r="H161" s="9">
        <f t="shared" ca="1" si="48"/>
        <v>-234.86266378757281</v>
      </c>
      <c r="I161" s="9">
        <f t="shared" ca="1" si="48"/>
        <v>97.777242448154723</v>
      </c>
      <c r="J161" s="9">
        <f t="shared" ca="1" si="48"/>
        <v>0</v>
      </c>
      <c r="K161" s="9">
        <f t="shared" ca="1" si="42"/>
        <v>254.40294806106257</v>
      </c>
      <c r="L161" s="9">
        <f t="shared" ca="1" si="43"/>
        <v>-67.397223964202169</v>
      </c>
      <c r="M161">
        <f t="shared" ca="1" si="45"/>
        <v>56.085776699029125</v>
      </c>
      <c r="N161">
        <f t="shared" ca="1" si="46"/>
        <v>31.918576051779933</v>
      </c>
    </row>
    <row r="162" spans="1:14" x14ac:dyDescent="0.25">
      <c r="A162" s="4">
        <f t="shared" si="39"/>
        <v>0.42986111111110969</v>
      </c>
      <c r="B162" s="3">
        <f t="shared" si="47"/>
        <v>1553301140</v>
      </c>
      <c r="C162">
        <f t="shared" si="49"/>
        <v>4</v>
      </c>
      <c r="D162">
        <f t="shared" si="49"/>
        <v>107</v>
      </c>
      <c r="E162">
        <f t="shared" ca="1" si="33"/>
        <v>-64586.960690982523</v>
      </c>
      <c r="F162">
        <f t="shared" ca="1" si="34"/>
        <v>26888.571812442719</v>
      </c>
      <c r="G162">
        <f t="shared" ca="1" si="40"/>
        <v>10972.8</v>
      </c>
      <c r="H162" s="9">
        <f t="shared" ca="1" si="48"/>
        <v>-234.86266378757426</v>
      </c>
      <c r="I162" s="9">
        <f t="shared" ca="1" si="48"/>
        <v>97.777242448155448</v>
      </c>
      <c r="J162" s="9">
        <f t="shared" ca="1" si="48"/>
        <v>0</v>
      </c>
      <c r="K162" s="9">
        <f t="shared" ca="1" si="42"/>
        <v>254.40294806106417</v>
      </c>
      <c r="L162" s="9">
        <f t="shared" ca="1" si="43"/>
        <v>-67.397223964202141</v>
      </c>
      <c r="M162">
        <f t="shared" ca="1" si="45"/>
        <v>56.090142934196329</v>
      </c>
      <c r="N162">
        <f t="shared" ca="1" si="46"/>
        <v>31.899784250269686</v>
      </c>
    </row>
    <row r="163" spans="1:14" x14ac:dyDescent="0.25">
      <c r="A163" s="4">
        <f t="shared" si="39"/>
        <v>0.42991898148148006</v>
      </c>
      <c r="B163" s="3">
        <f t="shared" si="47"/>
        <v>1553301145</v>
      </c>
      <c r="C163">
        <f t="shared" si="49"/>
        <v>4</v>
      </c>
      <c r="D163">
        <f t="shared" si="49"/>
        <v>107</v>
      </c>
      <c r="E163">
        <f t="shared" ca="1" si="33"/>
        <v>-65761.274009920395</v>
      </c>
      <c r="F163">
        <f t="shared" ca="1" si="34"/>
        <v>27377.458024683496</v>
      </c>
      <c r="G163">
        <f t="shared" ca="1" si="40"/>
        <v>10972.8</v>
      </c>
      <c r="H163" s="9">
        <f t="shared" ca="1" si="48"/>
        <v>-234.86266378757136</v>
      </c>
      <c r="I163" s="9">
        <f t="shared" ca="1" si="48"/>
        <v>97.777242448155448</v>
      </c>
      <c r="J163" s="9">
        <f t="shared" ca="1" si="48"/>
        <v>0</v>
      </c>
      <c r="K163" s="9">
        <f t="shared" ca="1" si="42"/>
        <v>254.40294806106149</v>
      </c>
      <c r="L163" s="9">
        <f t="shared" ca="1" si="43"/>
        <v>-67.397223964201885</v>
      </c>
      <c r="M163">
        <f t="shared" ca="1" si="45"/>
        <v>56.09450916936354</v>
      </c>
      <c r="N163">
        <f t="shared" ca="1" si="46"/>
        <v>31.880992448759436</v>
      </c>
    </row>
    <row r="164" spans="1:14" x14ac:dyDescent="0.25">
      <c r="A164" s="4">
        <f t="shared" si="39"/>
        <v>0.42997685185185042</v>
      </c>
      <c r="B164" s="3">
        <f t="shared" si="47"/>
        <v>1553301150</v>
      </c>
      <c r="C164">
        <f t="shared" si="49"/>
        <v>4</v>
      </c>
      <c r="D164">
        <f t="shared" si="49"/>
        <v>107</v>
      </c>
      <c r="E164">
        <f t="shared" ca="1" si="33"/>
        <v>-66935.587328858252</v>
      </c>
      <c r="F164">
        <f t="shared" ca="1" si="34"/>
        <v>27866.344236924273</v>
      </c>
      <c r="G164">
        <f t="shared" ca="1" si="40"/>
        <v>10972.8</v>
      </c>
      <c r="H164" s="9">
        <f t="shared" ca="1" si="48"/>
        <v>-234.86266378757426</v>
      </c>
      <c r="I164" s="9">
        <f t="shared" ca="1" si="48"/>
        <v>97.777242448155448</v>
      </c>
      <c r="J164" s="9">
        <f t="shared" ca="1" si="48"/>
        <v>0</v>
      </c>
      <c r="K164" s="9">
        <f t="shared" ca="1" si="42"/>
        <v>254.40294806106417</v>
      </c>
      <c r="L164" s="9">
        <f t="shared" ca="1" si="43"/>
        <v>-67.397223964202141</v>
      </c>
      <c r="M164">
        <f t="shared" ca="1" si="45"/>
        <v>56.098875404530745</v>
      </c>
      <c r="N164">
        <f t="shared" ca="1" si="46"/>
        <v>31.862200647249189</v>
      </c>
    </row>
    <row r="165" spans="1:14" x14ac:dyDescent="0.25">
      <c r="A165" s="4">
        <f t="shared" si="39"/>
        <v>0.43003472222222078</v>
      </c>
      <c r="B165" s="3">
        <f t="shared" si="47"/>
        <v>1553301155</v>
      </c>
      <c r="C165">
        <f t="shared" si="49"/>
        <v>4</v>
      </c>
      <c r="D165">
        <f t="shared" si="49"/>
        <v>107</v>
      </c>
      <c r="E165">
        <f t="shared" ref="E165:E210" ca="1" si="50">INDIRECT("E$"&amp;C165)+INDIRECT("H$"&amp;C165)*($B165-INDIRECT("B$"&amp;D165))</f>
        <v>-68109.900647796123</v>
      </c>
      <c r="F165">
        <f t="shared" ref="F165:F210" ca="1" si="51">INDIRECT("F$"&amp;C165)+INDIRECT("I$"&amp;C165)*($B165-INDIRECT("B$"&amp;D165))</f>
        <v>28355.23044916505</v>
      </c>
      <c r="G165">
        <f t="shared" ca="1" si="40"/>
        <v>10972.8</v>
      </c>
      <c r="H165" s="9">
        <f t="shared" ca="1" si="48"/>
        <v>-234.86266378757136</v>
      </c>
      <c r="I165" s="9">
        <f t="shared" ca="1" si="48"/>
        <v>97.777242448155448</v>
      </c>
      <c r="J165" s="9">
        <f t="shared" ca="1" si="48"/>
        <v>0</v>
      </c>
      <c r="K165" s="9">
        <f t="shared" ca="1" si="42"/>
        <v>254.40294806106149</v>
      </c>
      <c r="L165" s="9">
        <f t="shared" ca="1" si="43"/>
        <v>-67.397223964201885</v>
      </c>
      <c r="M165">
        <f t="shared" ca="1" si="45"/>
        <v>56.103241639697949</v>
      </c>
      <c r="N165">
        <f t="shared" ca="1" si="46"/>
        <v>31.843408845738942</v>
      </c>
    </row>
    <row r="166" spans="1:14" x14ac:dyDescent="0.25">
      <c r="A166" s="4">
        <f t="shared" si="39"/>
        <v>0.43009259259259114</v>
      </c>
      <c r="B166" s="3">
        <f t="shared" si="47"/>
        <v>1553301160</v>
      </c>
      <c r="C166">
        <f t="shared" si="49"/>
        <v>4</v>
      </c>
      <c r="D166">
        <f t="shared" si="49"/>
        <v>107</v>
      </c>
      <c r="E166">
        <f t="shared" ca="1" si="50"/>
        <v>-69284.21396673398</v>
      </c>
      <c r="F166">
        <f t="shared" ca="1" si="51"/>
        <v>28844.116661405827</v>
      </c>
      <c r="G166">
        <f t="shared" ca="1" si="40"/>
        <v>10972.8</v>
      </c>
      <c r="H166" s="9">
        <f t="shared" ca="1" si="48"/>
        <v>-234.86266378757426</v>
      </c>
      <c r="I166" s="9">
        <f t="shared" ca="1" si="48"/>
        <v>97.777242448155448</v>
      </c>
      <c r="J166" s="9">
        <f t="shared" ca="1" si="48"/>
        <v>0</v>
      </c>
      <c r="K166" s="9">
        <f t="shared" ca="1" si="42"/>
        <v>254.40294806106417</v>
      </c>
      <c r="L166" s="9">
        <f t="shared" ca="1" si="43"/>
        <v>-67.397223964202141</v>
      </c>
      <c r="M166">
        <f t="shared" ca="1" si="45"/>
        <v>56.10760787486516</v>
      </c>
      <c r="N166">
        <f t="shared" ca="1" si="46"/>
        <v>31.824617044228692</v>
      </c>
    </row>
    <row r="167" spans="1:14" x14ac:dyDescent="0.25">
      <c r="A167" s="4">
        <f t="shared" si="39"/>
        <v>0.4301504629629615</v>
      </c>
      <c r="B167" s="3">
        <f t="shared" si="47"/>
        <v>1553301165</v>
      </c>
      <c r="C167">
        <f t="shared" si="49"/>
        <v>4</v>
      </c>
      <c r="D167">
        <f t="shared" si="49"/>
        <v>107</v>
      </c>
      <c r="E167">
        <f t="shared" ca="1" si="50"/>
        <v>-70458.527285671851</v>
      </c>
      <c r="F167">
        <f t="shared" ca="1" si="51"/>
        <v>29333.002873646605</v>
      </c>
      <c r="G167">
        <f t="shared" ca="1" si="40"/>
        <v>10972.8</v>
      </c>
      <c r="H167" s="9">
        <f t="shared" ca="1" si="48"/>
        <v>-234.86266378757136</v>
      </c>
      <c r="I167" s="9">
        <f t="shared" ca="1" si="48"/>
        <v>97.777242448155448</v>
      </c>
      <c r="J167" s="9">
        <f t="shared" ca="1" si="48"/>
        <v>0</v>
      </c>
      <c r="K167" s="9">
        <f t="shared" ca="1" si="42"/>
        <v>254.40294806106149</v>
      </c>
      <c r="L167" s="9">
        <f t="shared" ca="1" si="43"/>
        <v>-67.397223964201885</v>
      </c>
      <c r="M167">
        <f t="shared" ca="1" si="45"/>
        <v>56.111974110032364</v>
      </c>
      <c r="N167">
        <f t="shared" ca="1" si="46"/>
        <v>31.805825242718445</v>
      </c>
    </row>
    <row r="168" spans="1:14" x14ac:dyDescent="0.25">
      <c r="A168" s="4">
        <f t="shared" si="39"/>
        <v>0.43020833333333186</v>
      </c>
      <c r="B168" s="3">
        <f t="shared" si="47"/>
        <v>1553301170</v>
      </c>
      <c r="C168">
        <f t="shared" si="49"/>
        <v>4</v>
      </c>
      <c r="D168">
        <f t="shared" si="49"/>
        <v>107</v>
      </c>
      <c r="E168">
        <f t="shared" ca="1" si="50"/>
        <v>-71632.840604609708</v>
      </c>
      <c r="F168">
        <f t="shared" ca="1" si="51"/>
        <v>29821.889085887382</v>
      </c>
      <c r="G168">
        <f t="shared" ca="1" si="40"/>
        <v>10972.8</v>
      </c>
      <c r="H168" s="9">
        <f t="shared" ca="1" si="48"/>
        <v>-234.86266378757426</v>
      </c>
      <c r="I168" s="9">
        <f t="shared" ca="1" si="48"/>
        <v>97.777242448155448</v>
      </c>
      <c r="J168" s="9">
        <f t="shared" ca="1" si="48"/>
        <v>0</v>
      </c>
      <c r="K168" s="9">
        <f t="shared" ca="1" si="42"/>
        <v>254.40294806106417</v>
      </c>
      <c r="L168" s="9">
        <f t="shared" ca="1" si="43"/>
        <v>-67.397223964202141</v>
      </c>
      <c r="M168">
        <f t="shared" ca="1" si="45"/>
        <v>56.116340345199568</v>
      </c>
      <c r="N168">
        <f t="shared" ca="1" si="46"/>
        <v>31.787033441208198</v>
      </c>
    </row>
    <row r="169" spans="1:14" x14ac:dyDescent="0.25">
      <c r="A169" s="4">
        <f t="shared" si="39"/>
        <v>0.43026620370370222</v>
      </c>
      <c r="B169" s="3">
        <f t="shared" si="47"/>
        <v>1553301175</v>
      </c>
      <c r="C169">
        <f t="shared" ref="C169:D184" si="52">C168</f>
        <v>4</v>
      </c>
      <c r="D169">
        <f t="shared" si="52"/>
        <v>107</v>
      </c>
      <c r="E169">
        <f t="shared" ca="1" si="50"/>
        <v>-72807.153923547579</v>
      </c>
      <c r="F169">
        <f t="shared" ca="1" si="51"/>
        <v>30310.775298128159</v>
      </c>
      <c r="G169">
        <f t="shared" ca="1" si="40"/>
        <v>10972.8</v>
      </c>
      <c r="H169" s="9">
        <f t="shared" ca="1" si="48"/>
        <v>-234.86266378757136</v>
      </c>
      <c r="I169" s="9">
        <f t="shared" ca="1" si="48"/>
        <v>97.777242448154723</v>
      </c>
      <c r="J169" s="9">
        <f t="shared" ca="1" si="48"/>
        <v>0</v>
      </c>
      <c r="K169" s="9">
        <f t="shared" ca="1" si="42"/>
        <v>254.40294806106124</v>
      </c>
      <c r="L169" s="9">
        <f t="shared" ca="1" si="43"/>
        <v>-67.397223964202041</v>
      </c>
      <c r="M169">
        <f t="shared" ca="1" si="45"/>
        <v>56.120706580366772</v>
      </c>
      <c r="N169">
        <f t="shared" ca="1" si="46"/>
        <v>31.768241639697948</v>
      </c>
    </row>
    <row r="170" spans="1:14" x14ac:dyDescent="0.25">
      <c r="A170" s="4">
        <f t="shared" si="39"/>
        <v>0.43032407407407258</v>
      </c>
      <c r="B170" s="3">
        <f t="shared" si="47"/>
        <v>1553301180</v>
      </c>
      <c r="C170">
        <f t="shared" si="52"/>
        <v>4</v>
      </c>
      <c r="D170">
        <f t="shared" si="52"/>
        <v>107</v>
      </c>
      <c r="E170">
        <f t="shared" ca="1" si="50"/>
        <v>-73981.467242485436</v>
      </c>
      <c r="F170">
        <f t="shared" ca="1" si="51"/>
        <v>30799.661510368933</v>
      </c>
      <c r="G170">
        <f t="shared" ca="1" si="40"/>
        <v>10972.8</v>
      </c>
      <c r="H170" s="9">
        <f t="shared" ca="1" si="48"/>
        <v>-234.86266378757426</v>
      </c>
      <c r="I170" s="9">
        <f t="shared" ca="1" si="48"/>
        <v>97.777242448155448</v>
      </c>
      <c r="J170" s="9">
        <f t="shared" ca="1" si="48"/>
        <v>0</v>
      </c>
      <c r="K170" s="9">
        <f t="shared" ca="1" si="42"/>
        <v>254.40294806106417</v>
      </c>
      <c r="L170" s="9">
        <f t="shared" ca="1" si="43"/>
        <v>-67.397223964202141</v>
      </c>
      <c r="M170">
        <f t="shared" ca="1" si="45"/>
        <v>56.125072815533983</v>
      </c>
      <c r="N170">
        <f t="shared" ca="1" si="46"/>
        <v>31.749449838187701</v>
      </c>
    </row>
    <row r="171" spans="1:14" x14ac:dyDescent="0.25">
      <c r="A171" s="4">
        <f t="shared" si="39"/>
        <v>0.43038194444444294</v>
      </c>
      <c r="B171" s="3">
        <f t="shared" si="47"/>
        <v>1553301185</v>
      </c>
      <c r="C171">
        <f t="shared" si="52"/>
        <v>4</v>
      </c>
      <c r="D171">
        <f t="shared" si="52"/>
        <v>107</v>
      </c>
      <c r="E171">
        <f t="shared" ca="1" si="50"/>
        <v>-75155.780561423308</v>
      </c>
      <c r="F171">
        <f t="shared" ca="1" si="51"/>
        <v>31288.54772260971</v>
      </c>
      <c r="G171">
        <f t="shared" ca="1" si="40"/>
        <v>10972.8</v>
      </c>
      <c r="H171" s="9">
        <f t="shared" ca="1" si="48"/>
        <v>-234.86266378757136</v>
      </c>
      <c r="I171" s="9">
        <f t="shared" ca="1" si="48"/>
        <v>97.777242448155448</v>
      </c>
      <c r="J171" s="9">
        <f t="shared" ca="1" si="48"/>
        <v>0</v>
      </c>
      <c r="K171" s="9">
        <f t="shared" ca="1" si="42"/>
        <v>254.40294806106149</v>
      </c>
      <c r="L171" s="9">
        <f t="shared" ca="1" si="43"/>
        <v>-67.397223964201885</v>
      </c>
      <c r="M171">
        <f t="shared" ca="1" si="45"/>
        <v>56.129439050701187</v>
      </c>
      <c r="N171">
        <f t="shared" ca="1" si="46"/>
        <v>31.730658036677454</v>
      </c>
    </row>
    <row r="172" spans="1:14" x14ac:dyDescent="0.25">
      <c r="A172" s="4">
        <f t="shared" si="39"/>
        <v>0.4304398148148133</v>
      </c>
      <c r="B172" s="3">
        <f t="shared" si="47"/>
        <v>1553301190</v>
      </c>
      <c r="C172">
        <f t="shared" si="52"/>
        <v>4</v>
      </c>
      <c r="D172">
        <f t="shared" si="52"/>
        <v>107</v>
      </c>
      <c r="E172">
        <f t="shared" ca="1" si="50"/>
        <v>-76330.093880361164</v>
      </c>
      <c r="F172">
        <f t="shared" ca="1" si="51"/>
        <v>31777.433934850487</v>
      </c>
      <c r="G172">
        <f t="shared" ca="1" si="40"/>
        <v>10972.8</v>
      </c>
      <c r="H172" s="9">
        <f t="shared" ca="1" si="48"/>
        <v>-234.86266378757426</v>
      </c>
      <c r="I172" s="9">
        <f t="shared" ca="1" si="48"/>
        <v>97.777242448155448</v>
      </c>
      <c r="J172" s="9">
        <f t="shared" ca="1" si="48"/>
        <v>0</v>
      </c>
      <c r="K172" s="9">
        <f t="shared" ca="1" si="42"/>
        <v>254.40294806106417</v>
      </c>
      <c r="L172" s="9">
        <f t="shared" ca="1" si="43"/>
        <v>-67.397223964202141</v>
      </c>
      <c r="M172">
        <f t="shared" ca="1" si="45"/>
        <v>56.133805285868391</v>
      </c>
      <c r="N172">
        <f t="shared" ca="1" si="46"/>
        <v>31.711866235167204</v>
      </c>
    </row>
    <row r="173" spans="1:14" x14ac:dyDescent="0.25">
      <c r="A173" s="4">
        <f t="shared" si="39"/>
        <v>0.43049768518518367</v>
      </c>
      <c r="B173" s="3">
        <f t="shared" si="47"/>
        <v>1553301195</v>
      </c>
      <c r="C173">
        <f t="shared" si="52"/>
        <v>4</v>
      </c>
      <c r="D173">
        <f t="shared" si="52"/>
        <v>107</v>
      </c>
      <c r="E173">
        <f t="shared" ca="1" si="50"/>
        <v>-77504.407199299036</v>
      </c>
      <c r="F173">
        <f t="shared" ca="1" si="51"/>
        <v>32266.320147091265</v>
      </c>
      <c r="G173">
        <f t="shared" ca="1" si="40"/>
        <v>10972.8</v>
      </c>
      <c r="H173" s="9">
        <f t="shared" ca="1" si="48"/>
        <v>-234.86266378757136</v>
      </c>
      <c r="I173" s="9">
        <f t="shared" ca="1" si="48"/>
        <v>97.777242448155448</v>
      </c>
      <c r="J173" s="9">
        <f t="shared" ca="1" si="48"/>
        <v>0</v>
      </c>
      <c r="K173" s="9">
        <f t="shared" ca="1" si="42"/>
        <v>254.40294806106149</v>
      </c>
      <c r="L173" s="9">
        <f t="shared" ca="1" si="43"/>
        <v>-67.397223964201885</v>
      </c>
      <c r="M173">
        <f t="shared" ca="1" si="45"/>
        <v>56.138171521035602</v>
      </c>
      <c r="N173">
        <f t="shared" ca="1" si="46"/>
        <v>31.693074433656957</v>
      </c>
    </row>
    <row r="174" spans="1:14" x14ac:dyDescent="0.25">
      <c r="A174" s="4">
        <f t="shared" si="39"/>
        <v>0.43055555555555403</v>
      </c>
      <c r="B174" s="3">
        <f t="shared" si="47"/>
        <v>1553301200</v>
      </c>
      <c r="C174">
        <f t="shared" si="52"/>
        <v>4</v>
      </c>
      <c r="D174">
        <f t="shared" si="52"/>
        <v>107</v>
      </c>
      <c r="E174">
        <f t="shared" ca="1" si="50"/>
        <v>-78678.720518236893</v>
      </c>
      <c r="F174">
        <f t="shared" ca="1" si="51"/>
        <v>32755.206359332042</v>
      </c>
      <c r="G174">
        <f t="shared" ca="1" si="40"/>
        <v>10972.8</v>
      </c>
      <c r="H174" s="9">
        <f t="shared" ca="1" si="48"/>
        <v>-234.86266378757426</v>
      </c>
      <c r="I174" s="9">
        <f t="shared" ca="1" si="48"/>
        <v>97.777242448154723</v>
      </c>
      <c r="J174" s="9">
        <f t="shared" ca="1" si="48"/>
        <v>0</v>
      </c>
      <c r="K174" s="9">
        <f t="shared" ca="1" si="42"/>
        <v>254.40294806106388</v>
      </c>
      <c r="L174" s="9">
        <f t="shared" ca="1" si="43"/>
        <v>-67.397223964202297</v>
      </c>
      <c r="M174">
        <f t="shared" ca="1" si="45"/>
        <v>56.142537756202806</v>
      </c>
      <c r="N174">
        <f t="shared" ca="1" si="46"/>
        <v>31.67428263214671</v>
      </c>
    </row>
    <row r="175" spans="1:14" x14ac:dyDescent="0.25">
      <c r="A175" s="4">
        <f t="shared" si="39"/>
        <v>0.43061342592592439</v>
      </c>
      <c r="B175" s="3">
        <f t="shared" si="47"/>
        <v>1553301205</v>
      </c>
      <c r="C175">
        <f t="shared" si="52"/>
        <v>4</v>
      </c>
      <c r="D175">
        <f t="shared" si="52"/>
        <v>107</v>
      </c>
      <c r="E175">
        <f t="shared" ca="1" si="50"/>
        <v>-79853.033837174764</v>
      </c>
      <c r="F175">
        <f t="shared" ca="1" si="51"/>
        <v>33244.092571572815</v>
      </c>
      <c r="G175">
        <f t="shared" ca="1" si="40"/>
        <v>10972.8</v>
      </c>
      <c r="H175" s="9">
        <f t="shared" ca="1" si="48"/>
        <v>-234.86266378757136</v>
      </c>
      <c r="I175" s="9">
        <f t="shared" ca="1" si="48"/>
        <v>97.777242448156173</v>
      </c>
      <c r="J175" s="9">
        <f t="shared" ca="1" si="48"/>
        <v>0</v>
      </c>
      <c r="K175" s="9">
        <f t="shared" ca="1" si="42"/>
        <v>254.40294806106178</v>
      </c>
      <c r="L175" s="9">
        <f t="shared" ca="1" si="43"/>
        <v>-67.397223964201729</v>
      </c>
      <c r="M175">
        <f t="shared" ca="1" si="45"/>
        <v>56.14690399137001</v>
      </c>
      <c r="N175">
        <f t="shared" ca="1" si="46"/>
        <v>31.65549083063646</v>
      </c>
    </row>
    <row r="176" spans="1:14" x14ac:dyDescent="0.25">
      <c r="A176" s="4">
        <f t="shared" si="39"/>
        <v>0.43067129629629475</v>
      </c>
      <c r="B176" s="3">
        <f t="shared" si="47"/>
        <v>1553301210</v>
      </c>
      <c r="C176">
        <f t="shared" si="52"/>
        <v>4</v>
      </c>
      <c r="D176">
        <f t="shared" si="52"/>
        <v>107</v>
      </c>
      <c r="E176">
        <f t="shared" ca="1" si="50"/>
        <v>-81027.347156112621</v>
      </c>
      <c r="F176">
        <f t="shared" ca="1" si="51"/>
        <v>33732.978783813596</v>
      </c>
      <c r="G176">
        <f t="shared" ca="1" si="40"/>
        <v>10972.8</v>
      </c>
      <c r="H176" s="9">
        <f t="shared" ca="1" si="48"/>
        <v>-234.86266378757426</v>
      </c>
      <c r="I176" s="9">
        <f t="shared" ca="1" si="48"/>
        <v>97.777242448154723</v>
      </c>
      <c r="J176" s="9">
        <f t="shared" ca="1" si="48"/>
        <v>0</v>
      </c>
      <c r="K176" s="9">
        <f t="shared" ca="1" si="42"/>
        <v>254.40294806106388</v>
      </c>
      <c r="L176" s="9">
        <f t="shared" ca="1" si="43"/>
        <v>-67.397223964202297</v>
      </c>
      <c r="M176">
        <f t="shared" ca="1" si="45"/>
        <v>56.151270226537214</v>
      </c>
      <c r="N176">
        <f t="shared" ca="1" si="46"/>
        <v>31.636699029126213</v>
      </c>
    </row>
    <row r="177" spans="1:14" x14ac:dyDescent="0.25">
      <c r="A177" s="4">
        <f t="shared" si="39"/>
        <v>0.43072916666666511</v>
      </c>
      <c r="B177" s="3">
        <f t="shared" si="47"/>
        <v>1553301215</v>
      </c>
      <c r="C177">
        <f t="shared" si="52"/>
        <v>4</v>
      </c>
      <c r="D177">
        <f t="shared" si="52"/>
        <v>107</v>
      </c>
      <c r="E177">
        <f t="shared" ca="1" si="50"/>
        <v>-82201.660475050492</v>
      </c>
      <c r="F177">
        <f t="shared" ca="1" si="51"/>
        <v>34221.86499605437</v>
      </c>
      <c r="G177">
        <f t="shared" ca="1" si="40"/>
        <v>10972.8</v>
      </c>
      <c r="H177" s="9">
        <f t="shared" ca="1" si="48"/>
        <v>-234.86266378757136</v>
      </c>
      <c r="I177" s="9">
        <f t="shared" ca="1" si="48"/>
        <v>97.777242448156173</v>
      </c>
      <c r="J177" s="9">
        <f t="shared" ca="1" si="48"/>
        <v>0</v>
      </c>
      <c r="K177" s="9">
        <f t="shared" ca="1" si="42"/>
        <v>254.40294806106178</v>
      </c>
      <c r="L177" s="9">
        <f t="shared" ca="1" si="43"/>
        <v>-67.397223964201729</v>
      </c>
      <c r="M177">
        <f t="shared" ca="1" si="45"/>
        <v>56.155636461704425</v>
      </c>
      <c r="N177">
        <f t="shared" ca="1" si="46"/>
        <v>31.617907227615966</v>
      </c>
    </row>
    <row r="178" spans="1:14" x14ac:dyDescent="0.25">
      <c r="A178" s="4">
        <f t="shared" si="39"/>
        <v>0.43078703703703547</v>
      </c>
      <c r="B178" s="3">
        <f t="shared" si="47"/>
        <v>1553301220</v>
      </c>
      <c r="C178">
        <f t="shared" si="52"/>
        <v>4</v>
      </c>
      <c r="D178">
        <f t="shared" si="52"/>
        <v>107</v>
      </c>
      <c r="E178">
        <f t="shared" ca="1" si="50"/>
        <v>-83375.973793988349</v>
      </c>
      <c r="F178">
        <f t="shared" ca="1" si="51"/>
        <v>34710.751208295151</v>
      </c>
      <c r="G178">
        <f t="shared" ca="1" si="40"/>
        <v>10972.8</v>
      </c>
      <c r="H178" s="9">
        <f t="shared" ca="1" si="48"/>
        <v>-234.86266378757426</v>
      </c>
      <c r="I178" s="9">
        <f t="shared" ca="1" si="48"/>
        <v>97.777242448154723</v>
      </c>
      <c r="J178" s="9">
        <f t="shared" ca="1" si="48"/>
        <v>0</v>
      </c>
      <c r="K178" s="9">
        <f t="shared" ca="1" si="42"/>
        <v>254.40294806106388</v>
      </c>
      <c r="L178" s="9">
        <f t="shared" ca="1" si="43"/>
        <v>-67.397223964202297</v>
      </c>
      <c r="M178">
        <f t="shared" ca="1" si="45"/>
        <v>56.160002696871629</v>
      </c>
      <c r="N178">
        <f t="shared" ca="1" si="46"/>
        <v>31.599115426105715</v>
      </c>
    </row>
    <row r="179" spans="1:14" x14ac:dyDescent="0.25">
      <c r="A179" s="4">
        <f t="shared" si="39"/>
        <v>0.43084490740740583</v>
      </c>
      <c r="B179" s="3">
        <f t="shared" si="47"/>
        <v>1553301225</v>
      </c>
      <c r="C179">
        <f t="shared" si="52"/>
        <v>4</v>
      </c>
      <c r="D179">
        <f t="shared" si="52"/>
        <v>107</v>
      </c>
      <c r="E179">
        <f t="shared" ca="1" si="50"/>
        <v>-84550.28711292622</v>
      </c>
      <c r="F179">
        <f t="shared" ca="1" si="51"/>
        <v>35199.637420535924</v>
      </c>
      <c r="G179">
        <f t="shared" ca="1" si="40"/>
        <v>10972.8</v>
      </c>
      <c r="H179" s="9">
        <f t="shared" ca="1" si="48"/>
        <v>-234.86266378757136</v>
      </c>
      <c r="I179" s="9">
        <f t="shared" ca="1" si="48"/>
        <v>97.777242448156173</v>
      </c>
      <c r="J179" s="9">
        <f t="shared" ca="1" si="48"/>
        <v>0</v>
      </c>
      <c r="K179" s="9">
        <f t="shared" ca="1" si="42"/>
        <v>254.40294806106178</v>
      </c>
      <c r="L179" s="9">
        <f t="shared" ca="1" si="43"/>
        <v>-67.397223964201729</v>
      </c>
      <c r="M179">
        <f t="shared" ca="1" si="45"/>
        <v>56.164368932038833</v>
      </c>
      <c r="N179">
        <f t="shared" ca="1" si="46"/>
        <v>31.580323624595469</v>
      </c>
    </row>
    <row r="180" spans="1:14" x14ac:dyDescent="0.25">
      <c r="A180" s="4">
        <f t="shared" si="39"/>
        <v>0.43090277777777619</v>
      </c>
      <c r="B180" s="3">
        <f t="shared" si="47"/>
        <v>1553301230</v>
      </c>
      <c r="C180">
        <f t="shared" si="52"/>
        <v>4</v>
      </c>
      <c r="D180">
        <f t="shared" si="52"/>
        <v>107</v>
      </c>
      <c r="E180">
        <f t="shared" ca="1" si="50"/>
        <v>-85724.600431864077</v>
      </c>
      <c r="F180">
        <f t="shared" ca="1" si="51"/>
        <v>35688.523632776705</v>
      </c>
      <c r="G180">
        <f t="shared" ca="1" si="40"/>
        <v>10972.8</v>
      </c>
      <c r="H180" s="9">
        <f t="shared" ca="1" si="48"/>
        <v>-234.86266378757426</v>
      </c>
      <c r="I180" s="9">
        <f t="shared" ca="1" si="48"/>
        <v>97.777242448154723</v>
      </c>
      <c r="J180" s="9">
        <f t="shared" ca="1" si="48"/>
        <v>0</v>
      </c>
      <c r="K180" s="9">
        <f t="shared" ca="1" si="42"/>
        <v>254.40294806106388</v>
      </c>
      <c r="L180" s="9">
        <f t="shared" ca="1" si="43"/>
        <v>-67.397223964202297</v>
      </c>
      <c r="M180">
        <f t="shared" ca="1" si="45"/>
        <v>56.168735167206044</v>
      </c>
      <c r="N180">
        <f t="shared" ca="1" si="46"/>
        <v>31.561531823085218</v>
      </c>
    </row>
    <row r="181" spans="1:14" x14ac:dyDescent="0.25">
      <c r="A181" s="4">
        <f t="shared" si="39"/>
        <v>0.43096064814814655</v>
      </c>
      <c r="B181" s="3">
        <f t="shared" si="47"/>
        <v>1553301235</v>
      </c>
      <c r="C181">
        <f t="shared" si="52"/>
        <v>4</v>
      </c>
      <c r="D181">
        <f t="shared" si="52"/>
        <v>107</v>
      </c>
      <c r="E181">
        <f t="shared" ca="1" si="50"/>
        <v>-86898.913750801948</v>
      </c>
      <c r="F181">
        <f t="shared" ca="1" si="51"/>
        <v>36177.409845017479</v>
      </c>
      <c r="G181">
        <f t="shared" ca="1" si="40"/>
        <v>10972.8</v>
      </c>
      <c r="H181" s="9">
        <f t="shared" ca="1" si="48"/>
        <v>-234.86266378757136</v>
      </c>
      <c r="I181" s="9">
        <f t="shared" ca="1" si="48"/>
        <v>97.777242448154723</v>
      </c>
      <c r="J181" s="9">
        <f t="shared" ca="1" si="48"/>
        <v>0</v>
      </c>
      <c r="K181" s="9">
        <f t="shared" ca="1" si="42"/>
        <v>254.40294806106124</v>
      </c>
      <c r="L181" s="9">
        <f t="shared" ca="1" si="43"/>
        <v>-67.397223964202041</v>
      </c>
      <c r="M181">
        <f t="shared" ca="1" si="45"/>
        <v>56.173101402373248</v>
      </c>
      <c r="N181">
        <f t="shared" ca="1" si="46"/>
        <v>31.542740021574971</v>
      </c>
    </row>
    <row r="182" spans="1:14" x14ac:dyDescent="0.25">
      <c r="A182" s="4">
        <f t="shared" si="39"/>
        <v>0.43101851851851691</v>
      </c>
      <c r="B182" s="3">
        <f t="shared" si="47"/>
        <v>1553301240</v>
      </c>
      <c r="C182">
        <f t="shared" si="52"/>
        <v>4</v>
      </c>
      <c r="D182">
        <f t="shared" si="52"/>
        <v>107</v>
      </c>
      <c r="E182">
        <f t="shared" ca="1" si="50"/>
        <v>-88073.227069739805</v>
      </c>
      <c r="F182">
        <f t="shared" ca="1" si="51"/>
        <v>36666.296057258252</v>
      </c>
      <c r="G182">
        <f t="shared" ca="1" si="40"/>
        <v>10972.8</v>
      </c>
      <c r="H182" s="9">
        <f t="shared" ca="1" si="48"/>
        <v>-234.86266378757426</v>
      </c>
      <c r="I182" s="9">
        <f t="shared" ca="1" si="48"/>
        <v>97.777242448156173</v>
      </c>
      <c r="J182" s="9">
        <f t="shared" ca="1" si="48"/>
        <v>0</v>
      </c>
      <c r="K182" s="9">
        <f t="shared" ca="1" si="42"/>
        <v>254.40294806106445</v>
      </c>
      <c r="L182" s="9">
        <f t="shared" ca="1" si="43"/>
        <v>-67.397223964201984</v>
      </c>
      <c r="M182">
        <f t="shared" ca="1" si="45"/>
        <v>56.177467637540452</v>
      </c>
      <c r="N182">
        <f t="shared" ca="1" si="46"/>
        <v>31.523948220064725</v>
      </c>
    </row>
    <row r="183" spans="1:14" x14ac:dyDescent="0.25">
      <c r="A183" s="4">
        <f t="shared" si="39"/>
        <v>0.43107638888888727</v>
      </c>
      <c r="B183" s="3">
        <f t="shared" si="47"/>
        <v>1553301245</v>
      </c>
      <c r="C183">
        <f t="shared" si="52"/>
        <v>4</v>
      </c>
      <c r="D183">
        <f t="shared" si="52"/>
        <v>107</v>
      </c>
      <c r="E183">
        <f t="shared" ca="1" si="50"/>
        <v>-89247.540388677677</v>
      </c>
      <c r="F183">
        <f t="shared" ca="1" si="51"/>
        <v>37155.182269499033</v>
      </c>
      <c r="G183">
        <f t="shared" ca="1" si="40"/>
        <v>10972.8</v>
      </c>
      <c r="H183" s="9">
        <f t="shared" ca="1" si="48"/>
        <v>-234.86266378757136</v>
      </c>
      <c r="I183" s="9">
        <f t="shared" ca="1" si="48"/>
        <v>97.777242448154723</v>
      </c>
      <c r="J183" s="9">
        <f t="shared" ca="1" si="48"/>
        <v>0</v>
      </c>
      <c r="K183" s="9">
        <f t="shared" ca="1" si="42"/>
        <v>254.40294806106124</v>
      </c>
      <c r="L183" s="9">
        <f t="shared" ca="1" si="43"/>
        <v>-67.397223964202041</v>
      </c>
      <c r="M183">
        <f t="shared" ca="1" si="45"/>
        <v>56.181833872707656</v>
      </c>
      <c r="N183">
        <f t="shared" ca="1" si="46"/>
        <v>31.505156418554474</v>
      </c>
    </row>
    <row r="184" spans="1:14" x14ac:dyDescent="0.25">
      <c r="A184" s="4">
        <f t="shared" si="39"/>
        <v>0.43113425925925764</v>
      </c>
      <c r="B184" s="3">
        <f t="shared" si="47"/>
        <v>1553301250</v>
      </c>
      <c r="C184">
        <f t="shared" si="52"/>
        <v>4</v>
      </c>
      <c r="D184">
        <f t="shared" si="52"/>
        <v>107</v>
      </c>
      <c r="E184">
        <f t="shared" ca="1" si="50"/>
        <v>-90421.853707615533</v>
      </c>
      <c r="F184">
        <f t="shared" ca="1" si="51"/>
        <v>37644.068481739807</v>
      </c>
      <c r="G184">
        <f t="shared" ca="1" si="40"/>
        <v>10972.8</v>
      </c>
      <c r="H184" s="9">
        <f t="shared" ref="H184:J199" ca="1" si="53">(E185-E184)/($B185-$B184)</f>
        <v>-234.86266378757426</v>
      </c>
      <c r="I184" s="9">
        <f t="shared" ca="1" si="53"/>
        <v>97.777242448156173</v>
      </c>
      <c r="J184" s="9">
        <f t="shared" ca="1" si="53"/>
        <v>0</v>
      </c>
      <c r="K184" s="9">
        <f t="shared" ca="1" si="42"/>
        <v>254.40294806106445</v>
      </c>
      <c r="L184" s="9">
        <f t="shared" ca="1" si="43"/>
        <v>-67.397223964201984</v>
      </c>
      <c r="M184">
        <f t="shared" ca="1" si="45"/>
        <v>56.186200107874868</v>
      </c>
      <c r="N184">
        <f t="shared" ca="1" si="46"/>
        <v>31.486364617044227</v>
      </c>
    </row>
    <row r="185" spans="1:14" x14ac:dyDescent="0.25">
      <c r="A185" s="4">
        <f t="shared" si="39"/>
        <v>0.431192129629628</v>
      </c>
      <c r="B185" s="3">
        <f t="shared" si="47"/>
        <v>1553301255</v>
      </c>
      <c r="C185">
        <f t="shared" ref="C185:D200" si="54">C184</f>
        <v>4</v>
      </c>
      <c r="D185">
        <f t="shared" si="54"/>
        <v>107</v>
      </c>
      <c r="E185">
        <f t="shared" ca="1" si="50"/>
        <v>-91596.167026553405</v>
      </c>
      <c r="F185">
        <f t="shared" ca="1" si="51"/>
        <v>38132.954693980588</v>
      </c>
      <c r="G185">
        <f t="shared" ca="1" si="40"/>
        <v>10972.8</v>
      </c>
      <c r="H185" s="9">
        <f t="shared" ca="1" si="53"/>
        <v>-234.86266378757136</v>
      </c>
      <c r="I185" s="9">
        <f t="shared" ca="1" si="53"/>
        <v>97.777242448154723</v>
      </c>
      <c r="J185" s="9">
        <f t="shared" ca="1" si="53"/>
        <v>0</v>
      </c>
      <c r="K185" s="9">
        <f t="shared" ca="1" si="42"/>
        <v>254.40294806106124</v>
      </c>
      <c r="L185" s="9">
        <f t="shared" ca="1" si="43"/>
        <v>-67.397223964202041</v>
      </c>
      <c r="M185">
        <f t="shared" ca="1" si="45"/>
        <v>56.190566343042072</v>
      </c>
      <c r="N185">
        <f t="shared" ca="1" si="46"/>
        <v>31.46757281553398</v>
      </c>
    </row>
    <row r="186" spans="1:14" x14ac:dyDescent="0.25">
      <c r="A186" s="4">
        <f t="shared" si="39"/>
        <v>0.43124999999999836</v>
      </c>
      <c r="B186" s="3">
        <f t="shared" si="47"/>
        <v>1553301260</v>
      </c>
      <c r="C186">
        <f t="shared" si="54"/>
        <v>4</v>
      </c>
      <c r="D186">
        <f t="shared" si="54"/>
        <v>107</v>
      </c>
      <c r="E186">
        <f t="shared" ca="1" si="50"/>
        <v>-92770.480345491262</v>
      </c>
      <c r="F186">
        <f t="shared" ca="1" si="51"/>
        <v>38621.840906221361</v>
      </c>
      <c r="G186">
        <f t="shared" ca="1" si="40"/>
        <v>10972.8</v>
      </c>
      <c r="H186" s="9">
        <f t="shared" ca="1" si="53"/>
        <v>-234.86266378757426</v>
      </c>
      <c r="I186" s="9">
        <f t="shared" ca="1" si="53"/>
        <v>97.777242448156173</v>
      </c>
      <c r="J186" s="9">
        <f t="shared" ca="1" si="53"/>
        <v>0</v>
      </c>
      <c r="K186" s="9">
        <f t="shared" ca="1" si="42"/>
        <v>254.40294806106445</v>
      </c>
      <c r="L186" s="9">
        <f t="shared" ca="1" si="43"/>
        <v>-67.397223964201984</v>
      </c>
      <c r="M186">
        <f t="shared" ca="1" si="45"/>
        <v>56.194932578209276</v>
      </c>
      <c r="N186">
        <f t="shared" ca="1" si="46"/>
        <v>31.44878101402373</v>
      </c>
    </row>
    <row r="187" spans="1:14" x14ac:dyDescent="0.25">
      <c r="A187" s="4">
        <f t="shared" ref="A187:A210" si="55">A186+5/24/3600</f>
        <v>0.43130787037036872</v>
      </c>
      <c r="B187" s="3">
        <f t="shared" si="47"/>
        <v>1553301265</v>
      </c>
      <c r="C187">
        <f t="shared" si="54"/>
        <v>4</v>
      </c>
      <c r="D187">
        <f t="shared" si="54"/>
        <v>107</v>
      </c>
      <c r="E187">
        <f t="shared" ca="1" si="50"/>
        <v>-93944.793664429133</v>
      </c>
      <c r="F187">
        <f t="shared" ca="1" si="51"/>
        <v>39110.727118462142</v>
      </c>
      <c r="G187">
        <f t="shared" ca="1" si="40"/>
        <v>10972.8</v>
      </c>
      <c r="H187" s="9">
        <f t="shared" ca="1" si="53"/>
        <v>-234.86266378757136</v>
      </c>
      <c r="I187" s="9">
        <f t="shared" ca="1" si="53"/>
        <v>97.777242448154723</v>
      </c>
      <c r="J187" s="9">
        <f t="shared" ca="1" si="53"/>
        <v>0</v>
      </c>
      <c r="K187" s="9">
        <f t="shared" ca="1" si="42"/>
        <v>254.40294806106124</v>
      </c>
      <c r="L187" s="9">
        <f t="shared" ca="1" si="43"/>
        <v>-67.397223964202041</v>
      </c>
      <c r="M187">
        <f t="shared" ca="1" si="45"/>
        <v>56.199298813376487</v>
      </c>
      <c r="N187">
        <f t="shared" ca="1" si="46"/>
        <v>31.429989212513483</v>
      </c>
    </row>
    <row r="188" spans="1:14" x14ac:dyDescent="0.25">
      <c r="A188" s="4">
        <f t="shared" si="55"/>
        <v>0.43136574074073908</v>
      </c>
      <c r="B188" s="3">
        <f t="shared" si="47"/>
        <v>1553301270</v>
      </c>
      <c r="C188">
        <f t="shared" si="54"/>
        <v>4</v>
      </c>
      <c r="D188">
        <f t="shared" si="54"/>
        <v>107</v>
      </c>
      <c r="E188">
        <f t="shared" ca="1" si="50"/>
        <v>-95119.10698336699</v>
      </c>
      <c r="F188">
        <f t="shared" ca="1" si="51"/>
        <v>39599.613330702916</v>
      </c>
      <c r="G188">
        <f t="shared" ca="1" si="40"/>
        <v>10972.8</v>
      </c>
      <c r="H188" s="9">
        <f t="shared" ca="1" si="53"/>
        <v>-234.86266378757426</v>
      </c>
      <c r="I188" s="9">
        <f t="shared" ca="1" si="53"/>
        <v>97.777242448154723</v>
      </c>
      <c r="J188" s="9">
        <f t="shared" ca="1" si="53"/>
        <v>0</v>
      </c>
      <c r="K188" s="9">
        <f t="shared" ca="1" si="42"/>
        <v>254.40294806106388</v>
      </c>
      <c r="L188" s="9">
        <f t="shared" ca="1" si="43"/>
        <v>-67.397223964202297</v>
      </c>
      <c r="M188">
        <f t="shared" ca="1" si="45"/>
        <v>56.203665048543691</v>
      </c>
      <c r="N188">
        <f t="shared" ca="1" si="46"/>
        <v>31.411197411003236</v>
      </c>
    </row>
    <row r="189" spans="1:14" x14ac:dyDescent="0.25">
      <c r="A189" s="4">
        <f t="shared" si="55"/>
        <v>0.43142361111110944</v>
      </c>
      <c r="B189" s="3">
        <f t="shared" si="47"/>
        <v>1553301275</v>
      </c>
      <c r="C189">
        <f t="shared" si="54"/>
        <v>4</v>
      </c>
      <c r="D189">
        <f t="shared" si="54"/>
        <v>107</v>
      </c>
      <c r="E189">
        <f t="shared" ca="1" si="50"/>
        <v>-96293.420302304861</v>
      </c>
      <c r="F189">
        <f t="shared" ca="1" si="51"/>
        <v>40088.499542943689</v>
      </c>
      <c r="G189">
        <f t="shared" ca="1" si="40"/>
        <v>10972.8</v>
      </c>
      <c r="H189" s="9">
        <f t="shared" ca="1" si="53"/>
        <v>-234.86266378757136</v>
      </c>
      <c r="I189" s="9">
        <f t="shared" ca="1" si="53"/>
        <v>97.777242448156173</v>
      </c>
      <c r="J189" s="9">
        <f t="shared" ca="1" si="53"/>
        <v>0</v>
      </c>
      <c r="K189" s="9">
        <f t="shared" ca="1" si="42"/>
        <v>254.40294806106178</v>
      </c>
      <c r="L189" s="9">
        <f t="shared" ca="1" si="43"/>
        <v>-67.397223964201729</v>
      </c>
      <c r="M189">
        <f t="shared" ca="1" si="45"/>
        <v>56.208031283710895</v>
      </c>
      <c r="N189">
        <f t="shared" ca="1" si="46"/>
        <v>31.392405609492986</v>
      </c>
    </row>
    <row r="190" spans="1:14" x14ac:dyDescent="0.25">
      <c r="A190" s="4">
        <f t="shared" si="55"/>
        <v>0.4314814814814798</v>
      </c>
      <c r="B190" s="3">
        <f t="shared" si="47"/>
        <v>1553301280</v>
      </c>
      <c r="C190">
        <f t="shared" si="54"/>
        <v>4</v>
      </c>
      <c r="D190">
        <f t="shared" si="54"/>
        <v>107</v>
      </c>
      <c r="E190">
        <f t="shared" ca="1" si="50"/>
        <v>-97467.733621242718</v>
      </c>
      <c r="F190">
        <f t="shared" ca="1" si="51"/>
        <v>40577.38575518447</v>
      </c>
      <c r="G190">
        <f t="shared" ca="1" si="40"/>
        <v>10972.8</v>
      </c>
      <c r="H190" s="9">
        <f t="shared" ca="1" si="53"/>
        <v>-234.86266378757426</v>
      </c>
      <c r="I190" s="9">
        <f t="shared" ca="1" si="53"/>
        <v>97.777242448154723</v>
      </c>
      <c r="J190" s="9">
        <f t="shared" ca="1" si="53"/>
        <v>0</v>
      </c>
      <c r="K190" s="9">
        <f t="shared" ca="1" si="42"/>
        <v>254.40294806106388</v>
      </c>
      <c r="L190" s="9">
        <f t="shared" ca="1" si="43"/>
        <v>-67.397223964202297</v>
      </c>
      <c r="M190">
        <f t="shared" ca="1" si="45"/>
        <v>56.212397518878099</v>
      </c>
      <c r="N190">
        <f t="shared" ca="1" si="46"/>
        <v>31.373613807982739</v>
      </c>
    </row>
    <row r="191" spans="1:14" x14ac:dyDescent="0.25">
      <c r="A191" s="4">
        <f t="shared" si="55"/>
        <v>0.43153935185185016</v>
      </c>
      <c r="B191" s="3">
        <f t="shared" si="47"/>
        <v>1553301285</v>
      </c>
      <c r="C191">
        <f t="shared" si="54"/>
        <v>4</v>
      </c>
      <c r="D191">
        <f t="shared" si="54"/>
        <v>107</v>
      </c>
      <c r="E191">
        <f t="shared" ca="1" si="50"/>
        <v>-98642.046940180589</v>
      </c>
      <c r="F191">
        <f t="shared" ca="1" si="51"/>
        <v>41066.271967425244</v>
      </c>
      <c r="G191">
        <f t="shared" ca="1" si="40"/>
        <v>10972.8</v>
      </c>
      <c r="H191" s="9">
        <f t="shared" ca="1" si="53"/>
        <v>-234.86266378757136</v>
      </c>
      <c r="I191" s="9">
        <f t="shared" ca="1" si="53"/>
        <v>97.777242448156173</v>
      </c>
      <c r="J191" s="9">
        <f t="shared" ca="1" si="53"/>
        <v>0</v>
      </c>
      <c r="K191" s="9">
        <f t="shared" ca="1" si="42"/>
        <v>254.40294806106178</v>
      </c>
      <c r="L191" s="9">
        <f t="shared" ca="1" si="43"/>
        <v>-67.397223964201729</v>
      </c>
      <c r="M191">
        <f t="shared" ca="1" si="45"/>
        <v>56.21676375404531</v>
      </c>
      <c r="N191">
        <f t="shared" ca="1" si="46"/>
        <v>31.354822006472492</v>
      </c>
    </row>
    <row r="192" spans="1:14" x14ac:dyDescent="0.25">
      <c r="A192" s="4">
        <f t="shared" si="55"/>
        <v>0.43159722222222052</v>
      </c>
      <c r="B192" s="3">
        <f t="shared" si="47"/>
        <v>1553301290</v>
      </c>
      <c r="C192">
        <f t="shared" si="54"/>
        <v>4</v>
      </c>
      <c r="D192">
        <f t="shared" si="54"/>
        <v>107</v>
      </c>
      <c r="E192">
        <f t="shared" ca="1" si="50"/>
        <v>-99816.360259118446</v>
      </c>
      <c r="F192">
        <f t="shared" ca="1" si="51"/>
        <v>41555.158179666025</v>
      </c>
      <c r="G192">
        <f t="shared" ca="1" si="40"/>
        <v>10972.8</v>
      </c>
      <c r="H192" s="9">
        <f t="shared" ca="1" si="53"/>
        <v>-234.86266378757426</v>
      </c>
      <c r="I192" s="9">
        <f t="shared" ca="1" si="53"/>
        <v>97.777242448154723</v>
      </c>
      <c r="J192" s="9">
        <f t="shared" ca="1" si="53"/>
        <v>0</v>
      </c>
      <c r="K192" s="9">
        <f t="shared" ca="1" si="42"/>
        <v>254.40294806106388</v>
      </c>
      <c r="L192" s="9">
        <f t="shared" ca="1" si="43"/>
        <v>-67.397223964202297</v>
      </c>
      <c r="M192">
        <f t="shared" ca="1" si="45"/>
        <v>56.221129989212514</v>
      </c>
      <c r="N192">
        <f t="shared" ca="1" si="46"/>
        <v>31.336030204962242</v>
      </c>
    </row>
    <row r="193" spans="1:14" x14ac:dyDescent="0.25">
      <c r="A193" s="4">
        <f t="shared" si="55"/>
        <v>0.43165509259259088</v>
      </c>
      <c r="B193" s="3">
        <f t="shared" si="47"/>
        <v>1553301295</v>
      </c>
      <c r="C193">
        <f t="shared" si="54"/>
        <v>4</v>
      </c>
      <c r="D193">
        <f t="shared" si="54"/>
        <v>107</v>
      </c>
      <c r="E193">
        <f t="shared" ca="1" si="50"/>
        <v>-100990.67357805632</v>
      </c>
      <c r="F193">
        <f t="shared" ca="1" si="51"/>
        <v>42044.044391906798</v>
      </c>
      <c r="G193">
        <f t="shared" ca="1" si="40"/>
        <v>10972.8</v>
      </c>
      <c r="H193" s="9">
        <f t="shared" ca="1" si="53"/>
        <v>-234.86266378757136</v>
      </c>
      <c r="I193" s="9">
        <f t="shared" ca="1" si="53"/>
        <v>97.777242448156173</v>
      </c>
      <c r="J193" s="9">
        <f t="shared" ca="1" si="53"/>
        <v>0</v>
      </c>
      <c r="K193" s="9">
        <f t="shared" ca="1" si="42"/>
        <v>254.40294806106178</v>
      </c>
      <c r="L193" s="9">
        <f t="shared" ca="1" si="43"/>
        <v>-67.397223964201729</v>
      </c>
      <c r="M193">
        <f t="shared" ca="1" si="45"/>
        <v>56.225496224379718</v>
      </c>
      <c r="N193">
        <f t="shared" ca="1" si="46"/>
        <v>31.317238403451995</v>
      </c>
    </row>
    <row r="194" spans="1:14" x14ac:dyDescent="0.25">
      <c r="A194" s="4">
        <f t="shared" si="55"/>
        <v>0.43171296296296124</v>
      </c>
      <c r="B194" s="3">
        <f t="shared" si="47"/>
        <v>1553301300</v>
      </c>
      <c r="C194">
        <f t="shared" si="54"/>
        <v>4</v>
      </c>
      <c r="D194">
        <f t="shared" si="54"/>
        <v>107</v>
      </c>
      <c r="E194">
        <f t="shared" ca="1" si="50"/>
        <v>-102164.98689699417</v>
      </c>
      <c r="F194">
        <f t="shared" ca="1" si="51"/>
        <v>42532.930604147579</v>
      </c>
      <c r="G194">
        <f t="shared" ca="1" si="40"/>
        <v>10972.8</v>
      </c>
      <c r="H194" s="9">
        <f t="shared" ca="1" si="53"/>
        <v>-234.86266378757426</v>
      </c>
      <c r="I194" s="9">
        <f t="shared" ca="1" si="53"/>
        <v>97.777242448154723</v>
      </c>
      <c r="J194" s="9">
        <f t="shared" ca="1" si="53"/>
        <v>0</v>
      </c>
      <c r="K194" s="9">
        <f t="shared" ca="1" si="42"/>
        <v>254.40294806106388</v>
      </c>
      <c r="L194" s="9">
        <f t="shared" ca="1" si="43"/>
        <v>-67.397223964202297</v>
      </c>
      <c r="M194">
        <f t="shared" ca="1" si="45"/>
        <v>56.229862459546922</v>
      </c>
      <c r="N194">
        <f t="shared" ca="1" si="46"/>
        <v>31.298446601941748</v>
      </c>
    </row>
    <row r="195" spans="1:14" x14ac:dyDescent="0.25">
      <c r="A195" s="4">
        <f t="shared" si="55"/>
        <v>0.43177083333333161</v>
      </c>
      <c r="B195" s="3">
        <f t="shared" si="47"/>
        <v>1553301305</v>
      </c>
      <c r="C195">
        <f t="shared" si="54"/>
        <v>4</v>
      </c>
      <c r="D195">
        <f t="shared" si="54"/>
        <v>107</v>
      </c>
      <c r="E195">
        <f t="shared" ca="1" si="50"/>
        <v>-103339.30021593205</v>
      </c>
      <c r="F195">
        <f t="shared" ca="1" si="51"/>
        <v>43021.816816388353</v>
      </c>
      <c r="G195">
        <f t="shared" ca="1" si="40"/>
        <v>10972.8</v>
      </c>
      <c r="H195" s="9">
        <f t="shared" ca="1" si="53"/>
        <v>-234.86266378757136</v>
      </c>
      <c r="I195" s="9">
        <f t="shared" ca="1" si="53"/>
        <v>97.777242448154723</v>
      </c>
      <c r="J195" s="9">
        <f t="shared" ca="1" si="53"/>
        <v>0</v>
      </c>
      <c r="K195" s="9">
        <f t="shared" ca="1" si="42"/>
        <v>254.40294806106124</v>
      </c>
      <c r="L195" s="9">
        <f t="shared" ca="1" si="43"/>
        <v>-67.397223964202041</v>
      </c>
      <c r="M195">
        <f t="shared" ca="1" si="45"/>
        <v>56.234228694714133</v>
      </c>
      <c r="N195">
        <f t="shared" ca="1" si="46"/>
        <v>31.279654800431498</v>
      </c>
    </row>
    <row r="196" spans="1:14" x14ac:dyDescent="0.25">
      <c r="A196" s="4">
        <f t="shared" si="55"/>
        <v>0.43182870370370197</v>
      </c>
      <c r="B196" s="3">
        <f t="shared" si="47"/>
        <v>1553301310</v>
      </c>
      <c r="C196">
        <f t="shared" si="54"/>
        <v>4</v>
      </c>
      <c r="D196">
        <f t="shared" si="54"/>
        <v>107</v>
      </c>
      <c r="E196">
        <f t="shared" ca="1" si="50"/>
        <v>-104513.6135348699</v>
      </c>
      <c r="F196">
        <f t="shared" ca="1" si="51"/>
        <v>43510.703028629126</v>
      </c>
      <c r="G196">
        <f t="shared" ca="1" si="40"/>
        <v>10972.8</v>
      </c>
      <c r="H196" s="9">
        <f t="shared" ca="1" si="53"/>
        <v>-234.86266378757426</v>
      </c>
      <c r="I196" s="9">
        <f t="shared" ca="1" si="53"/>
        <v>97.777242448156173</v>
      </c>
      <c r="J196" s="9">
        <f t="shared" ca="1" si="53"/>
        <v>0</v>
      </c>
      <c r="K196" s="9">
        <f t="shared" ca="1" si="42"/>
        <v>254.40294806106445</v>
      </c>
      <c r="L196" s="9">
        <f t="shared" ca="1" si="43"/>
        <v>-67.397223964201984</v>
      </c>
      <c r="M196">
        <f t="shared" ca="1" si="45"/>
        <v>56.238594929881337</v>
      </c>
      <c r="N196">
        <f t="shared" ca="1" si="46"/>
        <v>31.260862998921251</v>
      </c>
    </row>
    <row r="197" spans="1:14" x14ac:dyDescent="0.25">
      <c r="A197" s="4">
        <f t="shared" si="55"/>
        <v>0.43188657407407233</v>
      </c>
      <c r="B197" s="3">
        <f t="shared" si="47"/>
        <v>1553301315</v>
      </c>
      <c r="C197">
        <f t="shared" si="54"/>
        <v>4</v>
      </c>
      <c r="D197">
        <f t="shared" si="54"/>
        <v>107</v>
      </c>
      <c r="E197">
        <f t="shared" ca="1" si="50"/>
        <v>-105687.92685380777</v>
      </c>
      <c r="F197">
        <f t="shared" ca="1" si="51"/>
        <v>43999.589240869907</v>
      </c>
      <c r="G197">
        <f t="shared" ca="1" si="40"/>
        <v>10972.8</v>
      </c>
      <c r="H197" s="9">
        <f t="shared" ca="1" si="53"/>
        <v>-234.86266378757136</v>
      </c>
      <c r="I197" s="9">
        <f t="shared" ca="1" si="53"/>
        <v>97.777242448154723</v>
      </c>
      <c r="J197" s="9">
        <f t="shared" ca="1" si="53"/>
        <v>0</v>
      </c>
      <c r="K197" s="9">
        <f t="shared" ca="1" si="42"/>
        <v>254.40294806106124</v>
      </c>
      <c r="L197" s="9">
        <f t="shared" ca="1" si="43"/>
        <v>-67.397223964202041</v>
      </c>
      <c r="M197">
        <f t="shared" ca="1" si="45"/>
        <v>56.242961165048541</v>
      </c>
      <c r="N197">
        <f t="shared" ca="1" si="46"/>
        <v>31.242071197411004</v>
      </c>
    </row>
    <row r="198" spans="1:14" x14ac:dyDescent="0.25">
      <c r="A198" s="4">
        <f t="shared" si="55"/>
        <v>0.43194444444444269</v>
      </c>
      <c r="B198" s="3">
        <f t="shared" si="47"/>
        <v>1553301320</v>
      </c>
      <c r="C198">
        <f t="shared" si="54"/>
        <v>4</v>
      </c>
      <c r="D198">
        <f t="shared" si="54"/>
        <v>107</v>
      </c>
      <c r="E198">
        <f t="shared" ca="1" si="50"/>
        <v>-106862.24017274563</v>
      </c>
      <c r="F198">
        <f t="shared" ca="1" si="51"/>
        <v>44488.475453110681</v>
      </c>
      <c r="G198">
        <f t="shared" ca="1" si="40"/>
        <v>10972.8</v>
      </c>
      <c r="H198" s="9">
        <f t="shared" ca="1" si="53"/>
        <v>-234.86266378757426</v>
      </c>
      <c r="I198" s="9">
        <f t="shared" ca="1" si="53"/>
        <v>97.777242448156173</v>
      </c>
      <c r="J198" s="9">
        <f t="shared" ca="1" si="53"/>
        <v>0</v>
      </c>
      <c r="K198" s="9">
        <f t="shared" ca="1" si="42"/>
        <v>254.40294806106445</v>
      </c>
      <c r="L198" s="9">
        <f t="shared" ca="1" si="43"/>
        <v>-67.397223964201984</v>
      </c>
      <c r="M198">
        <f t="shared" ca="1" si="45"/>
        <v>56.247327400215752</v>
      </c>
      <c r="N198">
        <f t="shared" ca="1" si="46"/>
        <v>31.223279395900754</v>
      </c>
    </row>
    <row r="199" spans="1:14" x14ac:dyDescent="0.25">
      <c r="A199" s="4">
        <f t="shared" si="55"/>
        <v>0.43200231481481305</v>
      </c>
      <c r="B199" s="3">
        <f t="shared" si="47"/>
        <v>1553301325</v>
      </c>
      <c r="C199">
        <f t="shared" si="54"/>
        <v>4</v>
      </c>
      <c r="D199">
        <f t="shared" si="54"/>
        <v>107</v>
      </c>
      <c r="E199">
        <f t="shared" ca="1" si="50"/>
        <v>-108036.5534916835</v>
      </c>
      <c r="F199">
        <f t="shared" ca="1" si="51"/>
        <v>44977.361665351462</v>
      </c>
      <c r="G199">
        <f t="shared" ca="1" si="40"/>
        <v>10972.8</v>
      </c>
      <c r="H199" s="9">
        <f t="shared" ca="1" si="53"/>
        <v>-234.86266378757136</v>
      </c>
      <c r="I199" s="9">
        <f t="shared" ca="1" si="53"/>
        <v>97.777242448154723</v>
      </c>
      <c r="J199" s="9">
        <f t="shared" ca="1" si="53"/>
        <v>0</v>
      </c>
      <c r="K199" s="9">
        <f t="shared" ca="1" si="42"/>
        <v>254.40294806106124</v>
      </c>
      <c r="L199" s="9">
        <f t="shared" ca="1" si="43"/>
        <v>-67.397223964202041</v>
      </c>
      <c r="M199">
        <f t="shared" ca="1" si="45"/>
        <v>56.251693635382956</v>
      </c>
      <c r="N199">
        <f t="shared" ca="1" si="46"/>
        <v>31.204487594390507</v>
      </c>
    </row>
    <row r="200" spans="1:14" x14ac:dyDescent="0.25">
      <c r="A200" s="4">
        <f t="shared" si="55"/>
        <v>0.43206018518518341</v>
      </c>
      <c r="B200" s="3">
        <f t="shared" si="47"/>
        <v>1553301330</v>
      </c>
      <c r="C200">
        <f t="shared" si="54"/>
        <v>4</v>
      </c>
      <c r="D200">
        <f t="shared" si="54"/>
        <v>107</v>
      </c>
      <c r="E200">
        <f t="shared" ca="1" si="50"/>
        <v>-109210.86681062136</v>
      </c>
      <c r="F200">
        <f t="shared" ca="1" si="51"/>
        <v>45466.247877592235</v>
      </c>
      <c r="G200">
        <f t="shared" ref="G200:G210" ca="1" si="56">INDIRECT("G$"&amp;C200)+INDIRECT("J$"&amp;C200)*($B200-INDIRECT("B$"&amp;D200))</f>
        <v>10972.8</v>
      </c>
      <c r="H200" s="9">
        <f t="shared" ref="H200:J209" ca="1" si="57">(E201-E200)/($B201-$B200)</f>
        <v>-234.86266378757426</v>
      </c>
      <c r="I200" s="9">
        <f t="shared" ca="1" si="57"/>
        <v>97.777242448156173</v>
      </c>
      <c r="J200" s="9">
        <f t="shared" ca="1" si="57"/>
        <v>0</v>
      </c>
      <c r="K200" s="9">
        <f t="shared" ref="K200:K210" ca="1" si="58">SQRT(H200*H200+I200*I200)</f>
        <v>254.40294806106445</v>
      </c>
      <c r="L200" s="9">
        <f t="shared" ref="L200:L210" ca="1" si="59">DEGREES(ATAN2(I200,H200))</f>
        <v>-67.397223964201984</v>
      </c>
      <c r="M200">
        <f t="shared" ca="1" si="45"/>
        <v>56.25605987055016</v>
      </c>
      <c r="N200">
        <f t="shared" ca="1" si="46"/>
        <v>31.18569579288026</v>
      </c>
    </row>
    <row r="201" spans="1:14" x14ac:dyDescent="0.25">
      <c r="A201" s="4">
        <f t="shared" si="55"/>
        <v>0.43211805555555377</v>
      </c>
      <c r="B201" s="3">
        <f t="shared" si="47"/>
        <v>1553301335</v>
      </c>
      <c r="C201">
        <f t="shared" ref="C201:D210" si="60">C200</f>
        <v>4</v>
      </c>
      <c r="D201">
        <f t="shared" si="60"/>
        <v>107</v>
      </c>
      <c r="E201">
        <f t="shared" ca="1" si="50"/>
        <v>-110385.18012955923</v>
      </c>
      <c r="F201">
        <f t="shared" ca="1" si="51"/>
        <v>45955.134089833016</v>
      </c>
      <c r="G201">
        <f t="shared" ca="1" si="56"/>
        <v>10972.8</v>
      </c>
      <c r="H201" s="9">
        <f t="shared" ca="1" si="57"/>
        <v>-234.86266378757136</v>
      </c>
      <c r="I201" s="9">
        <f t="shared" ca="1" si="57"/>
        <v>97.777242448154723</v>
      </c>
      <c r="J201" s="9">
        <f t="shared" ca="1" si="57"/>
        <v>0</v>
      </c>
      <c r="K201" s="9">
        <f t="shared" ca="1" si="58"/>
        <v>254.40294806106124</v>
      </c>
      <c r="L201" s="9">
        <f t="shared" ca="1" si="59"/>
        <v>-67.397223964202041</v>
      </c>
      <c r="M201">
        <f t="shared" ref="M201:M210" ca="1" si="61">INDIRECT("M$"&amp;C201)+INDIRECT("O$"&amp;C201)*($B201-INDIRECT("B$"&amp;D201))</f>
        <v>56.260426105717364</v>
      </c>
      <c r="N201">
        <f t="shared" ref="N201:N210" ca="1" si="62">INDIRECT("N$"&amp;C201)+INDIRECT("P$"&amp;C201)*($B201-INDIRECT("B$"&amp;D201))</f>
        <v>31.16690399137001</v>
      </c>
    </row>
    <row r="202" spans="1:14" x14ac:dyDescent="0.25">
      <c r="A202" s="4">
        <f t="shared" si="55"/>
        <v>0.43217592592592413</v>
      </c>
      <c r="B202" s="3">
        <f t="shared" ref="B202:B210" si="63">B201+SECOND(A202-A201)</f>
        <v>1553301340</v>
      </c>
      <c r="C202">
        <f t="shared" si="60"/>
        <v>4</v>
      </c>
      <c r="D202">
        <f t="shared" si="60"/>
        <v>107</v>
      </c>
      <c r="E202">
        <f t="shared" ca="1" si="50"/>
        <v>-111559.49344849709</v>
      </c>
      <c r="F202">
        <f t="shared" ca="1" si="51"/>
        <v>46444.02030207379</v>
      </c>
      <c r="G202">
        <f t="shared" ca="1" si="56"/>
        <v>10972.8</v>
      </c>
      <c r="H202" s="9">
        <f t="shared" ca="1" si="57"/>
        <v>-234.86266378757426</v>
      </c>
      <c r="I202" s="9">
        <f t="shared" ca="1" si="57"/>
        <v>97.777242448154723</v>
      </c>
      <c r="J202" s="9">
        <f t="shared" ca="1" si="57"/>
        <v>0</v>
      </c>
      <c r="K202" s="9">
        <f t="shared" ca="1" si="58"/>
        <v>254.40294806106388</v>
      </c>
      <c r="L202" s="9">
        <f t="shared" ca="1" si="59"/>
        <v>-67.397223964202297</v>
      </c>
      <c r="M202">
        <f t="shared" ca="1" si="61"/>
        <v>56.264792340884576</v>
      </c>
      <c r="N202">
        <f t="shared" ca="1" si="62"/>
        <v>31.148112189859763</v>
      </c>
    </row>
    <row r="203" spans="1:14" x14ac:dyDescent="0.25">
      <c r="A203" s="4">
        <f t="shared" si="55"/>
        <v>0.43223379629629449</v>
      </c>
      <c r="B203" s="3">
        <f t="shared" si="63"/>
        <v>1553301345</v>
      </c>
      <c r="C203">
        <f t="shared" si="60"/>
        <v>4</v>
      </c>
      <c r="D203">
        <f t="shared" si="60"/>
        <v>107</v>
      </c>
      <c r="E203">
        <f t="shared" ca="1" si="50"/>
        <v>-112733.80676743496</v>
      </c>
      <c r="F203">
        <f t="shared" ca="1" si="51"/>
        <v>46932.906514314564</v>
      </c>
      <c r="G203">
        <f t="shared" ca="1" si="56"/>
        <v>10972.8</v>
      </c>
      <c r="H203" s="9">
        <f t="shared" ca="1" si="57"/>
        <v>-234.86266378757136</v>
      </c>
      <c r="I203" s="9">
        <f t="shared" ca="1" si="57"/>
        <v>97.777242448156173</v>
      </c>
      <c r="J203" s="9">
        <f t="shared" ca="1" si="57"/>
        <v>0</v>
      </c>
      <c r="K203" s="9">
        <f t="shared" ca="1" si="58"/>
        <v>254.40294806106178</v>
      </c>
      <c r="L203" s="9">
        <f t="shared" ca="1" si="59"/>
        <v>-67.397223964201729</v>
      </c>
      <c r="M203">
        <f t="shared" ca="1" si="61"/>
        <v>56.26915857605178</v>
      </c>
      <c r="N203">
        <f t="shared" ca="1" si="62"/>
        <v>31.129320388349512</v>
      </c>
    </row>
    <row r="204" spans="1:14" x14ac:dyDescent="0.25">
      <c r="A204" s="4">
        <f t="shared" si="55"/>
        <v>0.43229166666666485</v>
      </c>
      <c r="B204" s="3">
        <f t="shared" si="63"/>
        <v>1553301350</v>
      </c>
      <c r="C204">
        <f t="shared" si="60"/>
        <v>4</v>
      </c>
      <c r="D204">
        <f t="shared" si="60"/>
        <v>107</v>
      </c>
      <c r="E204">
        <f t="shared" ca="1" si="50"/>
        <v>-113908.12008637282</v>
      </c>
      <c r="F204">
        <f t="shared" ca="1" si="51"/>
        <v>47421.792726555344</v>
      </c>
      <c r="G204">
        <f t="shared" ca="1" si="56"/>
        <v>10972.8</v>
      </c>
      <c r="H204" s="9">
        <f t="shared" ca="1" si="57"/>
        <v>-234.86266378757426</v>
      </c>
      <c r="I204" s="9">
        <f t="shared" ca="1" si="57"/>
        <v>97.777242448154723</v>
      </c>
      <c r="J204" s="9">
        <f t="shared" ca="1" si="57"/>
        <v>0</v>
      </c>
      <c r="K204" s="9">
        <f t="shared" ca="1" si="58"/>
        <v>254.40294806106388</v>
      </c>
      <c r="L204" s="9">
        <f t="shared" ca="1" si="59"/>
        <v>-67.397223964202297</v>
      </c>
      <c r="M204">
        <f t="shared" ca="1" si="61"/>
        <v>56.273524811218984</v>
      </c>
      <c r="N204">
        <f t="shared" ca="1" si="62"/>
        <v>31.110528586839266</v>
      </c>
    </row>
    <row r="205" spans="1:14" x14ac:dyDescent="0.25">
      <c r="A205" s="4">
        <f t="shared" si="55"/>
        <v>0.43234953703703521</v>
      </c>
      <c r="B205" s="3">
        <f t="shared" si="63"/>
        <v>1553301355</v>
      </c>
      <c r="C205">
        <f t="shared" si="60"/>
        <v>4</v>
      </c>
      <c r="D205">
        <f t="shared" si="60"/>
        <v>107</v>
      </c>
      <c r="E205">
        <f t="shared" ca="1" si="50"/>
        <v>-115082.43340531069</v>
      </c>
      <c r="F205">
        <f t="shared" ca="1" si="51"/>
        <v>47910.678938796118</v>
      </c>
      <c r="G205">
        <f t="shared" ca="1" si="56"/>
        <v>10972.8</v>
      </c>
      <c r="H205" s="9">
        <f t="shared" ca="1" si="57"/>
        <v>-234.86266378757136</v>
      </c>
      <c r="I205" s="9">
        <f t="shared" ca="1" si="57"/>
        <v>97.777242448156173</v>
      </c>
      <c r="J205" s="9">
        <f t="shared" ca="1" si="57"/>
        <v>0</v>
      </c>
      <c r="K205" s="9">
        <f t="shared" ca="1" si="58"/>
        <v>254.40294806106178</v>
      </c>
      <c r="L205" s="9">
        <f t="shared" ca="1" si="59"/>
        <v>-67.397223964201729</v>
      </c>
      <c r="M205">
        <f t="shared" ca="1" si="61"/>
        <v>56.277891046386195</v>
      </c>
      <c r="N205">
        <f t="shared" ca="1" si="62"/>
        <v>31.091736785329019</v>
      </c>
    </row>
    <row r="206" spans="1:14" x14ac:dyDescent="0.25">
      <c r="A206" s="4">
        <f t="shared" si="55"/>
        <v>0.43240740740740558</v>
      </c>
      <c r="B206" s="3">
        <f t="shared" si="63"/>
        <v>1553301360</v>
      </c>
      <c r="C206">
        <f t="shared" si="60"/>
        <v>4</v>
      </c>
      <c r="D206">
        <f t="shared" si="60"/>
        <v>107</v>
      </c>
      <c r="E206">
        <f t="shared" ca="1" si="50"/>
        <v>-116256.74672424854</v>
      </c>
      <c r="F206">
        <f t="shared" ca="1" si="51"/>
        <v>48399.565151036899</v>
      </c>
      <c r="G206">
        <f t="shared" ca="1" si="56"/>
        <v>10972.8</v>
      </c>
      <c r="H206" s="9">
        <f t="shared" ca="1" si="57"/>
        <v>-234.86266378757426</v>
      </c>
      <c r="I206" s="9">
        <f t="shared" ca="1" si="57"/>
        <v>97.777242448154723</v>
      </c>
      <c r="J206" s="9">
        <f t="shared" ca="1" si="57"/>
        <v>0</v>
      </c>
      <c r="K206" s="9">
        <f t="shared" ca="1" si="58"/>
        <v>254.40294806106388</v>
      </c>
      <c r="L206" s="9">
        <f t="shared" ca="1" si="59"/>
        <v>-67.397223964202297</v>
      </c>
      <c r="M206">
        <f t="shared" ca="1" si="61"/>
        <v>56.282257281553399</v>
      </c>
      <c r="N206">
        <f t="shared" ca="1" si="62"/>
        <v>31.072944983818768</v>
      </c>
    </row>
    <row r="207" spans="1:14" x14ac:dyDescent="0.25">
      <c r="A207" s="4">
        <f t="shared" si="55"/>
        <v>0.43246527777777594</v>
      </c>
      <c r="B207" s="3">
        <f t="shared" si="63"/>
        <v>1553301365</v>
      </c>
      <c r="C207">
        <f t="shared" si="60"/>
        <v>4</v>
      </c>
      <c r="D207">
        <f t="shared" si="60"/>
        <v>107</v>
      </c>
      <c r="E207">
        <f t="shared" ca="1" si="50"/>
        <v>-117431.06004318641</v>
      </c>
      <c r="F207">
        <f t="shared" ca="1" si="51"/>
        <v>48888.451363277672</v>
      </c>
      <c r="G207">
        <f t="shared" ca="1" si="56"/>
        <v>10972.8</v>
      </c>
      <c r="H207" s="9">
        <f t="shared" ca="1" si="57"/>
        <v>-234.86266378757136</v>
      </c>
      <c r="I207" s="9">
        <f t="shared" ca="1" si="57"/>
        <v>97.777242448156173</v>
      </c>
      <c r="J207" s="9">
        <f t="shared" ca="1" si="57"/>
        <v>0</v>
      </c>
      <c r="K207" s="9">
        <f t="shared" ca="1" si="58"/>
        <v>254.40294806106178</v>
      </c>
      <c r="L207" s="9">
        <f t="shared" ca="1" si="59"/>
        <v>-67.397223964201729</v>
      </c>
      <c r="M207">
        <f t="shared" ca="1" si="61"/>
        <v>56.286623516720603</v>
      </c>
      <c r="N207">
        <f t="shared" ca="1" si="62"/>
        <v>31.054153182308522</v>
      </c>
    </row>
    <row r="208" spans="1:14" x14ac:dyDescent="0.25">
      <c r="A208" s="4">
        <f t="shared" si="55"/>
        <v>0.4325231481481463</v>
      </c>
      <c r="B208" s="3">
        <f t="shared" si="63"/>
        <v>1553301370</v>
      </c>
      <c r="C208">
        <f t="shared" si="60"/>
        <v>4</v>
      </c>
      <c r="D208">
        <f t="shared" si="60"/>
        <v>107</v>
      </c>
      <c r="E208">
        <f t="shared" ca="1" si="50"/>
        <v>-118605.37336212427</v>
      </c>
      <c r="F208">
        <f t="shared" ca="1" si="51"/>
        <v>49377.337575518453</v>
      </c>
      <c r="G208">
        <f t="shared" ca="1" si="56"/>
        <v>10972.8</v>
      </c>
      <c r="H208" s="9">
        <f t="shared" ca="1" si="57"/>
        <v>-234.86266378757426</v>
      </c>
      <c r="I208" s="9">
        <f t="shared" ca="1" si="57"/>
        <v>97.777242448154723</v>
      </c>
      <c r="J208" s="9">
        <f t="shared" ca="1" si="57"/>
        <v>0</v>
      </c>
      <c r="K208" s="9">
        <f t="shared" ca="1" si="58"/>
        <v>254.40294806106388</v>
      </c>
      <c r="L208" s="9">
        <f t="shared" ca="1" si="59"/>
        <v>-67.397223964202297</v>
      </c>
      <c r="M208">
        <f t="shared" ca="1" si="61"/>
        <v>56.290989751887807</v>
      </c>
      <c r="N208">
        <f t="shared" ca="1" si="62"/>
        <v>31.035361380798275</v>
      </c>
    </row>
    <row r="209" spans="1:14" x14ac:dyDescent="0.25">
      <c r="A209" s="4">
        <f t="shared" si="55"/>
        <v>0.43258101851851666</v>
      </c>
      <c r="B209" s="3">
        <f t="shared" si="63"/>
        <v>1553301375</v>
      </c>
      <c r="C209">
        <f t="shared" si="60"/>
        <v>4</v>
      </c>
      <c r="D209">
        <f t="shared" si="60"/>
        <v>107</v>
      </c>
      <c r="E209">
        <f t="shared" ca="1" si="50"/>
        <v>-119779.68668106214</v>
      </c>
      <c r="F209">
        <f t="shared" ca="1" si="51"/>
        <v>49866.223787759227</v>
      </c>
      <c r="G209">
        <f t="shared" ca="1" si="56"/>
        <v>10972.8</v>
      </c>
      <c r="H209" s="9">
        <f t="shared" ca="1" si="57"/>
        <v>-234.86266378757136</v>
      </c>
      <c r="I209" s="9">
        <f t="shared" ca="1" si="57"/>
        <v>97.777242448154723</v>
      </c>
      <c r="J209" s="9">
        <f t="shared" ca="1" si="57"/>
        <v>0</v>
      </c>
      <c r="K209" s="9">
        <f t="shared" ca="1" si="58"/>
        <v>254.40294806106124</v>
      </c>
      <c r="L209" s="9">
        <f t="shared" ca="1" si="59"/>
        <v>-67.397223964202041</v>
      </c>
      <c r="M209">
        <f t="shared" ca="1" si="61"/>
        <v>56.295355987055018</v>
      </c>
      <c r="N209">
        <f t="shared" ca="1" si="62"/>
        <v>31.016569579288024</v>
      </c>
    </row>
    <row r="210" spans="1:14" x14ac:dyDescent="0.25">
      <c r="A210" s="4">
        <f t="shared" si="55"/>
        <v>0.43263888888888702</v>
      </c>
      <c r="B210" s="3">
        <f t="shared" si="63"/>
        <v>1553301380</v>
      </c>
      <c r="C210">
        <f t="shared" si="60"/>
        <v>4</v>
      </c>
      <c r="D210">
        <f t="shared" si="60"/>
        <v>107</v>
      </c>
      <c r="E210">
        <f t="shared" ca="1" si="50"/>
        <v>-120954</v>
      </c>
      <c r="F210">
        <f t="shared" ca="1" si="51"/>
        <v>50355.11</v>
      </c>
      <c r="G210">
        <f t="shared" ca="1" si="56"/>
        <v>10972.8</v>
      </c>
      <c r="H210" s="9">
        <f ca="1">H209</f>
        <v>-234.86266378757136</v>
      </c>
      <c r="I210" s="9">
        <f t="shared" ref="I210:J210" ca="1" si="64">I209</f>
        <v>97.777242448154723</v>
      </c>
      <c r="J210" s="9">
        <f t="shared" ca="1" si="64"/>
        <v>0</v>
      </c>
      <c r="K210" s="9">
        <f t="shared" ca="1" si="58"/>
        <v>254.40294806106124</v>
      </c>
      <c r="L210" s="9">
        <f t="shared" ca="1" si="59"/>
        <v>-67.397223964202041</v>
      </c>
      <c r="M210">
        <f t="shared" ca="1" si="61"/>
        <v>56.299722222222222</v>
      </c>
      <c r="N210">
        <f t="shared" ca="1" si="62"/>
        <v>30.997777777777777</v>
      </c>
    </row>
    <row r="211" spans="1:14" x14ac:dyDescent="0.25">
      <c r="A211" s="4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8"/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8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S255"/>
  <sheetViews>
    <sheetView workbookViewId="0">
      <selection activeCell="C4" sqref="C2:C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145</v>
      </c>
      <c r="B1">
        <v>244207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0.42349537037037038</v>
      </c>
      <c r="B2" s="6" t="s">
        <v>93</v>
      </c>
      <c r="C2" s="7">
        <v>330</v>
      </c>
      <c r="D2" s="7"/>
      <c r="E2" s="7">
        <f>VLOOKUP($B2,Beacons!$A$6:$O$30,14,FALSE)</f>
        <v>124981</v>
      </c>
      <c r="F2" s="7">
        <f>VLOOKUP($B2,Beacons!$A$6:$O$30,15,FALSE)</f>
        <v>74857.69</v>
      </c>
      <c r="G2" s="7">
        <f>C2*Params!F$2</f>
        <v>10058.4</v>
      </c>
      <c r="H2" s="9">
        <f t="shared" ref="H2:J5" si="0">(E3-E2)/(MINUTE($A3-$A2)*60+SECOND($A3-$A2))</f>
        <v>-218.95804651162788</v>
      </c>
      <c r="I2" s="9">
        <f t="shared" si="0"/>
        <v>-131.62269767441862</v>
      </c>
      <c r="J2" s="9">
        <f t="shared" si="0"/>
        <v>0</v>
      </c>
      <c r="K2" s="9">
        <f>SQRT(H2*H2+I2*I2)</f>
        <v>255.4743835989816</v>
      </c>
      <c r="L2" s="9">
        <f>DEGREES(ATAN2(I2,H2))</f>
        <v>-121.01142480614251</v>
      </c>
      <c r="M2" s="7">
        <f>VLOOKUP($B2,Beacons!$A$6:$O$30,8,FALSE)</f>
        <v>56.516666666666666</v>
      </c>
      <c r="N2" s="7">
        <f>VLOOKUP($B2,Beacons!$A$6:$O$30,9,FALSE)</f>
        <v>34.93333333333333</v>
      </c>
      <c r="O2" s="10">
        <f t="shared" ref="O2:P5" si="1">(M3-M2)/(MINUTE($A3-$A2)*60+SECOND($A3-$A2))</f>
        <v>-1.1653746770025927E-3</v>
      </c>
      <c r="P2" s="10">
        <f t="shared" si="1"/>
        <v>-3.5038759689922342E-3</v>
      </c>
    </row>
    <row r="3" spans="1:16" x14ac:dyDescent="0.25">
      <c r="A3" s="5">
        <v>0.42598379629629629</v>
      </c>
      <c r="B3" s="6" t="s">
        <v>92</v>
      </c>
      <c r="C3" s="7">
        <v>330</v>
      </c>
      <c r="D3" s="7"/>
      <c r="E3" s="7">
        <f>VLOOKUP($B3,Beacons!$A$6:$O$30,14,FALSE)</f>
        <v>77905.02</v>
      </c>
      <c r="F3" s="7">
        <f>VLOOKUP($B3,Beacons!$A$6:$O$30,15,FALSE)</f>
        <v>46558.81</v>
      </c>
      <c r="G3" s="7">
        <f>C3*Params!F$2</f>
        <v>10058.4</v>
      </c>
      <c r="H3" s="9">
        <f t="shared" ref="H3:H4" si="2">(E4-E3)/(MINUTE($A4-$A3)*60+SECOND($A4-$A3))</f>
        <v>-209.20739130434785</v>
      </c>
      <c r="I3" s="9">
        <f t="shared" ref="I3:I4" si="3">(F4-F3)/(MINUTE($A4-$A3)*60+SECOND($A4-$A3))</f>
        <v>-124.83082608695651</v>
      </c>
      <c r="J3" s="9">
        <f t="shared" ref="J3:J4" si="4">(G4-G3)/(MINUTE($A4-$A3)*60+SECOND($A4-$A3))</f>
        <v>0</v>
      </c>
      <c r="K3" s="9">
        <f t="shared" ref="K3:K4" si="5">SQRT(H3*H3+I3*I3)</f>
        <v>243.61951423874586</v>
      </c>
      <c r="L3" s="9">
        <f t="shared" ref="L3:L4" si="6">DEGREES(ATAN2(I3,H3))</f>
        <v>-120.82387638962184</v>
      </c>
      <c r="M3" s="7">
        <f>VLOOKUP($B3,Beacons!$A$6:$O$30,8,FALSE)</f>
        <v>56.266111111111108</v>
      </c>
      <c r="N3" s="7">
        <f>VLOOKUP($B3,Beacons!$A$6:$O$30,9,FALSE)</f>
        <v>34.18</v>
      </c>
      <c r="O3" s="10">
        <f t="shared" ref="O3:O4" si="7">(M4-M3)/(MINUTE($A4-$A3)*60+SECOND($A4-$A3))</f>
        <v>-1.1135265700483055E-3</v>
      </c>
      <c r="P3" s="10">
        <f t="shared" ref="P3:P4" si="8">(N4-N3)/(MINUTE($A4-$A3)*60+SECOND($A4-$A3))</f>
        <v>-3.3478260869565352E-3</v>
      </c>
    </row>
    <row r="4" spans="1:16" x14ac:dyDescent="0.25">
      <c r="A4" s="5">
        <v>0.42864583333333334</v>
      </c>
      <c r="B4" s="6" t="s">
        <v>87</v>
      </c>
      <c r="C4" s="7">
        <v>330</v>
      </c>
      <c r="D4" s="7"/>
      <c r="E4" s="7">
        <f>VLOOKUP($B4,Beacons!$A$6:$O$30,14,FALSE)</f>
        <v>29787.32</v>
      </c>
      <c r="F4" s="7">
        <f>VLOOKUP($B4,Beacons!$A$6:$O$30,15,FALSE)</f>
        <v>17847.72</v>
      </c>
      <c r="G4" s="7">
        <f>C4*Params!F$2</f>
        <v>10058.4</v>
      </c>
      <c r="H4" s="9">
        <f t="shared" si="2"/>
        <v>-205.42791827172414</v>
      </c>
      <c r="I4" s="9">
        <f t="shared" si="3"/>
        <v>-123.08889559172415</v>
      </c>
      <c r="J4" s="9">
        <f t="shared" si="4"/>
        <v>0</v>
      </c>
      <c r="K4" s="9">
        <f t="shared" si="5"/>
        <v>239.48174423835431</v>
      </c>
      <c r="L4" s="9">
        <f t="shared" si="6"/>
        <v>-120.92932026758072</v>
      </c>
      <c r="M4" s="7">
        <f>VLOOKUP($B4,Beacons!$A$6:$O$30,8,FALSE)</f>
        <v>56.01</v>
      </c>
      <c r="N4" s="7">
        <f>VLOOKUP($B4,Beacons!$A$6:$O$30,9,FALSE)</f>
        <v>33.409999999999997</v>
      </c>
      <c r="O4" s="10">
        <f t="shared" si="7"/>
        <v>-1.1034482758620454E-3</v>
      </c>
      <c r="P4" s="10">
        <f t="shared" si="8"/>
        <v>-3.2873563218390797E-3</v>
      </c>
    </row>
    <row r="5" spans="1:16" x14ac:dyDescent="0.25">
      <c r="A5" s="5">
        <v>0.43032407407407408</v>
      </c>
      <c r="B5" s="6" t="s">
        <v>61</v>
      </c>
      <c r="C5" s="7">
        <v>330</v>
      </c>
      <c r="D5" s="7"/>
      <c r="E5" s="7">
        <f>VLOOKUP($B5,Beacons!$A$6:$O$30,14,FALSE)</f>
        <v>0.2718506</v>
      </c>
      <c r="F5" s="7">
        <f>VLOOKUP($B5,Beacons!$A$6:$O$30,15,FALSE)</f>
        <v>-0.16986080000000001</v>
      </c>
      <c r="G5" s="7">
        <f>C5*Params!F$2</f>
        <v>10058.4</v>
      </c>
      <c r="H5" s="9">
        <f t="shared" si="0"/>
        <v>-234.0780600954717</v>
      </c>
      <c r="I5" s="9">
        <f t="shared" si="0"/>
        <v>-55.819471960754719</v>
      </c>
      <c r="J5" s="9">
        <f t="shared" si="0"/>
        <v>0</v>
      </c>
      <c r="K5" s="9">
        <f>SQRT(H5*H5+I5*I5)</f>
        <v>240.64154185850111</v>
      </c>
      <c r="L5" s="9">
        <f>DEGREES(ATAN2(I5,H5))</f>
        <v>-103.41255627084828</v>
      </c>
      <c r="M5" s="7">
        <f>VLOOKUP($B5,Beacons!$A$6:$O$30,8,FALSE)</f>
        <v>55.85</v>
      </c>
      <c r="N5" s="7">
        <f>VLOOKUP($B5,Beacons!$A$6:$O$30,9,FALSE)</f>
        <v>32.93333333333333</v>
      </c>
      <c r="O5" s="10">
        <f t="shared" si="1"/>
        <v>-5.0314465408804855E-4</v>
      </c>
      <c r="P5" s="10">
        <f t="shared" si="1"/>
        <v>-3.7458071278825937E-3</v>
      </c>
    </row>
    <row r="6" spans="1:16" x14ac:dyDescent="0.25">
      <c r="A6" s="5">
        <v>0.43645833333333334</v>
      </c>
      <c r="B6" s="6" t="s">
        <v>94</v>
      </c>
      <c r="C6" s="7">
        <v>330</v>
      </c>
      <c r="D6" s="7"/>
      <c r="E6" s="7">
        <f>VLOOKUP($B6,Beacons!$A$6:$O$30,14,FALSE)</f>
        <v>-124061.1</v>
      </c>
      <c r="F6" s="7">
        <f>VLOOKUP($B6,Beacons!$A$6:$O$30,15,FALSE)</f>
        <v>-29584.49</v>
      </c>
      <c r="G6" s="7">
        <f>C6*Params!F$2</f>
        <v>10058.4</v>
      </c>
      <c r="M6" s="7">
        <f>VLOOKUP($B6,Beacons!$A$6:$O$30,8,FALSE)</f>
        <v>55.583333333333336</v>
      </c>
      <c r="N6" s="7">
        <f>VLOOKUP($B6,Beacons!$A$6:$O$30,9,FALSE)</f>
        <v>30.948055555555555</v>
      </c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0.42349537037037038</v>
      </c>
      <c r="B8" s="3">
        <f>Params!D29+MINUTE(A8-Params!C29)*60+SECOND(A8-Params!C29)</f>
        <v>1553300590</v>
      </c>
      <c r="C8">
        <v>2</v>
      </c>
      <c r="D8">
        <f>ROW()</f>
        <v>8</v>
      </c>
      <c r="E8">
        <f ca="1">INDIRECT("E$"&amp;C8)+INDIRECT("H$"&amp;C8)*($B8-INDIRECT("B$"&amp;D8))</f>
        <v>124981</v>
      </c>
      <c r="F8">
        <f ca="1">INDIRECT("F$"&amp;C8)+INDIRECT("I$"&amp;C8)*($B8-INDIRECT("B$"&amp;D8))</f>
        <v>74857.69</v>
      </c>
      <c r="G8">
        <f ca="1">INDIRECT("G$"&amp;C8)+INDIRECT("J$"&amp;C8)*($B8-INDIRECT("B$"&amp;D8))</f>
        <v>10058.4</v>
      </c>
      <c r="H8" s="9">
        <f ca="1">(E9-E8)/($B9-$B8)</f>
        <v>-218.95804651162763</v>
      </c>
      <c r="I8" s="9">
        <f ca="1">(F9-F8)/($B9-$B8)</f>
        <v>-131.62269767441904</v>
      </c>
      <c r="J8" s="9">
        <f ca="1">(G9-G8)/($B9-$B8)</f>
        <v>0</v>
      </c>
      <c r="K8" s="9">
        <f ca="1">SQRT(H8*H8+I8*I8)</f>
        <v>255.4743835989816</v>
      </c>
      <c r="L8" s="9">
        <f ca="1">DEGREES(ATAN2(I8,H8))</f>
        <v>-121.01142480614261</v>
      </c>
      <c r="M8">
        <f ca="1">INDIRECT("M$"&amp;C8)+INDIRECT("O$"&amp;C8)*($B8-INDIRECT("B$"&amp;D8))</f>
        <v>56.516666666666666</v>
      </c>
      <c r="N8">
        <f ca="1">INDIRECT("N$"&amp;C8)+INDIRECT("P$"&amp;C8)*($B8-INDIRECT("B$"&amp;D8))</f>
        <v>34.93333333333333</v>
      </c>
      <c r="P8" s="3"/>
    </row>
    <row r="9" spans="1:16" x14ac:dyDescent="0.25">
      <c r="A9" s="4">
        <f>A8+5/24/3600</f>
        <v>0.42355324074074074</v>
      </c>
      <c r="B9" s="3">
        <f>B8+SECOND(A9-A8)</f>
        <v>1553300595</v>
      </c>
      <c r="C9">
        <f>C8</f>
        <v>2</v>
      </c>
      <c r="D9">
        <f>D8</f>
        <v>8</v>
      </c>
      <c r="E9">
        <f ca="1">INDIRECT("E$"&amp;C9)+INDIRECT("H$"&amp;C9)*($B9-INDIRECT("B$"&amp;D9))</f>
        <v>123886.20976744186</v>
      </c>
      <c r="F9">
        <f ca="1">INDIRECT("F$"&amp;C9)+INDIRECT("I$"&amp;C9)*($B9-INDIRECT("B$"&amp;D9))</f>
        <v>74199.576511627907</v>
      </c>
      <c r="G9">
        <f t="shared" ref="G9:G72" ca="1" si="9">INDIRECT("G$"&amp;C9)+INDIRECT("J$"&amp;C9)*($B9-INDIRECT("B$"&amp;D9))</f>
        <v>10058.4</v>
      </c>
      <c r="H9" s="9">
        <f t="shared" ref="H9:J72" ca="1" si="10">(E10-E9)/($B10-$B9)</f>
        <v>-218.95804651162763</v>
      </c>
      <c r="I9" s="9">
        <f t="shared" ca="1" si="10"/>
        <v>-131.62269767441904</v>
      </c>
      <c r="J9" s="9">
        <f t="shared" ca="1" si="10"/>
        <v>0</v>
      </c>
      <c r="K9" s="9">
        <f t="shared" ref="K9:K72" ca="1" si="11">SQRT(H9*H9+I9*I9)</f>
        <v>255.4743835989816</v>
      </c>
      <c r="L9" s="9">
        <f t="shared" ref="L9:L72" ca="1" si="12">DEGREES(ATAN2(I9,H9))</f>
        <v>-121.01142480614261</v>
      </c>
      <c r="M9">
        <f ca="1">INDIRECT("M$"&amp;C9)+INDIRECT("O$"&amp;C9)*($B9-INDIRECT("B$"&amp;D9))</f>
        <v>56.510839793281654</v>
      </c>
      <c r="N9">
        <f ca="1">INDIRECT("N$"&amp;C9)+INDIRECT("P$"&amp;C9)*($B9-INDIRECT("B$"&amp;D9))</f>
        <v>34.915813953488367</v>
      </c>
      <c r="P9" s="3"/>
    </row>
    <row r="10" spans="1:16" x14ac:dyDescent="0.25">
      <c r="A10" s="4">
        <f>A9+5/24/3600</f>
        <v>0.4236111111111111</v>
      </c>
      <c r="B10" s="3">
        <f>B9+SECOND(A10-A9)</f>
        <v>1553300600</v>
      </c>
      <c r="C10">
        <f t="shared" ref="C10:D25" si="13">C9</f>
        <v>2</v>
      </c>
      <c r="D10">
        <f t="shared" si="13"/>
        <v>8</v>
      </c>
      <c r="E10">
        <f t="shared" ref="E10:E35" ca="1" si="14">INDIRECT("E$"&amp;C10)+INDIRECT("H$"&amp;C10)*($B10-INDIRECT("B$"&amp;D10))</f>
        <v>122791.41953488372</v>
      </c>
      <c r="F10">
        <f t="shared" ref="F10:F35" ca="1" si="15">INDIRECT("F$"&amp;C10)+INDIRECT("I$"&amp;C10)*($B10-INDIRECT("B$"&amp;D10))</f>
        <v>73541.463023255812</v>
      </c>
      <c r="G10">
        <f t="shared" ca="1" si="9"/>
        <v>10058.4</v>
      </c>
      <c r="H10" s="9">
        <f t="shared" ca="1" si="10"/>
        <v>-218.95804651162763</v>
      </c>
      <c r="I10" s="9">
        <f t="shared" ca="1" si="10"/>
        <v>-131.62269767441904</v>
      </c>
      <c r="J10" s="9">
        <f t="shared" ca="1" si="10"/>
        <v>0</v>
      </c>
      <c r="K10" s="9">
        <f t="shared" ca="1" si="11"/>
        <v>255.4743835989816</v>
      </c>
      <c r="L10" s="9">
        <f t="shared" ca="1" si="12"/>
        <v>-121.01142480614261</v>
      </c>
      <c r="M10">
        <f t="shared" ref="M10:M73" ca="1" si="16">INDIRECT("M$"&amp;C10)+INDIRECT("O$"&amp;C10)*($B10-INDIRECT("B$"&amp;D10))</f>
        <v>56.505012919896643</v>
      </c>
      <c r="N10">
        <f t="shared" ref="N10:N73" ca="1" si="17">INDIRECT("N$"&amp;C10)+INDIRECT("P$"&amp;C10)*($B10-INDIRECT("B$"&amp;D10))</f>
        <v>34.898294573643405</v>
      </c>
      <c r="P10" s="3"/>
    </row>
    <row r="11" spans="1:16" x14ac:dyDescent="0.25">
      <c r="A11" s="4">
        <f t="shared" ref="A11:A74" si="18">A10+5/24/3600</f>
        <v>0.42366898148148147</v>
      </c>
      <c r="B11" s="3">
        <f t="shared" ref="B11:B74" si="19">B10+SECOND(A11-A10)</f>
        <v>1553300605</v>
      </c>
      <c r="C11">
        <f t="shared" si="13"/>
        <v>2</v>
      </c>
      <c r="D11">
        <f t="shared" si="13"/>
        <v>8</v>
      </c>
      <c r="E11">
        <f t="shared" ca="1" si="14"/>
        <v>121696.62930232559</v>
      </c>
      <c r="F11">
        <f t="shared" ca="1" si="15"/>
        <v>72883.349534883717</v>
      </c>
      <c r="G11">
        <f t="shared" ca="1" si="9"/>
        <v>10058.4</v>
      </c>
      <c r="H11" s="9">
        <f t="shared" ca="1" si="10"/>
        <v>-218.95804651162763</v>
      </c>
      <c r="I11" s="9">
        <f t="shared" ca="1" si="10"/>
        <v>-131.62269767441612</v>
      </c>
      <c r="J11" s="9">
        <f t="shared" ca="1" si="10"/>
        <v>0</v>
      </c>
      <c r="K11" s="9">
        <f t="shared" ca="1" si="11"/>
        <v>255.4743835989801</v>
      </c>
      <c r="L11" s="9">
        <f t="shared" ca="1" si="12"/>
        <v>-121.01142480614206</v>
      </c>
      <c r="M11">
        <f t="shared" ca="1" si="16"/>
        <v>56.499186046511625</v>
      </c>
      <c r="N11">
        <f t="shared" ca="1" si="17"/>
        <v>34.880775193798449</v>
      </c>
      <c r="P11">
        <f>K5*3.6</f>
        <v>866.30955069060406</v>
      </c>
    </row>
    <row r="12" spans="1:16" x14ac:dyDescent="0.25">
      <c r="A12" s="4">
        <f t="shared" si="18"/>
        <v>0.42372685185185183</v>
      </c>
      <c r="B12" s="3">
        <f t="shared" si="19"/>
        <v>1553300610</v>
      </c>
      <c r="C12">
        <f t="shared" si="13"/>
        <v>2</v>
      </c>
      <c r="D12">
        <f t="shared" si="13"/>
        <v>8</v>
      </c>
      <c r="E12">
        <f t="shared" ca="1" si="14"/>
        <v>120601.83906976745</v>
      </c>
      <c r="F12">
        <f t="shared" ca="1" si="15"/>
        <v>72225.236046511636</v>
      </c>
      <c r="G12">
        <f t="shared" ca="1" si="9"/>
        <v>10058.4</v>
      </c>
      <c r="H12" s="9">
        <f t="shared" ca="1" si="10"/>
        <v>-218.95804651162763</v>
      </c>
      <c r="I12" s="9">
        <f t="shared" ca="1" si="10"/>
        <v>-131.62269767441904</v>
      </c>
      <c r="J12" s="9">
        <f t="shared" ca="1" si="10"/>
        <v>0</v>
      </c>
      <c r="K12" s="9">
        <f t="shared" ca="1" si="11"/>
        <v>255.4743835989816</v>
      </c>
      <c r="L12" s="9">
        <f t="shared" ca="1" si="12"/>
        <v>-121.01142480614261</v>
      </c>
      <c r="M12">
        <f t="shared" ca="1" si="16"/>
        <v>56.493359173126613</v>
      </c>
      <c r="N12">
        <f t="shared" ca="1" si="17"/>
        <v>34.863255813953486</v>
      </c>
      <c r="P12" s="9"/>
    </row>
    <row r="13" spans="1:16" x14ac:dyDescent="0.25">
      <c r="A13" s="4">
        <f t="shared" si="18"/>
        <v>0.42378472222222219</v>
      </c>
      <c r="B13" s="3">
        <f t="shared" si="19"/>
        <v>1553300615</v>
      </c>
      <c r="C13">
        <f t="shared" si="13"/>
        <v>2</v>
      </c>
      <c r="D13">
        <f t="shared" si="13"/>
        <v>8</v>
      </c>
      <c r="E13">
        <f t="shared" ca="1" si="14"/>
        <v>119507.04883720931</v>
      </c>
      <c r="F13">
        <f t="shared" ca="1" si="15"/>
        <v>71567.122558139541</v>
      </c>
      <c r="G13">
        <f t="shared" ca="1" si="9"/>
        <v>10058.4</v>
      </c>
      <c r="H13" s="9">
        <f t="shared" ca="1" si="10"/>
        <v>-218.95804651163053</v>
      </c>
      <c r="I13" s="9">
        <f t="shared" ca="1" si="10"/>
        <v>-131.62269767441904</v>
      </c>
      <c r="J13" s="9">
        <f t="shared" ca="1" si="10"/>
        <v>0</v>
      </c>
      <c r="K13" s="9">
        <f t="shared" ca="1" si="11"/>
        <v>255.4743835989841</v>
      </c>
      <c r="L13" s="9">
        <f t="shared" ca="1" si="12"/>
        <v>-121.0114248061423</v>
      </c>
      <c r="M13">
        <f t="shared" ca="1" si="16"/>
        <v>56.487532299741602</v>
      </c>
      <c r="N13">
        <f t="shared" ca="1" si="17"/>
        <v>34.845736434108524</v>
      </c>
    </row>
    <row r="14" spans="1:16" x14ac:dyDescent="0.25">
      <c r="A14" s="4">
        <f t="shared" si="18"/>
        <v>0.42384259259259255</v>
      </c>
      <c r="B14" s="3">
        <f t="shared" si="19"/>
        <v>1553300620</v>
      </c>
      <c r="C14">
        <f t="shared" si="13"/>
        <v>2</v>
      </c>
      <c r="D14">
        <f t="shared" si="13"/>
        <v>8</v>
      </c>
      <c r="E14">
        <f t="shared" ca="1" si="14"/>
        <v>118412.25860465116</v>
      </c>
      <c r="F14">
        <f t="shared" ca="1" si="15"/>
        <v>70909.009069767446</v>
      </c>
      <c r="G14">
        <f t="shared" ca="1" si="9"/>
        <v>10058.4</v>
      </c>
      <c r="H14" s="9">
        <f t="shared" ca="1" si="10"/>
        <v>-218.95804651162763</v>
      </c>
      <c r="I14" s="9">
        <f t="shared" ca="1" si="10"/>
        <v>-131.62269767441904</v>
      </c>
      <c r="J14" s="9">
        <f t="shared" ca="1" si="10"/>
        <v>0</v>
      </c>
      <c r="K14" s="9">
        <f t="shared" ca="1" si="11"/>
        <v>255.4743835989816</v>
      </c>
      <c r="L14" s="9">
        <f t="shared" ca="1" si="12"/>
        <v>-121.01142480614261</v>
      </c>
      <c r="M14">
        <f t="shared" ca="1" si="16"/>
        <v>56.481705426356591</v>
      </c>
      <c r="N14">
        <f t="shared" ca="1" si="17"/>
        <v>34.828217054263561</v>
      </c>
    </row>
    <row r="15" spans="1:16" x14ac:dyDescent="0.25">
      <c r="A15" s="4">
        <f t="shared" si="18"/>
        <v>0.42390046296296291</v>
      </c>
      <c r="B15" s="3">
        <f t="shared" si="19"/>
        <v>1553300625</v>
      </c>
      <c r="C15">
        <f t="shared" si="13"/>
        <v>2</v>
      </c>
      <c r="D15">
        <f t="shared" si="13"/>
        <v>8</v>
      </c>
      <c r="E15">
        <f t="shared" ca="1" si="14"/>
        <v>117317.46837209302</v>
      </c>
      <c r="F15">
        <f t="shared" ca="1" si="15"/>
        <v>70250.895581395351</v>
      </c>
      <c r="G15">
        <f t="shared" ca="1" si="9"/>
        <v>10058.4</v>
      </c>
      <c r="H15" s="9">
        <f t="shared" ca="1" si="10"/>
        <v>-218.95804651162763</v>
      </c>
      <c r="I15" s="9">
        <f t="shared" ca="1" si="10"/>
        <v>-131.62269767441904</v>
      </c>
      <c r="J15" s="9">
        <f t="shared" ca="1" si="10"/>
        <v>0</v>
      </c>
      <c r="K15" s="9">
        <f t="shared" ca="1" si="11"/>
        <v>255.4743835989816</v>
      </c>
      <c r="L15" s="9">
        <f t="shared" ca="1" si="12"/>
        <v>-121.01142480614261</v>
      </c>
      <c r="M15">
        <f t="shared" ca="1" si="16"/>
        <v>56.475878552971572</v>
      </c>
      <c r="N15">
        <f t="shared" ca="1" si="17"/>
        <v>34.810697674418599</v>
      </c>
    </row>
    <row r="16" spans="1:16" x14ac:dyDescent="0.25">
      <c r="A16" s="4">
        <f t="shared" si="18"/>
        <v>0.42395833333333327</v>
      </c>
      <c r="B16" s="3">
        <f t="shared" si="19"/>
        <v>1553300630</v>
      </c>
      <c r="C16">
        <f t="shared" si="13"/>
        <v>2</v>
      </c>
      <c r="D16">
        <f t="shared" si="13"/>
        <v>8</v>
      </c>
      <c r="E16">
        <f t="shared" ca="1" si="14"/>
        <v>116222.67813953488</v>
      </c>
      <c r="F16">
        <f t="shared" ca="1" si="15"/>
        <v>69592.782093023256</v>
      </c>
      <c r="G16">
        <f t="shared" ca="1" si="9"/>
        <v>10058.4</v>
      </c>
      <c r="H16" s="9">
        <f t="shared" ca="1" si="10"/>
        <v>-218.95804651162763</v>
      </c>
      <c r="I16" s="9">
        <f t="shared" ca="1" si="10"/>
        <v>-131.62269767441904</v>
      </c>
      <c r="J16" s="9">
        <f t="shared" ca="1" si="10"/>
        <v>0</v>
      </c>
      <c r="K16" s="9">
        <f t="shared" ca="1" si="11"/>
        <v>255.4743835989816</v>
      </c>
      <c r="L16" s="9">
        <f t="shared" ca="1" si="12"/>
        <v>-121.01142480614261</v>
      </c>
      <c r="M16">
        <f t="shared" ca="1" si="16"/>
        <v>56.470051679586561</v>
      </c>
      <c r="N16">
        <f t="shared" ca="1" si="17"/>
        <v>34.793178294573643</v>
      </c>
    </row>
    <row r="17" spans="1:14" x14ac:dyDescent="0.25">
      <c r="A17" s="4">
        <f t="shared" si="18"/>
        <v>0.42401620370370363</v>
      </c>
      <c r="B17" s="3">
        <f t="shared" si="19"/>
        <v>1553300635</v>
      </c>
      <c r="C17">
        <f t="shared" si="13"/>
        <v>2</v>
      </c>
      <c r="D17">
        <f t="shared" si="13"/>
        <v>8</v>
      </c>
      <c r="E17">
        <f t="shared" ca="1" si="14"/>
        <v>115127.88790697674</v>
      </c>
      <c r="F17">
        <f t="shared" ca="1" si="15"/>
        <v>68934.66860465116</v>
      </c>
      <c r="G17">
        <f t="shared" ca="1" si="9"/>
        <v>10058.4</v>
      </c>
      <c r="H17" s="9">
        <f t="shared" ca="1" si="10"/>
        <v>-218.95804651162763</v>
      </c>
      <c r="I17" s="9">
        <f t="shared" ca="1" si="10"/>
        <v>-131.62269767441904</v>
      </c>
      <c r="J17" s="9">
        <f t="shared" ca="1" si="10"/>
        <v>0</v>
      </c>
      <c r="K17" s="9">
        <f t="shared" ca="1" si="11"/>
        <v>255.4743835989816</v>
      </c>
      <c r="L17" s="9">
        <f t="shared" ca="1" si="12"/>
        <v>-121.01142480614261</v>
      </c>
      <c r="M17">
        <f t="shared" ca="1" si="16"/>
        <v>56.46422480620155</v>
      </c>
      <c r="N17">
        <f t="shared" ca="1" si="17"/>
        <v>34.77565891472868</v>
      </c>
    </row>
    <row r="18" spans="1:14" x14ac:dyDescent="0.25">
      <c r="A18" s="4">
        <f t="shared" si="18"/>
        <v>0.42407407407407399</v>
      </c>
      <c r="B18" s="3">
        <f t="shared" si="19"/>
        <v>1553300640</v>
      </c>
      <c r="C18">
        <f t="shared" si="13"/>
        <v>2</v>
      </c>
      <c r="D18">
        <f t="shared" si="13"/>
        <v>8</v>
      </c>
      <c r="E18">
        <f t="shared" ca="1" si="14"/>
        <v>114033.0976744186</v>
      </c>
      <c r="F18">
        <f t="shared" ca="1" si="15"/>
        <v>68276.555116279065</v>
      </c>
      <c r="G18">
        <f t="shared" ca="1" si="9"/>
        <v>10058.4</v>
      </c>
      <c r="H18" s="9">
        <f t="shared" ca="1" si="10"/>
        <v>-218.95804651162763</v>
      </c>
      <c r="I18" s="9">
        <f t="shared" ca="1" si="10"/>
        <v>-131.62269767441612</v>
      </c>
      <c r="J18" s="9">
        <f t="shared" ca="1" si="10"/>
        <v>0</v>
      </c>
      <c r="K18" s="9">
        <f t="shared" ca="1" si="11"/>
        <v>255.4743835989801</v>
      </c>
      <c r="L18" s="9">
        <f t="shared" ca="1" si="12"/>
        <v>-121.01142480614206</v>
      </c>
      <c r="M18">
        <f t="shared" ca="1" si="16"/>
        <v>56.458397932816538</v>
      </c>
      <c r="N18">
        <f t="shared" ca="1" si="17"/>
        <v>34.758139534883718</v>
      </c>
    </row>
    <row r="19" spans="1:14" x14ac:dyDescent="0.25">
      <c r="A19" s="4">
        <f t="shared" si="18"/>
        <v>0.42413194444444435</v>
      </c>
      <c r="B19" s="3">
        <f t="shared" si="19"/>
        <v>1553300645</v>
      </c>
      <c r="C19">
        <f t="shared" si="13"/>
        <v>2</v>
      </c>
      <c r="D19">
        <f t="shared" si="13"/>
        <v>8</v>
      </c>
      <c r="E19">
        <f t="shared" ca="1" si="14"/>
        <v>112938.30744186047</v>
      </c>
      <c r="F19">
        <f t="shared" ca="1" si="15"/>
        <v>67618.441627906985</v>
      </c>
      <c r="G19">
        <f t="shared" ca="1" si="9"/>
        <v>10058.4</v>
      </c>
      <c r="H19" s="9">
        <f t="shared" ca="1" si="10"/>
        <v>-218.95804651162763</v>
      </c>
      <c r="I19" s="9">
        <f t="shared" ca="1" si="10"/>
        <v>-131.62269767441904</v>
      </c>
      <c r="J19" s="9">
        <f t="shared" ca="1" si="10"/>
        <v>0</v>
      </c>
      <c r="K19" s="9">
        <f t="shared" ca="1" si="11"/>
        <v>255.4743835989816</v>
      </c>
      <c r="L19" s="9">
        <f t="shared" ca="1" si="12"/>
        <v>-121.01142480614261</v>
      </c>
      <c r="M19">
        <f t="shared" ca="1" si="16"/>
        <v>56.45257105943152</v>
      </c>
      <c r="N19">
        <f t="shared" ca="1" si="17"/>
        <v>34.740620155038755</v>
      </c>
    </row>
    <row r="20" spans="1:14" x14ac:dyDescent="0.25">
      <c r="A20" s="4">
        <f t="shared" si="18"/>
        <v>0.42418981481481471</v>
      </c>
      <c r="B20" s="3">
        <f t="shared" si="19"/>
        <v>1553300650</v>
      </c>
      <c r="C20">
        <f t="shared" si="13"/>
        <v>2</v>
      </c>
      <c r="D20">
        <f t="shared" si="13"/>
        <v>8</v>
      </c>
      <c r="E20">
        <f t="shared" ca="1" si="14"/>
        <v>111843.51720930233</v>
      </c>
      <c r="F20">
        <f t="shared" ca="1" si="15"/>
        <v>66960.328139534889</v>
      </c>
      <c r="G20">
        <f t="shared" ca="1" si="9"/>
        <v>10058.4</v>
      </c>
      <c r="H20" s="9">
        <f t="shared" ca="1" si="10"/>
        <v>-218.95804651162763</v>
      </c>
      <c r="I20" s="9">
        <f t="shared" ca="1" si="10"/>
        <v>-131.62269767441904</v>
      </c>
      <c r="J20" s="9">
        <f t="shared" ca="1" si="10"/>
        <v>0</v>
      </c>
      <c r="K20" s="9">
        <f t="shared" ca="1" si="11"/>
        <v>255.4743835989816</v>
      </c>
      <c r="L20" s="9">
        <f t="shared" ca="1" si="12"/>
        <v>-121.01142480614261</v>
      </c>
      <c r="M20">
        <f t="shared" ca="1" si="16"/>
        <v>56.446744186046509</v>
      </c>
      <c r="N20">
        <f t="shared" ca="1" si="17"/>
        <v>34.723100775193799</v>
      </c>
    </row>
    <row r="21" spans="1:14" x14ac:dyDescent="0.25">
      <c r="A21" s="4">
        <f t="shared" si="18"/>
        <v>0.42424768518518507</v>
      </c>
      <c r="B21" s="3">
        <f t="shared" si="19"/>
        <v>1553300655</v>
      </c>
      <c r="C21">
        <f t="shared" si="13"/>
        <v>2</v>
      </c>
      <c r="D21">
        <f t="shared" si="13"/>
        <v>8</v>
      </c>
      <c r="E21">
        <f t="shared" ca="1" si="14"/>
        <v>110748.72697674419</v>
      </c>
      <c r="F21">
        <f t="shared" ca="1" si="15"/>
        <v>66302.214651162794</v>
      </c>
      <c r="G21">
        <f t="shared" ca="1" si="9"/>
        <v>10058.4</v>
      </c>
      <c r="H21" s="9">
        <f t="shared" ca="1" si="10"/>
        <v>-218.95804651162763</v>
      </c>
      <c r="I21" s="9">
        <f t="shared" ca="1" si="10"/>
        <v>-131.62269767441904</v>
      </c>
      <c r="J21" s="9">
        <f t="shared" ca="1" si="10"/>
        <v>0</v>
      </c>
      <c r="K21" s="9">
        <f t="shared" ca="1" si="11"/>
        <v>255.4743835989816</v>
      </c>
      <c r="L21" s="9">
        <f t="shared" ca="1" si="12"/>
        <v>-121.01142480614261</v>
      </c>
      <c r="M21">
        <f t="shared" ca="1" si="16"/>
        <v>56.440917312661497</v>
      </c>
      <c r="N21">
        <f t="shared" ca="1" si="17"/>
        <v>34.705581395348837</v>
      </c>
    </row>
    <row r="22" spans="1:14" x14ac:dyDescent="0.25">
      <c r="A22" s="4">
        <f t="shared" si="18"/>
        <v>0.42430555555555544</v>
      </c>
      <c r="B22" s="3">
        <f t="shared" si="19"/>
        <v>1553300660</v>
      </c>
      <c r="C22">
        <f t="shared" si="13"/>
        <v>2</v>
      </c>
      <c r="D22">
        <f t="shared" si="13"/>
        <v>8</v>
      </c>
      <c r="E22">
        <f t="shared" ca="1" si="14"/>
        <v>109653.93674418605</v>
      </c>
      <c r="F22">
        <f t="shared" ca="1" si="15"/>
        <v>65644.101162790699</v>
      </c>
      <c r="G22">
        <f t="shared" ca="1" si="9"/>
        <v>10058.4</v>
      </c>
      <c r="H22" s="9">
        <f t="shared" ca="1" si="10"/>
        <v>-218.95804651162763</v>
      </c>
      <c r="I22" s="9">
        <f t="shared" ca="1" si="10"/>
        <v>-131.62269767441904</v>
      </c>
      <c r="J22" s="9">
        <f t="shared" ca="1" si="10"/>
        <v>0</v>
      </c>
      <c r="K22" s="9">
        <f t="shared" ca="1" si="11"/>
        <v>255.4743835989816</v>
      </c>
      <c r="L22" s="9">
        <f t="shared" ca="1" si="12"/>
        <v>-121.01142480614261</v>
      </c>
      <c r="M22">
        <f t="shared" ca="1" si="16"/>
        <v>56.435090439276486</v>
      </c>
      <c r="N22">
        <f t="shared" ca="1" si="17"/>
        <v>34.688062015503874</v>
      </c>
    </row>
    <row r="23" spans="1:14" x14ac:dyDescent="0.25">
      <c r="A23" s="4">
        <f t="shared" si="18"/>
        <v>0.4243634259259258</v>
      </c>
      <c r="B23" s="3">
        <f t="shared" si="19"/>
        <v>1553300665</v>
      </c>
      <c r="C23">
        <f t="shared" si="13"/>
        <v>2</v>
      </c>
      <c r="D23">
        <f t="shared" si="13"/>
        <v>8</v>
      </c>
      <c r="E23">
        <f t="shared" ca="1" si="14"/>
        <v>108559.14651162791</v>
      </c>
      <c r="F23">
        <f t="shared" ca="1" si="15"/>
        <v>64985.987674418604</v>
      </c>
      <c r="G23">
        <f t="shared" ca="1" si="9"/>
        <v>10058.4</v>
      </c>
      <c r="H23" s="9">
        <f t="shared" ca="1" si="10"/>
        <v>-218.95804651163053</v>
      </c>
      <c r="I23" s="9">
        <f t="shared" ca="1" si="10"/>
        <v>-131.62269767441904</v>
      </c>
      <c r="J23" s="9">
        <f t="shared" ca="1" si="10"/>
        <v>0</v>
      </c>
      <c r="K23" s="9">
        <f t="shared" ca="1" si="11"/>
        <v>255.4743835989841</v>
      </c>
      <c r="L23" s="9">
        <f t="shared" ca="1" si="12"/>
        <v>-121.0114248061423</v>
      </c>
      <c r="M23">
        <f t="shared" ca="1" si="16"/>
        <v>56.429263565891475</v>
      </c>
      <c r="N23">
        <f t="shared" ca="1" si="17"/>
        <v>34.670542635658911</v>
      </c>
    </row>
    <row r="24" spans="1:14" x14ac:dyDescent="0.25">
      <c r="A24" s="4">
        <f t="shared" si="18"/>
        <v>0.42442129629629616</v>
      </c>
      <c r="B24" s="3">
        <f t="shared" si="19"/>
        <v>1553300670</v>
      </c>
      <c r="C24">
        <f t="shared" si="13"/>
        <v>2</v>
      </c>
      <c r="D24">
        <f t="shared" si="13"/>
        <v>8</v>
      </c>
      <c r="E24">
        <f t="shared" ca="1" si="14"/>
        <v>107464.35627906976</v>
      </c>
      <c r="F24">
        <f t="shared" ca="1" si="15"/>
        <v>64327.874186046509</v>
      </c>
      <c r="G24">
        <f t="shared" ca="1" si="9"/>
        <v>10058.4</v>
      </c>
      <c r="H24" s="9">
        <f t="shared" ca="1" si="10"/>
        <v>-218.9580465116247</v>
      </c>
      <c r="I24" s="9">
        <f t="shared" ca="1" si="10"/>
        <v>-131.62269767441757</v>
      </c>
      <c r="J24" s="9">
        <f t="shared" ca="1" si="10"/>
        <v>0</v>
      </c>
      <c r="K24" s="9">
        <f t="shared" ca="1" si="11"/>
        <v>255.47438359897833</v>
      </c>
      <c r="L24" s="9">
        <f t="shared" ca="1" si="12"/>
        <v>-121.01142480614266</v>
      </c>
      <c r="M24">
        <f t="shared" ca="1" si="16"/>
        <v>56.423436692506456</v>
      </c>
      <c r="N24">
        <f t="shared" ca="1" si="17"/>
        <v>34.653023255813949</v>
      </c>
    </row>
    <row r="25" spans="1:14" x14ac:dyDescent="0.25">
      <c r="A25" s="4">
        <f t="shared" si="18"/>
        <v>0.42447916666666652</v>
      </c>
      <c r="B25" s="3">
        <f t="shared" si="19"/>
        <v>1553300675</v>
      </c>
      <c r="C25">
        <f t="shared" si="13"/>
        <v>2</v>
      </c>
      <c r="D25">
        <f t="shared" si="13"/>
        <v>8</v>
      </c>
      <c r="E25">
        <f t="shared" ca="1" si="14"/>
        <v>106369.56604651164</v>
      </c>
      <c r="F25">
        <f t="shared" ca="1" si="15"/>
        <v>63669.760697674421</v>
      </c>
      <c r="G25">
        <f t="shared" ca="1" si="9"/>
        <v>10058.4</v>
      </c>
      <c r="H25" s="9">
        <f t="shared" ca="1" si="10"/>
        <v>-218.95804651163053</v>
      </c>
      <c r="I25" s="9">
        <f t="shared" ca="1" si="10"/>
        <v>-131.62269767441904</v>
      </c>
      <c r="J25" s="9">
        <f t="shared" ca="1" si="10"/>
        <v>0</v>
      </c>
      <c r="K25" s="9">
        <f t="shared" ca="1" si="11"/>
        <v>255.4743835989841</v>
      </c>
      <c r="L25" s="9">
        <f t="shared" ca="1" si="12"/>
        <v>-121.0114248061423</v>
      </c>
      <c r="M25">
        <f t="shared" ca="1" si="16"/>
        <v>56.417609819121445</v>
      </c>
      <c r="N25">
        <f t="shared" ca="1" si="17"/>
        <v>34.635503875968993</v>
      </c>
    </row>
    <row r="26" spans="1:14" x14ac:dyDescent="0.25">
      <c r="A26" s="4">
        <f t="shared" si="18"/>
        <v>0.42453703703703688</v>
      </c>
      <c r="B26" s="3">
        <f t="shared" si="19"/>
        <v>1553300680</v>
      </c>
      <c r="C26">
        <f t="shared" ref="C26:D41" si="20">C25</f>
        <v>2</v>
      </c>
      <c r="D26">
        <f t="shared" si="20"/>
        <v>8</v>
      </c>
      <c r="E26">
        <f t="shared" ca="1" si="14"/>
        <v>105274.77581395349</v>
      </c>
      <c r="F26">
        <f t="shared" ca="1" si="15"/>
        <v>63011.647209302326</v>
      </c>
      <c r="G26">
        <f t="shared" ca="1" si="9"/>
        <v>10058.4</v>
      </c>
      <c r="H26" s="9">
        <f t="shared" ca="1" si="10"/>
        <v>-218.95804651162763</v>
      </c>
      <c r="I26" s="9">
        <f t="shared" ca="1" si="10"/>
        <v>-131.62269767441757</v>
      </c>
      <c r="J26" s="9">
        <f t="shared" ca="1" si="10"/>
        <v>0</v>
      </c>
      <c r="K26" s="9">
        <f t="shared" ca="1" si="11"/>
        <v>255.47438359898084</v>
      </c>
      <c r="L26" s="9">
        <f t="shared" ca="1" si="12"/>
        <v>-121.01142480614236</v>
      </c>
      <c r="M26">
        <f t="shared" ca="1" si="16"/>
        <v>56.411782945736434</v>
      </c>
      <c r="N26">
        <f t="shared" ca="1" si="17"/>
        <v>34.617984496124031</v>
      </c>
    </row>
    <row r="27" spans="1:14" x14ac:dyDescent="0.25">
      <c r="A27" s="4">
        <f t="shared" si="18"/>
        <v>0.42459490740740724</v>
      </c>
      <c r="B27" s="3">
        <f t="shared" si="19"/>
        <v>1553300685</v>
      </c>
      <c r="C27">
        <f t="shared" si="20"/>
        <v>2</v>
      </c>
      <c r="D27">
        <f t="shared" si="20"/>
        <v>8</v>
      </c>
      <c r="E27">
        <f t="shared" ca="1" si="14"/>
        <v>104179.98558139535</v>
      </c>
      <c r="F27">
        <f t="shared" ca="1" si="15"/>
        <v>62353.533720930238</v>
      </c>
      <c r="G27">
        <f t="shared" ca="1" si="9"/>
        <v>10058.4</v>
      </c>
      <c r="H27" s="9">
        <f t="shared" ca="1" si="10"/>
        <v>-218.95804651162763</v>
      </c>
      <c r="I27" s="9">
        <f t="shared" ca="1" si="10"/>
        <v>-131.62269767441904</v>
      </c>
      <c r="J27" s="9">
        <f t="shared" ca="1" si="10"/>
        <v>0</v>
      </c>
      <c r="K27" s="9">
        <f t="shared" ca="1" si="11"/>
        <v>255.4743835989816</v>
      </c>
      <c r="L27" s="9">
        <f t="shared" ca="1" si="12"/>
        <v>-121.01142480614261</v>
      </c>
      <c r="M27">
        <f t="shared" ca="1" si="16"/>
        <v>56.405956072351422</v>
      </c>
      <c r="N27">
        <f t="shared" ca="1" si="17"/>
        <v>34.600465116279068</v>
      </c>
    </row>
    <row r="28" spans="1:14" x14ac:dyDescent="0.25">
      <c r="A28" s="4">
        <f t="shared" si="18"/>
        <v>0.4246527777777776</v>
      </c>
      <c r="B28" s="3">
        <f t="shared" si="19"/>
        <v>1553300690</v>
      </c>
      <c r="C28">
        <f t="shared" si="20"/>
        <v>2</v>
      </c>
      <c r="D28">
        <f t="shared" si="20"/>
        <v>8</v>
      </c>
      <c r="E28">
        <f t="shared" ca="1" si="14"/>
        <v>103085.19534883721</v>
      </c>
      <c r="F28">
        <f t="shared" ca="1" si="15"/>
        <v>61695.420232558143</v>
      </c>
      <c r="G28">
        <f t="shared" ca="1" si="9"/>
        <v>10058.4</v>
      </c>
      <c r="H28" s="9">
        <f t="shared" ca="1" si="10"/>
        <v>-218.95804651162763</v>
      </c>
      <c r="I28" s="9">
        <f t="shared" ca="1" si="10"/>
        <v>-131.62269767441904</v>
      </c>
      <c r="J28" s="9">
        <f t="shared" ca="1" si="10"/>
        <v>0</v>
      </c>
      <c r="K28" s="9">
        <f t="shared" ca="1" si="11"/>
        <v>255.4743835989816</v>
      </c>
      <c r="L28" s="9">
        <f t="shared" ca="1" si="12"/>
        <v>-121.01142480614261</v>
      </c>
      <c r="M28">
        <f t="shared" ca="1" si="16"/>
        <v>56.400129198966404</v>
      </c>
      <c r="N28">
        <f t="shared" ca="1" si="17"/>
        <v>34.582945736434105</v>
      </c>
    </row>
    <row r="29" spans="1:14" x14ac:dyDescent="0.25">
      <c r="A29" s="4">
        <f t="shared" si="18"/>
        <v>0.42471064814814796</v>
      </c>
      <c r="B29" s="3">
        <f t="shared" si="19"/>
        <v>1553300695</v>
      </c>
      <c r="C29">
        <f t="shared" si="20"/>
        <v>2</v>
      </c>
      <c r="D29">
        <f t="shared" si="20"/>
        <v>8</v>
      </c>
      <c r="E29">
        <f t="shared" ca="1" si="14"/>
        <v>101990.40511627907</v>
      </c>
      <c r="F29">
        <f t="shared" ca="1" si="15"/>
        <v>61037.306744186048</v>
      </c>
      <c r="G29">
        <f t="shared" ca="1" si="9"/>
        <v>10058.4</v>
      </c>
      <c r="H29" s="9">
        <f t="shared" ca="1" si="10"/>
        <v>-218.95804651162763</v>
      </c>
      <c r="I29" s="9">
        <f t="shared" ca="1" si="10"/>
        <v>-131.62269767441904</v>
      </c>
      <c r="J29" s="9">
        <f t="shared" ca="1" si="10"/>
        <v>0</v>
      </c>
      <c r="K29" s="9">
        <f t="shared" ca="1" si="11"/>
        <v>255.4743835989816</v>
      </c>
      <c r="L29" s="9">
        <f t="shared" ca="1" si="12"/>
        <v>-121.01142480614261</v>
      </c>
      <c r="M29">
        <f t="shared" ca="1" si="16"/>
        <v>56.394302325581393</v>
      </c>
      <c r="N29">
        <f t="shared" ca="1" si="17"/>
        <v>34.565426356589143</v>
      </c>
    </row>
    <row r="30" spans="1:14" x14ac:dyDescent="0.25">
      <c r="A30" s="4">
        <f t="shared" si="18"/>
        <v>0.42476851851851832</v>
      </c>
      <c r="B30" s="3">
        <f t="shared" si="19"/>
        <v>1553300700</v>
      </c>
      <c r="C30">
        <f t="shared" si="20"/>
        <v>2</v>
      </c>
      <c r="D30">
        <f t="shared" si="20"/>
        <v>8</v>
      </c>
      <c r="E30">
        <f t="shared" ca="1" si="14"/>
        <v>100895.61488372093</v>
      </c>
      <c r="F30">
        <f t="shared" ca="1" si="15"/>
        <v>60379.193255813952</v>
      </c>
      <c r="G30">
        <f t="shared" ca="1" si="9"/>
        <v>10058.4</v>
      </c>
      <c r="H30" s="9">
        <f t="shared" ca="1" si="10"/>
        <v>-218.95804651162763</v>
      </c>
      <c r="I30" s="9">
        <f t="shared" ca="1" si="10"/>
        <v>-131.62269767441904</v>
      </c>
      <c r="J30" s="9">
        <f t="shared" ca="1" si="10"/>
        <v>0</v>
      </c>
      <c r="K30" s="9">
        <f t="shared" ca="1" si="11"/>
        <v>255.4743835989816</v>
      </c>
      <c r="L30" s="9">
        <f t="shared" ca="1" si="12"/>
        <v>-121.01142480614261</v>
      </c>
      <c r="M30">
        <f t="shared" ca="1" si="16"/>
        <v>56.388475452196381</v>
      </c>
      <c r="N30">
        <f t="shared" ca="1" si="17"/>
        <v>34.547906976744187</v>
      </c>
    </row>
    <row r="31" spans="1:14" x14ac:dyDescent="0.25">
      <c r="A31" s="4">
        <f t="shared" si="18"/>
        <v>0.42482638888888868</v>
      </c>
      <c r="B31" s="3">
        <f t="shared" si="19"/>
        <v>1553300705</v>
      </c>
      <c r="C31">
        <f t="shared" si="20"/>
        <v>2</v>
      </c>
      <c r="D31">
        <f t="shared" si="20"/>
        <v>8</v>
      </c>
      <c r="E31">
        <f t="shared" ca="1" si="14"/>
        <v>99800.824651162795</v>
      </c>
      <c r="F31">
        <f t="shared" ca="1" si="15"/>
        <v>59721.079767441857</v>
      </c>
      <c r="G31">
        <f t="shared" ca="1" si="9"/>
        <v>10058.4</v>
      </c>
      <c r="H31" s="9">
        <f t="shared" ca="1" si="10"/>
        <v>-218.95804651162763</v>
      </c>
      <c r="I31" s="9">
        <f t="shared" ca="1" si="10"/>
        <v>-131.62269767441757</v>
      </c>
      <c r="J31" s="9">
        <f t="shared" ca="1" si="10"/>
        <v>0</v>
      </c>
      <c r="K31" s="9">
        <f t="shared" ca="1" si="11"/>
        <v>255.47438359898084</v>
      </c>
      <c r="L31" s="9">
        <f t="shared" ca="1" si="12"/>
        <v>-121.01142480614236</v>
      </c>
      <c r="M31">
        <f t="shared" ca="1" si="16"/>
        <v>56.38264857881137</v>
      </c>
      <c r="N31">
        <f t="shared" ca="1" si="17"/>
        <v>34.530387596899224</v>
      </c>
    </row>
    <row r="32" spans="1:14" x14ac:dyDescent="0.25">
      <c r="A32" s="4">
        <f t="shared" si="18"/>
        <v>0.42488425925925905</v>
      </c>
      <c r="B32" s="3">
        <f t="shared" si="19"/>
        <v>1553300710</v>
      </c>
      <c r="C32">
        <f t="shared" si="20"/>
        <v>2</v>
      </c>
      <c r="D32">
        <f t="shared" si="20"/>
        <v>8</v>
      </c>
      <c r="E32">
        <f t="shared" ca="1" si="14"/>
        <v>98706.034418604657</v>
      </c>
      <c r="F32">
        <f t="shared" ca="1" si="15"/>
        <v>59062.966279069769</v>
      </c>
      <c r="G32">
        <f t="shared" ca="1" si="9"/>
        <v>10058.4</v>
      </c>
      <c r="H32" s="9">
        <f t="shared" ca="1" si="10"/>
        <v>-218.95804651162763</v>
      </c>
      <c r="I32" s="9">
        <f t="shared" ca="1" si="10"/>
        <v>-131.62269767441904</v>
      </c>
      <c r="J32" s="9">
        <f t="shared" ca="1" si="10"/>
        <v>0</v>
      </c>
      <c r="K32" s="9">
        <f t="shared" ca="1" si="11"/>
        <v>255.4743835989816</v>
      </c>
      <c r="L32" s="9">
        <f t="shared" ca="1" si="12"/>
        <v>-121.01142480614261</v>
      </c>
      <c r="M32">
        <f t="shared" ca="1" si="16"/>
        <v>56.376821705426352</v>
      </c>
      <c r="N32">
        <f t="shared" ca="1" si="17"/>
        <v>34.512868217054262</v>
      </c>
    </row>
    <row r="33" spans="1:14" x14ac:dyDescent="0.25">
      <c r="A33" s="4">
        <f t="shared" si="18"/>
        <v>0.42494212962962941</v>
      </c>
      <c r="B33" s="3">
        <f t="shared" si="19"/>
        <v>1553300715</v>
      </c>
      <c r="C33">
        <f t="shared" si="20"/>
        <v>2</v>
      </c>
      <c r="D33">
        <f t="shared" si="20"/>
        <v>8</v>
      </c>
      <c r="E33">
        <f t="shared" ca="1" si="14"/>
        <v>97611.244186046519</v>
      </c>
      <c r="F33">
        <f t="shared" ca="1" si="15"/>
        <v>58404.852790697674</v>
      </c>
      <c r="G33">
        <f t="shared" ca="1" si="9"/>
        <v>10058.4</v>
      </c>
      <c r="H33" s="9">
        <f t="shared" ca="1" si="10"/>
        <v>-218.95804651162763</v>
      </c>
      <c r="I33" s="9">
        <f t="shared" ca="1" si="10"/>
        <v>-131.62269767441757</v>
      </c>
      <c r="J33" s="9">
        <f t="shared" ca="1" si="10"/>
        <v>0</v>
      </c>
      <c r="K33" s="9">
        <f t="shared" ca="1" si="11"/>
        <v>255.47438359898084</v>
      </c>
      <c r="L33" s="9">
        <f t="shared" ca="1" si="12"/>
        <v>-121.01142480614236</v>
      </c>
      <c r="M33">
        <f t="shared" ca="1" si="16"/>
        <v>56.37099483204134</v>
      </c>
      <c r="N33">
        <f t="shared" ca="1" si="17"/>
        <v>34.495348837209299</v>
      </c>
    </row>
    <row r="34" spans="1:14" x14ac:dyDescent="0.25">
      <c r="A34" s="4">
        <f t="shared" si="18"/>
        <v>0.42499999999999977</v>
      </c>
      <c r="B34" s="3">
        <f t="shared" si="19"/>
        <v>1553300720</v>
      </c>
      <c r="C34">
        <f t="shared" si="20"/>
        <v>2</v>
      </c>
      <c r="D34">
        <f t="shared" si="20"/>
        <v>8</v>
      </c>
      <c r="E34">
        <f t="shared" ca="1" si="14"/>
        <v>96516.453953488381</v>
      </c>
      <c r="F34">
        <f t="shared" ca="1" si="15"/>
        <v>57746.739302325586</v>
      </c>
      <c r="G34">
        <f t="shared" ca="1" si="9"/>
        <v>10058.4</v>
      </c>
      <c r="H34" s="9">
        <f t="shared" ca="1" si="10"/>
        <v>-218.95804651163053</v>
      </c>
      <c r="I34" s="9">
        <f t="shared" ca="1" si="10"/>
        <v>-131.62269767441904</v>
      </c>
      <c r="J34" s="9">
        <f t="shared" ca="1" si="10"/>
        <v>0</v>
      </c>
      <c r="K34" s="9">
        <f t="shared" ca="1" si="11"/>
        <v>255.4743835989841</v>
      </c>
      <c r="L34" s="9">
        <f t="shared" ca="1" si="12"/>
        <v>-121.0114248061423</v>
      </c>
      <c r="M34">
        <f t="shared" ca="1" si="16"/>
        <v>56.365167958656329</v>
      </c>
      <c r="N34">
        <f t="shared" ca="1" si="17"/>
        <v>34.477829457364336</v>
      </c>
    </row>
    <row r="35" spans="1:14" x14ac:dyDescent="0.25">
      <c r="A35" s="4">
        <f>A34+5/24/3600</f>
        <v>0.42505787037037013</v>
      </c>
      <c r="B35" s="3">
        <f t="shared" si="19"/>
        <v>1553300725</v>
      </c>
      <c r="C35">
        <f t="shared" si="20"/>
        <v>2</v>
      </c>
      <c r="D35">
        <f t="shared" si="20"/>
        <v>8</v>
      </c>
      <c r="E35">
        <f t="shared" ca="1" si="14"/>
        <v>95421.663720930228</v>
      </c>
      <c r="F35">
        <f t="shared" ca="1" si="15"/>
        <v>57088.625813953491</v>
      </c>
      <c r="G35">
        <f t="shared" ca="1" si="9"/>
        <v>10058.4</v>
      </c>
      <c r="H35" s="9">
        <f t="shared" ca="1" si="10"/>
        <v>-218.9580465116247</v>
      </c>
      <c r="I35" s="9">
        <f t="shared" ca="1" si="10"/>
        <v>-131.62269767441904</v>
      </c>
      <c r="J35" s="9">
        <f t="shared" ca="1" si="10"/>
        <v>0</v>
      </c>
      <c r="K35" s="9">
        <f t="shared" ca="1" si="11"/>
        <v>255.4743835989791</v>
      </c>
      <c r="L35" s="9">
        <f t="shared" ca="1" si="12"/>
        <v>-121.01142480614297</v>
      </c>
      <c r="M35">
        <f t="shared" ca="1" si="16"/>
        <v>56.359341085271318</v>
      </c>
      <c r="N35">
        <f t="shared" ca="1" si="17"/>
        <v>34.460310077519381</v>
      </c>
    </row>
    <row r="36" spans="1:14" x14ac:dyDescent="0.25">
      <c r="A36" s="4">
        <f t="shared" si="18"/>
        <v>0.42511574074074049</v>
      </c>
      <c r="B36" s="3">
        <f t="shared" si="19"/>
        <v>1553300730</v>
      </c>
      <c r="C36">
        <f t="shared" si="20"/>
        <v>2</v>
      </c>
      <c r="D36">
        <f t="shared" si="20"/>
        <v>8</v>
      </c>
      <c r="E36">
        <f ca="1">INDIRECT("E$"&amp;C36)+INDIRECT("H$"&amp;C36)*($B36-INDIRECT("B$"&amp;D36))</f>
        <v>94326.873488372104</v>
      </c>
      <c r="F36">
        <f ca="1">INDIRECT("F$"&amp;C36)+INDIRECT("I$"&amp;C36)*($B36-INDIRECT("B$"&amp;D36))</f>
        <v>56430.512325581396</v>
      </c>
      <c r="G36">
        <f t="shared" ca="1" si="9"/>
        <v>10058.4</v>
      </c>
      <c r="H36" s="9">
        <f t="shared" ca="1" si="10"/>
        <v>-218.95804651163053</v>
      </c>
      <c r="I36" s="9">
        <f t="shared" ca="1" si="10"/>
        <v>-131.62269767441904</v>
      </c>
      <c r="J36" s="9">
        <f t="shared" ca="1" si="10"/>
        <v>0</v>
      </c>
      <c r="K36" s="9">
        <f t="shared" ca="1" si="11"/>
        <v>255.4743835989841</v>
      </c>
      <c r="L36" s="9">
        <f t="shared" ca="1" si="12"/>
        <v>-121.0114248061423</v>
      </c>
      <c r="M36">
        <f t="shared" ca="1" si="16"/>
        <v>56.353514211886299</v>
      </c>
      <c r="N36">
        <f t="shared" ca="1" si="17"/>
        <v>34.442790697674418</v>
      </c>
    </row>
    <row r="37" spans="1:14" x14ac:dyDescent="0.25">
      <c r="A37" s="4">
        <f t="shared" si="18"/>
        <v>0.42517361111111085</v>
      </c>
      <c r="B37" s="3">
        <f t="shared" si="19"/>
        <v>1553300735</v>
      </c>
      <c r="C37">
        <f t="shared" si="20"/>
        <v>2</v>
      </c>
      <c r="D37">
        <f t="shared" si="20"/>
        <v>8</v>
      </c>
      <c r="E37">
        <f ca="1">INDIRECT("E$"&amp;C37)+INDIRECT("H$"&amp;C37)*($B37-INDIRECT("B$"&amp;D37))</f>
        <v>93232.083255813952</v>
      </c>
      <c r="F37">
        <f ca="1">INDIRECT("F$"&amp;C37)+INDIRECT("I$"&amp;C37)*($B37-INDIRECT("B$"&amp;D37))</f>
        <v>55772.398837209301</v>
      </c>
      <c r="G37">
        <f t="shared" ca="1" si="9"/>
        <v>10058.4</v>
      </c>
      <c r="H37" s="9">
        <f t="shared" ca="1" si="10"/>
        <v>-218.95804651162763</v>
      </c>
      <c r="I37" s="9">
        <f t="shared" ca="1" si="10"/>
        <v>-131.62269767441904</v>
      </c>
      <c r="J37" s="9">
        <f t="shared" ca="1" si="10"/>
        <v>0</v>
      </c>
      <c r="K37" s="9">
        <f t="shared" ca="1" si="11"/>
        <v>255.4743835989816</v>
      </c>
      <c r="L37" s="9">
        <f t="shared" ca="1" si="12"/>
        <v>-121.01142480614261</v>
      </c>
      <c r="M37">
        <f t="shared" ca="1" si="16"/>
        <v>56.347687338501288</v>
      </c>
      <c r="N37">
        <f t="shared" ca="1" si="17"/>
        <v>34.425271317829456</v>
      </c>
    </row>
    <row r="38" spans="1:14" x14ac:dyDescent="0.25">
      <c r="A38" s="4">
        <f t="shared" si="18"/>
        <v>0.42523148148148121</v>
      </c>
      <c r="B38" s="3">
        <f t="shared" si="19"/>
        <v>1553300740</v>
      </c>
      <c r="C38">
        <f t="shared" si="20"/>
        <v>2</v>
      </c>
      <c r="D38">
        <f t="shared" si="20"/>
        <v>8</v>
      </c>
      <c r="E38">
        <f t="shared" ref="E38:E101" ca="1" si="21">INDIRECT("E$"&amp;C38)+INDIRECT("H$"&amp;C38)*($B38-INDIRECT("B$"&amp;D38))</f>
        <v>92137.293023255814</v>
      </c>
      <c r="F38">
        <f t="shared" ref="F38:F101" ca="1" si="22">INDIRECT("F$"&amp;C38)+INDIRECT("I$"&amp;C38)*($B38-INDIRECT("B$"&amp;D38))</f>
        <v>55114.285348837206</v>
      </c>
      <c r="G38">
        <f t="shared" ca="1" si="9"/>
        <v>10058.4</v>
      </c>
      <c r="H38" s="9">
        <f t="shared" ca="1" si="10"/>
        <v>-218.95804651162763</v>
      </c>
      <c r="I38" s="9">
        <f t="shared" ca="1" si="10"/>
        <v>-131.62269767441757</v>
      </c>
      <c r="J38" s="9">
        <f t="shared" ca="1" si="10"/>
        <v>0</v>
      </c>
      <c r="K38" s="9">
        <f t="shared" ca="1" si="11"/>
        <v>255.47438359898084</v>
      </c>
      <c r="L38" s="9">
        <f t="shared" ca="1" si="12"/>
        <v>-121.01142480614236</v>
      </c>
      <c r="M38">
        <f t="shared" ca="1" si="16"/>
        <v>56.341860465116277</v>
      </c>
      <c r="N38">
        <f t="shared" ca="1" si="17"/>
        <v>34.407751937984493</v>
      </c>
    </row>
    <row r="39" spans="1:14" x14ac:dyDescent="0.25">
      <c r="A39" s="4">
        <f t="shared" si="18"/>
        <v>0.42528935185185157</v>
      </c>
      <c r="B39" s="3">
        <f t="shared" si="19"/>
        <v>1553300745</v>
      </c>
      <c r="C39">
        <f t="shared" si="20"/>
        <v>2</v>
      </c>
      <c r="D39">
        <f t="shared" si="20"/>
        <v>8</v>
      </c>
      <c r="E39">
        <f t="shared" ca="1" si="21"/>
        <v>91042.502790697676</v>
      </c>
      <c r="F39">
        <f t="shared" ca="1" si="22"/>
        <v>54456.171860465118</v>
      </c>
      <c r="G39">
        <f t="shared" ca="1" si="9"/>
        <v>10058.4</v>
      </c>
      <c r="H39" s="9">
        <f t="shared" ca="1" si="10"/>
        <v>-218.95804651162763</v>
      </c>
      <c r="I39" s="9">
        <f t="shared" ca="1" si="10"/>
        <v>-131.62269767441904</v>
      </c>
      <c r="J39" s="9">
        <f t="shared" ca="1" si="10"/>
        <v>0</v>
      </c>
      <c r="K39" s="9">
        <f t="shared" ca="1" si="11"/>
        <v>255.4743835989816</v>
      </c>
      <c r="L39" s="9">
        <f t="shared" ca="1" si="12"/>
        <v>-121.01142480614261</v>
      </c>
      <c r="M39">
        <f t="shared" ca="1" si="16"/>
        <v>56.336033591731265</v>
      </c>
      <c r="N39">
        <f t="shared" ca="1" si="17"/>
        <v>34.39023255813953</v>
      </c>
    </row>
    <row r="40" spans="1:14" x14ac:dyDescent="0.25">
      <c r="A40" s="4">
        <f t="shared" si="18"/>
        <v>0.42534722222222193</v>
      </c>
      <c r="B40" s="3">
        <f t="shared" si="19"/>
        <v>1553300750</v>
      </c>
      <c r="C40">
        <f t="shared" si="20"/>
        <v>2</v>
      </c>
      <c r="D40">
        <f t="shared" si="20"/>
        <v>8</v>
      </c>
      <c r="E40">
        <f t="shared" ca="1" si="21"/>
        <v>89947.712558139538</v>
      </c>
      <c r="F40">
        <f t="shared" ca="1" si="22"/>
        <v>53798.058372093023</v>
      </c>
      <c r="G40">
        <f t="shared" ca="1" si="9"/>
        <v>10058.4</v>
      </c>
      <c r="H40" s="9">
        <f t="shared" ca="1" si="10"/>
        <v>-218.95804651162763</v>
      </c>
      <c r="I40" s="9">
        <f t="shared" ca="1" si="10"/>
        <v>-131.62269767441757</v>
      </c>
      <c r="J40" s="9">
        <f t="shared" ca="1" si="10"/>
        <v>0</v>
      </c>
      <c r="K40" s="9">
        <f t="shared" ca="1" si="11"/>
        <v>255.47438359898084</v>
      </c>
      <c r="L40" s="9">
        <f t="shared" ca="1" si="12"/>
        <v>-121.01142480614236</v>
      </c>
      <c r="M40">
        <f t="shared" ca="1" si="16"/>
        <v>56.330206718346254</v>
      </c>
      <c r="N40">
        <f t="shared" ca="1" si="17"/>
        <v>34.372713178294575</v>
      </c>
    </row>
    <row r="41" spans="1:14" x14ac:dyDescent="0.25">
      <c r="A41" s="4">
        <f t="shared" si="18"/>
        <v>0.42540509259259229</v>
      </c>
      <c r="B41" s="3">
        <f t="shared" si="19"/>
        <v>1553300755</v>
      </c>
      <c r="C41">
        <f t="shared" si="20"/>
        <v>2</v>
      </c>
      <c r="D41">
        <f t="shared" si="20"/>
        <v>8</v>
      </c>
      <c r="E41">
        <f t="shared" ca="1" si="21"/>
        <v>88852.922325581399</v>
      </c>
      <c r="F41">
        <f t="shared" ca="1" si="22"/>
        <v>53139.944883720935</v>
      </c>
      <c r="G41">
        <f t="shared" ca="1" si="9"/>
        <v>10058.4</v>
      </c>
      <c r="H41" s="9">
        <f t="shared" ca="1" si="10"/>
        <v>-218.95804651162763</v>
      </c>
      <c r="I41" s="9">
        <f t="shared" ca="1" si="10"/>
        <v>-131.62269767441904</v>
      </c>
      <c r="J41" s="9">
        <f t="shared" ca="1" si="10"/>
        <v>0</v>
      </c>
      <c r="K41" s="9">
        <f t="shared" ca="1" si="11"/>
        <v>255.4743835989816</v>
      </c>
      <c r="L41" s="9">
        <f t="shared" ca="1" si="12"/>
        <v>-121.01142480614261</v>
      </c>
      <c r="M41">
        <f t="shared" ca="1" si="16"/>
        <v>56.324379844961236</v>
      </c>
      <c r="N41">
        <f t="shared" ca="1" si="17"/>
        <v>34.355193798449612</v>
      </c>
    </row>
    <row r="42" spans="1:14" x14ac:dyDescent="0.25">
      <c r="A42" s="4">
        <f t="shared" si="18"/>
        <v>0.42546296296296265</v>
      </c>
      <c r="B42" s="3">
        <f t="shared" si="19"/>
        <v>1553300760</v>
      </c>
      <c r="C42">
        <f t="shared" ref="C42:D57" si="23">C41</f>
        <v>2</v>
      </c>
      <c r="D42">
        <f t="shared" si="23"/>
        <v>8</v>
      </c>
      <c r="E42">
        <f t="shared" ca="1" si="21"/>
        <v>87758.132093023261</v>
      </c>
      <c r="F42">
        <f t="shared" ca="1" si="22"/>
        <v>52481.83139534884</v>
      </c>
      <c r="G42">
        <f t="shared" ca="1" si="9"/>
        <v>10058.4</v>
      </c>
      <c r="H42" s="9">
        <f t="shared" ca="1" si="10"/>
        <v>-218.95804651162763</v>
      </c>
      <c r="I42" s="9">
        <f t="shared" ca="1" si="10"/>
        <v>-131.62269767441904</v>
      </c>
      <c r="J42" s="9">
        <f t="shared" ca="1" si="10"/>
        <v>0</v>
      </c>
      <c r="K42" s="9">
        <f t="shared" ca="1" si="11"/>
        <v>255.4743835989816</v>
      </c>
      <c r="L42" s="9">
        <f t="shared" ca="1" si="12"/>
        <v>-121.01142480614261</v>
      </c>
      <c r="M42">
        <f t="shared" ca="1" si="16"/>
        <v>56.318552971576224</v>
      </c>
      <c r="N42">
        <f t="shared" ca="1" si="17"/>
        <v>34.337674418604649</v>
      </c>
    </row>
    <row r="43" spans="1:14" x14ac:dyDescent="0.25">
      <c r="A43" s="4">
        <f t="shared" si="18"/>
        <v>0.42552083333333302</v>
      </c>
      <c r="B43" s="3">
        <f t="shared" si="19"/>
        <v>1553300765</v>
      </c>
      <c r="C43">
        <f t="shared" ref="C43:D43" si="24">C42</f>
        <v>2</v>
      </c>
      <c r="D43">
        <f t="shared" si="24"/>
        <v>8</v>
      </c>
      <c r="E43">
        <f t="shared" ref="E43:E45" ca="1" si="25">INDIRECT("E$"&amp;C43)+INDIRECT("H$"&amp;C43)*($B43-INDIRECT("B$"&amp;D43))</f>
        <v>86663.341860465123</v>
      </c>
      <c r="F43">
        <f t="shared" ref="F43:F45" ca="1" si="26">INDIRECT("F$"&amp;C43)+INDIRECT("I$"&amp;C43)*($B43-INDIRECT("B$"&amp;D43))</f>
        <v>51823.717906976744</v>
      </c>
      <c r="G43">
        <f t="shared" ref="G43:G45" ca="1" si="27">INDIRECT("G$"&amp;C43)+INDIRECT("J$"&amp;C43)*($B43-INDIRECT("B$"&amp;D43))</f>
        <v>10058.4</v>
      </c>
      <c r="H43" s="9">
        <f t="shared" ref="H43:H45" ca="1" si="28">(E44-E43)/($B44-$B43)</f>
        <v>-218.95804651163053</v>
      </c>
      <c r="I43" s="9">
        <f t="shared" ref="I43:I45" ca="1" si="29">(F44-F43)/($B44-$B43)</f>
        <v>-131.62269767441904</v>
      </c>
      <c r="J43" s="9">
        <f t="shared" ref="J43:J45" ca="1" si="30">(G44-G43)/($B44-$B43)</f>
        <v>0</v>
      </c>
      <c r="K43" s="9">
        <f t="shared" ref="K43:K45" ca="1" si="31">SQRT(H43*H43+I43*I43)</f>
        <v>255.4743835989841</v>
      </c>
      <c r="L43" s="9">
        <f t="shared" ref="L43:L45" ca="1" si="32">DEGREES(ATAN2(I43,H43))</f>
        <v>-121.0114248061423</v>
      </c>
      <c r="M43">
        <f t="shared" ref="M43:M45" ca="1" si="33">INDIRECT("M$"&amp;C43)+INDIRECT("O$"&amp;C43)*($B43-INDIRECT("B$"&amp;D43))</f>
        <v>56.312726098191213</v>
      </c>
      <c r="N43">
        <f t="shared" ref="N43:N45" ca="1" si="34">INDIRECT("N$"&amp;C43)+INDIRECT("P$"&amp;C43)*($B43-INDIRECT("B$"&amp;D43))</f>
        <v>34.320155038759687</v>
      </c>
    </row>
    <row r="44" spans="1:14" x14ac:dyDescent="0.25">
      <c r="A44" s="8">
        <f t="shared" si="18"/>
        <v>0.42557870370370338</v>
      </c>
      <c r="B44" s="3">
        <f t="shared" si="19"/>
        <v>1553300770</v>
      </c>
      <c r="C44">
        <f t="shared" ref="C44:D44" si="35">C43</f>
        <v>2</v>
      </c>
      <c r="D44">
        <f t="shared" si="35"/>
        <v>8</v>
      </c>
      <c r="E44">
        <f t="shared" ca="1" si="25"/>
        <v>85568.551627906971</v>
      </c>
      <c r="F44">
        <f t="shared" ca="1" si="26"/>
        <v>51165.604418604649</v>
      </c>
      <c r="G44">
        <f t="shared" ca="1" si="27"/>
        <v>10058.4</v>
      </c>
      <c r="H44" s="9">
        <f t="shared" ca="1" si="28"/>
        <v>-218.9580465116247</v>
      </c>
      <c r="I44" s="9">
        <f t="shared" ca="1" si="29"/>
        <v>-131.62269767441904</v>
      </c>
      <c r="J44" s="9">
        <f t="shared" ca="1" si="30"/>
        <v>0</v>
      </c>
      <c r="K44" s="9">
        <f t="shared" ca="1" si="31"/>
        <v>255.4743835989791</v>
      </c>
      <c r="L44" s="9">
        <f t="shared" ca="1" si="32"/>
        <v>-121.01142480614297</v>
      </c>
      <c r="M44">
        <f t="shared" ca="1" si="33"/>
        <v>56.306899224806202</v>
      </c>
      <c r="N44">
        <f t="shared" ca="1" si="34"/>
        <v>34.302635658914731</v>
      </c>
    </row>
    <row r="45" spans="1:14" x14ac:dyDescent="0.25">
      <c r="A45" s="4">
        <f t="shared" si="18"/>
        <v>0.42563657407407374</v>
      </c>
      <c r="B45" s="3">
        <f t="shared" si="19"/>
        <v>1553300775</v>
      </c>
      <c r="C45">
        <f t="shared" ref="C45:D45" si="36">C44</f>
        <v>2</v>
      </c>
      <c r="D45">
        <f t="shared" si="36"/>
        <v>8</v>
      </c>
      <c r="E45">
        <f t="shared" ca="1" si="25"/>
        <v>84473.761395348847</v>
      </c>
      <c r="F45">
        <f t="shared" ca="1" si="26"/>
        <v>50507.490930232554</v>
      </c>
      <c r="G45">
        <f t="shared" ca="1" si="27"/>
        <v>10058.4</v>
      </c>
      <c r="H45" s="9">
        <f t="shared" ca="1" si="28"/>
        <v>-218.95804651163053</v>
      </c>
      <c r="I45" s="9">
        <f t="shared" ca="1" si="29"/>
        <v>-131.62269767441757</v>
      </c>
      <c r="J45" s="9">
        <f t="shared" ca="1" si="30"/>
        <v>0</v>
      </c>
      <c r="K45" s="9">
        <f t="shared" ca="1" si="31"/>
        <v>255.47438359898334</v>
      </c>
      <c r="L45" s="9">
        <f t="shared" ca="1" si="32"/>
        <v>-121.011424806142</v>
      </c>
      <c r="M45">
        <f t="shared" ca="1" si="33"/>
        <v>56.301072351421183</v>
      </c>
      <c r="N45">
        <f t="shared" ca="1" si="34"/>
        <v>34.285116279069769</v>
      </c>
    </row>
    <row r="46" spans="1:14" x14ac:dyDescent="0.25">
      <c r="A46" s="4">
        <f t="shared" si="18"/>
        <v>0.4256944444444441</v>
      </c>
      <c r="B46" s="3">
        <f t="shared" si="19"/>
        <v>1553300780</v>
      </c>
      <c r="C46">
        <f t="shared" si="23"/>
        <v>2</v>
      </c>
      <c r="D46">
        <f t="shared" si="23"/>
        <v>8</v>
      </c>
      <c r="E46">
        <f t="shared" ca="1" si="21"/>
        <v>83378.971162790695</v>
      </c>
      <c r="F46">
        <f t="shared" ca="1" si="22"/>
        <v>49849.377441860466</v>
      </c>
      <c r="G46">
        <f t="shared" ca="1" si="9"/>
        <v>10058.4</v>
      </c>
      <c r="H46" s="9">
        <f t="shared" ca="1" si="10"/>
        <v>-218.9580465116247</v>
      </c>
      <c r="I46" s="9">
        <f t="shared" ca="1" si="10"/>
        <v>-131.62269767441904</v>
      </c>
      <c r="J46" s="9">
        <f t="shared" ca="1" si="10"/>
        <v>0</v>
      </c>
      <c r="K46" s="9">
        <f t="shared" ca="1" si="11"/>
        <v>255.4743835989791</v>
      </c>
      <c r="L46" s="9">
        <f t="shared" ca="1" si="12"/>
        <v>-121.01142480614297</v>
      </c>
      <c r="M46">
        <f t="shared" ca="1" si="16"/>
        <v>56.295245478036172</v>
      </c>
      <c r="N46">
        <f t="shared" ca="1" si="17"/>
        <v>34.267596899224806</v>
      </c>
    </row>
    <row r="47" spans="1:14" x14ac:dyDescent="0.25">
      <c r="A47" s="4">
        <f t="shared" si="18"/>
        <v>0.42575231481481446</v>
      </c>
      <c r="B47" s="3">
        <f t="shared" si="19"/>
        <v>1553300785</v>
      </c>
      <c r="C47">
        <f t="shared" si="23"/>
        <v>2</v>
      </c>
      <c r="D47">
        <f t="shared" si="23"/>
        <v>8</v>
      </c>
      <c r="E47">
        <f t="shared" ca="1" si="21"/>
        <v>82284.180930232571</v>
      </c>
      <c r="F47">
        <f t="shared" ca="1" si="22"/>
        <v>49191.263953488371</v>
      </c>
      <c r="G47">
        <f t="shared" ca="1" si="9"/>
        <v>10058.4</v>
      </c>
      <c r="H47" s="9">
        <f t="shared" ca="1" si="10"/>
        <v>-218.95804651163053</v>
      </c>
      <c r="I47" s="9">
        <f t="shared" ca="1" si="10"/>
        <v>-131.62269767441757</v>
      </c>
      <c r="J47" s="9">
        <f t="shared" ca="1" si="10"/>
        <v>0</v>
      </c>
      <c r="K47" s="9">
        <f t="shared" ca="1" si="11"/>
        <v>255.47438359898334</v>
      </c>
      <c r="L47" s="9">
        <f t="shared" ca="1" si="12"/>
        <v>-121.011424806142</v>
      </c>
      <c r="M47">
        <f t="shared" ca="1" si="16"/>
        <v>56.289418604651161</v>
      </c>
      <c r="N47">
        <f t="shared" ca="1" si="17"/>
        <v>34.250077519379843</v>
      </c>
    </row>
    <row r="48" spans="1:14" x14ac:dyDescent="0.25">
      <c r="A48" s="4">
        <f t="shared" si="18"/>
        <v>0.42581018518518482</v>
      </c>
      <c r="B48" s="3">
        <f t="shared" si="19"/>
        <v>1553300790</v>
      </c>
      <c r="C48">
        <f t="shared" si="23"/>
        <v>2</v>
      </c>
      <c r="D48">
        <f t="shared" si="23"/>
        <v>8</v>
      </c>
      <c r="E48">
        <f t="shared" ca="1" si="21"/>
        <v>81189.390697674418</v>
      </c>
      <c r="F48">
        <f t="shared" ca="1" si="22"/>
        <v>48533.150465116283</v>
      </c>
      <c r="G48">
        <f t="shared" ca="1" si="9"/>
        <v>10058.4</v>
      </c>
      <c r="H48" s="9">
        <f t="shared" ca="1" si="10"/>
        <v>-218.95804651162763</v>
      </c>
      <c r="I48" s="9">
        <f t="shared" ca="1" si="10"/>
        <v>-131.62269767441904</v>
      </c>
      <c r="J48" s="9">
        <f t="shared" ca="1" si="10"/>
        <v>0</v>
      </c>
      <c r="K48" s="9">
        <f t="shared" ca="1" si="11"/>
        <v>255.4743835989816</v>
      </c>
      <c r="L48" s="9">
        <f t="shared" ca="1" si="12"/>
        <v>-121.01142480614261</v>
      </c>
      <c r="M48">
        <f t="shared" ca="1" si="16"/>
        <v>56.283591731266149</v>
      </c>
      <c r="N48">
        <f t="shared" ca="1" si="17"/>
        <v>34.232558139534881</v>
      </c>
    </row>
    <row r="49" spans="1:19" x14ac:dyDescent="0.25">
      <c r="A49" s="4">
        <f t="shared" si="18"/>
        <v>0.42586805555555518</v>
      </c>
      <c r="B49" s="3">
        <f t="shared" si="19"/>
        <v>1553300795</v>
      </c>
      <c r="C49">
        <f t="shared" si="23"/>
        <v>2</v>
      </c>
      <c r="D49">
        <f t="shared" ref="D49:D50" si="37">D48</f>
        <v>8</v>
      </c>
      <c r="E49">
        <f t="shared" ref="E49" ca="1" si="38">INDIRECT("E$"&amp;C49)+INDIRECT("H$"&amp;C49)*($B49-INDIRECT("B$"&amp;D49))</f>
        <v>80094.60046511628</v>
      </c>
      <c r="F49">
        <f t="shared" ref="F49" ca="1" si="39">INDIRECT("F$"&amp;C49)+INDIRECT("I$"&amp;C49)*($B49-INDIRECT("B$"&amp;D49))</f>
        <v>47875.036976744188</v>
      </c>
      <c r="G49">
        <f t="shared" ref="G49:G52" ca="1" si="40">INDIRECT("G$"&amp;C49)+INDIRECT("J$"&amp;C49)*($B49-INDIRECT("B$"&amp;D49))</f>
        <v>10058.4</v>
      </c>
      <c r="H49" s="9">
        <f t="shared" ref="H49:J52" ca="1" si="41">(E50-E49)/($B50-$B49)</f>
        <v>-217.73921461071876</v>
      </c>
      <c r="I49" s="9">
        <f t="shared" ref="I49" ca="1" si="42">(F50-F49)/($B50-$B49)</f>
        <v>-130.77371372598571</v>
      </c>
      <c r="J49" s="9">
        <f t="shared" ref="J49" ca="1" si="43">(G50-G49)/($B50-$B49)</f>
        <v>0</v>
      </c>
      <c r="K49" s="9">
        <f t="shared" ref="K49:K52" ca="1" si="44">SQRT(H49*H49+I49*I49)</f>
        <v>253.99238134435984</v>
      </c>
      <c r="L49" s="9">
        <f t="shared" ref="L49:L52" ca="1" si="45">DEGREES(ATAN2(I49,H49))</f>
        <v>-120.98893871154647</v>
      </c>
      <c r="M49">
        <f t="shared" ref="M49" ca="1" si="46">INDIRECT("M$"&amp;C49)+INDIRECT("O$"&amp;C49)*($B49-INDIRECT("B$"&amp;D49))</f>
        <v>56.277764857881131</v>
      </c>
      <c r="N49">
        <f t="shared" ref="N49" ca="1" si="47">INDIRECT("N$"&amp;C49)+INDIRECT("P$"&amp;C49)*($B49-INDIRECT("B$"&amp;D49))</f>
        <v>34.215038759689925</v>
      </c>
    </row>
    <row r="50" spans="1:19" x14ac:dyDescent="0.25">
      <c r="A50" s="8">
        <f t="shared" si="18"/>
        <v>0.42592592592592554</v>
      </c>
      <c r="B50" s="3">
        <f t="shared" si="19"/>
        <v>1553300800</v>
      </c>
      <c r="C50">
        <f t="shared" ref="C50" si="48">C49</f>
        <v>2</v>
      </c>
      <c r="D50">
        <f t="shared" si="37"/>
        <v>8</v>
      </c>
      <c r="E50" s="15">
        <f ca="1">(1-$O50)*(1-$O50)*E49+2*$O50*(1-$O50)*INDIRECT("E"&amp;C51)+$O50*$O50*E53</f>
        <v>79005.904392062686</v>
      </c>
      <c r="F50" s="15">
        <f ca="1">(1-$O50)*(1-$O50)*F49+2*$O50*(1-$O50)*INDIRECT("F"&amp;C51)+$O50*$O50*F53</f>
        <v>47221.168408114259</v>
      </c>
      <c r="G50" s="15">
        <f t="shared" ca="1" si="40"/>
        <v>10058.4</v>
      </c>
      <c r="H50" s="16">
        <f t="shared" ca="1" si="41"/>
        <v>-215.30155080889526</v>
      </c>
      <c r="I50" s="16">
        <f t="shared" ca="1" si="41"/>
        <v>-129.07574582912056</v>
      </c>
      <c r="J50" s="16">
        <f t="shared" ca="1" si="41"/>
        <v>0</v>
      </c>
      <c r="K50" s="16">
        <f t="shared" ca="1" si="44"/>
        <v>251.02849627494294</v>
      </c>
      <c r="L50" s="16">
        <f t="shared" ca="1" si="45"/>
        <v>-120.94317003026046</v>
      </c>
      <c r="M50" s="15">
        <f ca="1">(1-$O50)*(1-$O50)*M49+2*$O50*(1-$O50)*INDIRECT("M"&amp;C51)+$O50*$O50*M53</f>
        <v>56.271970389562966</v>
      </c>
      <c r="N50" s="15">
        <f ca="1">(1-$O50)*(1-$O50)*N49+2*$O50*(1-$O50)*INDIRECT("N"&amp;C51)+$O50*$O50*N53</f>
        <v>34.197616911021235</v>
      </c>
      <c r="O50" s="15">
        <f>(B50-B49)/(B53-B49)</f>
        <v>0.25</v>
      </c>
    </row>
    <row r="51" spans="1:19" x14ac:dyDescent="0.25">
      <c r="A51" s="5">
        <f t="shared" si="18"/>
        <v>0.4259837962962959</v>
      </c>
      <c r="B51" s="3">
        <f t="shared" si="19"/>
        <v>1553300805</v>
      </c>
      <c r="C51">
        <v>3</v>
      </c>
      <c r="D51">
        <f>ROW()</f>
        <v>51</v>
      </c>
      <c r="E51" s="15">
        <f ca="1">(1-$O51)*(1-$O51)*E49+2*$O51*(1-$O51)*INDIRECT("E"&amp;C51)+$O51*$O51*E53</f>
        <v>77929.39663801821</v>
      </c>
      <c r="F51" s="15">
        <f ca="1">(1-$O51)*(1-$O51)*F49+2*$O51*(1-$O51)*INDIRECT("F"&amp;C51)+$O51*$O51*F53</f>
        <v>46575.789678968657</v>
      </c>
      <c r="G51" s="15">
        <f t="shared" ca="1" si="40"/>
        <v>10058.4</v>
      </c>
      <c r="H51" s="16">
        <f t="shared" ca="1" si="41"/>
        <v>-212.86388700707758</v>
      </c>
      <c r="I51" s="16">
        <f t="shared" ca="1" si="41"/>
        <v>-127.37777793225541</v>
      </c>
      <c r="J51" s="16">
        <f t="shared" ca="1" si="41"/>
        <v>0</v>
      </c>
      <c r="K51" s="16">
        <f t="shared" ca="1" si="44"/>
        <v>248.06477521550869</v>
      </c>
      <c r="L51" s="16">
        <f t="shared" ca="1" si="45"/>
        <v>-120.89630768795213</v>
      </c>
      <c r="M51" s="15">
        <f ca="1">(1-$O51)*(1-$O51)*M49+2*$O51*(1-$O51)*INDIRECT("M"&amp;C51)+$O51*$O51*M53</f>
        <v>56.266240731378495</v>
      </c>
      <c r="N51" s="15">
        <f ca="1">(1-$O51)*(1-$O51)*N49+2*$O51*(1-$O51)*INDIRECT("N"&amp;C51)+$O51*$O51*N53</f>
        <v>34.180390124705092</v>
      </c>
      <c r="O51" s="15">
        <f>(B51-B49)/(B53-B49)</f>
        <v>0.5</v>
      </c>
    </row>
    <row r="52" spans="1:19" x14ac:dyDescent="0.25">
      <c r="A52" s="4">
        <f t="shared" si="18"/>
        <v>0.42604166666666626</v>
      </c>
      <c r="B52" s="3">
        <f t="shared" si="19"/>
        <v>1553300810</v>
      </c>
      <c r="C52">
        <f t="shared" ref="C52:D52" si="49">C51</f>
        <v>3</v>
      </c>
      <c r="D52">
        <f t="shared" si="49"/>
        <v>51</v>
      </c>
      <c r="E52" s="15">
        <f ca="1">(1-$O52)*(1-$O52)*E49+2*$O52*(1-$O52)*INDIRECT("E"&amp;C51)+$O52*$O52*E53</f>
        <v>76865.077202982822</v>
      </c>
      <c r="F52" s="15">
        <f ca="1">(1-$O52)*(1-$O52)*F49+2*$O52*(1-$O52)*INDIRECT("F"&amp;C51)+$O52*$O52*F53</f>
        <v>45938.900789307379</v>
      </c>
      <c r="G52" s="15">
        <f t="shared" ca="1" si="40"/>
        <v>10058.4</v>
      </c>
      <c r="H52" s="16">
        <f t="shared" ca="1" si="41"/>
        <v>-210.42622320525987</v>
      </c>
      <c r="I52" s="16">
        <f t="shared" ca="1" si="41"/>
        <v>-125.6798100353888</v>
      </c>
      <c r="J52" s="16">
        <f t="shared" ca="1" si="41"/>
        <v>0</v>
      </c>
      <c r="K52" s="16">
        <f t="shared" ca="1" si="44"/>
        <v>245.10122411559121</v>
      </c>
      <c r="L52" s="16">
        <f t="shared" ca="1" si="45"/>
        <v>-120.84831207541161</v>
      </c>
      <c r="M52" s="15">
        <f ca="1">(1-$O52)*(1-$O52)*M49+2*$O52*(1-$O52)*INDIRECT("M"&amp;C51)+$O52*$O52*M53</f>
        <v>56.260575883327718</v>
      </c>
      <c r="N52" s="15">
        <f ca="1">(1-$O52)*(1-$O52)*N49+2*$O52*(1-$O52)*INDIRECT("N"&amp;C51)+$O52*$O52*N53</f>
        <v>34.163358400741487</v>
      </c>
      <c r="O52" s="15">
        <f>(B52-B49)/(B53-B49)</f>
        <v>0.75</v>
      </c>
    </row>
    <row r="53" spans="1:19" x14ac:dyDescent="0.25">
      <c r="A53" s="4">
        <f t="shared" si="18"/>
        <v>0.42609953703703662</v>
      </c>
      <c r="B53" s="3">
        <f t="shared" si="19"/>
        <v>1553300815</v>
      </c>
      <c r="C53">
        <f t="shared" si="23"/>
        <v>3</v>
      </c>
      <c r="D53">
        <f t="shared" si="23"/>
        <v>51</v>
      </c>
      <c r="E53">
        <f t="shared" ca="1" si="21"/>
        <v>75812.946086956523</v>
      </c>
      <c r="F53">
        <f t="shared" ca="1" si="22"/>
        <v>45310.501739130435</v>
      </c>
      <c r="G53">
        <f t="shared" ca="1" si="9"/>
        <v>10058.4</v>
      </c>
      <c r="H53" s="9">
        <f t="shared" ca="1" si="10"/>
        <v>-209.20739130434814</v>
      </c>
      <c r="I53" s="9">
        <f t="shared" ca="1" si="10"/>
        <v>-124.83082608695695</v>
      </c>
      <c r="J53" s="9">
        <f t="shared" ca="1" si="10"/>
        <v>0</v>
      </c>
      <c r="K53" s="9">
        <f t="shared" ca="1" si="11"/>
        <v>243.61951423874635</v>
      </c>
      <c r="L53" s="9">
        <f t="shared" ca="1" si="12"/>
        <v>-120.82387638962189</v>
      </c>
      <c r="M53">
        <f t="shared" ca="1" si="16"/>
        <v>56.254975845410627</v>
      </c>
      <c r="N53">
        <f t="shared" ca="1" si="17"/>
        <v>34.146521739130435</v>
      </c>
      <c r="O53" s="14"/>
      <c r="P53" s="14"/>
      <c r="Q53" s="14"/>
      <c r="R53" s="14"/>
      <c r="S53" s="14"/>
    </row>
    <row r="54" spans="1:19" x14ac:dyDescent="0.25">
      <c r="A54" s="4">
        <f>A53+5/24/3600</f>
        <v>0.42615740740740699</v>
      </c>
      <c r="B54" s="3">
        <f t="shared" si="19"/>
        <v>1553300820</v>
      </c>
      <c r="C54">
        <f t="shared" si="23"/>
        <v>3</v>
      </c>
      <c r="D54">
        <f t="shared" si="23"/>
        <v>51</v>
      </c>
      <c r="E54">
        <f t="shared" ca="1" si="21"/>
        <v>74766.909130434782</v>
      </c>
      <c r="F54">
        <f t="shared" ca="1" si="22"/>
        <v>44686.347608695651</v>
      </c>
      <c r="G54">
        <f t="shared" ca="1" si="9"/>
        <v>10058.4</v>
      </c>
      <c r="H54" s="9">
        <f t="shared" ca="1" si="10"/>
        <v>-209.20739130434814</v>
      </c>
      <c r="I54" s="9">
        <f t="shared" ca="1" si="10"/>
        <v>-124.83082608695695</v>
      </c>
      <c r="J54" s="9">
        <f t="shared" ca="1" si="10"/>
        <v>0</v>
      </c>
      <c r="K54" s="9">
        <f t="shared" ca="1" si="11"/>
        <v>243.61951423874635</v>
      </c>
      <c r="L54" s="9">
        <f t="shared" ca="1" si="12"/>
        <v>-120.82387638962189</v>
      </c>
      <c r="M54">
        <f t="shared" ca="1" si="16"/>
        <v>56.249408212560382</v>
      </c>
      <c r="N54">
        <f t="shared" ca="1" si="17"/>
        <v>34.129782608695649</v>
      </c>
    </row>
    <row r="55" spans="1:19" x14ac:dyDescent="0.25">
      <c r="A55" s="4">
        <f t="shared" si="18"/>
        <v>0.42621527777777735</v>
      </c>
      <c r="B55" s="3">
        <f t="shared" si="19"/>
        <v>1553300825</v>
      </c>
      <c r="C55">
        <f t="shared" si="23"/>
        <v>3</v>
      </c>
      <c r="D55">
        <f t="shared" si="23"/>
        <v>51</v>
      </c>
      <c r="E55">
        <f t="shared" ca="1" si="21"/>
        <v>73720.872173913041</v>
      </c>
      <c r="F55">
        <f t="shared" ca="1" si="22"/>
        <v>44062.193478260866</v>
      </c>
      <c r="G55">
        <f t="shared" ca="1" si="9"/>
        <v>10058.4</v>
      </c>
      <c r="H55" s="9">
        <f t="shared" ca="1" si="10"/>
        <v>-209.20739130434521</v>
      </c>
      <c r="I55" s="9">
        <f t="shared" ca="1" si="10"/>
        <v>-124.83082608695695</v>
      </c>
      <c r="J55" s="9">
        <f t="shared" ca="1" si="10"/>
        <v>0</v>
      </c>
      <c r="K55" s="9">
        <f t="shared" ca="1" si="11"/>
        <v>243.61951423874382</v>
      </c>
      <c r="L55" s="9">
        <f t="shared" ca="1" si="12"/>
        <v>-120.82387638962224</v>
      </c>
      <c r="M55">
        <f t="shared" ca="1" si="16"/>
        <v>56.243840579710145</v>
      </c>
      <c r="N55">
        <f t="shared" ca="1" si="17"/>
        <v>34.11304347826087</v>
      </c>
    </row>
    <row r="56" spans="1:19" x14ac:dyDescent="0.25">
      <c r="A56" s="8">
        <f t="shared" si="18"/>
        <v>0.42627314814814771</v>
      </c>
      <c r="B56" s="3">
        <f t="shared" si="19"/>
        <v>1553300830</v>
      </c>
      <c r="C56">
        <f t="shared" si="23"/>
        <v>3</v>
      </c>
      <c r="D56">
        <f t="shared" si="23"/>
        <v>51</v>
      </c>
      <c r="E56">
        <f t="shared" ca="1" si="21"/>
        <v>72674.835217391315</v>
      </c>
      <c r="F56">
        <f t="shared" ca="1" si="22"/>
        <v>43438.039347826081</v>
      </c>
      <c r="G56">
        <f t="shared" ca="1" si="9"/>
        <v>10058.4</v>
      </c>
      <c r="H56" s="9">
        <f t="shared" ca="1" si="10"/>
        <v>-209.20739130434814</v>
      </c>
      <c r="I56" s="9">
        <f t="shared" ca="1" si="10"/>
        <v>-124.8308260869555</v>
      </c>
      <c r="J56" s="9">
        <f t="shared" ca="1" si="10"/>
        <v>0</v>
      </c>
      <c r="K56" s="9">
        <f t="shared" ca="1" si="11"/>
        <v>243.61951423874558</v>
      </c>
      <c r="L56" s="9">
        <f t="shared" ca="1" si="12"/>
        <v>-120.82387638962159</v>
      </c>
      <c r="M56">
        <f t="shared" ca="1" si="16"/>
        <v>56.238272946859901</v>
      </c>
      <c r="N56">
        <f t="shared" ca="1" si="17"/>
        <v>34.096304347826084</v>
      </c>
    </row>
    <row r="57" spans="1:19" x14ac:dyDescent="0.25">
      <c r="A57" s="4">
        <f t="shared" si="18"/>
        <v>0.42633101851851807</v>
      </c>
      <c r="B57" s="3">
        <f t="shared" si="19"/>
        <v>1553300835</v>
      </c>
      <c r="C57">
        <f t="shared" si="23"/>
        <v>3</v>
      </c>
      <c r="D57">
        <f t="shared" si="23"/>
        <v>51</v>
      </c>
      <c r="E57">
        <f t="shared" ca="1" si="21"/>
        <v>71628.798260869575</v>
      </c>
      <c r="F57">
        <f t="shared" ca="1" si="22"/>
        <v>42813.885217391304</v>
      </c>
      <c r="G57">
        <f t="shared" ca="1" si="9"/>
        <v>10058.4</v>
      </c>
      <c r="H57" s="9">
        <f t="shared" ca="1" si="10"/>
        <v>-209.20739130434814</v>
      </c>
      <c r="I57" s="9">
        <f t="shared" ca="1" si="10"/>
        <v>-124.83082608695695</v>
      </c>
      <c r="J57" s="9">
        <f t="shared" ca="1" si="10"/>
        <v>0</v>
      </c>
      <c r="K57" s="9">
        <f t="shared" ca="1" si="11"/>
        <v>243.61951423874635</v>
      </c>
      <c r="L57" s="9">
        <f t="shared" ca="1" si="12"/>
        <v>-120.82387638962189</v>
      </c>
      <c r="M57">
        <f t="shared" ca="1" si="16"/>
        <v>56.232705314009657</v>
      </c>
      <c r="N57">
        <f t="shared" ca="1" si="17"/>
        <v>34.079565217391306</v>
      </c>
    </row>
    <row r="58" spans="1:19" x14ac:dyDescent="0.25">
      <c r="A58" s="4">
        <f t="shared" si="18"/>
        <v>0.42638888888888843</v>
      </c>
      <c r="B58" s="3">
        <f t="shared" si="19"/>
        <v>1553300840</v>
      </c>
      <c r="C58">
        <f t="shared" ref="C58:D73" si="50">C57</f>
        <v>3</v>
      </c>
      <c r="D58">
        <f t="shared" si="50"/>
        <v>51</v>
      </c>
      <c r="E58">
        <f t="shared" ca="1" si="21"/>
        <v>70582.761304347834</v>
      </c>
      <c r="F58">
        <f t="shared" ca="1" si="22"/>
        <v>42189.731086956519</v>
      </c>
      <c r="G58">
        <f t="shared" ca="1" si="9"/>
        <v>10058.4</v>
      </c>
      <c r="H58" s="9">
        <f t="shared" ca="1" si="10"/>
        <v>-209.20739130434814</v>
      </c>
      <c r="I58" s="9">
        <f t="shared" ca="1" si="10"/>
        <v>-124.83082608695695</v>
      </c>
      <c r="J58" s="9">
        <f t="shared" ca="1" si="10"/>
        <v>0</v>
      </c>
      <c r="K58" s="9">
        <f t="shared" ca="1" si="11"/>
        <v>243.61951423874635</v>
      </c>
      <c r="L58" s="9">
        <f t="shared" ca="1" si="12"/>
        <v>-120.82387638962189</v>
      </c>
      <c r="M58">
        <f t="shared" ca="1" si="16"/>
        <v>56.227137681159419</v>
      </c>
      <c r="N58">
        <f t="shared" ca="1" si="17"/>
        <v>34.06282608695652</v>
      </c>
    </row>
    <row r="59" spans="1:19" x14ac:dyDescent="0.25">
      <c r="A59" s="4">
        <f t="shared" si="18"/>
        <v>0.42644675925925879</v>
      </c>
      <c r="B59" s="3">
        <f t="shared" si="19"/>
        <v>1553300845</v>
      </c>
      <c r="C59">
        <f t="shared" si="50"/>
        <v>3</v>
      </c>
      <c r="D59">
        <f t="shared" si="50"/>
        <v>51</v>
      </c>
      <c r="E59">
        <f t="shared" ca="1" si="21"/>
        <v>69536.724347826093</v>
      </c>
      <c r="F59">
        <f t="shared" ca="1" si="22"/>
        <v>41565.576956521734</v>
      </c>
      <c r="G59">
        <f t="shared" ca="1" si="9"/>
        <v>10058.4</v>
      </c>
      <c r="H59" s="9">
        <f t="shared" ca="1" si="10"/>
        <v>-209.20739130434814</v>
      </c>
      <c r="I59" s="9">
        <f t="shared" ca="1" si="10"/>
        <v>-124.8308260869555</v>
      </c>
      <c r="J59" s="9">
        <f t="shared" ca="1" si="10"/>
        <v>0</v>
      </c>
      <c r="K59" s="9">
        <f t="shared" ca="1" si="11"/>
        <v>243.61951423874558</v>
      </c>
      <c r="L59" s="9">
        <f t="shared" ca="1" si="12"/>
        <v>-120.82387638962159</v>
      </c>
      <c r="M59">
        <f t="shared" ca="1" si="16"/>
        <v>56.221570048309175</v>
      </c>
      <c r="N59">
        <f t="shared" ca="1" si="17"/>
        <v>34.046086956521741</v>
      </c>
    </row>
    <row r="60" spans="1:19" x14ac:dyDescent="0.25">
      <c r="A60" s="4">
        <f t="shared" si="18"/>
        <v>0.42650462962962915</v>
      </c>
      <c r="B60" s="3">
        <f t="shared" si="19"/>
        <v>1553300850</v>
      </c>
      <c r="C60">
        <f t="shared" si="50"/>
        <v>3</v>
      </c>
      <c r="D60">
        <f t="shared" si="50"/>
        <v>51</v>
      </c>
      <c r="E60">
        <f t="shared" ca="1" si="21"/>
        <v>68490.687391304353</v>
      </c>
      <c r="F60">
        <f t="shared" ca="1" si="22"/>
        <v>40941.422826086957</v>
      </c>
      <c r="G60">
        <f t="shared" ca="1" si="9"/>
        <v>10058.4</v>
      </c>
      <c r="H60" s="9">
        <f t="shared" ca="1" si="10"/>
        <v>-209.20739130434814</v>
      </c>
      <c r="I60" s="9">
        <f t="shared" ca="1" si="10"/>
        <v>-124.83082608695695</v>
      </c>
      <c r="J60" s="9">
        <f t="shared" ca="1" si="10"/>
        <v>0</v>
      </c>
      <c r="K60" s="9">
        <f t="shared" ca="1" si="11"/>
        <v>243.61951423874635</v>
      </c>
      <c r="L60" s="9">
        <f t="shared" ca="1" si="12"/>
        <v>-120.82387638962189</v>
      </c>
      <c r="M60">
        <f t="shared" ca="1" si="16"/>
        <v>56.216002415458938</v>
      </c>
      <c r="N60">
        <f t="shared" ca="1" si="17"/>
        <v>34.029347826086955</v>
      </c>
    </row>
    <row r="61" spans="1:19" x14ac:dyDescent="0.25">
      <c r="A61" s="4">
        <f t="shared" si="18"/>
        <v>0.42656249999999951</v>
      </c>
      <c r="B61" s="3">
        <f t="shared" si="19"/>
        <v>1553300855</v>
      </c>
      <c r="C61">
        <f t="shared" si="50"/>
        <v>3</v>
      </c>
      <c r="D61">
        <f t="shared" si="50"/>
        <v>51</v>
      </c>
      <c r="E61">
        <f t="shared" ca="1" si="21"/>
        <v>67444.650434782612</v>
      </c>
      <c r="F61">
        <f t="shared" ca="1" si="22"/>
        <v>40317.268695652172</v>
      </c>
      <c r="G61">
        <f t="shared" ca="1" si="9"/>
        <v>10058.4</v>
      </c>
      <c r="H61" s="9">
        <f t="shared" ca="1" si="10"/>
        <v>-209.20739130434814</v>
      </c>
      <c r="I61" s="9">
        <f t="shared" ca="1" si="10"/>
        <v>-124.83082608695695</v>
      </c>
      <c r="J61" s="9">
        <f t="shared" ca="1" si="10"/>
        <v>0</v>
      </c>
      <c r="K61" s="9">
        <f t="shared" ca="1" si="11"/>
        <v>243.61951423874635</v>
      </c>
      <c r="L61" s="9">
        <f t="shared" ca="1" si="12"/>
        <v>-120.82387638962189</v>
      </c>
      <c r="M61">
        <f t="shared" ca="1" si="16"/>
        <v>56.210434782608694</v>
      </c>
      <c r="N61">
        <f t="shared" ca="1" si="17"/>
        <v>34.012608695652176</v>
      </c>
    </row>
    <row r="62" spans="1:19" x14ac:dyDescent="0.25">
      <c r="A62" s="4">
        <f t="shared" si="18"/>
        <v>0.42662037037036987</v>
      </c>
      <c r="B62" s="3">
        <f t="shared" si="19"/>
        <v>1553300860</v>
      </c>
      <c r="C62">
        <f t="shared" si="50"/>
        <v>3</v>
      </c>
      <c r="D62">
        <f t="shared" si="50"/>
        <v>51</v>
      </c>
      <c r="E62">
        <f t="shared" ca="1" si="21"/>
        <v>66398.613478260871</v>
      </c>
      <c r="F62">
        <f t="shared" ca="1" si="22"/>
        <v>39693.114565217387</v>
      </c>
      <c r="G62">
        <f t="shared" ca="1" si="9"/>
        <v>10058.4</v>
      </c>
      <c r="H62" s="9">
        <f t="shared" ca="1" si="10"/>
        <v>-209.20739130434814</v>
      </c>
      <c r="I62" s="9">
        <f t="shared" ca="1" si="10"/>
        <v>-124.8308260869555</v>
      </c>
      <c r="J62" s="9">
        <f t="shared" ca="1" si="10"/>
        <v>0</v>
      </c>
      <c r="K62" s="9">
        <f t="shared" ca="1" si="11"/>
        <v>243.61951423874558</v>
      </c>
      <c r="L62" s="9">
        <f t="shared" ca="1" si="12"/>
        <v>-120.82387638962159</v>
      </c>
      <c r="M62">
        <f t="shared" ca="1" si="16"/>
        <v>56.204867149758449</v>
      </c>
      <c r="N62">
        <f t="shared" ca="1" si="17"/>
        <v>33.99586956521739</v>
      </c>
    </row>
    <row r="63" spans="1:19" x14ac:dyDescent="0.25">
      <c r="A63" s="4">
        <f t="shared" si="18"/>
        <v>0.42667824074074023</v>
      </c>
      <c r="B63" s="3">
        <f t="shared" si="19"/>
        <v>1553300865</v>
      </c>
      <c r="C63">
        <f t="shared" ref="C63:D63" si="51">C62</f>
        <v>3</v>
      </c>
      <c r="D63">
        <f t="shared" si="51"/>
        <v>51</v>
      </c>
      <c r="E63">
        <f t="shared" ref="E63:E65" ca="1" si="52">INDIRECT("E$"&amp;C63)+INDIRECT("H$"&amp;C63)*($B63-INDIRECT("B$"&amp;D63))</f>
        <v>65352.576521739131</v>
      </c>
      <c r="F63">
        <f t="shared" ref="F63:F65" ca="1" si="53">INDIRECT("F$"&amp;C63)+INDIRECT("I$"&amp;C63)*($B63-INDIRECT("B$"&amp;D63))</f>
        <v>39068.96043478261</v>
      </c>
      <c r="G63">
        <f t="shared" ref="G63:G65" ca="1" si="54">INDIRECT("G$"&amp;C63)+INDIRECT("J$"&amp;C63)*($B63-INDIRECT("B$"&amp;D63))</f>
        <v>10058.4</v>
      </c>
      <c r="H63" s="9">
        <f t="shared" ref="H63:H65" ca="1" si="55">(E64-E63)/($B64-$B63)</f>
        <v>-209.20739130434814</v>
      </c>
      <c r="I63" s="9">
        <f t="shared" ref="I63:I65" ca="1" si="56">(F64-F63)/($B64-$B63)</f>
        <v>-124.83082608695695</v>
      </c>
      <c r="J63" s="9">
        <f t="shared" ref="J63:J65" ca="1" si="57">(G64-G63)/($B64-$B63)</f>
        <v>0</v>
      </c>
      <c r="K63" s="9">
        <f t="shared" ref="K63:K65" ca="1" si="58">SQRT(H63*H63+I63*I63)</f>
        <v>243.61951423874635</v>
      </c>
      <c r="L63" s="9">
        <f t="shared" ref="L63:L65" ca="1" si="59">DEGREES(ATAN2(I63,H63))</f>
        <v>-120.82387638962189</v>
      </c>
      <c r="M63">
        <f t="shared" ref="M63:M65" ca="1" si="60">INDIRECT("M$"&amp;C63)+INDIRECT("O$"&amp;C63)*($B63-INDIRECT("B$"&amp;D63))</f>
        <v>56.199299516908212</v>
      </c>
      <c r="N63">
        <f t="shared" ref="N63:N65" ca="1" si="61">INDIRECT("N$"&amp;C63)+INDIRECT("P$"&amp;C63)*($B63-INDIRECT("B$"&amp;D63))</f>
        <v>33.979130434782604</v>
      </c>
    </row>
    <row r="64" spans="1:19" x14ac:dyDescent="0.25">
      <c r="A64" s="5">
        <f t="shared" si="18"/>
        <v>0.42673611111111059</v>
      </c>
      <c r="B64" s="3">
        <f t="shared" si="19"/>
        <v>1553300870</v>
      </c>
      <c r="C64">
        <f t="shared" ref="C64:D64" si="62">C63</f>
        <v>3</v>
      </c>
      <c r="D64">
        <f t="shared" si="62"/>
        <v>51</v>
      </c>
      <c r="E64">
        <f t="shared" ca="1" si="52"/>
        <v>64306.53956521739</v>
      </c>
      <c r="F64">
        <f t="shared" ca="1" si="53"/>
        <v>38444.806304347825</v>
      </c>
      <c r="G64">
        <f t="shared" ca="1" si="54"/>
        <v>10058.4</v>
      </c>
      <c r="H64" s="9">
        <f t="shared" ca="1" si="55"/>
        <v>-209.20739130434669</v>
      </c>
      <c r="I64" s="9">
        <f t="shared" ca="1" si="56"/>
        <v>-124.83082608695695</v>
      </c>
      <c r="J64" s="9">
        <f t="shared" ca="1" si="57"/>
        <v>0</v>
      </c>
      <c r="K64" s="9">
        <f t="shared" ca="1" si="58"/>
        <v>243.6195142387451</v>
      </c>
      <c r="L64" s="9">
        <f t="shared" ca="1" si="59"/>
        <v>-120.82387638962204</v>
      </c>
      <c r="M64">
        <f t="shared" ca="1" si="60"/>
        <v>56.193731884057968</v>
      </c>
      <c r="N64">
        <f t="shared" ca="1" si="61"/>
        <v>33.962391304347825</v>
      </c>
    </row>
    <row r="65" spans="1:15" x14ac:dyDescent="0.25">
      <c r="A65" s="4">
        <f t="shared" si="18"/>
        <v>0.42679398148148096</v>
      </c>
      <c r="B65" s="3">
        <f t="shared" si="19"/>
        <v>1553300875</v>
      </c>
      <c r="C65">
        <f t="shared" ref="C65:D65" si="63">C64</f>
        <v>3</v>
      </c>
      <c r="D65">
        <f t="shared" si="63"/>
        <v>51</v>
      </c>
      <c r="E65">
        <f t="shared" ca="1" si="52"/>
        <v>63260.502608695657</v>
      </c>
      <c r="F65">
        <f t="shared" ca="1" si="53"/>
        <v>37820.65217391304</v>
      </c>
      <c r="G65">
        <f t="shared" ca="1" si="54"/>
        <v>10058.4</v>
      </c>
      <c r="H65" s="9">
        <f t="shared" ca="1" si="55"/>
        <v>-209.20739130434814</v>
      </c>
      <c r="I65" s="9">
        <f t="shared" ca="1" si="56"/>
        <v>-124.8308260869555</v>
      </c>
      <c r="J65" s="9">
        <f t="shared" ca="1" si="57"/>
        <v>0</v>
      </c>
      <c r="K65" s="9">
        <f t="shared" ca="1" si="58"/>
        <v>243.61951423874558</v>
      </c>
      <c r="L65" s="9">
        <f t="shared" ca="1" si="59"/>
        <v>-120.82387638962159</v>
      </c>
      <c r="M65">
        <f t="shared" ca="1" si="60"/>
        <v>56.188164251207724</v>
      </c>
      <c r="N65">
        <f t="shared" ca="1" si="61"/>
        <v>33.945652173913039</v>
      </c>
    </row>
    <row r="66" spans="1:15" x14ac:dyDescent="0.25">
      <c r="A66" s="4">
        <f t="shared" si="18"/>
        <v>0.42685185185185132</v>
      </c>
      <c r="B66" s="3">
        <f t="shared" si="19"/>
        <v>1553300880</v>
      </c>
      <c r="C66">
        <f t="shared" si="50"/>
        <v>3</v>
      </c>
      <c r="D66">
        <f t="shared" si="50"/>
        <v>51</v>
      </c>
      <c r="E66">
        <f t="shared" ca="1" si="21"/>
        <v>62214.465652173916</v>
      </c>
      <c r="F66">
        <f t="shared" ca="1" si="22"/>
        <v>37196.498043478263</v>
      </c>
      <c r="G66">
        <f t="shared" ca="1" si="9"/>
        <v>10058.4</v>
      </c>
      <c r="H66" s="9">
        <f t="shared" ca="1" si="10"/>
        <v>-209.20739130434814</v>
      </c>
      <c r="I66" s="9">
        <f t="shared" ca="1" si="10"/>
        <v>-124.83082608695695</v>
      </c>
      <c r="J66" s="9">
        <f t="shared" ca="1" si="10"/>
        <v>0</v>
      </c>
      <c r="K66" s="9">
        <f t="shared" ca="1" si="11"/>
        <v>243.61951423874635</v>
      </c>
      <c r="L66" s="9">
        <f t="shared" ca="1" si="12"/>
        <v>-120.82387638962189</v>
      </c>
      <c r="M66">
        <f t="shared" ca="1" si="16"/>
        <v>56.182596618357486</v>
      </c>
      <c r="N66">
        <f t="shared" ca="1" si="17"/>
        <v>33.928913043478261</v>
      </c>
    </row>
    <row r="67" spans="1:15" x14ac:dyDescent="0.25">
      <c r="A67" s="4">
        <f t="shared" si="18"/>
        <v>0.42690972222222168</v>
      </c>
      <c r="B67" s="3">
        <f t="shared" si="19"/>
        <v>1553300885</v>
      </c>
      <c r="C67">
        <f t="shared" ref="C67:D67" si="64">C66</f>
        <v>3</v>
      </c>
      <c r="D67">
        <f t="shared" si="64"/>
        <v>51</v>
      </c>
      <c r="E67">
        <f t="shared" ref="E67:E69" ca="1" si="65">INDIRECT("E$"&amp;C67)+INDIRECT("H$"&amp;C67)*($B67-INDIRECT("B$"&amp;D67))</f>
        <v>61168.428695652176</v>
      </c>
      <c r="F67">
        <f t="shared" ref="F67:F69" ca="1" si="66">INDIRECT("F$"&amp;C67)+INDIRECT("I$"&amp;C67)*($B67-INDIRECT("B$"&amp;D67))</f>
        <v>36572.343913043478</v>
      </c>
      <c r="G67">
        <f t="shared" ref="G67:G69" ca="1" si="67">INDIRECT("G$"&amp;C67)+INDIRECT("J$"&amp;C67)*($B67-INDIRECT("B$"&amp;D67))</f>
        <v>10058.4</v>
      </c>
      <c r="H67" s="9">
        <f t="shared" ref="H67:H69" ca="1" si="68">(E68-E67)/($B68-$B67)</f>
        <v>-209.20739130434669</v>
      </c>
      <c r="I67" s="9">
        <f t="shared" ref="I67:I69" ca="1" si="69">(F68-F67)/($B68-$B67)</f>
        <v>-124.83082608695695</v>
      </c>
      <c r="J67" s="9">
        <f t="shared" ref="J67:J69" ca="1" si="70">(G68-G67)/($B68-$B67)</f>
        <v>0</v>
      </c>
      <c r="K67" s="9">
        <f t="shared" ref="K67:K69" ca="1" si="71">SQRT(H67*H67+I67*I67)</f>
        <v>243.6195142387451</v>
      </c>
      <c r="L67" s="9">
        <f t="shared" ref="L67:L69" ca="1" si="72">DEGREES(ATAN2(I67,H67))</f>
        <v>-120.82387638962204</v>
      </c>
      <c r="M67">
        <f t="shared" ref="M67:M69" ca="1" si="73">INDIRECT("M$"&amp;C67)+INDIRECT("O$"&amp;C67)*($B67-INDIRECT("B$"&amp;D67))</f>
        <v>56.177028985507242</v>
      </c>
      <c r="N67">
        <f t="shared" ref="N67:N69" ca="1" si="74">INDIRECT("N$"&amp;C67)+INDIRECT("P$"&amp;C67)*($B67-INDIRECT("B$"&amp;D67))</f>
        <v>33.912173913043475</v>
      </c>
    </row>
    <row r="68" spans="1:15" x14ac:dyDescent="0.25">
      <c r="A68" s="8">
        <f t="shared" si="18"/>
        <v>0.42696759259259204</v>
      </c>
      <c r="B68" s="3">
        <f t="shared" si="19"/>
        <v>1553300890</v>
      </c>
      <c r="C68">
        <f t="shared" ref="C68:D68" si="75">C67</f>
        <v>3</v>
      </c>
      <c r="D68">
        <f t="shared" si="75"/>
        <v>51</v>
      </c>
      <c r="E68">
        <f t="shared" ca="1" si="65"/>
        <v>60122.391739130442</v>
      </c>
      <c r="F68">
        <f t="shared" ca="1" si="66"/>
        <v>35948.189782608693</v>
      </c>
      <c r="G68">
        <f t="shared" ca="1" si="67"/>
        <v>10058.4</v>
      </c>
      <c r="H68" s="9">
        <f t="shared" ca="1" si="68"/>
        <v>-209.20739130434814</v>
      </c>
      <c r="I68" s="9">
        <f t="shared" ca="1" si="69"/>
        <v>-124.8308260869555</v>
      </c>
      <c r="J68" s="9">
        <f t="shared" ca="1" si="70"/>
        <v>0</v>
      </c>
      <c r="K68" s="9">
        <f t="shared" ca="1" si="71"/>
        <v>243.61951423874558</v>
      </c>
      <c r="L68" s="9">
        <f t="shared" ca="1" si="72"/>
        <v>-120.82387638962159</v>
      </c>
      <c r="M68">
        <f t="shared" ca="1" si="73"/>
        <v>56.171461352657005</v>
      </c>
      <c r="N68">
        <f t="shared" ca="1" si="74"/>
        <v>33.895434782608696</v>
      </c>
    </row>
    <row r="69" spans="1:15" x14ac:dyDescent="0.25">
      <c r="A69" s="4">
        <f t="shared" si="18"/>
        <v>0.4270254629629624</v>
      </c>
      <c r="B69" s="3">
        <f t="shared" si="19"/>
        <v>1553300895</v>
      </c>
      <c r="C69">
        <f t="shared" ref="C69:D69" si="76">C68</f>
        <v>3</v>
      </c>
      <c r="D69">
        <f t="shared" si="76"/>
        <v>51</v>
      </c>
      <c r="E69">
        <f t="shared" ca="1" si="65"/>
        <v>59076.354782608701</v>
      </c>
      <c r="F69">
        <f t="shared" ca="1" si="66"/>
        <v>35324.035652173916</v>
      </c>
      <c r="G69">
        <f t="shared" ca="1" si="67"/>
        <v>10058.4</v>
      </c>
      <c r="H69" s="9">
        <f t="shared" ca="1" si="68"/>
        <v>-209.20739130434814</v>
      </c>
      <c r="I69" s="9">
        <f t="shared" ca="1" si="69"/>
        <v>-124.83082608695695</v>
      </c>
      <c r="J69" s="9">
        <f t="shared" ca="1" si="70"/>
        <v>0</v>
      </c>
      <c r="K69" s="9">
        <f t="shared" ca="1" si="71"/>
        <v>243.61951423874635</v>
      </c>
      <c r="L69" s="9">
        <f t="shared" ca="1" si="72"/>
        <v>-120.82387638962189</v>
      </c>
      <c r="M69">
        <f t="shared" ca="1" si="73"/>
        <v>56.16589371980676</v>
      </c>
      <c r="N69">
        <f t="shared" ca="1" si="74"/>
        <v>33.87869565217391</v>
      </c>
    </row>
    <row r="70" spans="1:15" x14ac:dyDescent="0.25">
      <c r="A70" s="4">
        <f t="shared" si="18"/>
        <v>0.42708333333333276</v>
      </c>
      <c r="B70" s="3">
        <f t="shared" si="19"/>
        <v>1553300900</v>
      </c>
      <c r="C70">
        <f t="shared" si="50"/>
        <v>3</v>
      </c>
      <c r="D70">
        <f t="shared" si="50"/>
        <v>51</v>
      </c>
      <c r="E70">
        <f t="shared" ca="1" si="21"/>
        <v>58030.317826086961</v>
      </c>
      <c r="F70">
        <f t="shared" ca="1" si="22"/>
        <v>34699.881521739131</v>
      </c>
      <c r="G70">
        <f t="shared" ca="1" si="9"/>
        <v>10058.4</v>
      </c>
      <c r="H70" s="9">
        <f t="shared" ca="1" si="10"/>
        <v>-209.20739130434814</v>
      </c>
      <c r="I70" s="9">
        <f t="shared" ca="1" si="10"/>
        <v>-124.83082608695695</v>
      </c>
      <c r="J70" s="9">
        <f t="shared" ca="1" si="10"/>
        <v>0</v>
      </c>
      <c r="K70" s="9">
        <f t="shared" ca="1" si="11"/>
        <v>243.61951423874635</v>
      </c>
      <c r="L70" s="9">
        <f t="shared" ca="1" si="12"/>
        <v>-120.82387638962189</v>
      </c>
      <c r="M70">
        <f t="shared" ca="1" si="16"/>
        <v>56.160326086956516</v>
      </c>
      <c r="N70">
        <f t="shared" ca="1" si="17"/>
        <v>33.861956521739131</v>
      </c>
      <c r="O70" s="12"/>
    </row>
    <row r="71" spans="1:15" x14ac:dyDescent="0.25">
      <c r="A71" s="4">
        <f t="shared" si="18"/>
        <v>0.42714120370370312</v>
      </c>
      <c r="B71" s="3">
        <f t="shared" si="19"/>
        <v>1553300905</v>
      </c>
      <c r="C71">
        <f t="shared" si="50"/>
        <v>3</v>
      </c>
      <c r="D71">
        <f t="shared" si="50"/>
        <v>51</v>
      </c>
      <c r="E71">
        <f t="shared" ca="1" si="21"/>
        <v>56984.28086956522</v>
      </c>
      <c r="F71">
        <f t="shared" ca="1" si="22"/>
        <v>34075.727391304346</v>
      </c>
      <c r="G71">
        <f t="shared" ca="1" si="9"/>
        <v>10058.4</v>
      </c>
      <c r="H71" s="9">
        <f t="shared" ca="1" si="10"/>
        <v>-209.20739130434814</v>
      </c>
      <c r="I71" s="9">
        <f t="shared" ca="1" si="10"/>
        <v>-124.8308260869555</v>
      </c>
      <c r="J71" s="9">
        <f t="shared" ca="1" si="10"/>
        <v>0</v>
      </c>
      <c r="K71" s="9">
        <f t="shared" ca="1" si="11"/>
        <v>243.61951423874558</v>
      </c>
      <c r="L71" s="9">
        <f t="shared" ca="1" si="12"/>
        <v>-120.82387638962159</v>
      </c>
      <c r="M71">
        <f t="shared" ca="1" si="16"/>
        <v>56.154758454106279</v>
      </c>
      <c r="N71">
        <f t="shared" ca="1" si="17"/>
        <v>33.845217391304345</v>
      </c>
    </row>
    <row r="72" spans="1:15" x14ac:dyDescent="0.25">
      <c r="A72" s="4">
        <f>A71+5/24/3600</f>
        <v>0.42719907407407348</v>
      </c>
      <c r="B72" s="3">
        <f t="shared" si="19"/>
        <v>1553300910</v>
      </c>
      <c r="C72">
        <f t="shared" si="50"/>
        <v>3</v>
      </c>
      <c r="D72">
        <f t="shared" si="50"/>
        <v>51</v>
      </c>
      <c r="E72">
        <f t="shared" ca="1" si="21"/>
        <v>55938.24391304348</v>
      </c>
      <c r="F72">
        <f t="shared" ca="1" si="22"/>
        <v>33451.573260869569</v>
      </c>
      <c r="G72">
        <f t="shared" ca="1" si="9"/>
        <v>10058.4</v>
      </c>
      <c r="H72" s="9">
        <f t="shared" ca="1" si="10"/>
        <v>-209.20739130434814</v>
      </c>
      <c r="I72" s="9">
        <f t="shared" ca="1" si="10"/>
        <v>-124.83082608695695</v>
      </c>
      <c r="J72" s="9">
        <f t="shared" ca="1" si="10"/>
        <v>0</v>
      </c>
      <c r="K72" s="9">
        <f t="shared" ca="1" si="11"/>
        <v>243.61951423874635</v>
      </c>
      <c r="L72" s="9">
        <f t="shared" ca="1" si="12"/>
        <v>-120.82387638962189</v>
      </c>
      <c r="M72">
        <f t="shared" ca="1" si="16"/>
        <v>56.149190821256035</v>
      </c>
      <c r="N72">
        <f t="shared" ca="1" si="17"/>
        <v>33.828478260869566</v>
      </c>
    </row>
    <row r="73" spans="1:15" x14ac:dyDescent="0.25">
      <c r="A73" s="4">
        <f t="shared" si="18"/>
        <v>0.42725694444444384</v>
      </c>
      <c r="B73" s="3">
        <f t="shared" si="19"/>
        <v>1553300915</v>
      </c>
      <c r="C73">
        <f t="shared" si="50"/>
        <v>3</v>
      </c>
      <c r="D73">
        <f t="shared" si="50"/>
        <v>51</v>
      </c>
      <c r="E73">
        <f t="shared" ca="1" si="21"/>
        <v>54892.206956521739</v>
      </c>
      <c r="F73">
        <f t="shared" ca="1" si="22"/>
        <v>32827.419130434784</v>
      </c>
      <c r="G73">
        <f t="shared" ref="G73:G136" ca="1" si="77">INDIRECT("G$"&amp;C73)+INDIRECT("J$"&amp;C73)*($B73-INDIRECT("B$"&amp;D73))</f>
        <v>10058.4</v>
      </c>
      <c r="H73" s="9">
        <f t="shared" ref="H73:J136" ca="1" si="78">(E74-E73)/($B74-$B73)</f>
        <v>-209.20739130434814</v>
      </c>
      <c r="I73" s="9">
        <f t="shared" ca="1" si="78"/>
        <v>-124.83082608695695</v>
      </c>
      <c r="J73" s="9">
        <f t="shared" ca="1" si="78"/>
        <v>0</v>
      </c>
      <c r="K73" s="9">
        <f t="shared" ref="K73:K136" ca="1" si="79">SQRT(H73*H73+I73*I73)</f>
        <v>243.61951423874635</v>
      </c>
      <c r="L73" s="9">
        <f t="shared" ref="L73:L136" ca="1" si="80">DEGREES(ATAN2(I73,H73))</f>
        <v>-120.82387638962189</v>
      </c>
      <c r="M73">
        <f t="shared" ca="1" si="16"/>
        <v>56.143623188405797</v>
      </c>
      <c r="N73">
        <f t="shared" ca="1" si="17"/>
        <v>33.811739130434781</v>
      </c>
    </row>
    <row r="74" spans="1:15" x14ac:dyDescent="0.25">
      <c r="A74" s="4">
        <f t="shared" si="18"/>
        <v>0.4273148148148142</v>
      </c>
      <c r="B74" s="3">
        <f t="shared" si="19"/>
        <v>1553300920</v>
      </c>
      <c r="C74">
        <f t="shared" ref="C74:D89" si="81">C73</f>
        <v>3</v>
      </c>
      <c r="D74">
        <f t="shared" si="81"/>
        <v>51</v>
      </c>
      <c r="E74">
        <f t="shared" ca="1" si="21"/>
        <v>53846.17</v>
      </c>
      <c r="F74">
        <f t="shared" ca="1" si="22"/>
        <v>32203.264999999999</v>
      </c>
      <c r="G74">
        <f t="shared" ca="1" si="77"/>
        <v>10058.4</v>
      </c>
      <c r="H74" s="9">
        <f t="shared" ca="1" si="78"/>
        <v>-209.20739130434814</v>
      </c>
      <c r="I74" s="9">
        <f t="shared" ca="1" si="78"/>
        <v>-124.83082608695695</v>
      </c>
      <c r="J74" s="9">
        <f t="shared" ca="1" si="78"/>
        <v>0</v>
      </c>
      <c r="K74" s="9">
        <f t="shared" ca="1" si="79"/>
        <v>243.61951423874635</v>
      </c>
      <c r="L74" s="9">
        <f t="shared" ca="1" si="80"/>
        <v>-120.82387638962189</v>
      </c>
      <c r="M74">
        <f t="shared" ref="M74:M137" ca="1" si="82">INDIRECT("M$"&amp;C74)+INDIRECT("O$"&amp;C74)*($B74-INDIRECT("B$"&amp;D74))</f>
        <v>56.138055555555553</v>
      </c>
      <c r="N74">
        <f t="shared" ref="N74:N137" ca="1" si="83">INDIRECT("N$"&amp;C74)+INDIRECT("P$"&amp;C74)*($B74-INDIRECT("B$"&amp;D74))</f>
        <v>33.795000000000002</v>
      </c>
    </row>
    <row r="75" spans="1:15" x14ac:dyDescent="0.25">
      <c r="A75" s="4">
        <f t="shared" ref="A75:A104" si="84">A74+5/24/3600</f>
        <v>0.42737268518518456</v>
      </c>
      <c r="B75" s="3">
        <f t="shared" ref="B75:B138" si="85">B74+SECOND(A75-A74)</f>
        <v>1553300925</v>
      </c>
      <c r="C75">
        <f t="shared" si="81"/>
        <v>3</v>
      </c>
      <c r="D75">
        <f t="shared" si="81"/>
        <v>51</v>
      </c>
      <c r="E75">
        <f t="shared" ca="1" si="21"/>
        <v>52800.133043478258</v>
      </c>
      <c r="F75">
        <f t="shared" ca="1" si="22"/>
        <v>31579.110869565215</v>
      </c>
      <c r="G75">
        <f t="shared" ca="1" si="77"/>
        <v>10058.4</v>
      </c>
      <c r="H75" s="9">
        <f t="shared" ca="1" si="78"/>
        <v>-209.20739130434669</v>
      </c>
      <c r="I75" s="9">
        <f t="shared" ca="1" si="78"/>
        <v>-124.83082608695622</v>
      </c>
      <c r="J75" s="9">
        <f t="shared" ca="1" si="78"/>
        <v>0</v>
      </c>
      <c r="K75" s="9">
        <f t="shared" ca="1" si="79"/>
        <v>243.61951423874473</v>
      </c>
      <c r="L75" s="9">
        <f t="shared" ca="1" si="80"/>
        <v>-120.82387638962189</v>
      </c>
      <c r="M75">
        <f t="shared" ca="1" si="82"/>
        <v>56.132487922705309</v>
      </c>
      <c r="N75">
        <f t="shared" ca="1" si="83"/>
        <v>33.778260869565216</v>
      </c>
    </row>
    <row r="76" spans="1:15" x14ac:dyDescent="0.25">
      <c r="A76" s="4">
        <f t="shared" si="84"/>
        <v>0.42743055555555493</v>
      </c>
      <c r="B76" s="3">
        <f t="shared" si="85"/>
        <v>1553300930</v>
      </c>
      <c r="C76">
        <f t="shared" si="81"/>
        <v>3</v>
      </c>
      <c r="D76">
        <f t="shared" si="81"/>
        <v>51</v>
      </c>
      <c r="E76">
        <f t="shared" ca="1" si="21"/>
        <v>51754.096086956524</v>
      </c>
      <c r="F76">
        <f t="shared" ca="1" si="22"/>
        <v>30954.956739130434</v>
      </c>
      <c r="G76">
        <f t="shared" ca="1" si="77"/>
        <v>10058.4</v>
      </c>
      <c r="H76" s="9">
        <f t="shared" ca="1" si="78"/>
        <v>-209.20739130434814</v>
      </c>
      <c r="I76" s="9">
        <f t="shared" ca="1" si="78"/>
        <v>-124.83082608695622</v>
      </c>
      <c r="J76" s="9">
        <f t="shared" ca="1" si="78"/>
        <v>0</v>
      </c>
      <c r="K76" s="9">
        <f t="shared" ca="1" si="79"/>
        <v>243.61951423874595</v>
      </c>
      <c r="L76" s="9">
        <f t="shared" ca="1" si="80"/>
        <v>-120.82387638962174</v>
      </c>
      <c r="M76">
        <f t="shared" ca="1" si="82"/>
        <v>56.126920289855072</v>
      </c>
      <c r="N76">
        <f t="shared" ca="1" si="83"/>
        <v>33.76152173913043</v>
      </c>
    </row>
    <row r="77" spans="1:15" x14ac:dyDescent="0.25">
      <c r="A77" s="4">
        <f t="shared" si="84"/>
        <v>0.42748842592592529</v>
      </c>
      <c r="B77" s="3">
        <f t="shared" si="85"/>
        <v>1553300935</v>
      </c>
      <c r="C77">
        <f t="shared" si="81"/>
        <v>3</v>
      </c>
      <c r="D77">
        <f t="shared" si="81"/>
        <v>51</v>
      </c>
      <c r="E77">
        <f t="shared" ca="1" si="21"/>
        <v>50708.059130434784</v>
      </c>
      <c r="F77">
        <f t="shared" ca="1" si="22"/>
        <v>30330.802608695652</v>
      </c>
      <c r="G77">
        <f t="shared" ca="1" si="77"/>
        <v>10058.4</v>
      </c>
      <c r="H77" s="9">
        <f t="shared" ca="1" si="78"/>
        <v>-209.20739130434814</v>
      </c>
      <c r="I77" s="9">
        <f t="shared" ca="1" si="78"/>
        <v>-124.83082608695695</v>
      </c>
      <c r="J77" s="9">
        <f t="shared" ca="1" si="78"/>
        <v>0</v>
      </c>
      <c r="K77" s="9">
        <f t="shared" ca="1" si="79"/>
        <v>243.61951423874635</v>
      </c>
      <c r="L77" s="9">
        <f t="shared" ca="1" si="80"/>
        <v>-120.82387638962189</v>
      </c>
      <c r="M77">
        <f t="shared" ca="1" si="82"/>
        <v>56.121352657004827</v>
      </c>
      <c r="N77">
        <f t="shared" ca="1" si="83"/>
        <v>33.744782608695651</v>
      </c>
    </row>
    <row r="78" spans="1:15" x14ac:dyDescent="0.25">
      <c r="A78" s="4">
        <f t="shared" si="84"/>
        <v>0.42754629629629565</v>
      </c>
      <c r="B78" s="3">
        <f t="shared" si="85"/>
        <v>1553300940</v>
      </c>
      <c r="C78">
        <f t="shared" si="81"/>
        <v>3</v>
      </c>
      <c r="D78">
        <f t="shared" si="81"/>
        <v>51</v>
      </c>
      <c r="E78">
        <f t="shared" ca="1" si="21"/>
        <v>49662.022173913043</v>
      </c>
      <c r="F78">
        <f t="shared" ca="1" si="22"/>
        <v>29706.648478260868</v>
      </c>
      <c r="G78">
        <f t="shared" ca="1" si="77"/>
        <v>10058.4</v>
      </c>
      <c r="H78" s="9">
        <f t="shared" ca="1" si="78"/>
        <v>-209.20739130434669</v>
      </c>
      <c r="I78" s="9">
        <f t="shared" ca="1" si="78"/>
        <v>-124.83082608695622</v>
      </c>
      <c r="J78" s="9">
        <f t="shared" ca="1" si="78"/>
        <v>0</v>
      </c>
      <c r="K78" s="9">
        <f t="shared" ca="1" si="79"/>
        <v>243.61951423874473</v>
      </c>
      <c r="L78" s="9">
        <f t="shared" ca="1" si="80"/>
        <v>-120.82387638962189</v>
      </c>
      <c r="M78">
        <f t="shared" ca="1" si="82"/>
        <v>56.11578502415459</v>
      </c>
      <c r="N78">
        <f t="shared" ca="1" si="83"/>
        <v>33.728043478260865</v>
      </c>
    </row>
    <row r="79" spans="1:15" x14ac:dyDescent="0.25">
      <c r="A79" s="4">
        <f t="shared" si="84"/>
        <v>0.42760416666666601</v>
      </c>
      <c r="B79" s="3">
        <f t="shared" si="85"/>
        <v>1553300945</v>
      </c>
      <c r="C79">
        <f t="shared" si="81"/>
        <v>3</v>
      </c>
      <c r="D79">
        <f t="shared" si="81"/>
        <v>51</v>
      </c>
      <c r="E79">
        <f t="shared" ca="1" si="21"/>
        <v>48615.98521739131</v>
      </c>
      <c r="F79">
        <f t="shared" ca="1" si="22"/>
        <v>29082.494347826087</v>
      </c>
      <c r="G79">
        <f t="shared" ca="1" si="77"/>
        <v>10058.4</v>
      </c>
      <c r="H79" s="9">
        <f t="shared" ca="1" si="78"/>
        <v>-209.20739130434814</v>
      </c>
      <c r="I79" s="9">
        <f t="shared" ca="1" si="78"/>
        <v>-124.83082608695622</v>
      </c>
      <c r="J79" s="9">
        <f t="shared" ca="1" si="78"/>
        <v>0</v>
      </c>
      <c r="K79" s="9">
        <f t="shared" ca="1" si="79"/>
        <v>243.61951423874595</v>
      </c>
      <c r="L79" s="9">
        <f t="shared" ca="1" si="80"/>
        <v>-120.82387638962174</v>
      </c>
      <c r="M79">
        <f t="shared" ca="1" si="82"/>
        <v>56.110217391304346</v>
      </c>
      <c r="N79">
        <f t="shared" ca="1" si="83"/>
        <v>33.711304347826086</v>
      </c>
    </row>
    <row r="80" spans="1:15" x14ac:dyDescent="0.25">
      <c r="A80" s="4">
        <f t="shared" si="84"/>
        <v>0.42766203703703637</v>
      </c>
      <c r="B80" s="3">
        <f t="shared" si="85"/>
        <v>1553300950</v>
      </c>
      <c r="C80">
        <f t="shared" si="81"/>
        <v>3</v>
      </c>
      <c r="D80">
        <f t="shared" si="81"/>
        <v>51</v>
      </c>
      <c r="E80">
        <f t="shared" ca="1" si="21"/>
        <v>47569.948260869569</v>
      </c>
      <c r="F80">
        <f t="shared" ca="1" si="22"/>
        <v>28458.340217391305</v>
      </c>
      <c r="G80">
        <f t="shared" ca="1" si="77"/>
        <v>10058.4</v>
      </c>
      <c r="H80" s="9">
        <f t="shared" ca="1" si="78"/>
        <v>-209.20739130434814</v>
      </c>
      <c r="I80" s="9">
        <f t="shared" ca="1" si="78"/>
        <v>-124.83082608695695</v>
      </c>
      <c r="J80" s="9">
        <f t="shared" ca="1" si="78"/>
        <v>0</v>
      </c>
      <c r="K80" s="9">
        <f t="shared" ca="1" si="79"/>
        <v>243.61951423874635</v>
      </c>
      <c r="L80" s="9">
        <f t="shared" ca="1" si="80"/>
        <v>-120.82387638962189</v>
      </c>
      <c r="M80">
        <f t="shared" ca="1" si="82"/>
        <v>56.104649758454102</v>
      </c>
      <c r="N80">
        <f t="shared" ca="1" si="83"/>
        <v>33.6945652173913</v>
      </c>
    </row>
    <row r="81" spans="1:18" x14ac:dyDescent="0.25">
      <c r="A81" s="4">
        <f t="shared" si="84"/>
        <v>0.42771990740740673</v>
      </c>
      <c r="B81" s="3">
        <f t="shared" si="85"/>
        <v>1553300955</v>
      </c>
      <c r="C81">
        <f t="shared" si="81"/>
        <v>3</v>
      </c>
      <c r="D81">
        <f t="shared" si="81"/>
        <v>51</v>
      </c>
      <c r="E81">
        <f t="shared" ca="1" si="21"/>
        <v>46523.911304347828</v>
      </c>
      <c r="F81">
        <f t="shared" ca="1" si="22"/>
        <v>27834.186086956521</v>
      </c>
      <c r="G81">
        <f t="shared" ca="1" si="77"/>
        <v>10058.4</v>
      </c>
      <c r="H81" s="9">
        <f t="shared" ca="1" si="78"/>
        <v>-209.20739130434814</v>
      </c>
      <c r="I81" s="9">
        <f t="shared" ca="1" si="78"/>
        <v>-124.83082608695622</v>
      </c>
      <c r="J81" s="9">
        <f t="shared" ca="1" si="78"/>
        <v>0</v>
      </c>
      <c r="K81" s="9">
        <f t="shared" ca="1" si="79"/>
        <v>243.61951423874595</v>
      </c>
      <c r="L81" s="9">
        <f t="shared" ca="1" si="80"/>
        <v>-120.82387638962174</v>
      </c>
      <c r="M81">
        <f t="shared" ca="1" si="82"/>
        <v>56.099082125603864</v>
      </c>
      <c r="N81">
        <f t="shared" ca="1" si="83"/>
        <v>33.677826086956522</v>
      </c>
    </row>
    <row r="82" spans="1:18" x14ac:dyDescent="0.25">
      <c r="A82" s="4">
        <f t="shared" si="84"/>
        <v>0.42777777777777709</v>
      </c>
      <c r="B82" s="3">
        <f t="shared" si="85"/>
        <v>1553300960</v>
      </c>
      <c r="C82">
        <f t="shared" si="81"/>
        <v>3</v>
      </c>
      <c r="D82">
        <f t="shared" si="81"/>
        <v>51</v>
      </c>
      <c r="E82">
        <f t="shared" ca="1" si="21"/>
        <v>45477.874347826088</v>
      </c>
      <c r="F82">
        <f t="shared" ca="1" si="22"/>
        <v>27210.03195652174</v>
      </c>
      <c r="G82">
        <f t="shared" ca="1" si="77"/>
        <v>10058.4</v>
      </c>
      <c r="H82" s="9">
        <f t="shared" ca="1" si="78"/>
        <v>-209.20739130434814</v>
      </c>
      <c r="I82" s="9">
        <f t="shared" ca="1" si="78"/>
        <v>-124.83082608695622</v>
      </c>
      <c r="J82" s="9">
        <f t="shared" ca="1" si="78"/>
        <v>0</v>
      </c>
      <c r="K82" s="9">
        <f t="shared" ca="1" si="79"/>
        <v>243.61951423874595</v>
      </c>
      <c r="L82" s="9">
        <f t="shared" ca="1" si="80"/>
        <v>-120.82387638962174</v>
      </c>
      <c r="M82">
        <f t="shared" ca="1" si="82"/>
        <v>56.09351449275362</v>
      </c>
      <c r="N82">
        <f t="shared" ca="1" si="83"/>
        <v>33.661086956521736</v>
      </c>
    </row>
    <row r="83" spans="1:18" x14ac:dyDescent="0.25">
      <c r="A83" s="4">
        <f t="shared" si="84"/>
        <v>0.42783564814814745</v>
      </c>
      <c r="B83" s="3">
        <f t="shared" si="85"/>
        <v>1553300965</v>
      </c>
      <c r="C83">
        <f t="shared" si="81"/>
        <v>3</v>
      </c>
      <c r="D83">
        <f t="shared" si="81"/>
        <v>51</v>
      </c>
      <c r="E83">
        <f t="shared" ca="1" si="21"/>
        <v>44431.837391304347</v>
      </c>
      <c r="F83">
        <f t="shared" ca="1" si="22"/>
        <v>26585.877826086959</v>
      </c>
      <c r="G83">
        <f t="shared" ca="1" si="77"/>
        <v>10058.4</v>
      </c>
      <c r="H83" s="9">
        <f t="shared" ca="1" si="78"/>
        <v>-209.20739130434814</v>
      </c>
      <c r="I83" s="9">
        <f t="shared" ca="1" si="78"/>
        <v>-124.83082608695695</v>
      </c>
      <c r="J83" s="9">
        <f t="shared" ca="1" si="78"/>
        <v>0</v>
      </c>
      <c r="K83" s="9">
        <f t="shared" ca="1" si="79"/>
        <v>243.61951423874635</v>
      </c>
      <c r="L83" s="9">
        <f t="shared" ca="1" si="80"/>
        <v>-120.82387638962189</v>
      </c>
      <c r="M83">
        <f t="shared" ca="1" si="82"/>
        <v>56.087946859903383</v>
      </c>
      <c r="N83">
        <f t="shared" ca="1" si="83"/>
        <v>33.644347826086957</v>
      </c>
    </row>
    <row r="84" spans="1:18" x14ac:dyDescent="0.25">
      <c r="A84" s="4">
        <f t="shared" si="84"/>
        <v>0.42789351851851781</v>
      </c>
      <c r="B84" s="3">
        <f t="shared" si="85"/>
        <v>1553300970</v>
      </c>
      <c r="C84">
        <f t="shared" si="81"/>
        <v>3</v>
      </c>
      <c r="D84">
        <f t="shared" si="81"/>
        <v>51</v>
      </c>
      <c r="E84">
        <f t="shared" ca="1" si="21"/>
        <v>43385.800434782606</v>
      </c>
      <c r="F84">
        <f t="shared" ca="1" si="22"/>
        <v>25961.723695652174</v>
      </c>
      <c r="G84">
        <f t="shared" ca="1" si="77"/>
        <v>10058.4</v>
      </c>
      <c r="H84" s="9">
        <f t="shared" ca="1" si="78"/>
        <v>-209.20739130434669</v>
      </c>
      <c r="I84" s="9">
        <f t="shared" ca="1" si="78"/>
        <v>-124.83082608695622</v>
      </c>
      <c r="J84" s="9">
        <f t="shared" ca="1" si="78"/>
        <v>0</v>
      </c>
      <c r="K84" s="9">
        <f t="shared" ca="1" si="79"/>
        <v>243.61951423874473</v>
      </c>
      <c r="L84" s="9">
        <f t="shared" ca="1" si="80"/>
        <v>-120.82387638962189</v>
      </c>
      <c r="M84">
        <f t="shared" ca="1" si="82"/>
        <v>56.082379227053138</v>
      </c>
      <c r="N84">
        <f t="shared" ca="1" si="83"/>
        <v>33.627608695652171</v>
      </c>
    </row>
    <row r="85" spans="1:18" x14ac:dyDescent="0.25">
      <c r="A85" s="4">
        <f t="shared" si="84"/>
        <v>0.42795138888888817</v>
      </c>
      <c r="B85" s="3">
        <f t="shared" si="85"/>
        <v>1553300975</v>
      </c>
      <c r="C85">
        <f t="shared" si="81"/>
        <v>3</v>
      </c>
      <c r="D85">
        <f t="shared" si="81"/>
        <v>51</v>
      </c>
      <c r="E85">
        <f t="shared" ca="1" si="21"/>
        <v>42339.763478260873</v>
      </c>
      <c r="F85">
        <f t="shared" ca="1" si="22"/>
        <v>25337.569565217393</v>
      </c>
      <c r="G85">
        <f t="shared" ca="1" si="77"/>
        <v>10058.4</v>
      </c>
      <c r="H85" s="9">
        <f t="shared" ca="1" si="78"/>
        <v>-209.20739130434814</v>
      </c>
      <c r="I85" s="9">
        <f t="shared" ca="1" si="78"/>
        <v>-124.83082608695695</v>
      </c>
      <c r="J85" s="9">
        <f t="shared" ca="1" si="78"/>
        <v>0</v>
      </c>
      <c r="K85" s="9">
        <f t="shared" ca="1" si="79"/>
        <v>243.61951423874635</v>
      </c>
      <c r="L85" s="9">
        <f t="shared" ca="1" si="80"/>
        <v>-120.82387638962189</v>
      </c>
      <c r="M85">
        <f t="shared" ca="1" si="82"/>
        <v>56.076811594202894</v>
      </c>
      <c r="N85">
        <f t="shared" ca="1" si="83"/>
        <v>33.610869565217392</v>
      </c>
    </row>
    <row r="86" spans="1:18" x14ac:dyDescent="0.25">
      <c r="A86" s="4">
        <f t="shared" si="84"/>
        <v>0.42800925925925853</v>
      </c>
      <c r="B86" s="3">
        <f t="shared" si="85"/>
        <v>1553300980</v>
      </c>
      <c r="C86">
        <f t="shared" si="81"/>
        <v>3</v>
      </c>
      <c r="D86">
        <f t="shared" si="81"/>
        <v>51</v>
      </c>
      <c r="E86">
        <f t="shared" ca="1" si="21"/>
        <v>41293.726521739132</v>
      </c>
      <c r="F86">
        <f t="shared" ca="1" si="22"/>
        <v>24713.415434782608</v>
      </c>
      <c r="G86">
        <f t="shared" ca="1" si="77"/>
        <v>10058.4</v>
      </c>
      <c r="H86" s="9">
        <f t="shared" ca="1" si="78"/>
        <v>-209.20739130434814</v>
      </c>
      <c r="I86" s="9">
        <f t="shared" ca="1" si="78"/>
        <v>-124.83082608695622</v>
      </c>
      <c r="J86" s="9">
        <f t="shared" ca="1" si="78"/>
        <v>0</v>
      </c>
      <c r="K86" s="9">
        <f t="shared" ca="1" si="79"/>
        <v>243.61951423874595</v>
      </c>
      <c r="L86" s="9">
        <f t="shared" ca="1" si="80"/>
        <v>-120.82387638962174</v>
      </c>
      <c r="M86">
        <f t="shared" ca="1" si="82"/>
        <v>56.071243961352657</v>
      </c>
      <c r="N86">
        <f t="shared" ca="1" si="83"/>
        <v>33.594130434782606</v>
      </c>
      <c r="P86">
        <f ca="1">E86-'AFL2406'!E129</f>
        <v>22804.942026683962</v>
      </c>
      <c r="Q86">
        <f ca="1">F86-'AFL2406'!F129</f>
        <v>13635.584692327435</v>
      </c>
      <c r="R86">
        <f t="shared" ref="R86:R89" ca="1" si="86">SQRT(P86*P86+Q86*Q86)</f>
        <v>26570.557968210804</v>
      </c>
    </row>
    <row r="87" spans="1:18" x14ac:dyDescent="0.25">
      <c r="A87" s="4">
        <f t="shared" si="84"/>
        <v>0.4280671296296289</v>
      </c>
      <c r="B87" s="3">
        <f t="shared" si="85"/>
        <v>1553300985</v>
      </c>
      <c r="C87">
        <f t="shared" si="81"/>
        <v>3</v>
      </c>
      <c r="D87">
        <f t="shared" si="81"/>
        <v>51</v>
      </c>
      <c r="E87">
        <f t="shared" ca="1" si="21"/>
        <v>40247.689565217392</v>
      </c>
      <c r="F87">
        <f t="shared" ca="1" si="22"/>
        <v>24089.261304347827</v>
      </c>
      <c r="G87">
        <f t="shared" ca="1" si="77"/>
        <v>10058.4</v>
      </c>
      <c r="H87" s="9">
        <f t="shared" ca="1" si="78"/>
        <v>-209.20739130434814</v>
      </c>
      <c r="I87" s="9">
        <f t="shared" ca="1" si="78"/>
        <v>-124.83082608695622</v>
      </c>
      <c r="J87" s="9">
        <f t="shared" ca="1" si="78"/>
        <v>0</v>
      </c>
      <c r="K87" s="9">
        <f t="shared" ca="1" si="79"/>
        <v>243.61951423874595</v>
      </c>
      <c r="L87" s="9">
        <f t="shared" ca="1" si="80"/>
        <v>-120.82387638962174</v>
      </c>
      <c r="M87">
        <f t="shared" ca="1" si="82"/>
        <v>56.065676328502413</v>
      </c>
      <c r="N87">
        <f t="shared" ca="1" si="83"/>
        <v>33.57739130434782</v>
      </c>
      <c r="P87">
        <f ca="1">E87-'AFL2406'!E130</f>
        <v>20731.765478803602</v>
      </c>
      <c r="Q87">
        <f ca="1">F87-'AFL2406'!F130</f>
        <v>12395.986083934033</v>
      </c>
      <c r="R87">
        <f t="shared" ca="1" si="86"/>
        <v>24155.05269837346</v>
      </c>
    </row>
    <row r="88" spans="1:18" x14ac:dyDescent="0.25">
      <c r="A88" s="47">
        <f t="shared" si="84"/>
        <v>0.42812499999999926</v>
      </c>
      <c r="B88" s="3">
        <f t="shared" si="85"/>
        <v>1553300990</v>
      </c>
      <c r="C88">
        <f t="shared" si="81"/>
        <v>3</v>
      </c>
      <c r="D88">
        <f t="shared" si="81"/>
        <v>51</v>
      </c>
      <c r="E88">
        <f t="shared" ca="1" si="21"/>
        <v>39201.652608695651</v>
      </c>
      <c r="F88">
        <f t="shared" ca="1" si="22"/>
        <v>23465.107173913046</v>
      </c>
      <c r="G88">
        <f t="shared" ca="1" si="77"/>
        <v>10058.4</v>
      </c>
      <c r="H88" s="9">
        <f t="shared" ca="1" si="78"/>
        <v>-209.20739130434814</v>
      </c>
      <c r="I88" s="9">
        <f t="shared" ca="1" si="78"/>
        <v>-124.83082608695695</v>
      </c>
      <c r="J88" s="9">
        <f t="shared" ca="1" si="78"/>
        <v>0</v>
      </c>
      <c r="K88" s="9">
        <f t="shared" ca="1" si="79"/>
        <v>243.61951423874635</v>
      </c>
      <c r="L88" s="9">
        <f t="shared" ca="1" si="80"/>
        <v>-120.82387638962189</v>
      </c>
      <c r="M88">
        <f t="shared" ca="1" si="82"/>
        <v>56.060108695652168</v>
      </c>
      <c r="N88">
        <f t="shared" ca="1" si="83"/>
        <v>33.560652173913041</v>
      </c>
      <c r="P88">
        <f ca="1">E88-'AFL2406'!E131</f>
        <v>18658.588930923241</v>
      </c>
      <c r="Q88">
        <f ca="1">F88-'AFL2406'!F131</f>
        <v>11156.38747554063</v>
      </c>
      <c r="R88" s="49">
        <f t="shared" ca="1" si="86"/>
        <v>21739.547428536112</v>
      </c>
    </row>
    <row r="89" spans="1:18" x14ac:dyDescent="0.25">
      <c r="A89" s="4">
        <f t="shared" si="84"/>
        <v>0.42818287037036962</v>
      </c>
      <c r="B89" s="3">
        <f t="shared" si="85"/>
        <v>1553300995</v>
      </c>
      <c r="C89">
        <f t="shared" si="81"/>
        <v>3</v>
      </c>
      <c r="D89">
        <f t="shared" si="81"/>
        <v>51</v>
      </c>
      <c r="E89">
        <f t="shared" ca="1" si="21"/>
        <v>38155.61565217391</v>
      </c>
      <c r="F89">
        <f t="shared" ca="1" si="22"/>
        <v>22840.953043478261</v>
      </c>
      <c r="G89">
        <f t="shared" ca="1" si="77"/>
        <v>10058.4</v>
      </c>
      <c r="H89" s="9">
        <f t="shared" ca="1" si="78"/>
        <v>-209.20739130434814</v>
      </c>
      <c r="I89" s="9">
        <f t="shared" ca="1" si="78"/>
        <v>-124.83082608695622</v>
      </c>
      <c r="J89" s="9">
        <f t="shared" ca="1" si="78"/>
        <v>0</v>
      </c>
      <c r="K89" s="9">
        <f t="shared" ca="1" si="79"/>
        <v>243.61951423874595</v>
      </c>
      <c r="L89" s="9">
        <f t="shared" ca="1" si="80"/>
        <v>-120.82387638962174</v>
      </c>
      <c r="M89">
        <f t="shared" ca="1" si="82"/>
        <v>56.054541062801931</v>
      </c>
      <c r="N89">
        <f t="shared" ca="1" si="83"/>
        <v>33.543913043478256</v>
      </c>
      <c r="P89">
        <f ca="1">E89-'AFL2406'!E132</f>
        <v>16585.412383042876</v>
      </c>
      <c r="Q89">
        <f ca="1">F89-'AFL2406'!F132</f>
        <v>9916.7888671472247</v>
      </c>
      <c r="R89">
        <f t="shared" ca="1" si="86"/>
        <v>19324.042158698761</v>
      </c>
    </row>
    <row r="90" spans="1:18" x14ac:dyDescent="0.25">
      <c r="A90" s="4">
        <f t="shared" si="84"/>
        <v>0.42824074074073998</v>
      </c>
      <c r="B90" s="3">
        <f t="shared" si="85"/>
        <v>1553301000</v>
      </c>
      <c r="C90">
        <f t="shared" ref="C90:D102" si="87">C89</f>
        <v>3</v>
      </c>
      <c r="D90">
        <f t="shared" si="87"/>
        <v>51</v>
      </c>
      <c r="E90">
        <f t="shared" ca="1" si="21"/>
        <v>37109.57869565217</v>
      </c>
      <c r="F90">
        <f t="shared" ca="1" si="22"/>
        <v>22216.79891304348</v>
      </c>
      <c r="G90">
        <f t="shared" ca="1" si="77"/>
        <v>10058.4</v>
      </c>
      <c r="H90" s="9">
        <f t="shared" ca="1" si="78"/>
        <v>-209.20739130434669</v>
      </c>
      <c r="I90" s="9">
        <f t="shared" ca="1" si="78"/>
        <v>-124.83082608695695</v>
      </c>
      <c r="J90" s="9">
        <f t="shared" ca="1" si="78"/>
        <v>0</v>
      </c>
      <c r="K90" s="9">
        <f t="shared" ca="1" si="79"/>
        <v>243.6195142387451</v>
      </c>
      <c r="L90" s="9">
        <f t="shared" ca="1" si="80"/>
        <v>-120.82387638962204</v>
      </c>
      <c r="M90">
        <f t="shared" ca="1" si="82"/>
        <v>56.048973429951687</v>
      </c>
      <c r="N90">
        <f t="shared" ca="1" si="83"/>
        <v>33.527173913043477</v>
      </c>
      <c r="P90">
        <f ca="1">E90-'AFL2406'!E133</f>
        <v>14512.235835162515</v>
      </c>
      <c r="Q90">
        <f ca="1">F90-'AFL2406'!F133</f>
        <v>8677.1902587538243</v>
      </c>
      <c r="R90">
        <f t="shared" ref="R90:R99" ca="1" si="88">SQRT(P90*P90+Q90*Q90)</f>
        <v>16908.536888861418</v>
      </c>
    </row>
    <row r="91" spans="1:18" x14ac:dyDescent="0.25">
      <c r="A91" s="4">
        <f t="shared" si="84"/>
        <v>0.42829861111111034</v>
      </c>
      <c r="B91" s="3">
        <f t="shared" si="85"/>
        <v>1553301005</v>
      </c>
      <c r="C91">
        <f t="shared" si="87"/>
        <v>3</v>
      </c>
      <c r="D91">
        <f t="shared" si="87"/>
        <v>51</v>
      </c>
      <c r="E91">
        <f t="shared" ca="1" si="21"/>
        <v>36063.541739130436</v>
      </c>
      <c r="F91">
        <f t="shared" ca="1" si="22"/>
        <v>21592.644782608695</v>
      </c>
      <c r="G91">
        <f t="shared" ca="1" si="77"/>
        <v>10058.4</v>
      </c>
      <c r="H91" s="9">
        <f t="shared" ca="1" si="78"/>
        <v>-209.20739130434814</v>
      </c>
      <c r="I91" s="9">
        <f t="shared" ca="1" si="78"/>
        <v>-124.83082608695622</v>
      </c>
      <c r="J91" s="9">
        <f t="shared" ca="1" si="78"/>
        <v>0</v>
      </c>
      <c r="K91" s="9">
        <f t="shared" ca="1" si="79"/>
        <v>243.61951423874595</v>
      </c>
      <c r="L91" s="9">
        <f t="shared" ca="1" si="80"/>
        <v>-120.82387638962174</v>
      </c>
      <c r="M91">
        <f t="shared" ca="1" si="82"/>
        <v>56.04340579710145</v>
      </c>
      <c r="N91">
        <f t="shared" ca="1" si="83"/>
        <v>33.510434782608691</v>
      </c>
      <c r="P91">
        <f ca="1">E91-'AFL2406'!E134</f>
        <v>12439.059287282162</v>
      </c>
      <c r="Q91">
        <f ca="1">F91-'AFL2406'!F134</f>
        <v>7437.5916503604185</v>
      </c>
      <c r="R91">
        <f t="shared" ca="1" si="88"/>
        <v>14493.031619024076</v>
      </c>
    </row>
    <row r="92" spans="1:18" x14ac:dyDescent="0.25">
      <c r="A92" s="4">
        <f t="shared" si="84"/>
        <v>0.4283564814814807</v>
      </c>
      <c r="B92" s="3">
        <f t="shared" si="85"/>
        <v>1553301010</v>
      </c>
      <c r="C92">
        <f t="shared" si="87"/>
        <v>3</v>
      </c>
      <c r="D92">
        <f t="shared" si="87"/>
        <v>51</v>
      </c>
      <c r="E92">
        <f t="shared" ca="1" si="21"/>
        <v>35017.504782608696</v>
      </c>
      <c r="F92">
        <f t="shared" ca="1" si="22"/>
        <v>20968.490652173914</v>
      </c>
      <c r="G92">
        <f t="shared" ca="1" si="77"/>
        <v>10058.4</v>
      </c>
      <c r="H92" s="9">
        <f t="shared" ca="1" si="78"/>
        <v>-209.20739130434814</v>
      </c>
      <c r="I92" s="9">
        <f t="shared" ca="1" si="78"/>
        <v>-124.83082608695622</v>
      </c>
      <c r="J92" s="9">
        <f t="shared" ca="1" si="78"/>
        <v>0</v>
      </c>
      <c r="K92" s="9">
        <f t="shared" ca="1" si="79"/>
        <v>243.61951423874595</v>
      </c>
      <c r="L92" s="9">
        <f t="shared" ca="1" si="80"/>
        <v>-120.82387638962174</v>
      </c>
      <c r="M92">
        <f t="shared" ca="1" si="82"/>
        <v>56.037838164251205</v>
      </c>
      <c r="N92">
        <f t="shared" ca="1" si="83"/>
        <v>33.493695652173912</v>
      </c>
      <c r="P92">
        <f ca="1">E92-'AFL2406'!E135</f>
        <v>10365.882739401801</v>
      </c>
      <c r="Q92">
        <f ca="1">F92-'AFL2406'!F135</f>
        <v>6197.9930419670163</v>
      </c>
      <c r="R92">
        <f t="shared" ca="1" si="88"/>
        <v>12077.52634918673</v>
      </c>
    </row>
    <row r="93" spans="1:18" x14ac:dyDescent="0.25">
      <c r="A93" s="42">
        <f t="shared" si="84"/>
        <v>0.42841435185185106</v>
      </c>
      <c r="B93" s="3">
        <f t="shared" si="85"/>
        <v>1553301015</v>
      </c>
      <c r="C93">
        <f t="shared" si="87"/>
        <v>3</v>
      </c>
      <c r="D93">
        <f t="shared" si="87"/>
        <v>51</v>
      </c>
      <c r="E93">
        <f t="shared" ca="1" si="21"/>
        <v>33971.467826086955</v>
      </c>
      <c r="F93">
        <f t="shared" ca="1" si="22"/>
        <v>20344.336521739133</v>
      </c>
      <c r="G93">
        <f t="shared" ca="1" si="77"/>
        <v>10058.4</v>
      </c>
      <c r="H93" s="9">
        <f t="shared" ca="1" si="78"/>
        <v>-209.20739130434814</v>
      </c>
      <c r="I93" s="9">
        <f t="shared" ca="1" si="78"/>
        <v>-124.83082608695695</v>
      </c>
      <c r="J93" s="9">
        <f t="shared" ca="1" si="78"/>
        <v>0</v>
      </c>
      <c r="K93" s="9">
        <f t="shared" ca="1" si="79"/>
        <v>243.61951423874635</v>
      </c>
      <c r="L93" s="9">
        <f t="shared" ca="1" si="80"/>
        <v>-120.82387638962189</v>
      </c>
      <c r="M93">
        <f t="shared" ca="1" si="82"/>
        <v>56.032270531400961</v>
      </c>
      <c r="N93">
        <f t="shared" ca="1" si="83"/>
        <v>33.476956521739126</v>
      </c>
      <c r="P93">
        <f ca="1">E93-'AFL2406'!E136</f>
        <v>8292.7061915214399</v>
      </c>
      <c r="Q93">
        <f ca="1">F93-'AFL2406'!F136</f>
        <v>4958.3944335736142</v>
      </c>
      <c r="R93" s="41">
        <f t="shared" ca="1" si="88"/>
        <v>9662.0210793493825</v>
      </c>
    </row>
    <row r="94" spans="1:18" x14ac:dyDescent="0.25">
      <c r="A94" s="4">
        <f t="shared" si="84"/>
        <v>0.42847222222222142</v>
      </c>
      <c r="B94" s="3">
        <f t="shared" si="85"/>
        <v>1553301020</v>
      </c>
      <c r="C94">
        <f t="shared" si="87"/>
        <v>3</v>
      </c>
      <c r="D94">
        <f t="shared" si="87"/>
        <v>51</v>
      </c>
      <c r="E94">
        <f t="shared" ca="1" si="21"/>
        <v>32925.430869565214</v>
      </c>
      <c r="F94">
        <f t="shared" ca="1" si="22"/>
        <v>19720.182391304348</v>
      </c>
      <c r="G94">
        <f t="shared" ca="1" si="77"/>
        <v>10058.4</v>
      </c>
      <c r="H94" s="9">
        <f t="shared" ca="1" si="78"/>
        <v>-209.20739130434814</v>
      </c>
      <c r="I94" s="9">
        <f t="shared" ca="1" si="78"/>
        <v>-124.83082608695622</v>
      </c>
      <c r="J94" s="9">
        <f t="shared" ca="1" si="78"/>
        <v>0</v>
      </c>
      <c r="K94" s="9">
        <f t="shared" ca="1" si="79"/>
        <v>243.61951423874595</v>
      </c>
      <c r="L94" s="9">
        <f t="shared" ca="1" si="80"/>
        <v>-120.82387638962174</v>
      </c>
      <c r="M94">
        <f t="shared" ca="1" si="82"/>
        <v>56.026702898550724</v>
      </c>
      <c r="N94">
        <f t="shared" ca="1" si="83"/>
        <v>33.460217391304347</v>
      </c>
      <c r="P94">
        <f ca="1">E94-'AFL2406'!E137</f>
        <v>6219.529643641079</v>
      </c>
      <c r="Q94">
        <f ca="1">F94-'AFL2406'!F137</f>
        <v>3718.7958251802083</v>
      </c>
      <c r="R94">
        <f t="shared" ca="1" si="88"/>
        <v>7246.515809512036</v>
      </c>
    </row>
    <row r="95" spans="1:18" x14ac:dyDescent="0.25">
      <c r="A95" s="4">
        <f t="shared" si="84"/>
        <v>0.42853009259259178</v>
      </c>
      <c r="B95" s="3">
        <f t="shared" si="85"/>
        <v>1553301025</v>
      </c>
      <c r="C95">
        <f t="shared" si="87"/>
        <v>3</v>
      </c>
      <c r="D95">
        <f t="shared" si="87"/>
        <v>51</v>
      </c>
      <c r="E95">
        <f t="shared" ca="1" si="21"/>
        <v>31879.393913043474</v>
      </c>
      <c r="F95">
        <f t="shared" ca="1" si="22"/>
        <v>19096.028260869567</v>
      </c>
      <c r="G95">
        <f t="shared" ca="1" si="77"/>
        <v>10058.4</v>
      </c>
      <c r="H95" s="9">
        <f t="shared" ca="1" si="78"/>
        <v>-208.73495717526967</v>
      </c>
      <c r="I95" s="9">
        <f t="shared" ca="1" si="78"/>
        <v>-124.613084775053</v>
      </c>
      <c r="J95" s="9">
        <f t="shared" ca="1" si="78"/>
        <v>0</v>
      </c>
      <c r="K95" s="9">
        <f t="shared" ca="1" si="79"/>
        <v>243.10224853776282</v>
      </c>
      <c r="L95" s="9">
        <f t="shared" ca="1" si="80"/>
        <v>-120.83686057113754</v>
      </c>
      <c r="M95">
        <f t="shared" ca="1" si="82"/>
        <v>56.02113526570048</v>
      </c>
      <c r="N95">
        <f t="shared" ca="1" si="83"/>
        <v>33.443478260869561</v>
      </c>
      <c r="P95">
        <f ca="1">E95-'AFL2406'!E138</f>
        <v>4146.3530957607181</v>
      </c>
      <c r="Q95">
        <f ca="1">F95-'AFL2406'!F138</f>
        <v>2479.197216786808</v>
      </c>
      <c r="R95">
        <f t="shared" ca="1" si="88"/>
        <v>4831.0105396746903</v>
      </c>
    </row>
    <row r="96" spans="1:18" x14ac:dyDescent="0.25">
      <c r="A96" s="4">
        <f t="shared" si="84"/>
        <v>0.42858796296296214</v>
      </c>
      <c r="B96" s="3">
        <f t="shared" si="85"/>
        <v>1553301030</v>
      </c>
      <c r="C96">
        <f t="shared" ref="C96" si="89">C95</f>
        <v>3</v>
      </c>
      <c r="D96">
        <f t="shared" si="87"/>
        <v>51</v>
      </c>
      <c r="E96" s="15">
        <f ca="1">(1-$O96)*(1-$O96)*E95+2*$O96*(1-$O96)*INDIRECT("E"&amp;C97)+$O96*$O96*E99</f>
        <v>30835.719127167125</v>
      </c>
      <c r="F96" s="15">
        <f ca="1">(1-$O96)*(1-$O96)*F95+2*$O96*(1-$O96)*INDIRECT("F"&amp;C97)+$O96*$O96*F99</f>
        <v>18472.962836994302</v>
      </c>
      <c r="G96" s="15">
        <f t="shared" ca="1" si="77"/>
        <v>10058.4</v>
      </c>
      <c r="H96" s="16">
        <f t="shared" ca="1" si="78"/>
        <v>-207.79008891711345</v>
      </c>
      <c r="I96" s="16">
        <f t="shared" ca="1" si="78"/>
        <v>-124.17760215124363</v>
      </c>
      <c r="J96" s="16">
        <f t="shared" ca="1" si="78"/>
        <v>0</v>
      </c>
      <c r="K96" s="16">
        <f t="shared" ca="1" si="79"/>
        <v>242.06775482954038</v>
      </c>
      <c r="L96" s="16">
        <f t="shared" ca="1" si="80"/>
        <v>-120.86299540333303</v>
      </c>
      <c r="M96" s="15">
        <f ca="1">(1-$O96)*(1-$O96)*M95+2*$O96*(1-$O96)*INDIRECT("M"&amp;C97)+$O96*$O96*M99</f>
        <v>56.015573931784104</v>
      </c>
      <c r="N96" s="15">
        <f ca="1">(1-$O96)*(1-$O96)*N95+2*$O96*(1-$O96)*INDIRECT("N"&amp;C97)+$O96*$O96*N99</f>
        <v>33.426776924037974</v>
      </c>
      <c r="O96" s="15">
        <f>(B96-B95)/(B99-B95)</f>
        <v>0.25</v>
      </c>
      <c r="P96">
        <f ca="1">E96-'AFL2406'!E139</f>
        <v>2074.5919283151452</v>
      </c>
      <c r="Q96">
        <f ca="1">F96-'AFL2406'!F139</f>
        <v>1240.1586763281848</v>
      </c>
      <c r="R96">
        <f t="shared" ca="1" si="88"/>
        <v>2417.007490990135</v>
      </c>
    </row>
    <row r="97" spans="1:18" x14ac:dyDescent="0.25">
      <c r="A97" s="44">
        <f>A96+5/24/3600</f>
        <v>0.4286458333333325</v>
      </c>
      <c r="B97" s="3">
        <f t="shared" si="85"/>
        <v>1553301035</v>
      </c>
      <c r="C97">
        <v>4</v>
      </c>
      <c r="D97">
        <f>ROW()</f>
        <v>97</v>
      </c>
      <c r="E97" s="15">
        <f ca="1">(1-$O97)*(1-$O97)*E95+2*$O97*(1-$O97)*INDIRECT("E"&amp;C97)+$O97*$O97*E99</f>
        <v>29796.768682581558</v>
      </c>
      <c r="F97" s="15">
        <f ca="1">(1-$O97)*(1-$O97)*F95+2*$O97*(1-$O97)*INDIRECT("F"&amp;C97)+$O97*$O97*F99</f>
        <v>17852.074826238084</v>
      </c>
      <c r="G97" s="15">
        <f t="shared" ca="1" si="77"/>
        <v>10058.4</v>
      </c>
      <c r="H97" s="16">
        <f t="shared" ca="1" si="78"/>
        <v>-206.845220658958</v>
      </c>
      <c r="I97" s="16">
        <f t="shared" ca="1" si="78"/>
        <v>-123.74211952743644</v>
      </c>
      <c r="J97" s="16">
        <f t="shared" ca="1" si="78"/>
        <v>0</v>
      </c>
      <c r="K97" s="16">
        <f t="shared" ca="1" si="79"/>
        <v>241.03331191890342</v>
      </c>
      <c r="L97" s="16">
        <f t="shared" ca="1" si="80"/>
        <v>-120.88935456682449</v>
      </c>
      <c r="M97" s="15">
        <f ca="1">(1-$O97)*(1-$O97)*M95+2*$O97*(1-$O97)*INDIRECT("M"&amp;C97)+$O97*$O97*M99</f>
        <v>56.010025195735459</v>
      </c>
      <c r="N97" s="15">
        <f ca="1">(1-$O97)*(1-$O97)*N95+2*$O97*(1-$O97)*INDIRECT("N"&amp;C97)+$O97*$O97*N99</f>
        <v>33.410151174412789</v>
      </c>
      <c r="O97" s="15">
        <f>(B97-B95)/(B99-B95)</f>
        <v>0.5</v>
      </c>
      <c r="P97">
        <f ca="1">E97-'AFL2406'!E140</f>
        <v>5.6615217391299666</v>
      </c>
      <c r="Q97">
        <f ca="1">F97-'AFL2406'!F140</f>
        <v>2.2402717391305487</v>
      </c>
      <c r="R97" s="43">
        <f t="shared" ca="1" si="88"/>
        <v>6.0886489361588438</v>
      </c>
    </row>
    <row r="98" spans="1:18" x14ac:dyDescent="0.25">
      <c r="A98" s="47">
        <f t="shared" si="84"/>
        <v>0.42870370370370287</v>
      </c>
      <c r="B98" s="3">
        <f t="shared" si="85"/>
        <v>1553301040</v>
      </c>
      <c r="C98">
        <f t="shared" ref="C98:D98" si="90">C97</f>
        <v>4</v>
      </c>
      <c r="D98">
        <f t="shared" si="90"/>
        <v>97</v>
      </c>
      <c r="E98" s="15">
        <f ca="1">(1-$O98)*(1-$O98)*E95+2*$O98*(1-$O98)*INDIRECT("E"&amp;C97)+$O98*$O98*E99</f>
        <v>28762.542579286768</v>
      </c>
      <c r="F98" s="15">
        <f ca="1">(1-$O98)*(1-$O98)*F95+2*$O98*(1-$O98)*INDIRECT("F"&amp;C97)+$O98*$O98*F99</f>
        <v>17233.364228600902</v>
      </c>
      <c r="G98" s="15">
        <f t="shared" ca="1" si="77"/>
        <v>10058.4</v>
      </c>
      <c r="H98" s="16">
        <f t="shared" ca="1" si="78"/>
        <v>-205.90035240080178</v>
      </c>
      <c r="I98" s="16">
        <f t="shared" ca="1" si="78"/>
        <v>-123.30663690362853</v>
      </c>
      <c r="J98" s="16">
        <f t="shared" ca="1" si="78"/>
        <v>0</v>
      </c>
      <c r="K98" s="16">
        <f t="shared" ca="1" si="79"/>
        <v>239.99892046269218</v>
      </c>
      <c r="L98" s="16">
        <f t="shared" ca="1" si="80"/>
        <v>-120.91594095111799</v>
      </c>
      <c r="M98" s="15">
        <f ca="1">(1-$O98)*(1-$O98)*M95+2*$O98*(1-$O98)*INDIRECT("M"&amp;C97)+$O98*$O98*M99</f>
        <v>56.004489057554558</v>
      </c>
      <c r="N98" s="15">
        <f ca="1">(1-$O98)*(1-$O98)*N95+2*$O98*(1-$O98)*INDIRECT("N"&amp;C97)+$O98*$O98*N99</f>
        <v>33.393601011994001</v>
      </c>
      <c r="O98" s="15">
        <f>(B98-B95)/(B99-B95)</f>
        <v>0.75</v>
      </c>
      <c r="P98">
        <f ca="1">E98-'AFL2406'!E141</f>
        <v>-2060.4381239673166</v>
      </c>
      <c r="Q98">
        <f ca="1">F98-'AFL2406'!F141</f>
        <v>-1234.5579969803584</v>
      </c>
      <c r="R98">
        <f t="shared" ca="1" si="88"/>
        <v>2401.9864093300175</v>
      </c>
    </row>
    <row r="99" spans="1:18" x14ac:dyDescent="0.25">
      <c r="A99" s="4">
        <f t="shared" si="84"/>
        <v>0.42876157407407323</v>
      </c>
      <c r="B99" s="3">
        <f t="shared" si="85"/>
        <v>1553301045</v>
      </c>
      <c r="C99">
        <f t="shared" si="87"/>
        <v>4</v>
      </c>
      <c r="D99">
        <f t="shared" si="87"/>
        <v>97</v>
      </c>
      <c r="E99">
        <f t="shared" ca="1" si="21"/>
        <v>27733.040817282759</v>
      </c>
      <c r="F99">
        <f t="shared" ca="1" si="22"/>
        <v>16616.831044082759</v>
      </c>
      <c r="G99">
        <f t="shared" ca="1" si="77"/>
        <v>10058.4</v>
      </c>
      <c r="H99" s="9">
        <f t="shared" ca="1" si="78"/>
        <v>-205.42791827172405</v>
      </c>
      <c r="I99" s="9">
        <f t="shared" ca="1" si="78"/>
        <v>-123.08889559172385</v>
      </c>
      <c r="J99" s="9">
        <f t="shared" ca="1" si="78"/>
        <v>0</v>
      </c>
      <c r="K99" s="9">
        <f t="shared" ca="1" si="79"/>
        <v>239.48174423835408</v>
      </c>
      <c r="L99" s="9">
        <f t="shared" ca="1" si="80"/>
        <v>-120.92932026758066</v>
      </c>
      <c r="M99">
        <f t="shared" ca="1" si="82"/>
        <v>55.99896551724138</v>
      </c>
      <c r="N99">
        <f t="shared" ca="1" si="83"/>
        <v>33.377126436781609</v>
      </c>
      <c r="P99">
        <f ca="1">E99-'AFL2406'!E142</f>
        <v>-4123.7070088041983</v>
      </c>
      <c r="Q99">
        <f ca="1">F99-'AFL2406'!F142</f>
        <v>-2470.2361298302858</v>
      </c>
      <c r="R99">
        <f t="shared" ca="1" si="88"/>
        <v>4806.9768078886937</v>
      </c>
    </row>
    <row r="100" spans="1:18" x14ac:dyDescent="0.25">
      <c r="A100" s="4">
        <f t="shared" si="84"/>
        <v>0.42881944444444359</v>
      </c>
      <c r="B100" s="3">
        <f t="shared" si="85"/>
        <v>1553301050</v>
      </c>
      <c r="C100">
        <f t="shared" si="87"/>
        <v>4</v>
      </c>
      <c r="D100">
        <f t="shared" si="87"/>
        <v>97</v>
      </c>
      <c r="E100">
        <f t="shared" ca="1" si="21"/>
        <v>26705.901225924139</v>
      </c>
      <c r="F100">
        <f t="shared" ca="1" si="22"/>
        <v>16001.38656612414</v>
      </c>
      <c r="G100">
        <f t="shared" ca="1" si="77"/>
        <v>10058.4</v>
      </c>
      <c r="H100" s="9">
        <f t="shared" ca="1" si="78"/>
        <v>-205.42791827172405</v>
      </c>
      <c r="I100" s="9">
        <f t="shared" ca="1" si="78"/>
        <v>-123.08889559172421</v>
      </c>
      <c r="J100" s="9">
        <f t="shared" ca="1" si="78"/>
        <v>0</v>
      </c>
      <c r="K100" s="9">
        <f t="shared" ca="1" si="79"/>
        <v>239.48174423835425</v>
      </c>
      <c r="L100" s="9">
        <f t="shared" ca="1" si="80"/>
        <v>-120.92932026758075</v>
      </c>
      <c r="M100">
        <f t="shared" ca="1" si="82"/>
        <v>55.993448275862065</v>
      </c>
      <c r="N100">
        <f t="shared" ca="1" si="83"/>
        <v>33.360689655172408</v>
      </c>
      <c r="P100">
        <f ca="1">E100-'AFL2406'!E143</f>
        <v>-6185.5605132062956</v>
      </c>
      <c r="Q100">
        <f ca="1">F100-'AFL2406'!F143</f>
        <v>-3705.354194745425</v>
      </c>
      <c r="R100">
        <f t="shared" ref="R100" ca="1" si="91">SQRT(P100*P100+Q100*Q100)</f>
        <v>7210.4652118330368</v>
      </c>
    </row>
    <row r="101" spans="1:18" x14ac:dyDescent="0.25">
      <c r="A101" s="4">
        <f t="shared" si="84"/>
        <v>0.42887731481481395</v>
      </c>
      <c r="B101" s="3">
        <f t="shared" si="85"/>
        <v>1553301055</v>
      </c>
      <c r="C101">
        <f t="shared" si="87"/>
        <v>4</v>
      </c>
      <c r="D101">
        <f t="shared" si="87"/>
        <v>97</v>
      </c>
      <c r="E101">
        <f t="shared" ca="1" si="21"/>
        <v>25678.761634565519</v>
      </c>
      <c r="F101">
        <f t="shared" ca="1" si="22"/>
        <v>15385.942088165519</v>
      </c>
      <c r="G101">
        <f t="shared" ca="1" si="77"/>
        <v>10058.4</v>
      </c>
      <c r="H101" s="9">
        <f t="shared" ca="1" si="78"/>
        <v>-205.42791827172476</v>
      </c>
      <c r="I101" s="9">
        <f t="shared" ca="1" si="78"/>
        <v>-123.08889559172421</v>
      </c>
      <c r="J101" s="9">
        <f t="shared" ca="1" si="78"/>
        <v>0</v>
      </c>
      <c r="K101" s="9">
        <f t="shared" ca="1" si="79"/>
        <v>239.48174423835488</v>
      </c>
      <c r="L101" s="9">
        <f t="shared" ca="1" si="80"/>
        <v>-120.92932026758065</v>
      </c>
      <c r="M101">
        <f t="shared" ca="1" si="82"/>
        <v>55.987931034482756</v>
      </c>
      <c r="N101">
        <f t="shared" ca="1" si="83"/>
        <v>33.344252873563214</v>
      </c>
      <c r="P101">
        <f ca="1">E101-'AFL2406'!E144</f>
        <v>-8247.4140176083965</v>
      </c>
      <c r="Q101">
        <f ca="1">F101-'AFL2406'!F144</f>
        <v>-4940.4722596605698</v>
      </c>
      <c r="R101">
        <f t="shared" ref="R101:R103" ca="1" si="92">SQRT(P101*P101+Q101*Q101)</f>
        <v>9613.9536157773873</v>
      </c>
    </row>
    <row r="102" spans="1:18" x14ac:dyDescent="0.25">
      <c r="A102" s="4">
        <f t="shared" si="84"/>
        <v>0.42893518518518431</v>
      </c>
      <c r="B102" s="3">
        <f t="shared" si="85"/>
        <v>1553301060</v>
      </c>
      <c r="C102">
        <f t="shared" si="87"/>
        <v>4</v>
      </c>
      <c r="D102">
        <f t="shared" si="87"/>
        <v>97</v>
      </c>
      <c r="E102">
        <f t="shared" ref="E102:E165" ca="1" si="93">INDIRECT("E$"&amp;C102)+INDIRECT("H$"&amp;C102)*($B102-INDIRECT("B$"&amp;D102))</f>
        <v>24651.622043206895</v>
      </c>
      <c r="F102">
        <f t="shared" ref="F102:F165" ca="1" si="94">INDIRECT("F$"&amp;C102)+INDIRECT("I$"&amp;C102)*($B102-INDIRECT("B$"&amp;D102))</f>
        <v>14770.497610206898</v>
      </c>
      <c r="G102">
        <f t="shared" ca="1" si="77"/>
        <v>10058.4</v>
      </c>
      <c r="H102" s="9">
        <f t="shared" ca="1" si="78"/>
        <v>-205.42791827172405</v>
      </c>
      <c r="I102" s="9">
        <f t="shared" ca="1" si="78"/>
        <v>-123.08889559172421</v>
      </c>
      <c r="J102" s="9">
        <f t="shared" ca="1" si="78"/>
        <v>0</v>
      </c>
      <c r="K102" s="9">
        <f t="shared" ca="1" si="79"/>
        <v>239.48174423835425</v>
      </c>
      <c r="L102" s="9">
        <f t="shared" ca="1" si="80"/>
        <v>-120.92932026758075</v>
      </c>
      <c r="M102">
        <f t="shared" ca="1" si="82"/>
        <v>55.982413793103447</v>
      </c>
      <c r="N102">
        <f t="shared" ca="1" si="83"/>
        <v>33.32781609195402</v>
      </c>
      <c r="P102">
        <f ca="1">E102-'AFL2406'!E145</f>
        <v>-10309.267522010494</v>
      </c>
      <c r="Q102">
        <f ca="1">F102-'AFL2406'!F145</f>
        <v>-6175.5903245757108</v>
      </c>
      <c r="R102">
        <f t="shared" ca="1" si="92"/>
        <v>12017.442019721731</v>
      </c>
    </row>
    <row r="103" spans="1:18" x14ac:dyDescent="0.25">
      <c r="A103" s="4">
        <f t="shared" si="84"/>
        <v>0.42899305555555467</v>
      </c>
      <c r="B103" s="3">
        <f t="shared" si="85"/>
        <v>1553301065</v>
      </c>
      <c r="C103">
        <f t="shared" ref="C103:D103" si="95">C102</f>
        <v>4</v>
      </c>
      <c r="D103">
        <f t="shared" si="95"/>
        <v>97</v>
      </c>
      <c r="E103">
        <f t="shared" ref="E103:E106" ca="1" si="96">INDIRECT("E$"&amp;C103)+INDIRECT("H$"&amp;C103)*($B103-INDIRECT("B$"&amp;D103))</f>
        <v>23624.482451848275</v>
      </c>
      <c r="F103">
        <f t="shared" ref="F103:F106" ca="1" si="97">INDIRECT("F$"&amp;C103)+INDIRECT("I$"&amp;C103)*($B103-INDIRECT("B$"&amp;D103))</f>
        <v>14155.053132248277</v>
      </c>
      <c r="G103">
        <f t="shared" ref="G103:G106" ca="1" si="98">INDIRECT("G$"&amp;C103)+INDIRECT("J$"&amp;C103)*($B103-INDIRECT("B$"&amp;D103))</f>
        <v>10058.4</v>
      </c>
      <c r="H103" s="9">
        <f t="shared" ref="H103:H106" ca="1" si="99">(E104-E103)/($B104-$B103)</f>
        <v>-205.42791827172405</v>
      </c>
      <c r="I103" s="9">
        <f t="shared" ref="I103:I106" ca="1" si="100">(F104-F103)/($B104-$B103)</f>
        <v>-123.08889559172421</v>
      </c>
      <c r="J103" s="9">
        <f t="shared" ref="J103:J106" ca="1" si="101">(G104-G103)/($B104-$B103)</f>
        <v>0</v>
      </c>
      <c r="K103" s="9">
        <f t="shared" ref="K103:K106" ca="1" si="102">SQRT(H103*H103+I103*I103)</f>
        <v>239.48174423835425</v>
      </c>
      <c r="L103" s="9">
        <f t="shared" ref="L103:L106" ca="1" si="103">DEGREES(ATAN2(I103,H103))</f>
        <v>-120.92932026758075</v>
      </c>
      <c r="M103">
        <f t="shared" ref="M103:M106" ca="1" si="104">INDIRECT("M$"&amp;C103)+INDIRECT("O$"&amp;C103)*($B103-INDIRECT("B$"&amp;D103))</f>
        <v>55.976896551724138</v>
      </c>
      <c r="N103">
        <f t="shared" ref="N103:N106" ca="1" si="105">INDIRECT("N$"&amp;C103)+INDIRECT("P$"&amp;C103)*($B103-INDIRECT("B$"&amp;D103))</f>
        <v>33.311379310344826</v>
      </c>
      <c r="P103">
        <f ca="1">E103-'AFL2406'!E146</f>
        <v>-12371.121026412595</v>
      </c>
      <c r="Q103">
        <f ca="1">F103-'AFL2406'!F146</f>
        <v>-7410.7083894908556</v>
      </c>
      <c r="R103">
        <f t="shared" ca="1" si="92"/>
        <v>14420.930423666081</v>
      </c>
    </row>
    <row r="104" spans="1:18" x14ac:dyDescent="0.25">
      <c r="A104" s="8">
        <f t="shared" si="84"/>
        <v>0.42905092592592503</v>
      </c>
      <c r="B104" s="3">
        <f t="shared" si="85"/>
        <v>1553301070</v>
      </c>
      <c r="C104">
        <f t="shared" ref="C104:D104" si="106">C103</f>
        <v>4</v>
      </c>
      <c r="D104">
        <f t="shared" si="106"/>
        <v>97</v>
      </c>
      <c r="E104">
        <f t="shared" ca="1" si="96"/>
        <v>22597.342860489654</v>
      </c>
      <c r="F104">
        <f t="shared" ca="1" si="97"/>
        <v>13539.608654289656</v>
      </c>
      <c r="G104">
        <f t="shared" ca="1" si="98"/>
        <v>10058.4</v>
      </c>
      <c r="H104" s="9">
        <f t="shared" ca="1" si="99"/>
        <v>-205.42791827172405</v>
      </c>
      <c r="I104" s="9">
        <f t="shared" ca="1" si="100"/>
        <v>-123.08889559172385</v>
      </c>
      <c r="J104" s="9">
        <f t="shared" ca="1" si="101"/>
        <v>0</v>
      </c>
      <c r="K104" s="9">
        <f t="shared" ca="1" si="102"/>
        <v>239.48174423835408</v>
      </c>
      <c r="L104" s="9">
        <f t="shared" ca="1" si="103"/>
        <v>-120.92932026758066</v>
      </c>
      <c r="M104">
        <f t="shared" ca="1" si="104"/>
        <v>55.97137931034483</v>
      </c>
      <c r="N104">
        <f t="shared" ca="1" si="105"/>
        <v>33.294942528735632</v>
      </c>
    </row>
    <row r="105" spans="1:18" x14ac:dyDescent="0.25">
      <c r="A105" s="4">
        <f>A104+5/24/3600</f>
        <v>0.42910879629629539</v>
      </c>
      <c r="B105" s="3">
        <f t="shared" si="85"/>
        <v>1553301075</v>
      </c>
      <c r="C105">
        <f t="shared" ref="C105:D105" si="107">C104</f>
        <v>4</v>
      </c>
      <c r="D105">
        <f t="shared" si="107"/>
        <v>97</v>
      </c>
      <c r="E105">
        <f t="shared" ca="1" si="96"/>
        <v>21570.203269131034</v>
      </c>
      <c r="F105">
        <f t="shared" ca="1" si="97"/>
        <v>12924.164176331036</v>
      </c>
      <c r="G105">
        <f t="shared" ca="1" si="98"/>
        <v>10058.4</v>
      </c>
      <c r="H105" s="9">
        <f t="shared" ca="1" si="99"/>
        <v>-205.42791827172405</v>
      </c>
      <c r="I105" s="9">
        <f t="shared" ca="1" si="100"/>
        <v>-123.08889559172458</v>
      </c>
      <c r="J105" s="9">
        <f t="shared" ca="1" si="101"/>
        <v>0</v>
      </c>
      <c r="K105" s="9">
        <f t="shared" ca="1" si="102"/>
        <v>239.48174423835445</v>
      </c>
      <c r="L105" s="9">
        <f t="shared" ca="1" si="103"/>
        <v>-120.92932026758082</v>
      </c>
      <c r="M105">
        <f t="shared" ca="1" si="104"/>
        <v>55.965862068965514</v>
      </c>
      <c r="N105">
        <f t="shared" ca="1" si="105"/>
        <v>33.278505747126431</v>
      </c>
    </row>
    <row r="106" spans="1:18" x14ac:dyDescent="0.25">
      <c r="A106" s="4">
        <f t="shared" ref="A106:A122" si="108">A105+5/24/3600</f>
        <v>0.42916666666666575</v>
      </c>
      <c r="B106" s="3">
        <f t="shared" si="85"/>
        <v>1553301080</v>
      </c>
      <c r="C106">
        <f t="shared" ref="C106:D106" si="109">C105</f>
        <v>4</v>
      </c>
      <c r="D106">
        <f t="shared" si="109"/>
        <v>97</v>
      </c>
      <c r="E106">
        <f t="shared" ca="1" si="96"/>
        <v>20543.063677772414</v>
      </c>
      <c r="F106">
        <f t="shared" ca="1" si="97"/>
        <v>12308.719698372413</v>
      </c>
      <c r="G106">
        <f t="shared" ca="1" si="98"/>
        <v>10058.4</v>
      </c>
      <c r="H106" s="9">
        <f t="shared" ca="1" si="99"/>
        <v>-205.42791827172405</v>
      </c>
      <c r="I106" s="9">
        <f t="shared" ca="1" si="100"/>
        <v>-123.08889559172385</v>
      </c>
      <c r="J106" s="9">
        <f t="shared" ca="1" si="101"/>
        <v>0</v>
      </c>
      <c r="K106" s="9">
        <f t="shared" ca="1" si="102"/>
        <v>239.48174423835408</v>
      </c>
      <c r="L106" s="9">
        <f t="shared" ca="1" si="103"/>
        <v>-120.92932026758066</v>
      </c>
      <c r="M106">
        <f t="shared" ca="1" si="104"/>
        <v>55.960344827586205</v>
      </c>
      <c r="N106">
        <f t="shared" ca="1" si="105"/>
        <v>33.262068965517237</v>
      </c>
    </row>
    <row r="107" spans="1:18" x14ac:dyDescent="0.25">
      <c r="A107" s="4">
        <f t="shared" si="108"/>
        <v>0.42922453703703611</v>
      </c>
      <c r="B107" s="3">
        <f t="shared" si="85"/>
        <v>1553301085</v>
      </c>
      <c r="C107">
        <f t="shared" ref="C107:D121" si="110">C106</f>
        <v>4</v>
      </c>
      <c r="D107">
        <f t="shared" si="110"/>
        <v>97</v>
      </c>
      <c r="E107">
        <f t="shared" ca="1" si="93"/>
        <v>19515.924086413794</v>
      </c>
      <c r="F107">
        <f t="shared" ca="1" si="94"/>
        <v>11693.275220413794</v>
      </c>
      <c r="G107">
        <f t="shared" ca="1" si="77"/>
        <v>10058.4</v>
      </c>
      <c r="H107" s="9">
        <f t="shared" ca="1" si="78"/>
        <v>-205.42791827172405</v>
      </c>
      <c r="I107" s="9">
        <f t="shared" ca="1" si="78"/>
        <v>-123.08889559172421</v>
      </c>
      <c r="J107" s="9">
        <f t="shared" ca="1" si="78"/>
        <v>0</v>
      </c>
      <c r="K107" s="9">
        <f t="shared" ca="1" si="79"/>
        <v>239.48174423835425</v>
      </c>
      <c r="L107" s="9">
        <f t="shared" ca="1" si="80"/>
        <v>-120.92932026758075</v>
      </c>
      <c r="M107">
        <f t="shared" ca="1" si="82"/>
        <v>55.954827586206896</v>
      </c>
      <c r="N107">
        <f t="shared" ca="1" si="83"/>
        <v>33.245632183908043</v>
      </c>
    </row>
    <row r="108" spans="1:18" x14ac:dyDescent="0.25">
      <c r="A108" s="4">
        <f t="shared" si="108"/>
        <v>0.42928240740740647</v>
      </c>
      <c r="B108" s="3">
        <f t="shared" si="85"/>
        <v>1553301090</v>
      </c>
      <c r="C108">
        <f t="shared" si="110"/>
        <v>4</v>
      </c>
      <c r="D108">
        <f t="shared" si="110"/>
        <v>97</v>
      </c>
      <c r="E108">
        <f t="shared" ca="1" si="93"/>
        <v>18488.784495055173</v>
      </c>
      <c r="F108">
        <f t="shared" ca="1" si="94"/>
        <v>11077.830742455173</v>
      </c>
      <c r="G108">
        <f t="shared" ca="1" si="77"/>
        <v>10058.4</v>
      </c>
      <c r="H108" s="9">
        <f t="shared" ca="1" si="78"/>
        <v>-205.42791827172476</v>
      </c>
      <c r="I108" s="9">
        <f t="shared" ca="1" si="78"/>
        <v>-123.08889559172421</v>
      </c>
      <c r="J108" s="9">
        <f t="shared" ca="1" si="78"/>
        <v>0</v>
      </c>
      <c r="K108" s="9">
        <f t="shared" ca="1" si="79"/>
        <v>239.48174423835488</v>
      </c>
      <c r="L108" s="9">
        <f t="shared" ca="1" si="80"/>
        <v>-120.92932026758065</v>
      </c>
      <c r="M108">
        <f t="shared" ca="1" si="82"/>
        <v>55.949310344827587</v>
      </c>
      <c r="N108">
        <f t="shared" ca="1" si="83"/>
        <v>33.229195402298849</v>
      </c>
    </row>
    <row r="109" spans="1:18" x14ac:dyDescent="0.25">
      <c r="A109" s="4">
        <f t="shared" si="108"/>
        <v>0.42934027777777684</v>
      </c>
      <c r="B109" s="3">
        <f t="shared" si="85"/>
        <v>1553301095</v>
      </c>
      <c r="C109">
        <f t="shared" si="110"/>
        <v>4</v>
      </c>
      <c r="D109">
        <f t="shared" si="110"/>
        <v>97</v>
      </c>
      <c r="E109">
        <f t="shared" ca="1" si="93"/>
        <v>17461.64490369655</v>
      </c>
      <c r="F109">
        <f t="shared" ca="1" si="94"/>
        <v>10462.386264496552</v>
      </c>
      <c r="G109">
        <f t="shared" ca="1" si="77"/>
        <v>10058.4</v>
      </c>
      <c r="H109" s="9">
        <f t="shared" ca="1" si="78"/>
        <v>-205.42791827172331</v>
      </c>
      <c r="I109" s="9">
        <f t="shared" ca="1" si="78"/>
        <v>-123.08889559172421</v>
      </c>
      <c r="J109" s="9">
        <f t="shared" ca="1" si="78"/>
        <v>0</v>
      </c>
      <c r="K109" s="9">
        <f t="shared" ca="1" si="79"/>
        <v>239.48174423835363</v>
      </c>
      <c r="L109" s="9">
        <f t="shared" ca="1" si="80"/>
        <v>-120.92932026758085</v>
      </c>
      <c r="M109">
        <f t="shared" ca="1" si="82"/>
        <v>55.943793103448279</v>
      </c>
      <c r="N109">
        <f t="shared" ca="1" si="83"/>
        <v>33.212758620689655</v>
      </c>
    </row>
    <row r="110" spans="1:18" x14ac:dyDescent="0.25">
      <c r="A110" s="8">
        <f t="shared" si="108"/>
        <v>0.4293981481481472</v>
      </c>
      <c r="B110" s="3">
        <f t="shared" si="85"/>
        <v>1553301100</v>
      </c>
      <c r="C110">
        <f t="shared" si="110"/>
        <v>4</v>
      </c>
      <c r="D110">
        <f t="shared" si="110"/>
        <v>97</v>
      </c>
      <c r="E110">
        <f t="shared" ca="1" si="93"/>
        <v>16434.505312337933</v>
      </c>
      <c r="F110">
        <f t="shared" ca="1" si="94"/>
        <v>9846.941786537931</v>
      </c>
      <c r="G110">
        <f t="shared" ca="1" si="77"/>
        <v>10058.4</v>
      </c>
      <c r="H110" s="9">
        <f t="shared" ca="1" si="78"/>
        <v>-205.42791827172476</v>
      </c>
      <c r="I110" s="9">
        <f t="shared" ca="1" si="78"/>
        <v>-123.08889559172421</v>
      </c>
      <c r="J110" s="9">
        <f t="shared" ca="1" si="78"/>
        <v>0</v>
      </c>
      <c r="K110" s="9">
        <f t="shared" ca="1" si="79"/>
        <v>239.48174423835488</v>
      </c>
      <c r="L110" s="9">
        <f t="shared" ca="1" si="80"/>
        <v>-120.92932026758065</v>
      </c>
      <c r="M110">
        <f t="shared" ca="1" si="82"/>
        <v>55.938275862068963</v>
      </c>
      <c r="N110">
        <f t="shared" ca="1" si="83"/>
        <v>33.196321839080454</v>
      </c>
    </row>
    <row r="111" spans="1:18" x14ac:dyDescent="0.25">
      <c r="A111" s="4">
        <f t="shared" si="108"/>
        <v>0.42945601851851756</v>
      </c>
      <c r="B111" s="3">
        <f t="shared" si="85"/>
        <v>1553301105</v>
      </c>
      <c r="C111">
        <f t="shared" si="110"/>
        <v>4</v>
      </c>
      <c r="D111">
        <f t="shared" si="110"/>
        <v>97</v>
      </c>
      <c r="E111">
        <f t="shared" ca="1" si="93"/>
        <v>15407.365720979309</v>
      </c>
      <c r="F111">
        <f t="shared" ca="1" si="94"/>
        <v>9231.4973085793099</v>
      </c>
      <c r="G111">
        <f t="shared" ca="1" si="77"/>
        <v>10058.4</v>
      </c>
      <c r="H111" s="9">
        <f t="shared" ca="1" si="78"/>
        <v>-205.42791827172405</v>
      </c>
      <c r="I111" s="9">
        <f t="shared" ca="1" si="78"/>
        <v>-123.08889559172421</v>
      </c>
      <c r="J111" s="9">
        <f t="shared" ca="1" si="78"/>
        <v>0</v>
      </c>
      <c r="K111" s="9">
        <f t="shared" ca="1" si="79"/>
        <v>239.48174423835425</v>
      </c>
      <c r="L111" s="9">
        <f t="shared" ca="1" si="80"/>
        <v>-120.92932026758075</v>
      </c>
      <c r="M111">
        <f t="shared" ca="1" si="82"/>
        <v>55.932758620689654</v>
      </c>
      <c r="N111">
        <f t="shared" ca="1" si="83"/>
        <v>33.17988505747126</v>
      </c>
    </row>
    <row r="112" spans="1:18" x14ac:dyDescent="0.25">
      <c r="A112" s="4">
        <f t="shared" si="108"/>
        <v>0.42951388888888792</v>
      </c>
      <c r="B112" s="3">
        <f t="shared" si="85"/>
        <v>1553301110</v>
      </c>
      <c r="C112">
        <f t="shared" si="110"/>
        <v>4</v>
      </c>
      <c r="D112">
        <f t="shared" si="110"/>
        <v>97</v>
      </c>
      <c r="E112">
        <f t="shared" ca="1" si="93"/>
        <v>14380.226129620689</v>
      </c>
      <c r="F112">
        <f t="shared" ca="1" si="94"/>
        <v>8616.0528306206888</v>
      </c>
      <c r="G112">
        <f t="shared" ca="1" si="77"/>
        <v>10058.4</v>
      </c>
      <c r="H112" s="9">
        <f t="shared" ca="1" si="78"/>
        <v>-205.42791827172405</v>
      </c>
      <c r="I112" s="9">
        <f t="shared" ca="1" si="78"/>
        <v>-123.08889559172385</v>
      </c>
      <c r="J112" s="9">
        <f t="shared" ca="1" si="78"/>
        <v>0</v>
      </c>
      <c r="K112" s="9">
        <f t="shared" ca="1" si="79"/>
        <v>239.48174423835408</v>
      </c>
      <c r="L112" s="9">
        <f t="shared" ca="1" si="80"/>
        <v>-120.92932026758066</v>
      </c>
      <c r="M112">
        <f t="shared" ca="1" si="82"/>
        <v>55.927241379310345</v>
      </c>
      <c r="N112">
        <f t="shared" ca="1" si="83"/>
        <v>33.163448275862066</v>
      </c>
    </row>
    <row r="113" spans="1:15" x14ac:dyDescent="0.25">
      <c r="A113" s="4">
        <f t="shared" si="108"/>
        <v>0.42957175925925828</v>
      </c>
      <c r="B113" s="3">
        <f t="shared" si="85"/>
        <v>1553301115</v>
      </c>
      <c r="C113">
        <f t="shared" si="110"/>
        <v>4</v>
      </c>
      <c r="D113">
        <f t="shared" si="110"/>
        <v>97</v>
      </c>
      <c r="E113">
        <f t="shared" ca="1" si="93"/>
        <v>13353.086538262069</v>
      </c>
      <c r="F113">
        <f t="shared" ca="1" si="94"/>
        <v>8000.6083526620696</v>
      </c>
      <c r="G113">
        <f t="shared" ca="1" si="77"/>
        <v>10058.4</v>
      </c>
      <c r="H113" s="9">
        <f t="shared" ca="1" si="78"/>
        <v>-205.42791827172405</v>
      </c>
      <c r="I113" s="9">
        <f t="shared" ca="1" si="78"/>
        <v>-123.08889559172421</v>
      </c>
      <c r="J113" s="9">
        <f t="shared" ca="1" si="78"/>
        <v>0</v>
      </c>
      <c r="K113" s="9">
        <f t="shared" ca="1" si="79"/>
        <v>239.48174423835425</v>
      </c>
      <c r="L113" s="9">
        <f t="shared" ca="1" si="80"/>
        <v>-120.92932026758075</v>
      </c>
      <c r="M113">
        <f t="shared" ca="1" si="82"/>
        <v>55.921724137931037</v>
      </c>
      <c r="N113">
        <f t="shared" ca="1" si="83"/>
        <v>33.147011494252872</v>
      </c>
    </row>
    <row r="114" spans="1:15" x14ac:dyDescent="0.25">
      <c r="A114" s="4">
        <f t="shared" si="108"/>
        <v>0.42962962962962864</v>
      </c>
      <c r="B114" s="3">
        <f t="shared" si="85"/>
        <v>1553301120</v>
      </c>
      <c r="C114">
        <f t="shared" si="110"/>
        <v>4</v>
      </c>
      <c r="D114">
        <f t="shared" si="110"/>
        <v>97</v>
      </c>
      <c r="E114">
        <f t="shared" ca="1" si="93"/>
        <v>12325.946946903448</v>
      </c>
      <c r="F114">
        <f t="shared" ca="1" si="94"/>
        <v>7385.1638747034485</v>
      </c>
      <c r="G114">
        <f t="shared" ca="1" si="77"/>
        <v>10058.4</v>
      </c>
      <c r="H114" s="9">
        <f t="shared" ca="1" si="78"/>
        <v>-205.42791827172405</v>
      </c>
      <c r="I114" s="9">
        <f t="shared" ca="1" si="78"/>
        <v>-123.08889559172421</v>
      </c>
      <c r="J114" s="9">
        <f t="shared" ca="1" si="78"/>
        <v>0</v>
      </c>
      <c r="K114" s="9">
        <f t="shared" ca="1" si="79"/>
        <v>239.48174423835425</v>
      </c>
      <c r="L114" s="9">
        <f t="shared" ca="1" si="80"/>
        <v>-120.92932026758075</v>
      </c>
      <c r="M114">
        <f t="shared" ca="1" si="82"/>
        <v>55.916206896551721</v>
      </c>
      <c r="N114">
        <f t="shared" ca="1" si="83"/>
        <v>33.130574712643671</v>
      </c>
    </row>
    <row r="115" spans="1:15" x14ac:dyDescent="0.25">
      <c r="A115" s="4">
        <f t="shared" si="108"/>
        <v>0.429687499999999</v>
      </c>
      <c r="B115" s="3">
        <f t="shared" si="85"/>
        <v>1553301125</v>
      </c>
      <c r="C115">
        <f t="shared" ref="C115:D115" si="111">C114</f>
        <v>4</v>
      </c>
      <c r="D115">
        <f t="shared" si="111"/>
        <v>97</v>
      </c>
      <c r="E115">
        <f t="shared" ref="E115:E117" ca="1" si="112">INDIRECT("E$"&amp;C115)+INDIRECT("H$"&amp;C115)*($B115-INDIRECT("B$"&amp;D115))</f>
        <v>11298.807355544828</v>
      </c>
      <c r="F115">
        <f t="shared" ref="F115:F117" ca="1" si="113">INDIRECT("F$"&amp;C115)+INDIRECT("I$"&amp;C115)*($B115-INDIRECT("B$"&amp;D115))</f>
        <v>6769.7193967448275</v>
      </c>
      <c r="G115">
        <f t="shared" ref="G115:G117" ca="1" si="114">INDIRECT("G$"&amp;C115)+INDIRECT("J$"&amp;C115)*($B115-INDIRECT("B$"&amp;D115))</f>
        <v>10058.4</v>
      </c>
      <c r="H115" s="9">
        <f t="shared" ref="H115:H117" ca="1" si="115">(E116-E115)/($B116-$B115)</f>
        <v>-205.42791827172405</v>
      </c>
      <c r="I115" s="9">
        <f t="shared" ref="I115:I117" ca="1" si="116">(F116-F115)/($B116-$B115)</f>
        <v>-123.08889559172421</v>
      </c>
      <c r="J115" s="9">
        <f t="shared" ref="J115:J117" ca="1" si="117">(G116-G115)/($B116-$B115)</f>
        <v>0</v>
      </c>
      <c r="K115" s="9">
        <f t="shared" ref="K115:K117" ca="1" si="118">SQRT(H115*H115+I115*I115)</f>
        <v>239.48174423835425</v>
      </c>
      <c r="L115" s="9">
        <f t="shared" ref="L115:L117" ca="1" si="119">DEGREES(ATAN2(I115,H115))</f>
        <v>-120.92932026758075</v>
      </c>
      <c r="M115">
        <f t="shared" ref="M115:M117" ca="1" si="120">INDIRECT("M$"&amp;C115)+INDIRECT("O$"&amp;C115)*($B115-INDIRECT("B$"&amp;D115))</f>
        <v>55.910689655172412</v>
      </c>
      <c r="N115">
        <f t="shared" ref="N115:N117" ca="1" si="121">INDIRECT("N$"&amp;C115)+INDIRECT("P$"&amp;C115)*($B115-INDIRECT("B$"&amp;D115))</f>
        <v>33.114137931034477</v>
      </c>
    </row>
    <row r="116" spans="1:15" x14ac:dyDescent="0.25">
      <c r="A116" s="8">
        <f t="shared" si="108"/>
        <v>0.42974537037036936</v>
      </c>
      <c r="B116" s="3">
        <f t="shared" si="85"/>
        <v>1553301130</v>
      </c>
      <c r="C116">
        <f t="shared" ref="C116:D116" si="122">C115</f>
        <v>4</v>
      </c>
      <c r="D116">
        <f t="shared" si="122"/>
        <v>97</v>
      </c>
      <c r="E116">
        <f t="shared" ca="1" si="112"/>
        <v>10271.667764186208</v>
      </c>
      <c r="F116">
        <f t="shared" ca="1" si="113"/>
        <v>6154.2749187862064</v>
      </c>
      <c r="G116">
        <f t="shared" ca="1" si="114"/>
        <v>10058.4</v>
      </c>
      <c r="H116" s="9">
        <f t="shared" ca="1" si="115"/>
        <v>-205.42791827172405</v>
      </c>
      <c r="I116" s="9">
        <f t="shared" ca="1" si="116"/>
        <v>-123.08889559172421</v>
      </c>
      <c r="J116" s="9">
        <f t="shared" ca="1" si="117"/>
        <v>0</v>
      </c>
      <c r="K116" s="9">
        <f t="shared" ca="1" si="118"/>
        <v>239.48174423835425</v>
      </c>
      <c r="L116" s="9">
        <f t="shared" ca="1" si="119"/>
        <v>-120.92932026758075</v>
      </c>
      <c r="M116">
        <f t="shared" ca="1" si="120"/>
        <v>55.905172413793103</v>
      </c>
      <c r="N116">
        <f t="shared" ca="1" si="121"/>
        <v>33.097701149425284</v>
      </c>
    </row>
    <row r="117" spans="1:15" x14ac:dyDescent="0.25">
      <c r="A117" s="4">
        <f t="shared" si="108"/>
        <v>0.42980324074073972</v>
      </c>
      <c r="B117" s="3">
        <f t="shared" si="85"/>
        <v>1553301135</v>
      </c>
      <c r="C117">
        <f t="shared" ref="C117:D117" si="123">C116</f>
        <v>4</v>
      </c>
      <c r="D117">
        <f t="shared" si="123"/>
        <v>97</v>
      </c>
      <c r="E117">
        <f t="shared" ca="1" si="112"/>
        <v>9244.5281728275877</v>
      </c>
      <c r="F117">
        <f t="shared" ca="1" si="113"/>
        <v>5538.8304408275853</v>
      </c>
      <c r="G117">
        <f t="shared" ca="1" si="114"/>
        <v>10058.4</v>
      </c>
      <c r="H117" s="9">
        <f t="shared" ca="1" si="115"/>
        <v>-205.42791827172476</v>
      </c>
      <c r="I117" s="9">
        <f t="shared" ca="1" si="116"/>
        <v>-123.08889559172421</v>
      </c>
      <c r="J117" s="9">
        <f t="shared" ca="1" si="117"/>
        <v>0</v>
      </c>
      <c r="K117" s="9">
        <f t="shared" ca="1" si="118"/>
        <v>239.48174423835488</v>
      </c>
      <c r="L117" s="9">
        <f t="shared" ca="1" si="119"/>
        <v>-120.92932026758065</v>
      </c>
      <c r="M117">
        <f t="shared" ca="1" si="120"/>
        <v>55.899655172413794</v>
      </c>
      <c r="N117">
        <f t="shared" ca="1" si="121"/>
        <v>33.08126436781609</v>
      </c>
    </row>
    <row r="118" spans="1:15" x14ac:dyDescent="0.25">
      <c r="A118" s="4">
        <f t="shared" si="108"/>
        <v>0.42986111111111008</v>
      </c>
      <c r="B118" s="3">
        <f t="shared" si="85"/>
        <v>1553301140</v>
      </c>
      <c r="C118">
        <f t="shared" si="110"/>
        <v>4</v>
      </c>
      <c r="D118">
        <f t="shared" si="110"/>
        <v>97</v>
      </c>
      <c r="E118">
        <f t="shared" ca="1" si="93"/>
        <v>8217.3885814689638</v>
      </c>
      <c r="F118">
        <f t="shared" ca="1" si="94"/>
        <v>4923.3859628689643</v>
      </c>
      <c r="G118">
        <f t="shared" ca="1" si="77"/>
        <v>10058.4</v>
      </c>
      <c r="H118" s="9">
        <f t="shared" ca="1" si="78"/>
        <v>-205.42791827172405</v>
      </c>
      <c r="I118" s="9">
        <f t="shared" ca="1" si="78"/>
        <v>-123.08889559172385</v>
      </c>
      <c r="J118" s="9">
        <f t="shared" ca="1" si="78"/>
        <v>0</v>
      </c>
      <c r="K118" s="9">
        <f t="shared" ca="1" si="79"/>
        <v>239.48174423835408</v>
      </c>
      <c r="L118" s="9">
        <f t="shared" ca="1" si="80"/>
        <v>-120.92932026758066</v>
      </c>
      <c r="M118">
        <f t="shared" ca="1" si="82"/>
        <v>55.894137931034486</v>
      </c>
      <c r="N118">
        <f t="shared" ca="1" si="83"/>
        <v>33.064827586206896</v>
      </c>
    </row>
    <row r="119" spans="1:15" x14ac:dyDescent="0.25">
      <c r="A119" s="4">
        <f t="shared" si="108"/>
        <v>0.42991898148148044</v>
      </c>
      <c r="B119" s="3">
        <f t="shared" si="85"/>
        <v>1553301145</v>
      </c>
      <c r="C119">
        <f t="shared" si="110"/>
        <v>4</v>
      </c>
      <c r="D119">
        <f t="shared" si="110"/>
        <v>97</v>
      </c>
      <c r="E119">
        <f t="shared" ca="1" si="93"/>
        <v>7190.2489901103436</v>
      </c>
      <c r="F119">
        <f t="shared" ca="1" si="94"/>
        <v>4307.941484910345</v>
      </c>
      <c r="G119">
        <f t="shared" ca="1" si="77"/>
        <v>10058.4</v>
      </c>
      <c r="H119" s="9">
        <f t="shared" ca="1" si="78"/>
        <v>-205.42791827172405</v>
      </c>
      <c r="I119" s="9">
        <f t="shared" ca="1" si="78"/>
        <v>-123.08889559172421</v>
      </c>
      <c r="J119" s="9">
        <f t="shared" ca="1" si="78"/>
        <v>0</v>
      </c>
      <c r="K119" s="9">
        <f t="shared" ca="1" si="79"/>
        <v>239.48174423835425</v>
      </c>
      <c r="L119" s="9">
        <f t="shared" ca="1" si="80"/>
        <v>-120.92932026758075</v>
      </c>
      <c r="M119">
        <f t="shared" ca="1" si="82"/>
        <v>55.88862068965517</v>
      </c>
      <c r="N119">
        <f t="shared" ca="1" si="83"/>
        <v>33.048390804597695</v>
      </c>
    </row>
    <row r="120" spans="1:15" x14ac:dyDescent="0.25">
      <c r="A120" s="4">
        <f t="shared" si="108"/>
        <v>0.42997685185185081</v>
      </c>
      <c r="B120" s="3">
        <f t="shared" si="85"/>
        <v>1553301150</v>
      </c>
      <c r="C120">
        <f t="shared" si="110"/>
        <v>4</v>
      </c>
      <c r="D120">
        <f t="shared" si="110"/>
        <v>97</v>
      </c>
      <c r="E120">
        <f t="shared" ca="1" si="93"/>
        <v>6163.1093987517233</v>
      </c>
      <c r="F120">
        <f t="shared" ca="1" si="94"/>
        <v>3692.497006951724</v>
      </c>
      <c r="G120">
        <f t="shared" ca="1" si="77"/>
        <v>10058.4</v>
      </c>
      <c r="H120" s="9">
        <f t="shared" ca="1" si="78"/>
        <v>-205.42791827172405</v>
      </c>
      <c r="I120" s="9">
        <f t="shared" ca="1" si="78"/>
        <v>-123.08889559172421</v>
      </c>
      <c r="J120" s="9">
        <f t="shared" ca="1" si="78"/>
        <v>0</v>
      </c>
      <c r="K120" s="9">
        <f t="shared" ca="1" si="79"/>
        <v>239.48174423835425</v>
      </c>
      <c r="L120" s="9">
        <f t="shared" ca="1" si="80"/>
        <v>-120.92932026758075</v>
      </c>
      <c r="M120">
        <f t="shared" ca="1" si="82"/>
        <v>55.883103448275861</v>
      </c>
      <c r="N120">
        <f t="shared" ca="1" si="83"/>
        <v>33.031954022988501</v>
      </c>
    </row>
    <row r="121" spans="1:15" x14ac:dyDescent="0.25">
      <c r="A121" s="4">
        <f t="shared" si="108"/>
        <v>0.43003472222222117</v>
      </c>
      <c r="B121" s="3">
        <f t="shared" si="85"/>
        <v>1553301155</v>
      </c>
      <c r="C121">
        <f t="shared" si="110"/>
        <v>4</v>
      </c>
      <c r="D121">
        <f t="shared" si="110"/>
        <v>97</v>
      </c>
      <c r="E121">
        <f t="shared" ca="1" si="93"/>
        <v>5135.9698073931031</v>
      </c>
      <c r="F121">
        <f t="shared" ca="1" si="94"/>
        <v>3077.0525289931029</v>
      </c>
      <c r="G121">
        <f t="shared" ca="1" si="77"/>
        <v>10058.4</v>
      </c>
      <c r="H121" s="9">
        <f t="shared" ca="1" si="78"/>
        <v>-205.42791827172405</v>
      </c>
      <c r="I121" s="9">
        <f t="shared" ca="1" si="78"/>
        <v>-123.08889559172421</v>
      </c>
      <c r="J121" s="9">
        <f t="shared" ca="1" si="78"/>
        <v>0</v>
      </c>
      <c r="K121" s="9">
        <f t="shared" ca="1" si="79"/>
        <v>239.48174423835425</v>
      </c>
      <c r="L121" s="9">
        <f t="shared" ca="1" si="80"/>
        <v>-120.92932026758075</v>
      </c>
      <c r="M121">
        <f t="shared" ca="1" si="82"/>
        <v>55.877586206896552</v>
      </c>
      <c r="N121">
        <f t="shared" ca="1" si="83"/>
        <v>33.015517241379307</v>
      </c>
    </row>
    <row r="122" spans="1:15" x14ac:dyDescent="0.25">
      <c r="A122" s="4">
        <f t="shared" si="108"/>
        <v>0.43009259259259153</v>
      </c>
      <c r="B122" s="3">
        <f t="shared" si="85"/>
        <v>1553301160</v>
      </c>
      <c r="C122">
        <f t="shared" ref="C122:D137" si="124">C121</f>
        <v>4</v>
      </c>
      <c r="D122">
        <f t="shared" si="124"/>
        <v>97</v>
      </c>
      <c r="E122">
        <f t="shared" ca="1" si="93"/>
        <v>4108.8302160344829</v>
      </c>
      <c r="F122">
        <f t="shared" ca="1" si="94"/>
        <v>2461.6080510344818</v>
      </c>
      <c r="G122">
        <f t="shared" ca="1" si="77"/>
        <v>10058.4</v>
      </c>
      <c r="H122" s="9">
        <f t="shared" ca="1" si="78"/>
        <v>-205.42791827172405</v>
      </c>
      <c r="I122" s="9">
        <f t="shared" ca="1" si="78"/>
        <v>-123.08889559172421</v>
      </c>
      <c r="J122" s="9">
        <f t="shared" ca="1" si="78"/>
        <v>0</v>
      </c>
      <c r="K122" s="9">
        <f t="shared" ca="1" si="79"/>
        <v>239.48174423835425</v>
      </c>
      <c r="L122" s="9">
        <f t="shared" ca="1" si="80"/>
        <v>-120.92932026758075</v>
      </c>
      <c r="M122">
        <f t="shared" ca="1" si="82"/>
        <v>55.872068965517244</v>
      </c>
      <c r="N122">
        <f t="shared" ca="1" si="83"/>
        <v>32.999080459770113</v>
      </c>
    </row>
    <row r="123" spans="1:15" x14ac:dyDescent="0.25">
      <c r="A123" s="4">
        <f>A122+5/24/3600</f>
        <v>0.43015046296296189</v>
      </c>
      <c r="B123" s="3">
        <f t="shared" si="85"/>
        <v>1553301165</v>
      </c>
      <c r="C123">
        <f t="shared" si="124"/>
        <v>4</v>
      </c>
      <c r="D123">
        <f t="shared" si="124"/>
        <v>97</v>
      </c>
      <c r="E123">
        <f t="shared" ca="1" si="93"/>
        <v>3081.6906246758626</v>
      </c>
      <c r="F123">
        <f t="shared" ca="1" si="94"/>
        <v>1846.1635730758608</v>
      </c>
      <c r="G123">
        <f t="shared" ca="1" si="77"/>
        <v>10058.4</v>
      </c>
      <c r="H123" s="9">
        <f t="shared" ca="1" si="78"/>
        <v>-205.42791827172405</v>
      </c>
      <c r="I123" s="9">
        <f t="shared" ca="1" si="78"/>
        <v>-123.08889559172385</v>
      </c>
      <c r="J123" s="9">
        <f t="shared" ca="1" si="78"/>
        <v>0</v>
      </c>
      <c r="K123" s="9">
        <f t="shared" ca="1" si="79"/>
        <v>239.48174423835408</v>
      </c>
      <c r="L123" s="9">
        <f t="shared" ca="1" si="80"/>
        <v>-120.92932026758066</v>
      </c>
      <c r="M123">
        <f t="shared" ca="1" si="82"/>
        <v>55.866551724137935</v>
      </c>
      <c r="N123">
        <f t="shared" ca="1" si="83"/>
        <v>32.982643678160919</v>
      </c>
    </row>
    <row r="124" spans="1:15" x14ac:dyDescent="0.25">
      <c r="A124" s="4">
        <f t="shared" ref="A124:A187" si="125">A123+5/24/3600</f>
        <v>0.43020833333333225</v>
      </c>
      <c r="B124" s="3">
        <f t="shared" si="85"/>
        <v>1553301170</v>
      </c>
      <c r="C124">
        <f t="shared" si="124"/>
        <v>4</v>
      </c>
      <c r="D124">
        <f t="shared" si="124"/>
        <v>97</v>
      </c>
      <c r="E124">
        <f t="shared" ca="1" si="93"/>
        <v>2054.5510333172424</v>
      </c>
      <c r="F124">
        <f t="shared" ca="1" si="94"/>
        <v>1230.7190951172415</v>
      </c>
      <c r="G124">
        <f t="shared" ca="1" si="77"/>
        <v>10058.4</v>
      </c>
      <c r="H124" s="9">
        <f t="shared" ca="1" si="78"/>
        <v>-209.00918599969265</v>
      </c>
      <c r="I124" s="9">
        <f t="shared" ca="1" si="78"/>
        <v>-114.68021763785298</v>
      </c>
      <c r="J124" s="9">
        <f t="shared" ca="1" si="78"/>
        <v>0</v>
      </c>
      <c r="K124" s="9">
        <f t="shared" ca="1" si="79"/>
        <v>238.40384256492058</v>
      </c>
      <c r="L124" s="9">
        <f t="shared" ca="1" si="80"/>
        <v>-118.75291859771541</v>
      </c>
      <c r="M124">
        <f t="shared" ca="1" si="82"/>
        <v>55.861034482758619</v>
      </c>
      <c r="N124">
        <f t="shared" ca="1" si="83"/>
        <v>32.966206896551718</v>
      </c>
    </row>
    <row r="125" spans="1:15" x14ac:dyDescent="0.25">
      <c r="A125" s="4">
        <f t="shared" si="125"/>
        <v>0.43026620370370261</v>
      </c>
      <c r="B125" s="3">
        <f t="shared" si="85"/>
        <v>1553301175</v>
      </c>
      <c r="C125">
        <f t="shared" ref="C125:D125" si="126">C124</f>
        <v>4</v>
      </c>
      <c r="D125">
        <f t="shared" si="126"/>
        <v>97</v>
      </c>
      <c r="E125" s="15">
        <f ca="1">(1-$O125)*(1-$O125)*E124+2*$O125*(1-$O125)*INDIRECT("E"&amp;C126)+$O125*$O125*E128</f>
        <v>1009.5051033187791</v>
      </c>
      <c r="F125" s="15">
        <f ca="1">(1-$O125)*(1-$O125)*F124+2*$O125*(1-$O125)*INDIRECT("F"&amp;C126)+$O125*$O125*F128</f>
        <v>657.31800692797663</v>
      </c>
      <c r="G125" s="15">
        <f t="shared" ref="G125:G127" ca="1" si="127">INDIRECT("G$"&amp;C125)+INDIRECT("J$"&amp;C125)*($B125-INDIRECT("B$"&amp;D125))</f>
        <v>10058.4</v>
      </c>
      <c r="H125" s="16">
        <f t="shared" ref="H125:H127" ca="1" si="128">(E126-E125)/($B126-$B125)</f>
        <v>-216.17172145562955</v>
      </c>
      <c r="I125" s="16">
        <f t="shared" ref="I125:I127" ca="1" si="129">(F126-F125)/($B126-$B125)</f>
        <v>-97.862861730110609</v>
      </c>
      <c r="J125" s="16">
        <f t="shared" ref="J125:J127" ca="1" si="130">(G126-G125)/($B126-$B125)</f>
        <v>0</v>
      </c>
      <c r="K125" s="16">
        <f t="shared" ref="K125:K127" ca="1" si="131">SQRT(H125*H125+I125*I125)</f>
        <v>237.29170415987375</v>
      </c>
      <c r="L125" s="16">
        <f t="shared" ref="L125:L127" ca="1" si="132">DEGREES(ATAN2(I125,H125))</f>
        <v>-114.3566858279586</v>
      </c>
      <c r="M125" s="15">
        <f ca="1">(1-$O125)*(1-$O125)*M124+2*$O125*(1-$O125)*INDIRECT("M"&amp;C126)+$O125*$O125*M128</f>
        <v>55.855892431142919</v>
      </c>
      <c r="N125" s="15">
        <f ca="1">(1-$O125)*(1-$O125)*N124+2*$O125*(1-$O125)*INDIRECT("N"&amp;C126)+$O125*$O125*N128</f>
        <v>32.949483583188744</v>
      </c>
      <c r="O125" s="15">
        <f>(B125-B124)/(B128-B124)</f>
        <v>0.25</v>
      </c>
    </row>
    <row r="126" spans="1:15" x14ac:dyDescent="0.25">
      <c r="A126" s="5">
        <f t="shared" si="125"/>
        <v>0.43032407407407297</v>
      </c>
      <c r="B126" s="3">
        <f t="shared" si="85"/>
        <v>1553301180</v>
      </c>
      <c r="C126">
        <v>5</v>
      </c>
      <c r="D126">
        <f>ROW()</f>
        <v>126</v>
      </c>
      <c r="E126" s="15">
        <f ca="1">(1-$O126)*(1-$O126)*E124+2*$O126*(1-$O126)*INDIRECT("E"&amp;C126)+$O126*$O126*E128</f>
        <v>-71.353503959368595</v>
      </c>
      <c r="F126" s="15">
        <f ca="1">(1-$O126)*(1-$O126)*F124+2*$O126*(1-$O126)*INDIRECT("F"&amp;C126)+$O126*$O126*F128</f>
        <v>168.00369827742355</v>
      </c>
      <c r="G126" s="15">
        <f t="shared" ca="1" si="127"/>
        <v>10058.4</v>
      </c>
      <c r="H126" s="16">
        <f t="shared" ca="1" si="128"/>
        <v>-223.33425691156646</v>
      </c>
      <c r="I126" s="16">
        <f t="shared" ca="1" si="129"/>
        <v>-81.045505822368256</v>
      </c>
      <c r="J126" s="16">
        <f t="shared" ca="1" si="130"/>
        <v>0</v>
      </c>
      <c r="K126" s="16">
        <f t="shared" ca="1" si="131"/>
        <v>237.58485710214171</v>
      </c>
      <c r="L126" s="16">
        <f t="shared" ca="1" si="132"/>
        <v>-109.94526871569448</v>
      </c>
      <c r="M126" s="15">
        <f ca="1">(1-$O126)*(1-$O126)*M124+2*$O126*(1-$O126)*INDIRECT("M"&amp;C126)+$O126*$O126*M128</f>
        <v>55.851500759054439</v>
      </c>
      <c r="N126" s="15">
        <f ca="1">(1-$O126)*(1-$O126)*N124+2*$O126*(1-$O126)*INDIRECT("N"&amp;C126)+$O126*$O126*N128</f>
        <v>32.932187206318218</v>
      </c>
      <c r="O126" s="15">
        <f>(B126-B124)/(B128-B124)</f>
        <v>0.5</v>
      </c>
    </row>
    <row r="127" spans="1:15" x14ac:dyDescent="0.25">
      <c r="A127" s="4">
        <f t="shared" si="125"/>
        <v>0.43038194444444333</v>
      </c>
      <c r="B127" s="3">
        <f t="shared" si="85"/>
        <v>1553301185</v>
      </c>
      <c r="C127">
        <f t="shared" ref="C127:D127" si="133">C126</f>
        <v>5</v>
      </c>
      <c r="D127">
        <f t="shared" si="133"/>
        <v>126</v>
      </c>
      <c r="E127" s="15">
        <f ca="1">(1-$O127)*(1-$O127)*E124+2*$O127*(1-$O127)*INDIRECT("E"&amp;C126)+$O127*$O127*E128</f>
        <v>-1188.0247885172007</v>
      </c>
      <c r="F127" s="15">
        <f ca="1">(1-$O127)*(1-$O127)*F124+2*$O127*(1-$O127)*INDIRECT("F"&amp;C126)+$O127*$O127*F128</f>
        <v>-237.22383083441775</v>
      </c>
      <c r="G127" s="15">
        <f t="shared" ca="1" si="127"/>
        <v>10058.4</v>
      </c>
      <c r="H127" s="16">
        <f t="shared" ca="1" si="128"/>
        <v>-230.49679236750325</v>
      </c>
      <c r="I127" s="16">
        <f t="shared" ca="1" si="129"/>
        <v>-64.228149914625902</v>
      </c>
      <c r="J127" s="16">
        <f t="shared" ca="1" si="130"/>
        <v>0</v>
      </c>
      <c r="K127" s="16">
        <f t="shared" ca="1" si="131"/>
        <v>239.27813634589259</v>
      </c>
      <c r="L127" s="16">
        <f t="shared" ca="1" si="132"/>
        <v>-105.5705458108131</v>
      </c>
      <c r="M127" s="15">
        <f ca="1">(1-$O127)*(1-$O127)*M124+2*$O127*(1-$O127)*INDIRECT("M"&amp;C126)+$O127*$O127*M128</f>
        <v>55.847859466493169</v>
      </c>
      <c r="N127" s="15">
        <f ca="1">(1-$O127)*(1-$O127)*N124+2*$O127*(1-$O127)*INDIRECT("N"&amp;C126)+$O127*$O127*N128</f>
        <v>32.91431776594014</v>
      </c>
      <c r="O127" s="15">
        <f>(B127-B124)/(B128-B124)</f>
        <v>0.75</v>
      </c>
    </row>
    <row r="128" spans="1:15" x14ac:dyDescent="0.25">
      <c r="A128" s="8">
        <f t="shared" si="125"/>
        <v>0.43043981481481369</v>
      </c>
      <c r="B128" s="3">
        <f t="shared" si="85"/>
        <v>1553301190</v>
      </c>
      <c r="C128">
        <f t="shared" si="124"/>
        <v>5</v>
      </c>
      <c r="D128">
        <f t="shared" si="124"/>
        <v>126</v>
      </c>
      <c r="E128">
        <f t="shared" ca="1" si="93"/>
        <v>-2340.508750354717</v>
      </c>
      <c r="F128">
        <f t="shared" ca="1" si="94"/>
        <v>-558.36458040754724</v>
      </c>
      <c r="G128">
        <f t="shared" ca="1" si="77"/>
        <v>10058.4</v>
      </c>
      <c r="H128" s="9">
        <f t="shared" ca="1" si="78"/>
        <v>-234.07806009547167</v>
      </c>
      <c r="I128" s="9">
        <f t="shared" ca="1" si="78"/>
        <v>-55.819471960754711</v>
      </c>
      <c r="J128" s="9">
        <f t="shared" ca="1" si="78"/>
        <v>0</v>
      </c>
      <c r="K128" s="9">
        <f t="shared" ca="1" si="79"/>
        <v>240.64154185850109</v>
      </c>
      <c r="L128" s="9">
        <f t="shared" ca="1" si="80"/>
        <v>-103.41255627084828</v>
      </c>
      <c r="M128">
        <f t="shared" ca="1" si="82"/>
        <v>55.844968553459118</v>
      </c>
      <c r="N128">
        <f t="shared" ca="1" si="83"/>
        <v>32.895875262054503</v>
      </c>
      <c r="O128" s="12"/>
    </row>
    <row r="129" spans="1:19" x14ac:dyDescent="0.25">
      <c r="A129" s="4">
        <f t="shared" si="125"/>
        <v>0.43049768518518405</v>
      </c>
      <c r="B129" s="3">
        <f t="shared" si="85"/>
        <v>1553301195</v>
      </c>
      <c r="C129">
        <f t="shared" si="124"/>
        <v>5</v>
      </c>
      <c r="D129">
        <f t="shared" si="124"/>
        <v>126</v>
      </c>
      <c r="E129">
        <f t="shared" ca="1" si="93"/>
        <v>-3510.8990508320753</v>
      </c>
      <c r="F129">
        <f t="shared" ca="1" si="94"/>
        <v>-837.46194021132078</v>
      </c>
      <c r="G129">
        <f t="shared" ca="1" si="77"/>
        <v>10058.4</v>
      </c>
      <c r="H129" s="9">
        <f t="shared" ca="1" si="78"/>
        <v>-234.07806009547176</v>
      </c>
      <c r="I129" s="9">
        <f t="shared" ca="1" si="78"/>
        <v>-55.819471960754711</v>
      </c>
      <c r="J129" s="9">
        <f t="shared" ca="1" si="78"/>
        <v>0</v>
      </c>
      <c r="K129" s="9">
        <f t="shared" ca="1" si="79"/>
        <v>240.64154185850117</v>
      </c>
      <c r="L129" s="9">
        <f t="shared" ca="1" si="80"/>
        <v>-103.41255627084828</v>
      </c>
      <c r="M129">
        <f t="shared" ca="1" si="82"/>
        <v>55.842452830188684</v>
      </c>
      <c r="N129">
        <f t="shared" ca="1" si="83"/>
        <v>32.877146226415093</v>
      </c>
      <c r="O129" s="12"/>
    </row>
    <row r="130" spans="1:19" x14ac:dyDescent="0.25">
      <c r="A130" s="4">
        <f t="shared" si="125"/>
        <v>0.43055555555555441</v>
      </c>
      <c r="B130" s="3">
        <f t="shared" si="85"/>
        <v>1553301200</v>
      </c>
      <c r="C130">
        <f t="shared" si="124"/>
        <v>5</v>
      </c>
      <c r="D130">
        <f t="shared" si="124"/>
        <v>126</v>
      </c>
      <c r="E130">
        <f t="shared" ca="1" si="93"/>
        <v>-4681.2893513094341</v>
      </c>
      <c r="F130">
        <f t="shared" ca="1" si="94"/>
        <v>-1116.5593000150943</v>
      </c>
      <c r="G130">
        <f t="shared" ca="1" si="77"/>
        <v>10058.4</v>
      </c>
      <c r="H130" s="9">
        <f t="shared" ca="1" si="78"/>
        <v>-234.07806009547167</v>
      </c>
      <c r="I130" s="9">
        <f t="shared" ca="1" si="78"/>
        <v>-55.819471960754711</v>
      </c>
      <c r="J130" s="9">
        <f t="shared" ca="1" si="78"/>
        <v>0</v>
      </c>
      <c r="K130" s="9">
        <f t="shared" ca="1" si="79"/>
        <v>240.64154185850109</v>
      </c>
      <c r="L130" s="9">
        <f t="shared" ca="1" si="80"/>
        <v>-103.41255627084828</v>
      </c>
      <c r="M130">
        <f t="shared" ca="1" si="82"/>
        <v>55.839937106918242</v>
      </c>
      <c r="N130">
        <f t="shared" ca="1" si="83"/>
        <v>32.858417190775675</v>
      </c>
    </row>
    <row r="131" spans="1:19" x14ac:dyDescent="0.25">
      <c r="A131" s="4">
        <f t="shared" si="125"/>
        <v>0.43061342592592478</v>
      </c>
      <c r="B131" s="3">
        <f t="shared" si="85"/>
        <v>1553301205</v>
      </c>
      <c r="C131">
        <f t="shared" si="124"/>
        <v>5</v>
      </c>
      <c r="D131">
        <f t="shared" si="124"/>
        <v>126</v>
      </c>
      <c r="E131">
        <f t="shared" ca="1" si="93"/>
        <v>-5851.6796517867924</v>
      </c>
      <c r="F131">
        <f t="shared" ca="1" si="94"/>
        <v>-1395.6566598188679</v>
      </c>
      <c r="G131">
        <f t="shared" ca="1" si="77"/>
        <v>10058.4</v>
      </c>
      <c r="H131" s="9">
        <f t="shared" ca="1" si="78"/>
        <v>-234.07806009547167</v>
      </c>
      <c r="I131" s="9">
        <f t="shared" ca="1" si="78"/>
        <v>-55.819471960754711</v>
      </c>
      <c r="J131" s="9">
        <f t="shared" ca="1" si="78"/>
        <v>0</v>
      </c>
      <c r="K131" s="9">
        <f t="shared" ca="1" si="79"/>
        <v>240.64154185850109</v>
      </c>
      <c r="L131" s="9">
        <f t="shared" ca="1" si="80"/>
        <v>-103.41255627084828</v>
      </c>
      <c r="M131">
        <f t="shared" ca="1" si="82"/>
        <v>55.837421383647801</v>
      </c>
      <c r="N131">
        <f t="shared" ca="1" si="83"/>
        <v>32.839688155136265</v>
      </c>
    </row>
    <row r="132" spans="1:19" x14ac:dyDescent="0.25">
      <c r="A132" s="4">
        <f t="shared" si="125"/>
        <v>0.43067129629629514</v>
      </c>
      <c r="B132" s="3">
        <f t="shared" si="85"/>
        <v>1553301210</v>
      </c>
      <c r="C132">
        <f t="shared" si="124"/>
        <v>5</v>
      </c>
      <c r="D132">
        <f t="shared" si="124"/>
        <v>126</v>
      </c>
      <c r="E132">
        <f t="shared" ca="1" si="93"/>
        <v>-7022.0699522641507</v>
      </c>
      <c r="F132">
        <f t="shared" ca="1" si="94"/>
        <v>-1674.7540196226414</v>
      </c>
      <c r="G132">
        <f t="shared" ca="1" si="77"/>
        <v>10058.4</v>
      </c>
      <c r="H132" s="9">
        <f t="shared" ca="1" si="78"/>
        <v>-234.07806009547184</v>
      </c>
      <c r="I132" s="9">
        <f t="shared" ca="1" si="78"/>
        <v>-55.819471960754754</v>
      </c>
      <c r="J132" s="9">
        <f t="shared" ca="1" si="78"/>
        <v>0</v>
      </c>
      <c r="K132" s="9">
        <f t="shared" ca="1" si="79"/>
        <v>240.64154185850128</v>
      </c>
      <c r="L132" s="9">
        <f t="shared" ca="1" si="80"/>
        <v>-103.41255627084828</v>
      </c>
      <c r="M132">
        <f t="shared" ca="1" si="82"/>
        <v>55.834905660377359</v>
      </c>
      <c r="N132">
        <f t="shared" ca="1" si="83"/>
        <v>32.820959119496855</v>
      </c>
    </row>
    <row r="133" spans="1:19" x14ac:dyDescent="0.25">
      <c r="A133" s="4">
        <f t="shared" si="125"/>
        <v>0.4307291666666655</v>
      </c>
      <c r="B133" s="3">
        <f t="shared" si="85"/>
        <v>1553301215</v>
      </c>
      <c r="C133">
        <f t="shared" si="124"/>
        <v>5</v>
      </c>
      <c r="D133">
        <f t="shared" si="124"/>
        <v>126</v>
      </c>
      <c r="E133">
        <f t="shared" ca="1" si="93"/>
        <v>-8192.46025274151</v>
      </c>
      <c r="F133">
        <f t="shared" ca="1" si="94"/>
        <v>-1953.8513794264152</v>
      </c>
      <c r="G133">
        <f t="shared" ca="1" si="77"/>
        <v>10058.4</v>
      </c>
      <c r="H133" s="9">
        <f t="shared" ca="1" si="78"/>
        <v>-234.07806009547167</v>
      </c>
      <c r="I133" s="9">
        <f t="shared" ca="1" si="78"/>
        <v>-55.819471960754754</v>
      </c>
      <c r="J133" s="9">
        <f t="shared" ca="1" si="78"/>
        <v>0</v>
      </c>
      <c r="K133" s="9">
        <f t="shared" ca="1" si="79"/>
        <v>240.64154185850109</v>
      </c>
      <c r="L133" s="9">
        <f t="shared" ca="1" si="80"/>
        <v>-103.4125562708483</v>
      </c>
      <c r="M133">
        <f t="shared" ca="1" si="82"/>
        <v>55.832389937106917</v>
      </c>
      <c r="N133">
        <f t="shared" ca="1" si="83"/>
        <v>32.802230083857438</v>
      </c>
    </row>
    <row r="134" spans="1:19" x14ac:dyDescent="0.25">
      <c r="A134" s="4">
        <f t="shared" si="125"/>
        <v>0.43078703703703586</v>
      </c>
      <c r="B134" s="3">
        <f t="shared" si="85"/>
        <v>1553301220</v>
      </c>
      <c r="C134">
        <f t="shared" si="124"/>
        <v>5</v>
      </c>
      <c r="D134">
        <f t="shared" si="124"/>
        <v>126</v>
      </c>
      <c r="E134">
        <f t="shared" ca="1" si="93"/>
        <v>-9362.8505532188683</v>
      </c>
      <c r="F134">
        <f t="shared" ca="1" si="94"/>
        <v>-2232.9487392301889</v>
      </c>
      <c r="G134">
        <f t="shared" ca="1" si="77"/>
        <v>10058.4</v>
      </c>
      <c r="H134" s="9">
        <f t="shared" ca="1" si="78"/>
        <v>-234.07806009547167</v>
      </c>
      <c r="I134" s="9">
        <f t="shared" ca="1" si="78"/>
        <v>-55.819471960754711</v>
      </c>
      <c r="J134" s="9">
        <f t="shared" ca="1" si="78"/>
        <v>0</v>
      </c>
      <c r="K134" s="9">
        <f t="shared" ca="1" si="79"/>
        <v>240.64154185850109</v>
      </c>
      <c r="L134" s="9">
        <f t="shared" ca="1" si="80"/>
        <v>-103.41255627084828</v>
      </c>
      <c r="M134">
        <f t="shared" ca="1" si="82"/>
        <v>55.829874213836483</v>
      </c>
      <c r="N134">
        <f t="shared" ca="1" si="83"/>
        <v>32.783501048218028</v>
      </c>
    </row>
    <row r="135" spans="1:19" x14ac:dyDescent="0.25">
      <c r="A135" s="4">
        <f t="shared" si="125"/>
        <v>0.43084490740740622</v>
      </c>
      <c r="B135" s="3">
        <f t="shared" si="85"/>
        <v>1553301225</v>
      </c>
      <c r="C135">
        <f t="shared" si="124"/>
        <v>5</v>
      </c>
      <c r="D135">
        <f t="shared" si="124"/>
        <v>126</v>
      </c>
      <c r="E135">
        <f t="shared" ca="1" si="93"/>
        <v>-10533.240853696227</v>
      </c>
      <c r="F135">
        <f t="shared" ca="1" si="94"/>
        <v>-2512.0460990339625</v>
      </c>
      <c r="G135">
        <f t="shared" ca="1" si="77"/>
        <v>10058.4</v>
      </c>
      <c r="H135" s="9">
        <f t="shared" ca="1" si="78"/>
        <v>-234.07806009547167</v>
      </c>
      <c r="I135" s="9">
        <f t="shared" ca="1" si="78"/>
        <v>-55.819471960754711</v>
      </c>
      <c r="J135" s="9">
        <f t="shared" ca="1" si="78"/>
        <v>0</v>
      </c>
      <c r="K135" s="9">
        <f t="shared" ca="1" si="79"/>
        <v>240.64154185850109</v>
      </c>
      <c r="L135" s="9">
        <f t="shared" ca="1" si="80"/>
        <v>-103.41255627084828</v>
      </c>
      <c r="M135">
        <f t="shared" ca="1" si="82"/>
        <v>55.827358490566041</v>
      </c>
      <c r="N135">
        <f t="shared" ca="1" si="83"/>
        <v>32.764772012578611</v>
      </c>
    </row>
    <row r="136" spans="1:19" x14ac:dyDescent="0.25">
      <c r="A136" s="4">
        <f t="shared" si="125"/>
        <v>0.43090277777777658</v>
      </c>
      <c r="B136" s="3">
        <f t="shared" si="85"/>
        <v>1553301230</v>
      </c>
      <c r="C136">
        <f t="shared" si="124"/>
        <v>5</v>
      </c>
      <c r="D136">
        <f t="shared" si="124"/>
        <v>126</v>
      </c>
      <c r="E136">
        <f t="shared" ca="1" si="93"/>
        <v>-11703.631154173585</v>
      </c>
      <c r="F136">
        <f t="shared" ca="1" si="94"/>
        <v>-2791.143458837736</v>
      </c>
      <c r="G136">
        <f t="shared" ca="1" si="77"/>
        <v>10058.4</v>
      </c>
      <c r="H136" s="9">
        <f t="shared" ca="1" si="78"/>
        <v>-234.07806009547167</v>
      </c>
      <c r="I136" s="9">
        <f t="shared" ca="1" si="78"/>
        <v>-55.819471960754711</v>
      </c>
      <c r="J136" s="9">
        <f t="shared" ca="1" si="78"/>
        <v>0</v>
      </c>
      <c r="K136" s="9">
        <f t="shared" ca="1" si="79"/>
        <v>240.64154185850109</v>
      </c>
      <c r="L136" s="9">
        <f t="shared" ca="1" si="80"/>
        <v>-103.41255627084828</v>
      </c>
      <c r="M136">
        <f t="shared" ca="1" si="82"/>
        <v>55.8248427672956</v>
      </c>
      <c r="N136">
        <f t="shared" ca="1" si="83"/>
        <v>32.746042976939201</v>
      </c>
    </row>
    <row r="137" spans="1:19" x14ac:dyDescent="0.25">
      <c r="A137" s="4">
        <f t="shared" si="125"/>
        <v>0.43096064814814694</v>
      </c>
      <c r="B137" s="3">
        <f t="shared" si="85"/>
        <v>1553301235</v>
      </c>
      <c r="C137">
        <f t="shared" si="124"/>
        <v>5</v>
      </c>
      <c r="D137">
        <f t="shared" si="124"/>
        <v>126</v>
      </c>
      <c r="E137">
        <f t="shared" ca="1" si="93"/>
        <v>-12874.021454650943</v>
      </c>
      <c r="F137">
        <f t="shared" ca="1" si="94"/>
        <v>-3070.2408186415096</v>
      </c>
      <c r="G137">
        <f t="shared" ref="G137:G198" ca="1" si="134">INDIRECT("G$"&amp;C137)+INDIRECT("J$"&amp;C137)*($B137-INDIRECT("B$"&amp;D137))</f>
        <v>10058.4</v>
      </c>
      <c r="H137" s="9">
        <f t="shared" ref="H137:J152" ca="1" si="135">(E138-E137)/($B138-$B137)</f>
        <v>-234.07806009547167</v>
      </c>
      <c r="I137" s="9">
        <f t="shared" ca="1" si="135"/>
        <v>-55.819471960754711</v>
      </c>
      <c r="J137" s="9">
        <f t="shared" ca="1" si="135"/>
        <v>0</v>
      </c>
      <c r="K137" s="9">
        <f t="shared" ref="K137:K198" ca="1" si="136">SQRT(H137*H137+I137*I137)</f>
        <v>240.64154185850109</v>
      </c>
      <c r="L137" s="9">
        <f t="shared" ref="L137:L198" ca="1" si="137">DEGREES(ATAN2(I137,H137))</f>
        <v>-103.41255627084828</v>
      </c>
      <c r="M137">
        <f t="shared" ca="1" si="82"/>
        <v>55.822327044025158</v>
      </c>
      <c r="N137">
        <f t="shared" ca="1" si="83"/>
        <v>32.727313941299791</v>
      </c>
      <c r="O137" s="14"/>
      <c r="P137" s="14"/>
      <c r="Q137" s="14"/>
      <c r="R137" s="14"/>
      <c r="S137" s="14"/>
    </row>
    <row r="138" spans="1:19" x14ac:dyDescent="0.25">
      <c r="A138" s="4">
        <f t="shared" si="125"/>
        <v>0.4310185185185173</v>
      </c>
      <c r="B138" s="3">
        <f t="shared" si="85"/>
        <v>1553301240</v>
      </c>
      <c r="C138">
        <f t="shared" ref="C138:D153" si="138">C137</f>
        <v>5</v>
      </c>
      <c r="D138">
        <f t="shared" si="138"/>
        <v>126</v>
      </c>
      <c r="E138">
        <f t="shared" ca="1" si="93"/>
        <v>-14044.411755128302</v>
      </c>
      <c r="F138">
        <f t="shared" ca="1" si="94"/>
        <v>-3349.3381784452831</v>
      </c>
      <c r="G138">
        <f t="shared" ca="1" si="134"/>
        <v>10058.4</v>
      </c>
      <c r="H138" s="9">
        <f t="shared" ca="1" si="135"/>
        <v>-234.07806009547167</v>
      </c>
      <c r="I138" s="9">
        <f t="shared" ca="1" si="135"/>
        <v>-55.819471960754711</v>
      </c>
      <c r="J138" s="9">
        <f t="shared" ca="1" si="135"/>
        <v>0</v>
      </c>
      <c r="K138" s="9">
        <f t="shared" ca="1" si="136"/>
        <v>240.64154185850109</v>
      </c>
      <c r="L138" s="9">
        <f t="shared" ca="1" si="137"/>
        <v>-103.41255627084828</v>
      </c>
      <c r="M138">
        <f t="shared" ref="M138:M198" ca="1" si="139">INDIRECT("M$"&amp;C138)+INDIRECT("O$"&amp;C138)*($B138-INDIRECT("B$"&amp;D138))</f>
        <v>55.819811320754717</v>
      </c>
      <c r="N138">
        <f t="shared" ref="N138:N198" ca="1" si="140">INDIRECT("N$"&amp;C138)+INDIRECT("P$"&amp;C138)*($B138-INDIRECT("B$"&amp;D138))</f>
        <v>32.708584905660373</v>
      </c>
      <c r="O138" s="12"/>
    </row>
    <row r="139" spans="1:19" x14ac:dyDescent="0.25">
      <c r="A139" s="4">
        <f t="shared" si="125"/>
        <v>0.43107638888888766</v>
      </c>
      <c r="B139" s="3">
        <f t="shared" ref="B139:B198" si="141">B138+SECOND(A139-A138)</f>
        <v>1553301245</v>
      </c>
      <c r="C139">
        <f t="shared" si="138"/>
        <v>5</v>
      </c>
      <c r="D139">
        <f t="shared" si="138"/>
        <v>126</v>
      </c>
      <c r="E139">
        <f t="shared" ca="1" si="93"/>
        <v>-15214.80205560566</v>
      </c>
      <c r="F139">
        <f t="shared" ca="1" si="94"/>
        <v>-3628.4355382490567</v>
      </c>
      <c r="G139">
        <f t="shared" ca="1" si="134"/>
        <v>10058.4</v>
      </c>
      <c r="H139" s="9">
        <f t="shared" ca="1" si="135"/>
        <v>-234.07806009547238</v>
      </c>
      <c r="I139" s="9">
        <f t="shared" ca="1" si="135"/>
        <v>-55.819471960754797</v>
      </c>
      <c r="J139" s="9">
        <f t="shared" ca="1" si="135"/>
        <v>0</v>
      </c>
      <c r="K139" s="9">
        <f t="shared" ca="1" si="136"/>
        <v>240.6415418585018</v>
      </c>
      <c r="L139" s="9">
        <f t="shared" ca="1" si="137"/>
        <v>-103.41255627084826</v>
      </c>
      <c r="M139">
        <f t="shared" ca="1" si="139"/>
        <v>55.817295597484275</v>
      </c>
      <c r="N139">
        <f t="shared" ca="1" si="140"/>
        <v>32.689855870020963</v>
      </c>
      <c r="O139" s="12"/>
    </row>
    <row r="140" spans="1:19" x14ac:dyDescent="0.25">
      <c r="A140" s="8">
        <f t="shared" si="125"/>
        <v>0.43113425925925802</v>
      </c>
      <c r="B140" s="3">
        <f t="shared" si="141"/>
        <v>1553301250</v>
      </c>
      <c r="C140">
        <f t="shared" si="138"/>
        <v>5</v>
      </c>
      <c r="D140">
        <f t="shared" si="138"/>
        <v>126</v>
      </c>
      <c r="E140">
        <f t="shared" ca="1" si="93"/>
        <v>-16385.192356083022</v>
      </c>
      <c r="F140">
        <f t="shared" ca="1" si="94"/>
        <v>-3907.5328980528307</v>
      </c>
      <c r="G140">
        <f t="shared" ca="1" si="134"/>
        <v>10058.4</v>
      </c>
      <c r="H140" s="9">
        <f t="shared" ca="1" si="135"/>
        <v>-234.0780600954713</v>
      </c>
      <c r="I140" s="9">
        <f t="shared" ca="1" si="135"/>
        <v>-55.819471960754619</v>
      </c>
      <c r="J140" s="9">
        <f t="shared" ca="1" si="135"/>
        <v>0</v>
      </c>
      <c r="K140" s="9">
        <f t="shared" ca="1" si="136"/>
        <v>240.64154185850069</v>
      </c>
      <c r="L140" s="9">
        <f t="shared" ca="1" si="137"/>
        <v>-103.41255627084828</v>
      </c>
      <c r="M140">
        <f t="shared" ca="1" si="139"/>
        <v>55.814779874213841</v>
      </c>
      <c r="N140">
        <f t="shared" ca="1" si="140"/>
        <v>32.671126834381546</v>
      </c>
      <c r="O140" s="12"/>
    </row>
    <row r="141" spans="1:19" x14ac:dyDescent="0.25">
      <c r="A141" s="4">
        <f t="shared" si="125"/>
        <v>0.43119212962962838</v>
      </c>
      <c r="B141" s="3">
        <f t="shared" si="141"/>
        <v>1553301255</v>
      </c>
      <c r="C141">
        <f t="shared" si="138"/>
        <v>5</v>
      </c>
      <c r="D141">
        <f t="shared" si="138"/>
        <v>126</v>
      </c>
      <c r="E141">
        <f t="shared" ca="1" si="93"/>
        <v>-17555.582656560378</v>
      </c>
      <c r="F141">
        <f t="shared" ca="1" si="94"/>
        <v>-4186.6302578566037</v>
      </c>
      <c r="G141">
        <f t="shared" ca="1" si="134"/>
        <v>10058.4</v>
      </c>
      <c r="H141" s="9">
        <f t="shared" ca="1" si="135"/>
        <v>-234.07806009547204</v>
      </c>
      <c r="I141" s="9">
        <f t="shared" ca="1" si="135"/>
        <v>-55.819471960754711</v>
      </c>
      <c r="J141" s="9">
        <f t="shared" ca="1" si="135"/>
        <v>0</v>
      </c>
      <c r="K141" s="9">
        <f t="shared" ca="1" si="136"/>
        <v>240.64154185850143</v>
      </c>
      <c r="L141" s="9">
        <f t="shared" ca="1" si="137"/>
        <v>-103.41255627084826</v>
      </c>
      <c r="M141">
        <f t="shared" ca="1" si="139"/>
        <v>55.812264150943399</v>
      </c>
      <c r="N141">
        <f t="shared" ca="1" si="140"/>
        <v>32.652397798742136</v>
      </c>
      <c r="O141" s="12"/>
    </row>
    <row r="142" spans="1:19" x14ac:dyDescent="0.25">
      <c r="A142" s="4">
        <f t="shared" si="125"/>
        <v>0.43124999999999875</v>
      </c>
      <c r="B142" s="3">
        <f t="shared" si="141"/>
        <v>1553301260</v>
      </c>
      <c r="C142">
        <f t="shared" si="138"/>
        <v>5</v>
      </c>
      <c r="D142">
        <f t="shared" si="138"/>
        <v>126</v>
      </c>
      <c r="E142">
        <f t="shared" ca="1" si="93"/>
        <v>-18725.972957037739</v>
      </c>
      <c r="F142">
        <f t="shared" ca="1" si="94"/>
        <v>-4465.7276176603773</v>
      </c>
      <c r="G142">
        <f t="shared" ca="1" si="134"/>
        <v>10058.4</v>
      </c>
      <c r="H142" s="9">
        <f t="shared" ca="1" si="135"/>
        <v>-234.0780600954713</v>
      </c>
      <c r="I142" s="9">
        <f t="shared" ca="1" si="135"/>
        <v>-55.819471960754711</v>
      </c>
      <c r="J142" s="9">
        <f t="shared" ca="1" si="135"/>
        <v>0</v>
      </c>
      <c r="K142" s="9">
        <f t="shared" ca="1" si="136"/>
        <v>240.64154185850072</v>
      </c>
      <c r="L142" s="9">
        <f t="shared" ca="1" si="137"/>
        <v>-103.4125562708483</v>
      </c>
      <c r="M142">
        <f t="shared" ca="1" si="139"/>
        <v>55.809748427672957</v>
      </c>
      <c r="N142">
        <f t="shared" ca="1" si="140"/>
        <v>32.633668763102726</v>
      </c>
      <c r="O142" s="12"/>
    </row>
    <row r="143" spans="1:19" x14ac:dyDescent="0.25">
      <c r="A143" s="4">
        <f t="shared" si="125"/>
        <v>0.43130787037036911</v>
      </c>
      <c r="B143" s="3">
        <f t="shared" si="141"/>
        <v>1553301265</v>
      </c>
      <c r="C143">
        <f t="shared" si="138"/>
        <v>5</v>
      </c>
      <c r="D143">
        <f t="shared" si="138"/>
        <v>126</v>
      </c>
      <c r="E143">
        <f t="shared" ca="1" si="93"/>
        <v>-19896.363257515095</v>
      </c>
      <c r="F143">
        <f t="shared" ca="1" si="94"/>
        <v>-4744.8249774641508</v>
      </c>
      <c r="G143">
        <f t="shared" ca="1" si="134"/>
        <v>10058.4</v>
      </c>
      <c r="H143" s="9">
        <f t="shared" ca="1" si="135"/>
        <v>-234.07806009547204</v>
      </c>
      <c r="I143" s="9">
        <f t="shared" ca="1" si="135"/>
        <v>-55.819471960754711</v>
      </c>
      <c r="J143" s="9">
        <f t="shared" ca="1" si="135"/>
        <v>0</v>
      </c>
      <c r="K143" s="9">
        <f t="shared" ca="1" si="136"/>
        <v>240.64154185850143</v>
      </c>
      <c r="L143" s="9">
        <f t="shared" ca="1" si="137"/>
        <v>-103.41255627084826</v>
      </c>
      <c r="M143">
        <f t="shared" ca="1" si="139"/>
        <v>55.807232704402516</v>
      </c>
      <c r="N143">
        <f t="shared" ca="1" si="140"/>
        <v>32.614939727463309</v>
      </c>
    </row>
    <row r="144" spans="1:19" x14ac:dyDescent="0.25">
      <c r="A144" s="4">
        <f t="shared" si="125"/>
        <v>0.43136574074073947</v>
      </c>
      <c r="B144" s="3">
        <f t="shared" si="141"/>
        <v>1553301270</v>
      </c>
      <c r="C144">
        <f t="shared" si="138"/>
        <v>5</v>
      </c>
      <c r="D144">
        <f t="shared" si="138"/>
        <v>126</v>
      </c>
      <c r="E144">
        <f t="shared" ca="1" si="93"/>
        <v>-21066.753557992455</v>
      </c>
      <c r="F144">
        <f t="shared" ca="1" si="94"/>
        <v>-5023.9223372679244</v>
      </c>
      <c r="G144">
        <f t="shared" ca="1" si="134"/>
        <v>10058.4</v>
      </c>
      <c r="H144" s="9">
        <f t="shared" ca="1" si="135"/>
        <v>-234.0780600954713</v>
      </c>
      <c r="I144" s="9">
        <f t="shared" ca="1" si="135"/>
        <v>-55.819471960754711</v>
      </c>
      <c r="J144" s="9">
        <f t="shared" ca="1" si="135"/>
        <v>0</v>
      </c>
      <c r="K144" s="9">
        <f t="shared" ca="1" si="136"/>
        <v>240.64154185850072</v>
      </c>
      <c r="L144" s="9">
        <f t="shared" ca="1" si="137"/>
        <v>-103.4125562708483</v>
      </c>
      <c r="M144">
        <f t="shared" ca="1" si="139"/>
        <v>55.804716981132074</v>
      </c>
      <c r="N144">
        <f t="shared" ca="1" si="140"/>
        <v>32.596210691823899</v>
      </c>
    </row>
    <row r="145" spans="1:14" x14ac:dyDescent="0.25">
      <c r="A145" s="4">
        <f t="shared" si="125"/>
        <v>0.43142361111110983</v>
      </c>
      <c r="B145" s="3">
        <f t="shared" si="141"/>
        <v>1553301275</v>
      </c>
      <c r="C145">
        <f t="shared" si="138"/>
        <v>5</v>
      </c>
      <c r="D145">
        <f t="shared" si="138"/>
        <v>126</v>
      </c>
      <c r="E145">
        <f t="shared" ca="1" si="93"/>
        <v>-22237.143858469812</v>
      </c>
      <c r="F145">
        <f t="shared" ca="1" si="94"/>
        <v>-5303.0196970716979</v>
      </c>
      <c r="G145">
        <f t="shared" ca="1" si="134"/>
        <v>10058.4</v>
      </c>
      <c r="H145" s="9">
        <f t="shared" ca="1" si="135"/>
        <v>-234.07806009547204</v>
      </c>
      <c r="I145" s="9">
        <f t="shared" ca="1" si="135"/>
        <v>-55.819471960754711</v>
      </c>
      <c r="J145" s="9">
        <f t="shared" ca="1" si="135"/>
        <v>0</v>
      </c>
      <c r="K145" s="9">
        <f t="shared" ca="1" si="136"/>
        <v>240.64154185850143</v>
      </c>
      <c r="L145" s="9">
        <f t="shared" ca="1" si="137"/>
        <v>-103.41255627084826</v>
      </c>
      <c r="M145">
        <f t="shared" ca="1" si="139"/>
        <v>55.80220125786164</v>
      </c>
      <c r="N145">
        <f t="shared" ca="1" si="140"/>
        <v>32.577481656184482</v>
      </c>
    </row>
    <row r="146" spans="1:14" x14ac:dyDescent="0.25">
      <c r="A146" s="4">
        <f t="shared" si="125"/>
        <v>0.43148148148148019</v>
      </c>
      <c r="B146" s="3">
        <f t="shared" si="141"/>
        <v>1553301280</v>
      </c>
      <c r="C146">
        <f t="shared" si="138"/>
        <v>5</v>
      </c>
      <c r="D146">
        <f t="shared" si="138"/>
        <v>126</v>
      </c>
      <c r="E146">
        <f t="shared" ca="1" si="93"/>
        <v>-23407.534158947172</v>
      </c>
      <c r="F146">
        <f t="shared" ca="1" si="94"/>
        <v>-5582.1170568754715</v>
      </c>
      <c r="G146">
        <f t="shared" ca="1" si="134"/>
        <v>10058.4</v>
      </c>
      <c r="H146" s="9">
        <f t="shared" ca="1" si="135"/>
        <v>-234.0780600954713</v>
      </c>
      <c r="I146" s="9">
        <f t="shared" ca="1" si="135"/>
        <v>-55.819471960754711</v>
      </c>
      <c r="J146" s="9">
        <f t="shared" ca="1" si="135"/>
        <v>0</v>
      </c>
      <c r="K146" s="9">
        <f t="shared" ca="1" si="136"/>
        <v>240.64154185850072</v>
      </c>
      <c r="L146" s="9">
        <f t="shared" ca="1" si="137"/>
        <v>-103.4125562708483</v>
      </c>
      <c r="M146">
        <f t="shared" ca="1" si="139"/>
        <v>55.799685534591198</v>
      </c>
      <c r="N146">
        <f t="shared" ca="1" si="140"/>
        <v>32.558752620545071</v>
      </c>
    </row>
    <row r="147" spans="1:14" x14ac:dyDescent="0.25">
      <c r="A147" s="4">
        <f t="shared" si="125"/>
        <v>0.43153935185185055</v>
      </c>
      <c r="B147" s="3">
        <f t="shared" si="141"/>
        <v>1553301285</v>
      </c>
      <c r="C147">
        <f t="shared" si="138"/>
        <v>5</v>
      </c>
      <c r="D147">
        <f t="shared" si="138"/>
        <v>126</v>
      </c>
      <c r="E147">
        <f t="shared" ca="1" si="93"/>
        <v>-24577.924459424528</v>
      </c>
      <c r="F147">
        <f t="shared" ca="1" si="94"/>
        <v>-5861.214416679245</v>
      </c>
      <c r="G147">
        <f t="shared" ca="1" si="134"/>
        <v>10058.4</v>
      </c>
      <c r="H147" s="9">
        <f t="shared" ca="1" si="135"/>
        <v>-234.07806009547204</v>
      </c>
      <c r="I147" s="9">
        <f t="shared" ca="1" si="135"/>
        <v>-55.819471960754711</v>
      </c>
      <c r="J147" s="9">
        <f t="shared" ca="1" si="135"/>
        <v>0</v>
      </c>
      <c r="K147" s="9">
        <f t="shared" ca="1" si="136"/>
        <v>240.64154185850143</v>
      </c>
      <c r="L147" s="9">
        <f t="shared" ca="1" si="137"/>
        <v>-103.41255627084826</v>
      </c>
      <c r="M147">
        <f t="shared" ca="1" si="139"/>
        <v>55.797169811320757</v>
      </c>
      <c r="N147">
        <f t="shared" ca="1" si="140"/>
        <v>32.540023584905654</v>
      </c>
    </row>
    <row r="148" spans="1:14" x14ac:dyDescent="0.25">
      <c r="A148" s="4">
        <f t="shared" si="125"/>
        <v>0.43159722222222091</v>
      </c>
      <c r="B148" s="3">
        <f t="shared" si="141"/>
        <v>1553301290</v>
      </c>
      <c r="C148">
        <f t="shared" si="138"/>
        <v>5</v>
      </c>
      <c r="D148">
        <f t="shared" si="138"/>
        <v>126</v>
      </c>
      <c r="E148">
        <f t="shared" ca="1" si="93"/>
        <v>-25748.314759901888</v>
      </c>
      <c r="F148">
        <f t="shared" ca="1" si="94"/>
        <v>-6140.3117764830185</v>
      </c>
      <c r="G148">
        <f t="shared" ca="1" si="134"/>
        <v>10058.4</v>
      </c>
      <c r="H148" s="9">
        <f t="shared" ca="1" si="135"/>
        <v>-234.07806009547204</v>
      </c>
      <c r="I148" s="9">
        <f t="shared" ca="1" si="135"/>
        <v>-55.819471960754711</v>
      </c>
      <c r="J148" s="9">
        <f t="shared" ca="1" si="135"/>
        <v>0</v>
      </c>
      <c r="K148" s="9">
        <f t="shared" ca="1" si="136"/>
        <v>240.64154185850143</v>
      </c>
      <c r="L148" s="9">
        <f t="shared" ca="1" si="137"/>
        <v>-103.41255627084826</v>
      </c>
      <c r="M148">
        <f t="shared" ca="1" si="139"/>
        <v>55.794654088050315</v>
      </c>
      <c r="N148">
        <f t="shared" ca="1" si="140"/>
        <v>32.521294549266244</v>
      </c>
    </row>
    <row r="149" spans="1:14" x14ac:dyDescent="0.25">
      <c r="A149" s="4">
        <f t="shared" si="125"/>
        <v>0.43165509259259127</v>
      </c>
      <c r="B149" s="3">
        <f t="shared" si="141"/>
        <v>1553301295</v>
      </c>
      <c r="C149">
        <f t="shared" si="138"/>
        <v>5</v>
      </c>
      <c r="D149">
        <f t="shared" si="138"/>
        <v>126</v>
      </c>
      <c r="E149">
        <f t="shared" ca="1" si="93"/>
        <v>-26918.705060379249</v>
      </c>
      <c r="F149">
        <f t="shared" ca="1" si="94"/>
        <v>-6419.4091362867921</v>
      </c>
      <c r="G149">
        <f t="shared" ca="1" si="134"/>
        <v>10058.4</v>
      </c>
      <c r="H149" s="9">
        <f t="shared" ca="1" si="135"/>
        <v>-234.0780600954713</v>
      </c>
      <c r="I149" s="9">
        <f t="shared" ca="1" si="135"/>
        <v>-55.819471960754711</v>
      </c>
      <c r="J149" s="9">
        <f t="shared" ca="1" si="135"/>
        <v>0</v>
      </c>
      <c r="K149" s="9">
        <f t="shared" ca="1" si="136"/>
        <v>240.64154185850072</v>
      </c>
      <c r="L149" s="9">
        <f t="shared" ca="1" si="137"/>
        <v>-103.4125562708483</v>
      </c>
      <c r="M149">
        <f t="shared" ca="1" si="139"/>
        <v>55.792138364779873</v>
      </c>
      <c r="N149">
        <f t="shared" ca="1" si="140"/>
        <v>32.502565513626834</v>
      </c>
    </row>
    <row r="150" spans="1:14" x14ac:dyDescent="0.25">
      <c r="A150" s="4">
        <f t="shared" si="125"/>
        <v>0.43171296296296163</v>
      </c>
      <c r="B150" s="3">
        <f t="shared" si="141"/>
        <v>1553301300</v>
      </c>
      <c r="C150">
        <f t="shared" si="138"/>
        <v>5</v>
      </c>
      <c r="D150">
        <f t="shared" si="138"/>
        <v>126</v>
      </c>
      <c r="E150">
        <f t="shared" ca="1" si="93"/>
        <v>-28089.095360856605</v>
      </c>
      <c r="F150">
        <f t="shared" ca="1" si="94"/>
        <v>-6698.5064960905656</v>
      </c>
      <c r="G150">
        <f t="shared" ca="1" si="134"/>
        <v>10058.4</v>
      </c>
      <c r="H150" s="9">
        <f t="shared" ca="1" si="135"/>
        <v>-234.07806009547204</v>
      </c>
      <c r="I150" s="9">
        <f t="shared" ca="1" si="135"/>
        <v>-55.819471960754711</v>
      </c>
      <c r="J150" s="9">
        <f t="shared" ca="1" si="135"/>
        <v>0</v>
      </c>
      <c r="K150" s="9">
        <f t="shared" ca="1" si="136"/>
        <v>240.64154185850143</v>
      </c>
      <c r="L150" s="9">
        <f t="shared" ca="1" si="137"/>
        <v>-103.41255627084826</v>
      </c>
      <c r="M150">
        <f t="shared" ca="1" si="139"/>
        <v>55.789622641509439</v>
      </c>
      <c r="N150">
        <f t="shared" ca="1" si="140"/>
        <v>32.483836477987417</v>
      </c>
    </row>
    <row r="151" spans="1:14" x14ac:dyDescent="0.25">
      <c r="A151" s="4">
        <f t="shared" si="125"/>
        <v>0.43177083333333199</v>
      </c>
      <c r="B151" s="3">
        <f t="shared" si="141"/>
        <v>1553301305</v>
      </c>
      <c r="C151">
        <f t="shared" si="138"/>
        <v>5</v>
      </c>
      <c r="D151">
        <f t="shared" si="138"/>
        <v>126</v>
      </c>
      <c r="E151">
        <f t="shared" ca="1" si="93"/>
        <v>-29259.485661333965</v>
      </c>
      <c r="F151">
        <f t="shared" ca="1" si="94"/>
        <v>-6977.6038558943392</v>
      </c>
      <c r="G151">
        <f t="shared" ca="1" si="134"/>
        <v>10058.4</v>
      </c>
      <c r="H151" s="9">
        <f t="shared" ca="1" si="135"/>
        <v>-234.0780600954713</v>
      </c>
      <c r="I151" s="9">
        <f t="shared" ca="1" si="135"/>
        <v>-55.819471960754711</v>
      </c>
      <c r="J151" s="9">
        <f t="shared" ca="1" si="135"/>
        <v>0</v>
      </c>
      <c r="K151" s="9">
        <f t="shared" ca="1" si="136"/>
        <v>240.64154185850072</v>
      </c>
      <c r="L151" s="9">
        <f t="shared" ca="1" si="137"/>
        <v>-103.4125562708483</v>
      </c>
      <c r="M151">
        <f t="shared" ca="1" si="139"/>
        <v>55.787106918238997</v>
      </c>
      <c r="N151">
        <f t="shared" ca="1" si="140"/>
        <v>32.465107442348007</v>
      </c>
    </row>
    <row r="152" spans="1:14" x14ac:dyDescent="0.25">
      <c r="A152" s="4">
        <f t="shared" si="125"/>
        <v>0.43182870370370235</v>
      </c>
      <c r="B152" s="3">
        <f t="shared" si="141"/>
        <v>1553301310</v>
      </c>
      <c r="C152">
        <f t="shared" si="138"/>
        <v>5</v>
      </c>
      <c r="D152">
        <f t="shared" si="138"/>
        <v>126</v>
      </c>
      <c r="E152">
        <f t="shared" ca="1" si="93"/>
        <v>-30429.875961811322</v>
      </c>
      <c r="F152">
        <f t="shared" ca="1" si="94"/>
        <v>-7256.7012156981127</v>
      </c>
      <c r="G152">
        <f t="shared" ca="1" si="134"/>
        <v>10058.4</v>
      </c>
      <c r="H152" s="9">
        <f t="shared" ca="1" si="135"/>
        <v>-234.07806009547204</v>
      </c>
      <c r="I152" s="9">
        <f t="shared" ca="1" si="135"/>
        <v>-55.819471960754711</v>
      </c>
      <c r="J152" s="9">
        <f t="shared" ca="1" si="135"/>
        <v>0</v>
      </c>
      <c r="K152" s="9">
        <f t="shared" ca="1" si="136"/>
        <v>240.64154185850143</v>
      </c>
      <c r="L152" s="9">
        <f t="shared" ca="1" si="137"/>
        <v>-103.41255627084826</v>
      </c>
      <c r="M152">
        <f t="shared" ca="1" si="139"/>
        <v>55.784591194968556</v>
      </c>
      <c r="N152">
        <f t="shared" ca="1" si="140"/>
        <v>32.44637840670859</v>
      </c>
    </row>
    <row r="153" spans="1:14" x14ac:dyDescent="0.25">
      <c r="A153" s="4">
        <f t="shared" si="125"/>
        <v>0.43188657407407272</v>
      </c>
      <c r="B153" s="3">
        <f t="shared" si="141"/>
        <v>1553301315</v>
      </c>
      <c r="C153">
        <f t="shared" si="138"/>
        <v>5</v>
      </c>
      <c r="D153">
        <f t="shared" si="138"/>
        <v>126</v>
      </c>
      <c r="E153">
        <f t="shared" ca="1" si="93"/>
        <v>-31600.266262288682</v>
      </c>
      <c r="F153">
        <f t="shared" ca="1" si="94"/>
        <v>-7535.7985755018863</v>
      </c>
      <c r="G153">
        <f t="shared" ca="1" si="134"/>
        <v>10058.4</v>
      </c>
      <c r="H153" s="9">
        <f t="shared" ref="H153:J184" ca="1" si="142">(E154-E153)/($B154-$B153)</f>
        <v>-234.0780600954713</v>
      </c>
      <c r="I153" s="9">
        <f t="shared" ca="1" si="142"/>
        <v>-55.819471960754889</v>
      </c>
      <c r="J153" s="9">
        <f t="shared" ca="1" si="142"/>
        <v>0</v>
      </c>
      <c r="K153" s="9">
        <f t="shared" ca="1" si="136"/>
        <v>240.64154185850077</v>
      </c>
      <c r="L153" s="9">
        <f t="shared" ca="1" si="137"/>
        <v>-103.41255627084836</v>
      </c>
      <c r="M153">
        <f t="shared" ca="1" si="139"/>
        <v>55.782075471698114</v>
      </c>
      <c r="N153">
        <f t="shared" ca="1" si="140"/>
        <v>32.42764937106918</v>
      </c>
    </row>
    <row r="154" spans="1:14" x14ac:dyDescent="0.25">
      <c r="A154" s="4">
        <f t="shared" si="125"/>
        <v>0.43194444444444308</v>
      </c>
      <c r="B154" s="3">
        <f t="shared" si="141"/>
        <v>1553301320</v>
      </c>
      <c r="C154">
        <f t="shared" ref="C154:D169" si="143">C153</f>
        <v>5</v>
      </c>
      <c r="D154">
        <f t="shared" si="143"/>
        <v>126</v>
      </c>
      <c r="E154">
        <f t="shared" ca="1" si="93"/>
        <v>-32770.656562766038</v>
      </c>
      <c r="F154">
        <f t="shared" ca="1" si="94"/>
        <v>-7814.8959353056607</v>
      </c>
      <c r="G154">
        <f t="shared" ca="1" si="134"/>
        <v>10058.4</v>
      </c>
      <c r="H154" s="9">
        <f t="shared" ca="1" si="142"/>
        <v>-234.07806009547056</v>
      </c>
      <c r="I154" s="9">
        <f t="shared" ca="1" si="142"/>
        <v>-55.819471960754711</v>
      </c>
      <c r="J154" s="9">
        <f t="shared" ca="1" si="142"/>
        <v>0</v>
      </c>
      <c r="K154" s="9">
        <f t="shared" ca="1" si="136"/>
        <v>240.64154185850001</v>
      </c>
      <c r="L154" s="9">
        <f t="shared" ca="1" si="137"/>
        <v>-103.41255627084836</v>
      </c>
      <c r="M154">
        <f t="shared" ca="1" si="139"/>
        <v>55.779559748427673</v>
      </c>
      <c r="N154">
        <f t="shared" ca="1" si="140"/>
        <v>32.408920335429769</v>
      </c>
    </row>
    <row r="155" spans="1:14" x14ac:dyDescent="0.25">
      <c r="A155" s="4">
        <f t="shared" si="125"/>
        <v>0.43200231481481344</v>
      </c>
      <c r="B155" s="3">
        <f t="shared" si="141"/>
        <v>1553301325</v>
      </c>
      <c r="C155">
        <f t="shared" si="143"/>
        <v>5</v>
      </c>
      <c r="D155">
        <f t="shared" si="143"/>
        <v>126</v>
      </c>
      <c r="E155">
        <f t="shared" ca="1" si="93"/>
        <v>-33941.046863243391</v>
      </c>
      <c r="F155">
        <f t="shared" ca="1" si="94"/>
        <v>-8093.9932951094343</v>
      </c>
      <c r="G155">
        <f t="shared" ca="1" si="134"/>
        <v>10058.4</v>
      </c>
      <c r="H155" s="9">
        <f t="shared" ca="1" si="142"/>
        <v>-234.07806009547204</v>
      </c>
      <c r="I155" s="9">
        <f t="shared" ca="1" si="142"/>
        <v>-55.819471960754889</v>
      </c>
      <c r="J155" s="9">
        <f t="shared" ca="1" si="142"/>
        <v>0</v>
      </c>
      <c r="K155" s="9">
        <f t="shared" ca="1" si="136"/>
        <v>240.64154185850148</v>
      </c>
      <c r="L155" s="9">
        <f t="shared" ca="1" si="137"/>
        <v>-103.4125562708483</v>
      </c>
      <c r="M155">
        <f t="shared" ca="1" si="139"/>
        <v>55.777044025157231</v>
      </c>
      <c r="N155">
        <f t="shared" ca="1" si="140"/>
        <v>32.390191299790352</v>
      </c>
    </row>
    <row r="156" spans="1:14" x14ac:dyDescent="0.25">
      <c r="A156" s="4">
        <f t="shared" si="125"/>
        <v>0.4320601851851838</v>
      </c>
      <c r="B156" s="3">
        <f t="shared" si="141"/>
        <v>1553301330</v>
      </c>
      <c r="C156">
        <f t="shared" si="143"/>
        <v>5</v>
      </c>
      <c r="D156">
        <f t="shared" si="143"/>
        <v>126</v>
      </c>
      <c r="E156">
        <f t="shared" ca="1" si="93"/>
        <v>-35111.437163720751</v>
      </c>
      <c r="F156">
        <f t="shared" ca="1" si="94"/>
        <v>-8373.0906549132087</v>
      </c>
      <c r="G156">
        <f t="shared" ca="1" si="134"/>
        <v>10058.4</v>
      </c>
      <c r="H156" s="9">
        <f t="shared" ca="1" si="142"/>
        <v>-234.07806009547204</v>
      </c>
      <c r="I156" s="9">
        <f t="shared" ca="1" si="142"/>
        <v>-55.819471960754527</v>
      </c>
      <c r="J156" s="9">
        <f t="shared" ca="1" si="142"/>
        <v>0</v>
      </c>
      <c r="K156" s="9">
        <f t="shared" ca="1" si="136"/>
        <v>240.6415418585014</v>
      </c>
      <c r="L156" s="9">
        <f t="shared" ca="1" si="137"/>
        <v>-103.41255627084823</v>
      </c>
      <c r="M156">
        <f t="shared" ca="1" si="139"/>
        <v>55.774528301886797</v>
      </c>
      <c r="N156">
        <f t="shared" ca="1" si="140"/>
        <v>32.371462264150942</v>
      </c>
    </row>
    <row r="157" spans="1:14" x14ac:dyDescent="0.25">
      <c r="A157" s="4">
        <f t="shared" si="125"/>
        <v>0.43211805555555416</v>
      </c>
      <c r="B157" s="3">
        <f t="shared" si="141"/>
        <v>1553301335</v>
      </c>
      <c r="C157">
        <f t="shared" si="143"/>
        <v>5</v>
      </c>
      <c r="D157">
        <f t="shared" si="143"/>
        <v>126</v>
      </c>
      <c r="E157">
        <f t="shared" ca="1" si="93"/>
        <v>-36281.827464198112</v>
      </c>
      <c r="F157">
        <f t="shared" ca="1" si="94"/>
        <v>-8652.1880147169813</v>
      </c>
      <c r="G157">
        <f t="shared" ca="1" si="134"/>
        <v>10058.4</v>
      </c>
      <c r="H157" s="9">
        <f t="shared" ca="1" si="142"/>
        <v>-234.07806009547204</v>
      </c>
      <c r="I157" s="9">
        <f t="shared" ca="1" si="142"/>
        <v>-55.819471960754889</v>
      </c>
      <c r="J157" s="9">
        <f t="shared" ca="1" si="142"/>
        <v>0</v>
      </c>
      <c r="K157" s="9">
        <f t="shared" ca="1" si="136"/>
        <v>240.64154185850148</v>
      </c>
      <c r="L157" s="9">
        <f t="shared" ca="1" si="137"/>
        <v>-103.4125562708483</v>
      </c>
      <c r="M157">
        <f t="shared" ca="1" si="139"/>
        <v>55.772012578616355</v>
      </c>
      <c r="N157">
        <f t="shared" ca="1" si="140"/>
        <v>32.352733228511525</v>
      </c>
    </row>
    <row r="158" spans="1:14" x14ac:dyDescent="0.25">
      <c r="A158" s="4">
        <f t="shared" si="125"/>
        <v>0.43217592592592452</v>
      </c>
      <c r="B158" s="3">
        <f t="shared" si="141"/>
        <v>1553301340</v>
      </c>
      <c r="C158">
        <f t="shared" si="143"/>
        <v>5</v>
      </c>
      <c r="D158">
        <f t="shared" si="143"/>
        <v>126</v>
      </c>
      <c r="E158">
        <f t="shared" ca="1" si="93"/>
        <v>-37452.217764675472</v>
      </c>
      <c r="F158">
        <f t="shared" ca="1" si="94"/>
        <v>-8931.2853745207558</v>
      </c>
      <c r="G158">
        <f t="shared" ca="1" si="134"/>
        <v>10058.4</v>
      </c>
      <c r="H158" s="9">
        <f t="shared" ca="1" si="142"/>
        <v>-234.07806009547204</v>
      </c>
      <c r="I158" s="9">
        <f t="shared" ca="1" si="142"/>
        <v>-55.819471960754527</v>
      </c>
      <c r="J158" s="9">
        <f t="shared" ca="1" si="142"/>
        <v>0</v>
      </c>
      <c r="K158" s="9">
        <f t="shared" ca="1" si="136"/>
        <v>240.6415418585014</v>
      </c>
      <c r="L158" s="9">
        <f t="shared" ca="1" si="137"/>
        <v>-103.41255627084823</v>
      </c>
      <c r="M158">
        <f t="shared" ca="1" si="139"/>
        <v>55.769496855345913</v>
      </c>
      <c r="N158">
        <f t="shared" ca="1" si="140"/>
        <v>32.334004192872115</v>
      </c>
    </row>
    <row r="159" spans="1:14" x14ac:dyDescent="0.25">
      <c r="A159" s="4">
        <f t="shared" si="125"/>
        <v>0.43223379629629488</v>
      </c>
      <c r="B159" s="3">
        <f t="shared" si="141"/>
        <v>1553301345</v>
      </c>
      <c r="C159">
        <f t="shared" si="143"/>
        <v>5</v>
      </c>
      <c r="D159">
        <f t="shared" si="143"/>
        <v>126</v>
      </c>
      <c r="E159">
        <f t="shared" ca="1" si="93"/>
        <v>-38622.608065152832</v>
      </c>
      <c r="F159">
        <f t="shared" ca="1" si="94"/>
        <v>-9210.3827343245284</v>
      </c>
      <c r="G159">
        <f t="shared" ca="1" si="134"/>
        <v>10058.4</v>
      </c>
      <c r="H159" s="9">
        <f t="shared" ca="1" si="142"/>
        <v>-234.07806009547056</v>
      </c>
      <c r="I159" s="9">
        <f t="shared" ca="1" si="142"/>
        <v>-55.819471960754889</v>
      </c>
      <c r="J159" s="9">
        <f t="shared" ca="1" si="142"/>
        <v>0</v>
      </c>
      <c r="K159" s="9">
        <f t="shared" ca="1" si="136"/>
        <v>240.64154185850003</v>
      </c>
      <c r="L159" s="9">
        <f t="shared" ca="1" si="137"/>
        <v>-103.41255627084838</v>
      </c>
      <c r="M159">
        <f t="shared" ca="1" si="139"/>
        <v>55.766981132075472</v>
      </c>
      <c r="N159">
        <f t="shared" ca="1" si="140"/>
        <v>32.315275157232705</v>
      </c>
    </row>
    <row r="160" spans="1:14" x14ac:dyDescent="0.25">
      <c r="A160" s="4">
        <f t="shared" si="125"/>
        <v>0.43229166666666524</v>
      </c>
      <c r="B160" s="3">
        <f t="shared" si="141"/>
        <v>1553301350</v>
      </c>
      <c r="C160">
        <f t="shared" si="143"/>
        <v>5</v>
      </c>
      <c r="D160">
        <f t="shared" si="143"/>
        <v>126</v>
      </c>
      <c r="E160">
        <f t="shared" ca="1" si="93"/>
        <v>-39792.998365630185</v>
      </c>
      <c r="F160">
        <f t="shared" ca="1" si="94"/>
        <v>-9489.4800941283029</v>
      </c>
      <c r="G160">
        <f t="shared" ca="1" si="134"/>
        <v>10058.4</v>
      </c>
      <c r="H160" s="9">
        <f t="shared" ca="1" si="142"/>
        <v>-234.07806009547204</v>
      </c>
      <c r="I160" s="9">
        <f t="shared" ca="1" si="142"/>
        <v>-55.819471960754527</v>
      </c>
      <c r="J160" s="9">
        <f t="shared" ca="1" si="142"/>
        <v>0</v>
      </c>
      <c r="K160" s="9">
        <f t="shared" ca="1" si="136"/>
        <v>240.6415418585014</v>
      </c>
      <c r="L160" s="9">
        <f t="shared" ca="1" si="137"/>
        <v>-103.41255627084823</v>
      </c>
      <c r="M160">
        <f t="shared" ca="1" si="139"/>
        <v>55.76446540880503</v>
      </c>
      <c r="N160">
        <f t="shared" ca="1" si="140"/>
        <v>32.296546121593288</v>
      </c>
    </row>
    <row r="161" spans="1:14" x14ac:dyDescent="0.25">
      <c r="A161" s="4">
        <f t="shared" si="125"/>
        <v>0.4323495370370356</v>
      </c>
      <c r="B161" s="3">
        <f t="shared" si="141"/>
        <v>1553301355</v>
      </c>
      <c r="C161">
        <f t="shared" si="143"/>
        <v>5</v>
      </c>
      <c r="D161">
        <f t="shared" si="143"/>
        <v>126</v>
      </c>
      <c r="E161">
        <f t="shared" ca="1" si="93"/>
        <v>-40963.388666107545</v>
      </c>
      <c r="F161">
        <f t="shared" ca="1" si="94"/>
        <v>-9768.5774539320755</v>
      </c>
      <c r="G161">
        <f t="shared" ca="1" si="134"/>
        <v>10058.4</v>
      </c>
      <c r="H161" s="9">
        <f t="shared" ca="1" si="142"/>
        <v>-234.07806009547204</v>
      </c>
      <c r="I161" s="9">
        <f t="shared" ca="1" si="142"/>
        <v>-55.819471960754889</v>
      </c>
      <c r="J161" s="9">
        <f t="shared" ca="1" si="142"/>
        <v>0</v>
      </c>
      <c r="K161" s="9">
        <f t="shared" ca="1" si="136"/>
        <v>240.64154185850148</v>
      </c>
      <c r="L161" s="9">
        <f t="shared" ca="1" si="137"/>
        <v>-103.4125562708483</v>
      </c>
      <c r="M161">
        <f t="shared" ca="1" si="139"/>
        <v>55.761949685534596</v>
      </c>
      <c r="N161">
        <f t="shared" ca="1" si="140"/>
        <v>32.277817085953878</v>
      </c>
    </row>
    <row r="162" spans="1:14" x14ac:dyDescent="0.25">
      <c r="A162" s="4">
        <f t="shared" si="125"/>
        <v>0.43240740740740596</v>
      </c>
      <c r="B162" s="3">
        <f t="shared" si="141"/>
        <v>1553301360</v>
      </c>
      <c r="C162">
        <f t="shared" si="143"/>
        <v>5</v>
      </c>
      <c r="D162">
        <f t="shared" si="143"/>
        <v>126</v>
      </c>
      <c r="E162">
        <f t="shared" ca="1" si="93"/>
        <v>-42133.778966584905</v>
      </c>
      <c r="F162">
        <f t="shared" ca="1" si="94"/>
        <v>-10047.67481373585</v>
      </c>
      <c r="G162">
        <f t="shared" ca="1" si="134"/>
        <v>10058.4</v>
      </c>
      <c r="H162" s="9">
        <f t="shared" ca="1" si="142"/>
        <v>-234.07806009547204</v>
      </c>
      <c r="I162" s="9">
        <f t="shared" ca="1" si="142"/>
        <v>-55.819471960754889</v>
      </c>
      <c r="J162" s="9">
        <f t="shared" ca="1" si="142"/>
        <v>0</v>
      </c>
      <c r="K162" s="9">
        <f t="shared" ca="1" si="136"/>
        <v>240.64154185850148</v>
      </c>
      <c r="L162" s="9">
        <f t="shared" ca="1" si="137"/>
        <v>-103.4125562708483</v>
      </c>
      <c r="M162">
        <f t="shared" ca="1" si="139"/>
        <v>55.759433962264154</v>
      </c>
      <c r="N162">
        <f t="shared" ca="1" si="140"/>
        <v>32.25908805031446</v>
      </c>
    </row>
    <row r="163" spans="1:14" x14ac:dyDescent="0.25">
      <c r="A163" s="4">
        <f t="shared" si="125"/>
        <v>0.43246527777777632</v>
      </c>
      <c r="B163" s="3">
        <f t="shared" si="141"/>
        <v>1553301365</v>
      </c>
      <c r="C163">
        <f t="shared" si="143"/>
        <v>5</v>
      </c>
      <c r="D163">
        <f t="shared" si="143"/>
        <v>126</v>
      </c>
      <c r="E163">
        <f t="shared" ca="1" si="93"/>
        <v>-43304.169267062265</v>
      </c>
      <c r="F163">
        <f t="shared" ca="1" si="94"/>
        <v>-10326.772173539624</v>
      </c>
      <c r="G163">
        <f t="shared" ca="1" si="134"/>
        <v>10058.4</v>
      </c>
      <c r="H163" s="9">
        <f t="shared" ca="1" si="142"/>
        <v>-234.07806009547056</v>
      </c>
      <c r="I163" s="9">
        <f t="shared" ca="1" si="142"/>
        <v>-55.819471960754527</v>
      </c>
      <c r="J163" s="9">
        <f t="shared" ca="1" si="142"/>
        <v>0</v>
      </c>
      <c r="K163" s="9">
        <f t="shared" ca="1" si="136"/>
        <v>240.64154185849995</v>
      </c>
      <c r="L163" s="9">
        <f t="shared" ca="1" si="137"/>
        <v>-103.4125562708483</v>
      </c>
      <c r="M163">
        <f t="shared" ca="1" si="139"/>
        <v>55.756918238993713</v>
      </c>
      <c r="N163">
        <f t="shared" ca="1" si="140"/>
        <v>32.24035901467505</v>
      </c>
    </row>
    <row r="164" spans="1:14" x14ac:dyDescent="0.25">
      <c r="A164" s="4">
        <f t="shared" si="125"/>
        <v>0.43252314814814669</v>
      </c>
      <c r="B164" s="3">
        <f t="shared" si="141"/>
        <v>1553301370</v>
      </c>
      <c r="C164">
        <f t="shared" si="143"/>
        <v>5</v>
      </c>
      <c r="D164">
        <f t="shared" si="143"/>
        <v>126</v>
      </c>
      <c r="E164">
        <f t="shared" ca="1" si="93"/>
        <v>-44474.559567539618</v>
      </c>
      <c r="F164">
        <f t="shared" ca="1" si="94"/>
        <v>-10605.869533343397</v>
      </c>
      <c r="G164">
        <f t="shared" ca="1" si="134"/>
        <v>10058.4</v>
      </c>
      <c r="H164" s="9">
        <f t="shared" ca="1" si="142"/>
        <v>-234.07806009547204</v>
      </c>
      <c r="I164" s="9">
        <f t="shared" ca="1" si="142"/>
        <v>-55.819471960754889</v>
      </c>
      <c r="J164" s="9">
        <f t="shared" ca="1" si="142"/>
        <v>0</v>
      </c>
      <c r="K164" s="9">
        <f t="shared" ca="1" si="136"/>
        <v>240.64154185850148</v>
      </c>
      <c r="L164" s="9">
        <f t="shared" ca="1" si="137"/>
        <v>-103.4125562708483</v>
      </c>
      <c r="M164">
        <f t="shared" ca="1" si="139"/>
        <v>55.754402515723271</v>
      </c>
      <c r="N164">
        <f t="shared" ca="1" si="140"/>
        <v>32.22162997903564</v>
      </c>
    </row>
    <row r="165" spans="1:14" x14ac:dyDescent="0.25">
      <c r="A165" s="4">
        <f t="shared" si="125"/>
        <v>0.43258101851851705</v>
      </c>
      <c r="B165" s="3">
        <f t="shared" si="141"/>
        <v>1553301375</v>
      </c>
      <c r="C165">
        <f t="shared" si="143"/>
        <v>5</v>
      </c>
      <c r="D165">
        <f t="shared" si="143"/>
        <v>126</v>
      </c>
      <c r="E165">
        <f t="shared" ca="1" si="93"/>
        <v>-45644.949868016978</v>
      </c>
      <c r="F165">
        <f t="shared" ca="1" si="94"/>
        <v>-10884.966893147172</v>
      </c>
      <c r="G165">
        <f t="shared" ca="1" si="134"/>
        <v>10058.4</v>
      </c>
      <c r="H165" s="9">
        <f t="shared" ca="1" si="142"/>
        <v>-234.07806009547204</v>
      </c>
      <c r="I165" s="9">
        <f t="shared" ca="1" si="142"/>
        <v>-55.819471960754527</v>
      </c>
      <c r="J165" s="9">
        <f t="shared" ca="1" si="142"/>
        <v>0</v>
      </c>
      <c r="K165" s="9">
        <f t="shared" ca="1" si="136"/>
        <v>240.6415418585014</v>
      </c>
      <c r="L165" s="9">
        <f t="shared" ca="1" si="137"/>
        <v>-103.41255627084823</v>
      </c>
      <c r="M165">
        <f t="shared" ca="1" si="139"/>
        <v>55.751886792452829</v>
      </c>
      <c r="N165">
        <f t="shared" ca="1" si="140"/>
        <v>32.202900943396223</v>
      </c>
    </row>
    <row r="166" spans="1:14" x14ac:dyDescent="0.25">
      <c r="A166" s="4">
        <f t="shared" si="125"/>
        <v>0.43263888888888741</v>
      </c>
      <c r="B166" s="3">
        <f t="shared" si="141"/>
        <v>1553301380</v>
      </c>
      <c r="C166">
        <f t="shared" si="143"/>
        <v>5</v>
      </c>
      <c r="D166">
        <f t="shared" si="143"/>
        <v>126</v>
      </c>
      <c r="E166">
        <f t="shared" ref="E166:E198" ca="1" si="144">INDIRECT("E$"&amp;C166)+INDIRECT("H$"&amp;C166)*($B166-INDIRECT("B$"&amp;D166))</f>
        <v>-46815.340168494338</v>
      </c>
      <c r="F166">
        <f t="shared" ref="F166:F198" ca="1" si="145">INDIRECT("F$"&amp;C166)+INDIRECT("I$"&amp;C166)*($B166-INDIRECT("B$"&amp;D166))</f>
        <v>-11164.064252950944</v>
      </c>
      <c r="G166">
        <f t="shared" ca="1" si="134"/>
        <v>10058.4</v>
      </c>
      <c r="H166" s="9">
        <f t="shared" ca="1" si="142"/>
        <v>-234.07806009547204</v>
      </c>
      <c r="I166" s="9">
        <f t="shared" ca="1" si="142"/>
        <v>-55.819471960754889</v>
      </c>
      <c r="J166" s="9">
        <f t="shared" ca="1" si="142"/>
        <v>0</v>
      </c>
      <c r="K166" s="9">
        <f t="shared" ca="1" si="136"/>
        <v>240.64154185850148</v>
      </c>
      <c r="L166" s="9">
        <f t="shared" ca="1" si="137"/>
        <v>-103.4125562708483</v>
      </c>
      <c r="M166">
        <f t="shared" ca="1" si="139"/>
        <v>55.749371069182395</v>
      </c>
      <c r="N166">
        <f t="shared" ca="1" si="140"/>
        <v>32.184171907756813</v>
      </c>
    </row>
    <row r="167" spans="1:14" x14ac:dyDescent="0.25">
      <c r="A167" s="4">
        <f t="shared" si="125"/>
        <v>0.43269675925925777</v>
      </c>
      <c r="B167" s="3">
        <f t="shared" si="141"/>
        <v>1553301385</v>
      </c>
      <c r="C167">
        <f t="shared" si="143"/>
        <v>5</v>
      </c>
      <c r="D167">
        <f t="shared" si="143"/>
        <v>126</v>
      </c>
      <c r="E167">
        <f t="shared" ca="1" si="144"/>
        <v>-47985.730468971698</v>
      </c>
      <c r="F167">
        <f t="shared" ca="1" si="145"/>
        <v>-11443.161612754719</v>
      </c>
      <c r="G167">
        <f t="shared" ca="1" si="134"/>
        <v>10058.4</v>
      </c>
      <c r="H167" s="9">
        <f t="shared" ca="1" si="142"/>
        <v>-234.07806009547056</v>
      </c>
      <c r="I167" s="9">
        <f t="shared" ca="1" si="142"/>
        <v>-55.819471960754527</v>
      </c>
      <c r="J167" s="9">
        <f t="shared" ca="1" si="142"/>
        <v>0</v>
      </c>
      <c r="K167" s="9">
        <f t="shared" ca="1" si="136"/>
        <v>240.64154185849995</v>
      </c>
      <c r="L167" s="9">
        <f t="shared" ca="1" si="137"/>
        <v>-103.4125562708483</v>
      </c>
      <c r="M167">
        <f t="shared" ca="1" si="139"/>
        <v>55.746855345911953</v>
      </c>
      <c r="N167">
        <f t="shared" ca="1" si="140"/>
        <v>32.165442872117396</v>
      </c>
    </row>
    <row r="168" spans="1:14" x14ac:dyDescent="0.25">
      <c r="A168" s="4">
        <f t="shared" si="125"/>
        <v>0.43275462962962813</v>
      </c>
      <c r="B168" s="3">
        <f t="shared" si="141"/>
        <v>1553301390</v>
      </c>
      <c r="C168">
        <f t="shared" si="143"/>
        <v>5</v>
      </c>
      <c r="D168">
        <f t="shared" si="143"/>
        <v>126</v>
      </c>
      <c r="E168">
        <f t="shared" ca="1" si="144"/>
        <v>-49156.120769449051</v>
      </c>
      <c r="F168">
        <f t="shared" ca="1" si="145"/>
        <v>-11722.258972558491</v>
      </c>
      <c r="G168">
        <f t="shared" ca="1" si="134"/>
        <v>10058.4</v>
      </c>
      <c r="H168" s="9">
        <f t="shared" ca="1" si="142"/>
        <v>-234.07806009547204</v>
      </c>
      <c r="I168" s="9">
        <f t="shared" ca="1" si="142"/>
        <v>-55.819471960754889</v>
      </c>
      <c r="J168" s="9">
        <f t="shared" ca="1" si="142"/>
        <v>0</v>
      </c>
      <c r="K168" s="9">
        <f t="shared" ca="1" si="136"/>
        <v>240.64154185850148</v>
      </c>
      <c r="L168" s="9">
        <f t="shared" ca="1" si="137"/>
        <v>-103.4125562708483</v>
      </c>
      <c r="M168">
        <f t="shared" ca="1" si="139"/>
        <v>55.744339622641512</v>
      </c>
      <c r="N168">
        <f t="shared" ca="1" si="140"/>
        <v>32.146713836477986</v>
      </c>
    </row>
    <row r="169" spans="1:14" x14ac:dyDescent="0.25">
      <c r="A169" s="4">
        <f t="shared" si="125"/>
        <v>0.43281249999999849</v>
      </c>
      <c r="B169" s="3">
        <f t="shared" si="141"/>
        <v>1553301395</v>
      </c>
      <c r="C169">
        <f t="shared" si="143"/>
        <v>5</v>
      </c>
      <c r="D169">
        <f t="shared" si="143"/>
        <v>126</v>
      </c>
      <c r="E169">
        <f t="shared" ca="1" si="144"/>
        <v>-50326.511069926411</v>
      </c>
      <c r="F169">
        <f t="shared" ca="1" si="145"/>
        <v>-12001.356332362266</v>
      </c>
      <c r="G169">
        <f t="shared" ca="1" si="134"/>
        <v>10058.4</v>
      </c>
      <c r="H169" s="9">
        <f t="shared" ca="1" si="142"/>
        <v>-234.07806009547204</v>
      </c>
      <c r="I169" s="9">
        <f t="shared" ca="1" si="142"/>
        <v>-55.819471960754527</v>
      </c>
      <c r="J169" s="9">
        <f t="shared" ca="1" si="142"/>
        <v>0</v>
      </c>
      <c r="K169" s="9">
        <f t="shared" ca="1" si="136"/>
        <v>240.6415418585014</v>
      </c>
      <c r="L169" s="9">
        <f t="shared" ca="1" si="137"/>
        <v>-103.41255627084823</v>
      </c>
      <c r="M169">
        <f t="shared" ca="1" si="139"/>
        <v>55.74182389937107</v>
      </c>
      <c r="N169">
        <f t="shared" ca="1" si="140"/>
        <v>32.127984800838576</v>
      </c>
    </row>
    <row r="170" spans="1:14" x14ac:dyDescent="0.25">
      <c r="A170" s="4">
        <f t="shared" si="125"/>
        <v>0.43287037037036885</v>
      </c>
      <c r="B170" s="3">
        <f t="shared" si="141"/>
        <v>1553301400</v>
      </c>
      <c r="C170">
        <f t="shared" ref="C170:D185" si="146">C169</f>
        <v>5</v>
      </c>
      <c r="D170">
        <f t="shared" si="146"/>
        <v>126</v>
      </c>
      <c r="E170">
        <f t="shared" ca="1" si="144"/>
        <v>-51496.901370403772</v>
      </c>
      <c r="F170">
        <f t="shared" ca="1" si="145"/>
        <v>-12280.453692166038</v>
      </c>
      <c r="G170">
        <f t="shared" ca="1" si="134"/>
        <v>10058.4</v>
      </c>
      <c r="H170" s="9">
        <f t="shared" ca="1" si="142"/>
        <v>-234.07806009547204</v>
      </c>
      <c r="I170" s="9">
        <f t="shared" ca="1" si="142"/>
        <v>-55.819471960754889</v>
      </c>
      <c r="J170" s="9">
        <f t="shared" ca="1" si="142"/>
        <v>0</v>
      </c>
      <c r="K170" s="9">
        <f t="shared" ca="1" si="136"/>
        <v>240.64154185850148</v>
      </c>
      <c r="L170" s="9">
        <f t="shared" ca="1" si="137"/>
        <v>-103.4125562708483</v>
      </c>
      <c r="M170">
        <f t="shared" ca="1" si="139"/>
        <v>55.739308176100629</v>
      </c>
      <c r="N170">
        <f t="shared" ca="1" si="140"/>
        <v>32.109255765199158</v>
      </c>
    </row>
    <row r="171" spans="1:14" x14ac:dyDescent="0.25">
      <c r="A171" s="4">
        <f t="shared" si="125"/>
        <v>0.43292824074073921</v>
      </c>
      <c r="B171" s="3">
        <f t="shared" si="141"/>
        <v>1553301405</v>
      </c>
      <c r="C171">
        <f t="shared" si="146"/>
        <v>5</v>
      </c>
      <c r="D171">
        <f t="shared" si="146"/>
        <v>126</v>
      </c>
      <c r="E171">
        <f t="shared" ca="1" si="144"/>
        <v>-52667.291670881132</v>
      </c>
      <c r="F171">
        <f t="shared" ca="1" si="145"/>
        <v>-12559.551051969813</v>
      </c>
      <c r="G171">
        <f t="shared" ca="1" si="134"/>
        <v>10058.4</v>
      </c>
      <c r="H171" s="9">
        <f t="shared" ca="1" si="142"/>
        <v>-234.07806009547204</v>
      </c>
      <c r="I171" s="9">
        <f t="shared" ca="1" si="142"/>
        <v>-55.819471960754527</v>
      </c>
      <c r="J171" s="9">
        <f t="shared" ca="1" si="142"/>
        <v>0</v>
      </c>
      <c r="K171" s="9">
        <f t="shared" ca="1" si="136"/>
        <v>240.6415418585014</v>
      </c>
      <c r="L171" s="9">
        <f t="shared" ca="1" si="137"/>
        <v>-103.41255627084823</v>
      </c>
      <c r="M171">
        <f t="shared" ca="1" si="139"/>
        <v>55.736792452830187</v>
      </c>
      <c r="N171">
        <f t="shared" ca="1" si="140"/>
        <v>32.090526729559748</v>
      </c>
    </row>
    <row r="172" spans="1:14" x14ac:dyDescent="0.25">
      <c r="A172" s="4">
        <f t="shared" si="125"/>
        <v>0.43298611111110957</v>
      </c>
      <c r="B172" s="3">
        <f t="shared" si="141"/>
        <v>1553301410</v>
      </c>
      <c r="C172">
        <f t="shared" si="146"/>
        <v>5</v>
      </c>
      <c r="D172">
        <f t="shared" si="146"/>
        <v>126</v>
      </c>
      <c r="E172">
        <f t="shared" ca="1" si="144"/>
        <v>-53837.681971358492</v>
      </c>
      <c r="F172">
        <f t="shared" ca="1" si="145"/>
        <v>-12838.648411773585</v>
      </c>
      <c r="G172">
        <f t="shared" ca="1" si="134"/>
        <v>10058.4</v>
      </c>
      <c r="H172" s="9">
        <f t="shared" ca="1" si="142"/>
        <v>-234.07806009547056</v>
      </c>
      <c r="I172" s="9">
        <f t="shared" ca="1" si="142"/>
        <v>-55.819471960754889</v>
      </c>
      <c r="J172" s="9">
        <f t="shared" ca="1" si="142"/>
        <v>0</v>
      </c>
      <c r="K172" s="9">
        <f t="shared" ca="1" si="136"/>
        <v>240.64154185850003</v>
      </c>
      <c r="L172" s="9">
        <f t="shared" ca="1" si="137"/>
        <v>-103.41255627084838</v>
      </c>
      <c r="M172">
        <f t="shared" ca="1" si="139"/>
        <v>55.734276729559753</v>
      </c>
      <c r="N172">
        <f t="shared" ca="1" si="140"/>
        <v>32.071797693920331</v>
      </c>
    </row>
    <row r="173" spans="1:14" x14ac:dyDescent="0.25">
      <c r="A173" s="4">
        <f t="shared" si="125"/>
        <v>0.43304398148147993</v>
      </c>
      <c r="B173" s="3">
        <f t="shared" si="141"/>
        <v>1553301415</v>
      </c>
      <c r="C173">
        <f t="shared" si="146"/>
        <v>5</v>
      </c>
      <c r="D173">
        <f t="shared" si="146"/>
        <v>126</v>
      </c>
      <c r="E173">
        <f t="shared" ca="1" si="144"/>
        <v>-55008.072271835845</v>
      </c>
      <c r="F173">
        <f t="shared" ca="1" si="145"/>
        <v>-13117.74577157736</v>
      </c>
      <c r="G173">
        <f t="shared" ca="1" si="134"/>
        <v>10058.4</v>
      </c>
      <c r="H173" s="9">
        <f t="shared" ca="1" si="142"/>
        <v>-234.07806009547204</v>
      </c>
      <c r="I173" s="9">
        <f t="shared" ca="1" si="142"/>
        <v>-55.819471960754527</v>
      </c>
      <c r="J173" s="9">
        <f t="shared" ca="1" si="142"/>
        <v>0</v>
      </c>
      <c r="K173" s="9">
        <f t="shared" ca="1" si="136"/>
        <v>240.6415418585014</v>
      </c>
      <c r="L173" s="9">
        <f t="shared" ca="1" si="137"/>
        <v>-103.41255627084823</v>
      </c>
      <c r="M173">
        <f t="shared" ca="1" si="139"/>
        <v>55.731761006289311</v>
      </c>
      <c r="N173">
        <f t="shared" ca="1" si="140"/>
        <v>32.053068658280921</v>
      </c>
    </row>
    <row r="174" spans="1:14" x14ac:dyDescent="0.25">
      <c r="A174" s="4">
        <f t="shared" si="125"/>
        <v>0.43310185185185029</v>
      </c>
      <c r="B174" s="3">
        <f t="shared" si="141"/>
        <v>1553301420</v>
      </c>
      <c r="C174">
        <f t="shared" si="146"/>
        <v>5</v>
      </c>
      <c r="D174">
        <f t="shared" si="146"/>
        <v>126</v>
      </c>
      <c r="E174">
        <f t="shared" ca="1" si="144"/>
        <v>-56178.462572313205</v>
      </c>
      <c r="F174">
        <f t="shared" ca="1" si="145"/>
        <v>-13396.843131381132</v>
      </c>
      <c r="G174">
        <f t="shared" ca="1" si="134"/>
        <v>10058.4</v>
      </c>
      <c r="H174" s="9">
        <f t="shared" ca="1" si="142"/>
        <v>-234.07806009547204</v>
      </c>
      <c r="I174" s="9">
        <f t="shared" ca="1" si="142"/>
        <v>-55.819471960754889</v>
      </c>
      <c r="J174" s="9">
        <f t="shared" ca="1" si="142"/>
        <v>0</v>
      </c>
      <c r="K174" s="9">
        <f t="shared" ca="1" si="136"/>
        <v>240.64154185850148</v>
      </c>
      <c r="L174" s="9">
        <f t="shared" ca="1" si="137"/>
        <v>-103.4125562708483</v>
      </c>
      <c r="M174">
        <f t="shared" ca="1" si="139"/>
        <v>55.729245283018869</v>
      </c>
      <c r="N174">
        <f t="shared" ca="1" si="140"/>
        <v>32.034339622641511</v>
      </c>
    </row>
    <row r="175" spans="1:14" x14ac:dyDescent="0.25">
      <c r="A175" s="4">
        <f t="shared" si="125"/>
        <v>0.43315972222222066</v>
      </c>
      <c r="B175" s="3">
        <f t="shared" si="141"/>
        <v>1553301425</v>
      </c>
      <c r="C175">
        <f t="shared" si="146"/>
        <v>5</v>
      </c>
      <c r="D175">
        <f t="shared" si="146"/>
        <v>126</v>
      </c>
      <c r="E175">
        <f t="shared" ca="1" si="144"/>
        <v>-57348.852872790565</v>
      </c>
      <c r="F175">
        <f t="shared" ca="1" si="145"/>
        <v>-13675.940491184907</v>
      </c>
      <c r="G175">
        <f t="shared" ca="1" si="134"/>
        <v>10058.4</v>
      </c>
      <c r="H175" s="9">
        <f t="shared" ca="1" si="142"/>
        <v>-234.07806009547204</v>
      </c>
      <c r="I175" s="9">
        <f t="shared" ca="1" si="142"/>
        <v>-55.819471960754527</v>
      </c>
      <c r="J175" s="9">
        <f t="shared" ca="1" si="142"/>
        <v>0</v>
      </c>
      <c r="K175" s="9">
        <f t="shared" ca="1" si="136"/>
        <v>240.6415418585014</v>
      </c>
      <c r="L175" s="9">
        <f t="shared" ca="1" si="137"/>
        <v>-103.41255627084823</v>
      </c>
      <c r="M175">
        <f t="shared" ca="1" si="139"/>
        <v>55.726729559748428</v>
      </c>
      <c r="N175">
        <f t="shared" ca="1" si="140"/>
        <v>32.015610587002094</v>
      </c>
    </row>
    <row r="176" spans="1:14" x14ac:dyDescent="0.25">
      <c r="A176" s="4">
        <f t="shared" si="125"/>
        <v>0.43321759259259102</v>
      </c>
      <c r="B176" s="3">
        <f t="shared" si="141"/>
        <v>1553301430</v>
      </c>
      <c r="C176">
        <f t="shared" si="146"/>
        <v>5</v>
      </c>
      <c r="D176">
        <f t="shared" si="146"/>
        <v>126</v>
      </c>
      <c r="E176">
        <f t="shared" ca="1" si="144"/>
        <v>-58519.243173267925</v>
      </c>
      <c r="F176">
        <f t="shared" ca="1" si="145"/>
        <v>-13955.03785098868</v>
      </c>
      <c r="G176">
        <f t="shared" ca="1" si="134"/>
        <v>10058.4</v>
      </c>
      <c r="H176" s="9">
        <f t="shared" ca="1" si="142"/>
        <v>-234.07806009547056</v>
      </c>
      <c r="I176" s="9">
        <f t="shared" ca="1" si="142"/>
        <v>-55.819471960754889</v>
      </c>
      <c r="J176" s="9">
        <f t="shared" ca="1" si="142"/>
        <v>0</v>
      </c>
      <c r="K176" s="9">
        <f t="shared" ca="1" si="136"/>
        <v>240.64154185850003</v>
      </c>
      <c r="L176" s="9">
        <f t="shared" ca="1" si="137"/>
        <v>-103.41255627084838</v>
      </c>
      <c r="M176">
        <f t="shared" ca="1" si="139"/>
        <v>55.724213836477986</v>
      </c>
      <c r="N176">
        <f t="shared" ca="1" si="140"/>
        <v>31.99688155136268</v>
      </c>
    </row>
    <row r="177" spans="1:14" x14ac:dyDescent="0.25">
      <c r="A177" s="4">
        <f t="shared" si="125"/>
        <v>0.43327546296296138</v>
      </c>
      <c r="B177" s="3">
        <f t="shared" si="141"/>
        <v>1553301435</v>
      </c>
      <c r="C177">
        <f t="shared" si="146"/>
        <v>5</v>
      </c>
      <c r="D177">
        <f t="shared" si="146"/>
        <v>126</v>
      </c>
      <c r="E177">
        <f t="shared" ca="1" si="144"/>
        <v>-59689.633473745278</v>
      </c>
      <c r="F177">
        <f t="shared" ca="1" si="145"/>
        <v>-14234.135210792454</v>
      </c>
      <c r="G177">
        <f t="shared" ca="1" si="134"/>
        <v>10058.4</v>
      </c>
      <c r="H177" s="9">
        <f t="shared" ca="1" si="142"/>
        <v>-234.07806009547204</v>
      </c>
      <c r="I177" s="9">
        <f t="shared" ca="1" si="142"/>
        <v>-55.819471960754527</v>
      </c>
      <c r="J177" s="9">
        <f t="shared" ca="1" si="142"/>
        <v>0</v>
      </c>
      <c r="K177" s="9">
        <f t="shared" ca="1" si="136"/>
        <v>240.6415418585014</v>
      </c>
      <c r="L177" s="9">
        <f t="shared" ca="1" si="137"/>
        <v>-103.41255627084823</v>
      </c>
      <c r="M177">
        <f t="shared" ca="1" si="139"/>
        <v>55.721698113207552</v>
      </c>
      <c r="N177">
        <f t="shared" ca="1" si="140"/>
        <v>31.97815251572327</v>
      </c>
    </row>
    <row r="178" spans="1:14" x14ac:dyDescent="0.25">
      <c r="A178" s="4">
        <f t="shared" si="125"/>
        <v>0.43333333333333174</v>
      </c>
      <c r="B178" s="3">
        <f t="shared" si="141"/>
        <v>1553301440</v>
      </c>
      <c r="C178">
        <f t="shared" si="146"/>
        <v>5</v>
      </c>
      <c r="D178">
        <f t="shared" si="146"/>
        <v>126</v>
      </c>
      <c r="E178">
        <f t="shared" ca="1" si="144"/>
        <v>-60860.023774222638</v>
      </c>
      <c r="F178">
        <f t="shared" ca="1" si="145"/>
        <v>-14513.232570596227</v>
      </c>
      <c r="G178">
        <f t="shared" ca="1" si="134"/>
        <v>10058.4</v>
      </c>
      <c r="H178" s="9">
        <f t="shared" ca="1" si="142"/>
        <v>-234.07806009547204</v>
      </c>
      <c r="I178" s="9">
        <f t="shared" ca="1" si="142"/>
        <v>-55.819471960754889</v>
      </c>
      <c r="J178" s="9">
        <f t="shared" ca="1" si="142"/>
        <v>0</v>
      </c>
      <c r="K178" s="9">
        <f t="shared" ca="1" si="136"/>
        <v>240.64154185850148</v>
      </c>
      <c r="L178" s="9">
        <f t="shared" ca="1" si="137"/>
        <v>-103.4125562708483</v>
      </c>
      <c r="M178">
        <f t="shared" ca="1" si="139"/>
        <v>55.71918238993711</v>
      </c>
      <c r="N178">
        <f t="shared" ca="1" si="140"/>
        <v>31.959423480083856</v>
      </c>
    </row>
    <row r="179" spans="1:14" x14ac:dyDescent="0.25">
      <c r="A179" s="4">
        <f t="shared" si="125"/>
        <v>0.4333912037037021</v>
      </c>
      <c r="B179" s="3">
        <f t="shared" si="141"/>
        <v>1553301445</v>
      </c>
      <c r="C179">
        <f t="shared" si="146"/>
        <v>5</v>
      </c>
      <c r="D179">
        <f t="shared" si="146"/>
        <v>126</v>
      </c>
      <c r="E179">
        <f t="shared" ca="1" si="144"/>
        <v>-62030.414074699998</v>
      </c>
      <c r="F179">
        <f t="shared" ca="1" si="145"/>
        <v>-14792.329930400001</v>
      </c>
      <c r="G179">
        <f t="shared" ca="1" si="134"/>
        <v>10058.4</v>
      </c>
      <c r="H179" s="9">
        <f t="shared" ca="1" si="142"/>
        <v>-234.07806009547204</v>
      </c>
      <c r="I179" s="9">
        <f t="shared" ca="1" si="142"/>
        <v>-55.819471960754527</v>
      </c>
      <c r="J179" s="9">
        <f t="shared" ca="1" si="142"/>
        <v>0</v>
      </c>
      <c r="K179" s="9">
        <f t="shared" ca="1" si="136"/>
        <v>240.6415418585014</v>
      </c>
      <c r="L179" s="9">
        <f t="shared" ca="1" si="137"/>
        <v>-103.41255627084823</v>
      </c>
      <c r="M179">
        <f t="shared" ca="1" si="139"/>
        <v>55.716666666666669</v>
      </c>
      <c r="N179">
        <f t="shared" ca="1" si="140"/>
        <v>31.940694444444443</v>
      </c>
    </row>
    <row r="180" spans="1:14" x14ac:dyDescent="0.25">
      <c r="A180" s="4">
        <f t="shared" si="125"/>
        <v>0.43344907407407246</v>
      </c>
      <c r="B180" s="3">
        <f t="shared" si="141"/>
        <v>1553301450</v>
      </c>
      <c r="C180">
        <f t="shared" si="146"/>
        <v>5</v>
      </c>
      <c r="D180">
        <f t="shared" si="146"/>
        <v>126</v>
      </c>
      <c r="E180">
        <f t="shared" ca="1" si="144"/>
        <v>-63200.804375177358</v>
      </c>
      <c r="F180">
        <f t="shared" ca="1" si="145"/>
        <v>-15071.427290203774</v>
      </c>
      <c r="G180">
        <f t="shared" ca="1" si="134"/>
        <v>10058.4</v>
      </c>
      <c r="H180" s="9">
        <f t="shared" ca="1" si="142"/>
        <v>-234.07806009547204</v>
      </c>
      <c r="I180" s="9">
        <f t="shared" ca="1" si="142"/>
        <v>-55.819471960754889</v>
      </c>
      <c r="J180" s="9">
        <f t="shared" ca="1" si="142"/>
        <v>0</v>
      </c>
      <c r="K180" s="9">
        <f t="shared" ca="1" si="136"/>
        <v>240.64154185850148</v>
      </c>
      <c r="L180" s="9">
        <f t="shared" ca="1" si="137"/>
        <v>-103.4125562708483</v>
      </c>
      <c r="M180">
        <f t="shared" ca="1" si="139"/>
        <v>55.714150943396227</v>
      </c>
      <c r="N180">
        <f t="shared" ca="1" si="140"/>
        <v>31.921965408805029</v>
      </c>
    </row>
    <row r="181" spans="1:14" x14ac:dyDescent="0.25">
      <c r="A181" s="4">
        <f t="shared" si="125"/>
        <v>0.43350694444444282</v>
      </c>
      <c r="B181" s="3">
        <f t="shared" si="141"/>
        <v>1553301455</v>
      </c>
      <c r="C181">
        <f t="shared" si="146"/>
        <v>5</v>
      </c>
      <c r="D181">
        <f t="shared" si="146"/>
        <v>126</v>
      </c>
      <c r="E181">
        <f t="shared" ca="1" si="144"/>
        <v>-64371.194675654719</v>
      </c>
      <c r="F181">
        <f t="shared" ca="1" si="145"/>
        <v>-15350.524650007548</v>
      </c>
      <c r="G181">
        <f t="shared" ca="1" si="134"/>
        <v>10058.4</v>
      </c>
      <c r="H181" s="9">
        <f t="shared" ca="1" si="142"/>
        <v>-234.07806009547349</v>
      </c>
      <c r="I181" s="9">
        <f t="shared" ca="1" si="142"/>
        <v>-55.819471960754889</v>
      </c>
      <c r="J181" s="9">
        <f t="shared" ca="1" si="142"/>
        <v>0</v>
      </c>
      <c r="K181" s="9">
        <f t="shared" ca="1" si="136"/>
        <v>240.6415418585029</v>
      </c>
      <c r="L181" s="9">
        <f t="shared" ca="1" si="137"/>
        <v>-103.41255627084823</v>
      </c>
      <c r="M181">
        <f t="shared" ca="1" si="139"/>
        <v>55.711635220125785</v>
      </c>
      <c r="N181">
        <f t="shared" ca="1" si="140"/>
        <v>31.903236373165615</v>
      </c>
    </row>
    <row r="182" spans="1:14" x14ac:dyDescent="0.25">
      <c r="A182" s="4">
        <f t="shared" si="125"/>
        <v>0.43356481481481318</v>
      </c>
      <c r="B182" s="3">
        <f t="shared" si="141"/>
        <v>1553301460</v>
      </c>
      <c r="C182">
        <f t="shared" si="146"/>
        <v>5</v>
      </c>
      <c r="D182">
        <f t="shared" si="146"/>
        <v>126</v>
      </c>
      <c r="E182">
        <f t="shared" ca="1" si="144"/>
        <v>-65541.584976132086</v>
      </c>
      <c r="F182">
        <f t="shared" ca="1" si="145"/>
        <v>-15629.622009811323</v>
      </c>
      <c r="G182">
        <f t="shared" ca="1" si="134"/>
        <v>10058.4</v>
      </c>
      <c r="H182" s="9">
        <f t="shared" ca="1" si="142"/>
        <v>-234.07806009547204</v>
      </c>
      <c r="I182" s="9">
        <f t="shared" ca="1" si="142"/>
        <v>-55.819471960754527</v>
      </c>
      <c r="J182" s="9">
        <f t="shared" ca="1" si="142"/>
        <v>0</v>
      </c>
      <c r="K182" s="9">
        <f t="shared" ca="1" si="136"/>
        <v>240.6415418585014</v>
      </c>
      <c r="L182" s="9">
        <f t="shared" ca="1" si="137"/>
        <v>-103.41255627084823</v>
      </c>
      <c r="M182">
        <f t="shared" ca="1" si="139"/>
        <v>55.709119496855351</v>
      </c>
      <c r="N182">
        <f t="shared" ca="1" si="140"/>
        <v>31.884507337526205</v>
      </c>
    </row>
    <row r="183" spans="1:14" x14ac:dyDescent="0.25">
      <c r="A183" s="4">
        <f t="shared" si="125"/>
        <v>0.43362268518518354</v>
      </c>
      <c r="B183" s="3">
        <f t="shared" si="141"/>
        <v>1553301465</v>
      </c>
      <c r="C183">
        <f t="shared" si="146"/>
        <v>5</v>
      </c>
      <c r="D183">
        <f t="shared" si="146"/>
        <v>126</v>
      </c>
      <c r="E183">
        <f t="shared" ca="1" si="144"/>
        <v>-66711.975276609446</v>
      </c>
      <c r="F183">
        <f t="shared" ca="1" si="145"/>
        <v>-15908.719369615095</v>
      </c>
      <c r="G183">
        <f t="shared" ca="1" si="134"/>
        <v>10058.4</v>
      </c>
      <c r="H183" s="9">
        <f t="shared" ca="1" si="142"/>
        <v>-234.07806009546911</v>
      </c>
      <c r="I183" s="9">
        <f t="shared" ca="1" si="142"/>
        <v>-55.819471960754889</v>
      </c>
      <c r="J183" s="9">
        <f t="shared" ca="1" si="142"/>
        <v>0</v>
      </c>
      <c r="K183" s="9">
        <f t="shared" ca="1" si="136"/>
        <v>240.64154185849864</v>
      </c>
      <c r="L183" s="9">
        <f t="shared" ca="1" si="137"/>
        <v>-103.41255627084847</v>
      </c>
      <c r="M183">
        <f t="shared" ca="1" si="139"/>
        <v>55.706603773584909</v>
      </c>
      <c r="N183">
        <f t="shared" ca="1" si="140"/>
        <v>31.865778301886792</v>
      </c>
    </row>
    <row r="184" spans="1:14" x14ac:dyDescent="0.25">
      <c r="A184" s="4">
        <f t="shared" si="125"/>
        <v>0.4336805555555539</v>
      </c>
      <c r="B184" s="3">
        <f t="shared" si="141"/>
        <v>1553301470</v>
      </c>
      <c r="C184">
        <f t="shared" si="146"/>
        <v>5</v>
      </c>
      <c r="D184">
        <f t="shared" si="146"/>
        <v>126</v>
      </c>
      <c r="E184">
        <f t="shared" ca="1" si="144"/>
        <v>-67882.365577086792</v>
      </c>
      <c r="F184">
        <f t="shared" ca="1" si="145"/>
        <v>-16187.81672941887</v>
      </c>
      <c r="G184">
        <f t="shared" ca="1" si="134"/>
        <v>10058.4</v>
      </c>
      <c r="H184" s="9">
        <f t="shared" ca="1" si="142"/>
        <v>-234.07806009547204</v>
      </c>
      <c r="I184" s="9">
        <f t="shared" ca="1" si="142"/>
        <v>-55.819471960754527</v>
      </c>
      <c r="J184" s="9">
        <f t="shared" ca="1" si="142"/>
        <v>0</v>
      </c>
      <c r="K184" s="9">
        <f t="shared" ca="1" si="136"/>
        <v>240.6415418585014</v>
      </c>
      <c r="L184" s="9">
        <f t="shared" ca="1" si="137"/>
        <v>-103.41255627084823</v>
      </c>
      <c r="M184">
        <f t="shared" ca="1" si="139"/>
        <v>55.704088050314468</v>
      </c>
      <c r="N184">
        <f t="shared" ca="1" si="140"/>
        <v>31.847049266247378</v>
      </c>
    </row>
    <row r="185" spans="1:14" x14ac:dyDescent="0.25">
      <c r="A185" s="4">
        <f t="shared" si="125"/>
        <v>0.43373842592592426</v>
      </c>
      <c r="B185" s="3">
        <f t="shared" si="141"/>
        <v>1553301475</v>
      </c>
      <c r="C185">
        <f t="shared" si="146"/>
        <v>5</v>
      </c>
      <c r="D185">
        <f t="shared" si="146"/>
        <v>126</v>
      </c>
      <c r="E185">
        <f t="shared" ca="1" si="144"/>
        <v>-69052.755877564152</v>
      </c>
      <c r="F185">
        <f t="shared" ca="1" si="145"/>
        <v>-16466.914089222642</v>
      </c>
      <c r="G185">
        <f t="shared" ca="1" si="134"/>
        <v>10058.4</v>
      </c>
      <c r="H185" s="9">
        <f t="shared" ref="H185:J198" ca="1" si="147">(E186-E185)/($B186-$B185)</f>
        <v>-234.07806009547204</v>
      </c>
      <c r="I185" s="9">
        <f t="shared" ca="1" si="147"/>
        <v>-55.819471960754889</v>
      </c>
      <c r="J185" s="9">
        <f t="shared" ca="1" si="147"/>
        <v>0</v>
      </c>
      <c r="K185" s="9">
        <f t="shared" ca="1" si="136"/>
        <v>240.64154185850148</v>
      </c>
      <c r="L185" s="9">
        <f t="shared" ca="1" si="137"/>
        <v>-103.4125562708483</v>
      </c>
      <c r="M185">
        <f t="shared" ca="1" si="139"/>
        <v>55.701572327044026</v>
      </c>
      <c r="N185">
        <f t="shared" ca="1" si="140"/>
        <v>31.828320230607964</v>
      </c>
    </row>
    <row r="186" spans="1:14" x14ac:dyDescent="0.25">
      <c r="A186" s="4">
        <f t="shared" si="125"/>
        <v>0.43379629629629463</v>
      </c>
      <c r="B186" s="3">
        <f t="shared" si="141"/>
        <v>1553301480</v>
      </c>
      <c r="C186">
        <f t="shared" ref="C186:D198" si="148">C185</f>
        <v>5</v>
      </c>
      <c r="D186">
        <f t="shared" si="148"/>
        <v>126</v>
      </c>
      <c r="E186">
        <f t="shared" ca="1" si="144"/>
        <v>-70223.146178041512</v>
      </c>
      <c r="F186">
        <f t="shared" ca="1" si="145"/>
        <v>-16746.011449026417</v>
      </c>
      <c r="G186">
        <f t="shared" ca="1" si="134"/>
        <v>10058.4</v>
      </c>
      <c r="H186" s="9">
        <f t="shared" ca="1" si="147"/>
        <v>-234.07806009547204</v>
      </c>
      <c r="I186" s="9">
        <f t="shared" ca="1" si="147"/>
        <v>-55.819471960754889</v>
      </c>
      <c r="J186" s="9">
        <f t="shared" ca="1" si="147"/>
        <v>0</v>
      </c>
      <c r="K186" s="9">
        <f t="shared" ca="1" si="136"/>
        <v>240.64154185850148</v>
      </c>
      <c r="L186" s="9">
        <f t="shared" ca="1" si="137"/>
        <v>-103.4125562708483</v>
      </c>
      <c r="M186">
        <f t="shared" ca="1" si="139"/>
        <v>55.699056603773585</v>
      </c>
      <c r="N186">
        <f t="shared" ca="1" si="140"/>
        <v>31.809591194968551</v>
      </c>
    </row>
    <row r="187" spans="1:14" x14ac:dyDescent="0.25">
      <c r="A187" s="4">
        <f t="shared" si="125"/>
        <v>0.43385416666666499</v>
      </c>
      <c r="B187" s="3">
        <f t="shared" si="141"/>
        <v>1553301485</v>
      </c>
      <c r="C187">
        <f t="shared" si="148"/>
        <v>5</v>
      </c>
      <c r="D187">
        <f t="shared" si="148"/>
        <v>126</v>
      </c>
      <c r="E187">
        <f t="shared" ca="1" si="144"/>
        <v>-71393.536478518872</v>
      </c>
      <c r="F187">
        <f t="shared" ca="1" si="145"/>
        <v>-17025.108808830191</v>
      </c>
      <c r="G187">
        <f t="shared" ca="1" si="134"/>
        <v>10058.4</v>
      </c>
      <c r="H187" s="9">
        <f t="shared" ca="1" si="147"/>
        <v>-234.07806009547204</v>
      </c>
      <c r="I187" s="9">
        <f t="shared" ca="1" si="147"/>
        <v>-55.819471960754164</v>
      </c>
      <c r="J187" s="9">
        <f t="shared" ca="1" si="147"/>
        <v>0</v>
      </c>
      <c r="K187" s="9">
        <f t="shared" ca="1" si="136"/>
        <v>240.64154185850131</v>
      </c>
      <c r="L187" s="9">
        <f t="shared" ca="1" si="137"/>
        <v>-103.41255627084813</v>
      </c>
      <c r="M187">
        <f t="shared" ca="1" si="139"/>
        <v>55.69654088050315</v>
      </c>
      <c r="N187">
        <f t="shared" ca="1" si="140"/>
        <v>31.790862159329137</v>
      </c>
    </row>
    <row r="188" spans="1:14" x14ac:dyDescent="0.25">
      <c r="A188" s="4">
        <f t="shared" ref="A188:A232" si="149">A187+5/24/3600</f>
        <v>0.43391203703703535</v>
      </c>
      <c r="B188" s="3">
        <f t="shared" si="141"/>
        <v>1553301490</v>
      </c>
      <c r="C188">
        <f t="shared" si="148"/>
        <v>5</v>
      </c>
      <c r="D188">
        <f t="shared" si="148"/>
        <v>126</v>
      </c>
      <c r="E188">
        <f t="shared" ca="1" si="144"/>
        <v>-72563.926778996232</v>
      </c>
      <c r="F188">
        <f t="shared" ca="1" si="145"/>
        <v>-17304.206168633962</v>
      </c>
      <c r="G188">
        <f t="shared" ca="1" si="134"/>
        <v>10058.4</v>
      </c>
      <c r="H188" s="9">
        <f t="shared" ca="1" si="147"/>
        <v>-234.07806009547204</v>
      </c>
      <c r="I188" s="9">
        <f t="shared" ca="1" si="147"/>
        <v>-55.819471960754889</v>
      </c>
      <c r="J188" s="9">
        <f t="shared" ca="1" si="147"/>
        <v>0</v>
      </c>
      <c r="K188" s="9">
        <f t="shared" ca="1" si="136"/>
        <v>240.64154185850148</v>
      </c>
      <c r="L188" s="9">
        <f t="shared" ca="1" si="137"/>
        <v>-103.4125562708483</v>
      </c>
      <c r="M188">
        <f t="shared" ca="1" si="139"/>
        <v>55.694025157232709</v>
      </c>
      <c r="N188">
        <f t="shared" ca="1" si="140"/>
        <v>31.772133123689727</v>
      </c>
    </row>
    <row r="189" spans="1:14" x14ac:dyDescent="0.25">
      <c r="A189" s="4">
        <f t="shared" si="149"/>
        <v>0.43396990740740571</v>
      </c>
      <c r="B189" s="3">
        <f t="shared" si="141"/>
        <v>1553301495</v>
      </c>
      <c r="C189">
        <f t="shared" si="148"/>
        <v>5</v>
      </c>
      <c r="D189">
        <f t="shared" si="148"/>
        <v>126</v>
      </c>
      <c r="E189">
        <f t="shared" ca="1" si="144"/>
        <v>-73734.317079473592</v>
      </c>
      <c r="F189">
        <f t="shared" ca="1" si="145"/>
        <v>-17583.303528437737</v>
      </c>
      <c r="G189">
        <f t="shared" ca="1" si="134"/>
        <v>10058.4</v>
      </c>
      <c r="H189" s="9">
        <f t="shared" ca="1" si="147"/>
        <v>-234.07806009547204</v>
      </c>
      <c r="I189" s="9">
        <f t="shared" ca="1" si="147"/>
        <v>-55.819471960754889</v>
      </c>
      <c r="J189" s="9">
        <f t="shared" ca="1" si="147"/>
        <v>0</v>
      </c>
      <c r="K189" s="9">
        <f t="shared" ca="1" si="136"/>
        <v>240.64154185850148</v>
      </c>
      <c r="L189" s="9">
        <f t="shared" ca="1" si="137"/>
        <v>-103.4125562708483</v>
      </c>
      <c r="M189">
        <f t="shared" ca="1" si="139"/>
        <v>55.691509433962267</v>
      </c>
      <c r="N189">
        <f t="shared" ca="1" si="140"/>
        <v>31.753404088050313</v>
      </c>
    </row>
    <row r="190" spans="1:14" x14ac:dyDescent="0.25">
      <c r="A190" s="4">
        <f t="shared" si="149"/>
        <v>0.43402777777777607</v>
      </c>
      <c r="B190" s="3">
        <f t="shared" si="141"/>
        <v>1553301500</v>
      </c>
      <c r="C190">
        <f t="shared" si="148"/>
        <v>5</v>
      </c>
      <c r="D190">
        <f t="shared" si="148"/>
        <v>126</v>
      </c>
      <c r="E190">
        <f t="shared" ca="1" si="144"/>
        <v>-74904.707379950953</v>
      </c>
      <c r="F190">
        <f t="shared" ca="1" si="145"/>
        <v>-17862.400888241511</v>
      </c>
      <c r="G190">
        <f t="shared" ca="1" si="134"/>
        <v>10058.4</v>
      </c>
      <c r="H190" s="9">
        <f t="shared" ca="1" si="147"/>
        <v>-234.07806009547204</v>
      </c>
      <c r="I190" s="9">
        <f t="shared" ca="1" si="147"/>
        <v>-55.819471960754889</v>
      </c>
      <c r="J190" s="9">
        <f t="shared" ca="1" si="147"/>
        <v>0</v>
      </c>
      <c r="K190" s="9">
        <f t="shared" ca="1" si="136"/>
        <v>240.64154185850148</v>
      </c>
      <c r="L190" s="9">
        <f t="shared" ca="1" si="137"/>
        <v>-103.4125562708483</v>
      </c>
      <c r="M190">
        <f t="shared" ca="1" si="139"/>
        <v>55.688993710691825</v>
      </c>
      <c r="N190">
        <f t="shared" ca="1" si="140"/>
        <v>31.7346750524109</v>
      </c>
    </row>
    <row r="191" spans="1:14" x14ac:dyDescent="0.25">
      <c r="A191" s="4">
        <f t="shared" si="149"/>
        <v>0.43408564814814643</v>
      </c>
      <c r="B191" s="3">
        <f t="shared" si="141"/>
        <v>1553301505</v>
      </c>
      <c r="C191">
        <f t="shared" si="148"/>
        <v>5</v>
      </c>
      <c r="D191">
        <f t="shared" si="148"/>
        <v>126</v>
      </c>
      <c r="E191">
        <f t="shared" ca="1" si="144"/>
        <v>-76075.097680428313</v>
      </c>
      <c r="F191">
        <f t="shared" ca="1" si="145"/>
        <v>-18141.498248045285</v>
      </c>
      <c r="G191">
        <f t="shared" ca="1" si="134"/>
        <v>10058.4</v>
      </c>
      <c r="H191" s="9">
        <f t="shared" ca="1" si="147"/>
        <v>-234.07806009547204</v>
      </c>
      <c r="I191" s="9">
        <f t="shared" ca="1" si="147"/>
        <v>-55.819471960754164</v>
      </c>
      <c r="J191" s="9">
        <f t="shared" ca="1" si="147"/>
        <v>0</v>
      </c>
      <c r="K191" s="9">
        <f t="shared" ca="1" si="136"/>
        <v>240.64154185850131</v>
      </c>
      <c r="L191" s="9">
        <f t="shared" ca="1" si="137"/>
        <v>-103.41255627084813</v>
      </c>
      <c r="M191">
        <f t="shared" ca="1" si="139"/>
        <v>55.686477987421384</v>
      </c>
      <c r="N191">
        <f t="shared" ca="1" si="140"/>
        <v>31.715946016771486</v>
      </c>
    </row>
    <row r="192" spans="1:14" x14ac:dyDescent="0.25">
      <c r="A192" s="4">
        <f t="shared" si="149"/>
        <v>0.43414351851851679</v>
      </c>
      <c r="B192" s="3">
        <f t="shared" si="141"/>
        <v>1553301510</v>
      </c>
      <c r="C192">
        <f t="shared" si="148"/>
        <v>5</v>
      </c>
      <c r="D192">
        <f t="shared" si="148"/>
        <v>126</v>
      </c>
      <c r="E192">
        <f t="shared" ca="1" si="144"/>
        <v>-77245.487980905673</v>
      </c>
      <c r="F192">
        <f t="shared" ca="1" si="145"/>
        <v>-18420.595607849056</v>
      </c>
      <c r="G192">
        <f t="shared" ca="1" si="134"/>
        <v>10058.4</v>
      </c>
      <c r="H192" s="9">
        <f t="shared" ca="1" si="147"/>
        <v>-234.07806009546911</v>
      </c>
      <c r="I192" s="9">
        <f t="shared" ca="1" si="147"/>
        <v>-55.819471960754889</v>
      </c>
      <c r="J192" s="9">
        <f t="shared" ca="1" si="147"/>
        <v>0</v>
      </c>
      <c r="K192" s="9">
        <f t="shared" ca="1" si="136"/>
        <v>240.64154185849864</v>
      </c>
      <c r="L192" s="9">
        <f t="shared" ca="1" si="137"/>
        <v>-103.41255627084847</v>
      </c>
      <c r="M192">
        <f t="shared" ca="1" si="139"/>
        <v>55.683962264150942</v>
      </c>
      <c r="N192">
        <f t="shared" ca="1" si="140"/>
        <v>31.697216981132073</v>
      </c>
    </row>
    <row r="193" spans="1:14" x14ac:dyDescent="0.25">
      <c r="A193" s="4">
        <f t="shared" si="149"/>
        <v>0.43420138888888715</v>
      </c>
      <c r="B193" s="3">
        <f t="shared" si="141"/>
        <v>1553301515</v>
      </c>
      <c r="C193">
        <f t="shared" si="148"/>
        <v>5</v>
      </c>
      <c r="D193">
        <f t="shared" si="148"/>
        <v>126</v>
      </c>
      <c r="E193">
        <f t="shared" ca="1" si="144"/>
        <v>-78415.878281383018</v>
      </c>
      <c r="F193">
        <f t="shared" ca="1" si="145"/>
        <v>-18699.692967652831</v>
      </c>
      <c r="G193">
        <f t="shared" ca="1" si="134"/>
        <v>10058.4</v>
      </c>
      <c r="H193" s="9">
        <f t="shared" ca="1" si="147"/>
        <v>-234.07806009547204</v>
      </c>
      <c r="I193" s="9">
        <f t="shared" ca="1" si="147"/>
        <v>-55.819471960754889</v>
      </c>
      <c r="J193" s="9">
        <f t="shared" ca="1" si="147"/>
        <v>0</v>
      </c>
      <c r="K193" s="9">
        <f t="shared" ca="1" si="136"/>
        <v>240.64154185850148</v>
      </c>
      <c r="L193" s="9">
        <f t="shared" ca="1" si="137"/>
        <v>-103.4125562708483</v>
      </c>
      <c r="M193">
        <f t="shared" ca="1" si="139"/>
        <v>55.681446540880508</v>
      </c>
      <c r="N193">
        <f t="shared" ca="1" si="140"/>
        <v>31.678487945492662</v>
      </c>
    </row>
    <row r="194" spans="1:14" x14ac:dyDescent="0.25">
      <c r="A194" s="4">
        <f t="shared" si="149"/>
        <v>0.43425925925925751</v>
      </c>
      <c r="B194" s="3">
        <f t="shared" si="141"/>
        <v>1553301520</v>
      </c>
      <c r="C194">
        <f t="shared" si="148"/>
        <v>5</v>
      </c>
      <c r="D194">
        <f t="shared" si="148"/>
        <v>126</v>
      </c>
      <c r="E194">
        <f t="shared" ca="1" si="144"/>
        <v>-79586.268581860379</v>
      </c>
      <c r="F194">
        <f t="shared" ca="1" si="145"/>
        <v>-18978.790327456605</v>
      </c>
      <c r="G194">
        <f t="shared" ca="1" si="134"/>
        <v>10058.4</v>
      </c>
      <c r="H194" s="9">
        <f t="shared" ca="1" si="147"/>
        <v>-234.07806009547204</v>
      </c>
      <c r="I194" s="9">
        <f t="shared" ca="1" si="147"/>
        <v>-55.819471960754889</v>
      </c>
      <c r="J194" s="9">
        <f t="shared" ca="1" si="147"/>
        <v>0</v>
      </c>
      <c r="K194" s="9">
        <f t="shared" ca="1" si="136"/>
        <v>240.64154185850148</v>
      </c>
      <c r="L194" s="9">
        <f t="shared" ca="1" si="137"/>
        <v>-103.4125562708483</v>
      </c>
      <c r="M194">
        <f t="shared" ca="1" si="139"/>
        <v>55.678930817610066</v>
      </c>
      <c r="N194">
        <f t="shared" ca="1" si="140"/>
        <v>31.659758909853249</v>
      </c>
    </row>
    <row r="195" spans="1:14" x14ac:dyDescent="0.25">
      <c r="A195" s="4">
        <f t="shared" si="149"/>
        <v>0.43431712962962787</v>
      </c>
      <c r="B195" s="3">
        <f t="shared" si="141"/>
        <v>1553301525</v>
      </c>
      <c r="C195">
        <f t="shared" si="148"/>
        <v>5</v>
      </c>
      <c r="D195">
        <f t="shared" si="148"/>
        <v>126</v>
      </c>
      <c r="E195">
        <f t="shared" ca="1" si="144"/>
        <v>-80756.658882337739</v>
      </c>
      <c r="F195">
        <f t="shared" ca="1" si="145"/>
        <v>-19257.88768726038</v>
      </c>
      <c r="G195">
        <f t="shared" ca="1" si="134"/>
        <v>10058.4</v>
      </c>
      <c r="H195" s="9">
        <f t="shared" ca="1" si="147"/>
        <v>-234.07806009547204</v>
      </c>
      <c r="I195" s="9">
        <f t="shared" ca="1" si="147"/>
        <v>-55.819471960754164</v>
      </c>
      <c r="J195" s="9">
        <f t="shared" ca="1" si="147"/>
        <v>0</v>
      </c>
      <c r="K195" s="9">
        <f t="shared" ca="1" si="136"/>
        <v>240.64154185850131</v>
      </c>
      <c r="L195" s="9">
        <f t="shared" ca="1" si="137"/>
        <v>-103.41255627084813</v>
      </c>
      <c r="M195">
        <f t="shared" ca="1" si="139"/>
        <v>55.676415094339625</v>
      </c>
      <c r="N195">
        <f t="shared" ca="1" si="140"/>
        <v>31.641029874213835</v>
      </c>
    </row>
    <row r="196" spans="1:14" x14ac:dyDescent="0.25">
      <c r="A196" s="4">
        <f t="shared" si="149"/>
        <v>0.43437499999999823</v>
      </c>
      <c r="B196" s="3">
        <f t="shared" si="141"/>
        <v>1553301530</v>
      </c>
      <c r="C196">
        <f t="shared" si="148"/>
        <v>5</v>
      </c>
      <c r="D196">
        <f t="shared" si="148"/>
        <v>126</v>
      </c>
      <c r="E196">
        <f t="shared" ca="1" si="144"/>
        <v>-81927.049182815099</v>
      </c>
      <c r="F196">
        <f t="shared" ca="1" si="145"/>
        <v>-19536.98504706415</v>
      </c>
      <c r="G196">
        <f t="shared" ca="1" si="134"/>
        <v>10058.4</v>
      </c>
      <c r="H196" s="9">
        <f t="shared" ca="1" si="147"/>
        <v>-234.07806009547204</v>
      </c>
      <c r="I196" s="9">
        <f t="shared" ca="1" si="147"/>
        <v>-55.819471960754889</v>
      </c>
      <c r="J196" s="9">
        <f t="shared" ca="1" si="147"/>
        <v>0</v>
      </c>
      <c r="K196" s="9">
        <f t="shared" ca="1" si="136"/>
        <v>240.64154185850148</v>
      </c>
      <c r="L196" s="9">
        <f t="shared" ca="1" si="137"/>
        <v>-103.4125562708483</v>
      </c>
      <c r="M196">
        <f t="shared" ca="1" si="139"/>
        <v>55.673899371069183</v>
      </c>
      <c r="N196">
        <f t="shared" ca="1" si="140"/>
        <v>31.622300838574422</v>
      </c>
    </row>
    <row r="197" spans="1:14" x14ac:dyDescent="0.25">
      <c r="A197" s="4">
        <f t="shared" si="149"/>
        <v>0.4344328703703686</v>
      </c>
      <c r="B197" s="3">
        <f t="shared" si="141"/>
        <v>1553301535</v>
      </c>
      <c r="C197">
        <f t="shared" si="148"/>
        <v>5</v>
      </c>
      <c r="D197">
        <f t="shared" si="148"/>
        <v>126</v>
      </c>
      <c r="E197">
        <f t="shared" ca="1" si="144"/>
        <v>-83097.439483292459</v>
      </c>
      <c r="F197">
        <f t="shared" ca="1" si="145"/>
        <v>-19816.082406867925</v>
      </c>
      <c r="G197">
        <f t="shared" ca="1" si="134"/>
        <v>10058.4</v>
      </c>
      <c r="H197" s="9">
        <f t="shared" ca="1" si="147"/>
        <v>-234.07806009547204</v>
      </c>
      <c r="I197" s="9">
        <f t="shared" ca="1" si="147"/>
        <v>-55.819471960754889</v>
      </c>
      <c r="J197" s="9">
        <f t="shared" ca="1" si="147"/>
        <v>0</v>
      </c>
      <c r="K197" s="9">
        <f t="shared" ca="1" si="136"/>
        <v>240.64154185850148</v>
      </c>
      <c r="L197" s="9">
        <f t="shared" ca="1" si="137"/>
        <v>-103.4125562708483</v>
      </c>
      <c r="M197">
        <f t="shared" ca="1" si="139"/>
        <v>55.671383647798741</v>
      </c>
      <c r="N197">
        <f t="shared" ca="1" si="140"/>
        <v>31.603571802935008</v>
      </c>
    </row>
    <row r="198" spans="1:14" x14ac:dyDescent="0.25">
      <c r="A198" s="4">
        <f t="shared" si="149"/>
        <v>0.43449074074073896</v>
      </c>
      <c r="B198" s="3">
        <f t="shared" si="141"/>
        <v>1553301540</v>
      </c>
      <c r="C198">
        <f t="shared" si="148"/>
        <v>5</v>
      </c>
      <c r="D198">
        <f t="shared" si="148"/>
        <v>126</v>
      </c>
      <c r="E198">
        <f t="shared" ca="1" si="144"/>
        <v>-84267.829783769819</v>
      </c>
      <c r="F198">
        <f t="shared" ca="1" si="145"/>
        <v>-20095.179766671699</v>
      </c>
      <c r="G198">
        <f t="shared" ca="1" si="134"/>
        <v>10058.4</v>
      </c>
      <c r="H198" s="9">
        <f t="shared" ca="1" si="147"/>
        <v>-234.07806009547204</v>
      </c>
      <c r="I198" s="9">
        <f t="shared" ca="1" si="147"/>
        <v>-55.819471960754889</v>
      </c>
      <c r="J198" s="9">
        <f t="shared" ca="1" si="147"/>
        <v>0</v>
      </c>
      <c r="K198" s="9">
        <f t="shared" ca="1" si="136"/>
        <v>240.64154185850148</v>
      </c>
      <c r="L198" s="9">
        <f t="shared" ca="1" si="137"/>
        <v>-103.4125562708483</v>
      </c>
      <c r="M198">
        <f t="shared" ca="1" si="139"/>
        <v>55.668867924528307</v>
      </c>
      <c r="N198">
        <f t="shared" ca="1" si="140"/>
        <v>31.584842767295598</v>
      </c>
    </row>
    <row r="199" spans="1:14" x14ac:dyDescent="0.25">
      <c r="A199" s="4">
        <f t="shared" si="149"/>
        <v>0.43454861111110932</v>
      </c>
      <c r="B199" s="3">
        <f t="shared" ref="B199:B214" si="150">B198+SECOND(A199-A198)</f>
        <v>1553301545</v>
      </c>
      <c r="C199">
        <f t="shared" ref="C199:D199" si="151">C198</f>
        <v>5</v>
      </c>
      <c r="D199">
        <f t="shared" si="151"/>
        <v>126</v>
      </c>
      <c r="E199">
        <f t="shared" ref="E199:E214" ca="1" si="152">INDIRECT("E$"&amp;C199)+INDIRECT("H$"&amp;C199)*($B199-INDIRECT("B$"&amp;D199))</f>
        <v>-85438.220084247179</v>
      </c>
      <c r="F199">
        <f t="shared" ref="F199:F214" ca="1" si="153">INDIRECT("F$"&amp;C199)+INDIRECT("I$"&amp;C199)*($B199-INDIRECT("B$"&amp;D199))</f>
        <v>-20374.277126475474</v>
      </c>
      <c r="G199">
        <f t="shared" ref="G199:G214" ca="1" si="154">INDIRECT("G$"&amp;C199)+INDIRECT("J$"&amp;C199)*($B199-INDIRECT("B$"&amp;D199))</f>
        <v>10058.4</v>
      </c>
      <c r="H199" s="9">
        <f t="shared" ref="H199:H214" ca="1" si="155">(E200-E199)/($B200-$B199)</f>
        <v>-234.07806009547204</v>
      </c>
      <c r="I199" s="9">
        <f t="shared" ref="I199:I214" ca="1" si="156">(F200-F199)/($B200-$B199)</f>
        <v>-55.819471960754889</v>
      </c>
      <c r="J199" s="9">
        <f t="shared" ref="J199:J214" ca="1" si="157">(G200-G199)/($B200-$B199)</f>
        <v>0</v>
      </c>
      <c r="K199" s="9">
        <f t="shared" ref="K199:K214" ca="1" si="158">SQRT(H199*H199+I199*I199)</f>
        <v>240.64154185850148</v>
      </c>
      <c r="L199" s="9">
        <f t="shared" ref="L199:L214" ca="1" si="159">DEGREES(ATAN2(I199,H199))</f>
        <v>-103.4125562708483</v>
      </c>
      <c r="M199">
        <f t="shared" ref="M199:M214" ca="1" si="160">INDIRECT("M$"&amp;C199)+INDIRECT("O$"&amp;C199)*($B199-INDIRECT("B$"&amp;D199))</f>
        <v>55.666352201257865</v>
      </c>
      <c r="N199">
        <f t="shared" ref="N199:N214" ca="1" si="161">INDIRECT("N$"&amp;C199)+INDIRECT("P$"&amp;C199)*($B199-INDIRECT("B$"&amp;D199))</f>
        <v>31.566113731656184</v>
      </c>
    </row>
    <row r="200" spans="1:14" x14ac:dyDescent="0.25">
      <c r="A200" s="4">
        <f t="shared" si="149"/>
        <v>0.43460648148147968</v>
      </c>
      <c r="B200" s="3">
        <f t="shared" si="150"/>
        <v>1553301550</v>
      </c>
      <c r="C200">
        <f t="shared" ref="C200:D200" si="162">C199</f>
        <v>5</v>
      </c>
      <c r="D200">
        <f t="shared" si="162"/>
        <v>126</v>
      </c>
      <c r="E200">
        <f t="shared" ca="1" si="152"/>
        <v>-86608.610384724539</v>
      </c>
      <c r="F200">
        <f t="shared" ca="1" si="153"/>
        <v>-20653.374486279248</v>
      </c>
      <c r="G200">
        <f t="shared" ca="1" si="154"/>
        <v>10058.4</v>
      </c>
      <c r="H200" s="9">
        <f t="shared" ca="1" si="155"/>
        <v>-234.07806009547204</v>
      </c>
      <c r="I200" s="9">
        <f t="shared" ca="1" si="156"/>
        <v>-55.819471960754164</v>
      </c>
      <c r="J200" s="9">
        <f t="shared" ca="1" si="157"/>
        <v>0</v>
      </c>
      <c r="K200" s="9">
        <f t="shared" ca="1" si="158"/>
        <v>240.64154185850131</v>
      </c>
      <c r="L200" s="9">
        <f t="shared" ca="1" si="159"/>
        <v>-103.41255627084813</v>
      </c>
      <c r="M200">
        <f t="shared" ca="1" si="160"/>
        <v>55.663836477987424</v>
      </c>
      <c r="N200">
        <f t="shared" ca="1" si="161"/>
        <v>31.547384696016771</v>
      </c>
    </row>
    <row r="201" spans="1:14" x14ac:dyDescent="0.25">
      <c r="A201" s="4">
        <f t="shared" si="149"/>
        <v>0.43466435185185004</v>
      </c>
      <c r="B201" s="3">
        <f t="shared" si="150"/>
        <v>1553301555</v>
      </c>
      <c r="C201">
        <f t="shared" ref="C201:D201" si="163">C200</f>
        <v>5</v>
      </c>
      <c r="D201">
        <f t="shared" si="163"/>
        <v>126</v>
      </c>
      <c r="E201">
        <f t="shared" ca="1" si="152"/>
        <v>-87779.0006852019</v>
      </c>
      <c r="F201">
        <f t="shared" ca="1" si="153"/>
        <v>-20932.471846083019</v>
      </c>
      <c r="G201">
        <f t="shared" ca="1" si="154"/>
        <v>10058.4</v>
      </c>
      <c r="H201" s="9">
        <f t="shared" ca="1" si="155"/>
        <v>-234.07806009546911</v>
      </c>
      <c r="I201" s="9">
        <f t="shared" ca="1" si="156"/>
        <v>-55.819471960754889</v>
      </c>
      <c r="J201" s="9">
        <f t="shared" ca="1" si="157"/>
        <v>0</v>
      </c>
      <c r="K201" s="9">
        <f t="shared" ca="1" si="158"/>
        <v>240.64154185849864</v>
      </c>
      <c r="L201" s="9">
        <f t="shared" ca="1" si="159"/>
        <v>-103.41255627084847</v>
      </c>
      <c r="M201">
        <f t="shared" ca="1" si="160"/>
        <v>55.661320754716982</v>
      </c>
      <c r="N201">
        <f t="shared" ca="1" si="161"/>
        <v>31.528655660377357</v>
      </c>
    </row>
    <row r="202" spans="1:14" x14ac:dyDescent="0.25">
      <c r="A202" s="4">
        <f t="shared" si="149"/>
        <v>0.4347222222222204</v>
      </c>
      <c r="B202" s="3">
        <f t="shared" si="150"/>
        <v>1553301560</v>
      </c>
      <c r="C202">
        <f t="shared" ref="C202:D202" si="164">C201</f>
        <v>5</v>
      </c>
      <c r="D202">
        <f t="shared" si="164"/>
        <v>126</v>
      </c>
      <c r="E202">
        <f t="shared" ca="1" si="152"/>
        <v>-88949.390985679245</v>
      </c>
      <c r="F202">
        <f t="shared" ca="1" si="153"/>
        <v>-21211.569205886793</v>
      </c>
      <c r="G202">
        <f t="shared" ca="1" si="154"/>
        <v>10058.4</v>
      </c>
      <c r="H202" s="9">
        <f t="shared" ca="1" si="155"/>
        <v>-234.07806009547204</v>
      </c>
      <c r="I202" s="9">
        <f t="shared" ca="1" si="156"/>
        <v>-55.819471960754889</v>
      </c>
      <c r="J202" s="9">
        <f t="shared" ca="1" si="157"/>
        <v>0</v>
      </c>
      <c r="K202" s="9">
        <f t="shared" ca="1" si="158"/>
        <v>240.64154185850148</v>
      </c>
      <c r="L202" s="9">
        <f t="shared" ca="1" si="159"/>
        <v>-103.4125562708483</v>
      </c>
      <c r="M202">
        <f t="shared" ca="1" si="160"/>
        <v>55.658805031446541</v>
      </c>
      <c r="N202">
        <f t="shared" ca="1" si="161"/>
        <v>31.509926624737943</v>
      </c>
    </row>
    <row r="203" spans="1:14" x14ac:dyDescent="0.25">
      <c r="A203" s="4">
        <f t="shared" si="149"/>
        <v>0.43478009259259076</v>
      </c>
      <c r="B203" s="3">
        <f t="shared" si="150"/>
        <v>1553301565</v>
      </c>
      <c r="C203">
        <f t="shared" ref="C203:D203" si="165">C202</f>
        <v>5</v>
      </c>
      <c r="D203">
        <f t="shared" si="165"/>
        <v>126</v>
      </c>
      <c r="E203">
        <f t="shared" ca="1" si="152"/>
        <v>-90119.781286156605</v>
      </c>
      <c r="F203">
        <f t="shared" ca="1" si="153"/>
        <v>-21490.666565690568</v>
      </c>
      <c r="G203">
        <f t="shared" ca="1" si="154"/>
        <v>10058.4</v>
      </c>
      <c r="H203" s="9">
        <f t="shared" ca="1" si="155"/>
        <v>-234.07806009547204</v>
      </c>
      <c r="I203" s="9">
        <f t="shared" ca="1" si="156"/>
        <v>-55.819471960754889</v>
      </c>
      <c r="J203" s="9">
        <f t="shared" ca="1" si="157"/>
        <v>0</v>
      </c>
      <c r="K203" s="9">
        <f t="shared" ca="1" si="158"/>
        <v>240.64154185850148</v>
      </c>
      <c r="L203" s="9">
        <f t="shared" ca="1" si="159"/>
        <v>-103.4125562708483</v>
      </c>
      <c r="M203">
        <f t="shared" ca="1" si="160"/>
        <v>55.656289308176106</v>
      </c>
      <c r="N203">
        <f t="shared" ca="1" si="161"/>
        <v>31.491197589098533</v>
      </c>
    </row>
    <row r="204" spans="1:14" x14ac:dyDescent="0.25">
      <c r="A204" s="4">
        <f t="shared" si="149"/>
        <v>0.43483796296296112</v>
      </c>
      <c r="B204" s="3">
        <f t="shared" si="150"/>
        <v>1553301570</v>
      </c>
      <c r="C204">
        <f t="shared" ref="C204:D204" si="166">C203</f>
        <v>5</v>
      </c>
      <c r="D204">
        <f t="shared" si="166"/>
        <v>126</v>
      </c>
      <c r="E204">
        <f t="shared" ca="1" si="152"/>
        <v>-91290.171586633965</v>
      </c>
      <c r="F204">
        <f t="shared" ca="1" si="153"/>
        <v>-21769.763925494342</v>
      </c>
      <c r="G204">
        <f t="shared" ca="1" si="154"/>
        <v>10058.4</v>
      </c>
      <c r="H204" s="9">
        <f t="shared" ca="1" si="155"/>
        <v>-234.07806009547204</v>
      </c>
      <c r="I204" s="9">
        <f t="shared" ca="1" si="156"/>
        <v>-55.819471960754164</v>
      </c>
      <c r="J204" s="9">
        <f t="shared" ca="1" si="157"/>
        <v>0</v>
      </c>
      <c r="K204" s="9">
        <f t="shared" ca="1" si="158"/>
        <v>240.64154185850131</v>
      </c>
      <c r="L204" s="9">
        <f t="shared" ca="1" si="159"/>
        <v>-103.41255627084813</v>
      </c>
      <c r="M204">
        <f t="shared" ca="1" si="160"/>
        <v>55.653773584905665</v>
      </c>
      <c r="N204">
        <f t="shared" ca="1" si="161"/>
        <v>31.47246855345912</v>
      </c>
    </row>
    <row r="205" spans="1:14" x14ac:dyDescent="0.25">
      <c r="A205" s="4">
        <f t="shared" si="149"/>
        <v>0.43489583333333148</v>
      </c>
      <c r="B205" s="3">
        <f t="shared" si="150"/>
        <v>1553301575</v>
      </c>
      <c r="C205">
        <f t="shared" ref="C205:D205" si="167">C204</f>
        <v>5</v>
      </c>
      <c r="D205">
        <f t="shared" si="167"/>
        <v>126</v>
      </c>
      <c r="E205">
        <f t="shared" ca="1" si="152"/>
        <v>-92460.561887111326</v>
      </c>
      <c r="F205">
        <f t="shared" ca="1" si="153"/>
        <v>-22048.861285298113</v>
      </c>
      <c r="G205">
        <f t="shared" ca="1" si="154"/>
        <v>10058.4</v>
      </c>
      <c r="H205" s="9">
        <f t="shared" ca="1" si="155"/>
        <v>-234.07806009547204</v>
      </c>
      <c r="I205" s="9">
        <f t="shared" ca="1" si="156"/>
        <v>-55.819471960754889</v>
      </c>
      <c r="J205" s="9">
        <f t="shared" ca="1" si="157"/>
        <v>0</v>
      </c>
      <c r="K205" s="9">
        <f t="shared" ca="1" si="158"/>
        <v>240.64154185850148</v>
      </c>
      <c r="L205" s="9">
        <f t="shared" ca="1" si="159"/>
        <v>-103.4125562708483</v>
      </c>
      <c r="M205">
        <f t="shared" ca="1" si="160"/>
        <v>55.651257861635223</v>
      </c>
      <c r="N205">
        <f t="shared" ca="1" si="161"/>
        <v>31.453739517819706</v>
      </c>
    </row>
    <row r="206" spans="1:14" x14ac:dyDescent="0.25">
      <c r="A206" s="4">
        <f t="shared" si="149"/>
        <v>0.43495370370370184</v>
      </c>
      <c r="B206" s="3">
        <f t="shared" si="150"/>
        <v>1553301580</v>
      </c>
      <c r="C206">
        <f t="shared" ref="C206:D206" si="168">C205</f>
        <v>5</v>
      </c>
      <c r="D206">
        <f t="shared" si="168"/>
        <v>126</v>
      </c>
      <c r="E206">
        <f t="shared" ca="1" si="152"/>
        <v>-93630.952187588686</v>
      </c>
      <c r="F206">
        <f t="shared" ca="1" si="153"/>
        <v>-22327.958645101888</v>
      </c>
      <c r="G206">
        <f t="shared" ca="1" si="154"/>
        <v>10058.4</v>
      </c>
      <c r="H206" s="9">
        <f t="shared" ca="1" si="155"/>
        <v>-234.07806009547204</v>
      </c>
      <c r="I206" s="9">
        <f t="shared" ca="1" si="156"/>
        <v>-55.819471960754889</v>
      </c>
      <c r="J206" s="9">
        <f t="shared" ca="1" si="157"/>
        <v>0</v>
      </c>
      <c r="K206" s="9">
        <f t="shared" ca="1" si="158"/>
        <v>240.64154185850148</v>
      </c>
      <c r="L206" s="9">
        <f t="shared" ca="1" si="159"/>
        <v>-103.4125562708483</v>
      </c>
      <c r="M206">
        <f t="shared" ca="1" si="160"/>
        <v>55.648742138364781</v>
      </c>
      <c r="N206">
        <f t="shared" ca="1" si="161"/>
        <v>31.435010482180292</v>
      </c>
    </row>
    <row r="207" spans="1:14" x14ac:dyDescent="0.25">
      <c r="A207" s="4">
        <f t="shared" si="149"/>
        <v>0.4350115740740722</v>
      </c>
      <c r="B207" s="3">
        <f t="shared" si="150"/>
        <v>1553301585</v>
      </c>
      <c r="C207">
        <f t="shared" ref="C207:D207" si="169">C206</f>
        <v>5</v>
      </c>
      <c r="D207">
        <f t="shared" si="169"/>
        <v>126</v>
      </c>
      <c r="E207">
        <f t="shared" ca="1" si="152"/>
        <v>-94801.342488066046</v>
      </c>
      <c r="F207">
        <f t="shared" ca="1" si="153"/>
        <v>-22607.056004905662</v>
      </c>
      <c r="G207">
        <f t="shared" ca="1" si="154"/>
        <v>10058.4</v>
      </c>
      <c r="H207" s="9">
        <f t="shared" ca="1" si="155"/>
        <v>-234.07806009547204</v>
      </c>
      <c r="I207" s="9">
        <f t="shared" ca="1" si="156"/>
        <v>-55.819471960754889</v>
      </c>
      <c r="J207" s="9">
        <f t="shared" ca="1" si="157"/>
        <v>0</v>
      </c>
      <c r="K207" s="9">
        <f t="shared" ca="1" si="158"/>
        <v>240.64154185850148</v>
      </c>
      <c r="L207" s="9">
        <f t="shared" ca="1" si="159"/>
        <v>-103.4125562708483</v>
      </c>
      <c r="M207">
        <f t="shared" ca="1" si="160"/>
        <v>55.64622641509434</v>
      </c>
      <c r="N207">
        <f t="shared" ca="1" si="161"/>
        <v>31.416281446540879</v>
      </c>
    </row>
    <row r="208" spans="1:14" x14ac:dyDescent="0.25">
      <c r="A208" s="4">
        <f t="shared" si="149"/>
        <v>0.43506944444444257</v>
      </c>
      <c r="B208" s="3">
        <f t="shared" si="150"/>
        <v>1553301590</v>
      </c>
      <c r="C208">
        <f t="shared" ref="C208:D208" si="170">C207</f>
        <v>5</v>
      </c>
      <c r="D208">
        <f t="shared" si="170"/>
        <v>126</v>
      </c>
      <c r="E208">
        <f t="shared" ca="1" si="152"/>
        <v>-95971.732788543406</v>
      </c>
      <c r="F208">
        <f t="shared" ca="1" si="153"/>
        <v>-22886.153364709437</v>
      </c>
      <c r="G208">
        <f t="shared" ca="1" si="154"/>
        <v>10058.4</v>
      </c>
      <c r="H208" s="9">
        <f t="shared" ca="1" si="155"/>
        <v>-234.07806009547204</v>
      </c>
      <c r="I208" s="9">
        <f t="shared" ca="1" si="156"/>
        <v>-55.819471960754164</v>
      </c>
      <c r="J208" s="9">
        <f t="shared" ca="1" si="157"/>
        <v>0</v>
      </c>
      <c r="K208" s="9">
        <f t="shared" ca="1" si="158"/>
        <v>240.64154185850131</v>
      </c>
      <c r="L208" s="9">
        <f t="shared" ca="1" si="159"/>
        <v>-103.41255627084813</v>
      </c>
      <c r="M208">
        <f t="shared" ca="1" si="160"/>
        <v>55.643710691823898</v>
      </c>
      <c r="N208">
        <f t="shared" ca="1" si="161"/>
        <v>31.397552410901465</v>
      </c>
    </row>
    <row r="209" spans="1:14" x14ac:dyDescent="0.25">
      <c r="A209" s="4">
        <f t="shared" si="149"/>
        <v>0.43512731481481293</v>
      </c>
      <c r="B209" s="3">
        <f t="shared" si="150"/>
        <v>1553301595</v>
      </c>
      <c r="C209">
        <f t="shared" ref="C209:D209" si="171">C208</f>
        <v>5</v>
      </c>
      <c r="D209">
        <f t="shared" si="171"/>
        <v>126</v>
      </c>
      <c r="E209">
        <f t="shared" ca="1" si="152"/>
        <v>-97142.123089020766</v>
      </c>
      <c r="F209">
        <f t="shared" ca="1" si="153"/>
        <v>-23165.250724513207</v>
      </c>
      <c r="G209">
        <f t="shared" ca="1" si="154"/>
        <v>10058.4</v>
      </c>
      <c r="H209" s="9">
        <f t="shared" ca="1" si="155"/>
        <v>-234.07806009546911</v>
      </c>
      <c r="I209" s="9">
        <f t="shared" ca="1" si="156"/>
        <v>-55.819471960754889</v>
      </c>
      <c r="J209" s="9">
        <f t="shared" ca="1" si="157"/>
        <v>0</v>
      </c>
      <c r="K209" s="9">
        <f t="shared" ca="1" si="158"/>
        <v>240.64154185849864</v>
      </c>
      <c r="L209" s="9">
        <f t="shared" ca="1" si="159"/>
        <v>-103.41255627084847</v>
      </c>
      <c r="M209">
        <f t="shared" ca="1" si="160"/>
        <v>55.641194968553464</v>
      </c>
      <c r="N209">
        <f t="shared" ca="1" si="161"/>
        <v>31.378823375262055</v>
      </c>
    </row>
    <row r="210" spans="1:14" x14ac:dyDescent="0.25">
      <c r="A210" s="4">
        <f t="shared" si="149"/>
        <v>0.43518518518518329</v>
      </c>
      <c r="B210" s="3">
        <f t="shared" si="150"/>
        <v>1553301600</v>
      </c>
      <c r="C210">
        <f t="shared" ref="C210:D210" si="172">C209</f>
        <v>5</v>
      </c>
      <c r="D210">
        <f t="shared" si="172"/>
        <v>126</v>
      </c>
      <c r="E210">
        <f t="shared" ca="1" si="152"/>
        <v>-98312.513389498112</v>
      </c>
      <c r="F210">
        <f t="shared" ca="1" si="153"/>
        <v>-23444.348084316982</v>
      </c>
      <c r="G210">
        <f t="shared" ca="1" si="154"/>
        <v>10058.4</v>
      </c>
      <c r="H210" s="9">
        <f t="shared" ca="1" si="155"/>
        <v>-234.07806009547204</v>
      </c>
      <c r="I210" s="9">
        <f t="shared" ca="1" si="156"/>
        <v>-55.819471960754889</v>
      </c>
      <c r="J210" s="9">
        <f t="shared" ca="1" si="157"/>
        <v>0</v>
      </c>
      <c r="K210" s="9">
        <f t="shared" ca="1" si="158"/>
        <v>240.64154185850148</v>
      </c>
      <c r="L210" s="9">
        <f t="shared" ca="1" si="159"/>
        <v>-103.4125562708483</v>
      </c>
      <c r="M210">
        <f t="shared" ca="1" si="160"/>
        <v>55.638679245283022</v>
      </c>
      <c r="N210">
        <f t="shared" ca="1" si="161"/>
        <v>31.360094339622641</v>
      </c>
    </row>
    <row r="211" spans="1:14" x14ac:dyDescent="0.25">
      <c r="A211" s="4">
        <f t="shared" si="149"/>
        <v>0.43524305555555365</v>
      </c>
      <c r="B211" s="3">
        <f t="shared" si="150"/>
        <v>1553301605</v>
      </c>
      <c r="C211">
        <f t="shared" ref="C211:D211" si="173">C210</f>
        <v>5</v>
      </c>
      <c r="D211">
        <f t="shared" si="173"/>
        <v>126</v>
      </c>
      <c r="E211">
        <f t="shared" ca="1" si="152"/>
        <v>-99482.903689975472</v>
      </c>
      <c r="F211">
        <f t="shared" ca="1" si="153"/>
        <v>-23723.445444120756</v>
      </c>
      <c r="G211">
        <f t="shared" ca="1" si="154"/>
        <v>10058.4</v>
      </c>
      <c r="H211" s="9">
        <f t="shared" ca="1" si="155"/>
        <v>-234.07806009547204</v>
      </c>
      <c r="I211" s="9">
        <f t="shared" ca="1" si="156"/>
        <v>-55.819471960754889</v>
      </c>
      <c r="J211" s="9">
        <f t="shared" ca="1" si="157"/>
        <v>0</v>
      </c>
      <c r="K211" s="9">
        <f t="shared" ca="1" si="158"/>
        <v>240.64154185850148</v>
      </c>
      <c r="L211" s="9">
        <f t="shared" ca="1" si="159"/>
        <v>-103.4125562708483</v>
      </c>
      <c r="M211">
        <f t="shared" ca="1" si="160"/>
        <v>55.636163522012581</v>
      </c>
      <c r="N211">
        <f t="shared" ca="1" si="161"/>
        <v>31.341365303983228</v>
      </c>
    </row>
    <row r="212" spans="1:14" x14ac:dyDescent="0.25">
      <c r="A212" s="4">
        <f t="shared" si="149"/>
        <v>0.43530092592592401</v>
      </c>
      <c r="B212" s="3">
        <f t="shared" si="150"/>
        <v>1553301610</v>
      </c>
      <c r="C212">
        <f t="shared" ref="C212:D212" si="174">C211</f>
        <v>5</v>
      </c>
      <c r="D212">
        <f t="shared" si="174"/>
        <v>126</v>
      </c>
      <c r="E212">
        <f t="shared" ca="1" si="152"/>
        <v>-100653.29399045283</v>
      </c>
      <c r="F212">
        <f t="shared" ca="1" si="153"/>
        <v>-24002.542803924531</v>
      </c>
      <c r="G212">
        <f t="shared" ca="1" si="154"/>
        <v>10058.4</v>
      </c>
      <c r="H212" s="9">
        <f t="shared" ca="1" si="155"/>
        <v>-234.07806009547204</v>
      </c>
      <c r="I212" s="9">
        <f t="shared" ca="1" si="156"/>
        <v>-55.819471960754164</v>
      </c>
      <c r="J212" s="9">
        <f t="shared" ca="1" si="157"/>
        <v>0</v>
      </c>
      <c r="K212" s="9">
        <f t="shared" ca="1" si="158"/>
        <v>240.64154185850131</v>
      </c>
      <c r="L212" s="9">
        <f t="shared" ca="1" si="159"/>
        <v>-103.41255627084813</v>
      </c>
      <c r="M212">
        <f t="shared" ca="1" si="160"/>
        <v>55.633647798742139</v>
      </c>
      <c r="N212">
        <f t="shared" ca="1" si="161"/>
        <v>31.322636268343814</v>
      </c>
    </row>
    <row r="213" spans="1:14" x14ac:dyDescent="0.25">
      <c r="A213" s="4">
        <f t="shared" si="149"/>
        <v>0.43535879629629437</v>
      </c>
      <c r="B213" s="3">
        <f t="shared" si="150"/>
        <v>1553301615</v>
      </c>
      <c r="C213">
        <f t="shared" ref="C213:D213" si="175">C212</f>
        <v>5</v>
      </c>
      <c r="D213">
        <f t="shared" si="175"/>
        <v>126</v>
      </c>
      <c r="E213">
        <f t="shared" ca="1" si="152"/>
        <v>-101823.68429093019</v>
      </c>
      <c r="F213">
        <f t="shared" ca="1" si="153"/>
        <v>-24281.640163728302</v>
      </c>
      <c r="G213">
        <f t="shared" ca="1" si="154"/>
        <v>10058.4</v>
      </c>
      <c r="H213" s="9">
        <f t="shared" ca="1" si="155"/>
        <v>-234.07806009547204</v>
      </c>
      <c r="I213" s="9">
        <f t="shared" ca="1" si="156"/>
        <v>-55.819471960754889</v>
      </c>
      <c r="J213" s="9">
        <f t="shared" ca="1" si="157"/>
        <v>0</v>
      </c>
      <c r="K213" s="9">
        <f t="shared" ca="1" si="158"/>
        <v>240.64154185850148</v>
      </c>
      <c r="L213" s="9">
        <f t="shared" ca="1" si="159"/>
        <v>-103.4125562708483</v>
      </c>
      <c r="M213">
        <f t="shared" ca="1" si="160"/>
        <v>55.631132075471697</v>
      </c>
      <c r="N213">
        <f t="shared" ca="1" si="161"/>
        <v>31.3039072327044</v>
      </c>
    </row>
    <row r="214" spans="1:14" x14ac:dyDescent="0.25">
      <c r="A214" s="4">
        <f t="shared" si="149"/>
        <v>0.43541666666666473</v>
      </c>
      <c r="B214" s="3">
        <f t="shared" si="150"/>
        <v>1553301620</v>
      </c>
      <c r="C214">
        <f t="shared" ref="C214:D214" si="176">C213</f>
        <v>5</v>
      </c>
      <c r="D214">
        <f t="shared" si="176"/>
        <v>126</v>
      </c>
      <c r="E214">
        <f t="shared" ca="1" si="152"/>
        <v>-102994.07459140755</v>
      </c>
      <c r="F214">
        <f t="shared" ca="1" si="153"/>
        <v>-24560.737523532076</v>
      </c>
      <c r="G214">
        <f t="shared" ca="1" si="154"/>
        <v>10058.4</v>
      </c>
      <c r="H214" s="9">
        <f t="shared" ca="1" si="155"/>
        <v>-234.07806009547204</v>
      </c>
      <c r="I214" s="9">
        <f t="shared" ca="1" si="156"/>
        <v>-55.819471960754889</v>
      </c>
      <c r="J214" s="9">
        <f t="shared" ca="1" si="157"/>
        <v>0</v>
      </c>
      <c r="K214" s="9">
        <f t="shared" ca="1" si="158"/>
        <v>240.64154185850148</v>
      </c>
      <c r="L214" s="9">
        <f t="shared" ca="1" si="159"/>
        <v>-103.4125562708483</v>
      </c>
      <c r="M214">
        <f t="shared" ca="1" si="160"/>
        <v>55.628616352201263</v>
      </c>
      <c r="N214">
        <f t="shared" ca="1" si="161"/>
        <v>31.28517819706499</v>
      </c>
    </row>
    <row r="215" spans="1:14" x14ac:dyDescent="0.25">
      <c r="A215" s="4">
        <f t="shared" si="149"/>
        <v>0.43547453703703509</v>
      </c>
      <c r="B215" s="3">
        <f t="shared" ref="B215:B232" si="177">B214+SECOND(A215-A214)</f>
        <v>1553301625</v>
      </c>
      <c r="C215">
        <f t="shared" ref="C215:D215" si="178">C214</f>
        <v>5</v>
      </c>
      <c r="D215">
        <f t="shared" si="178"/>
        <v>126</v>
      </c>
      <c r="E215">
        <f t="shared" ref="E215:E232" ca="1" si="179">INDIRECT("E$"&amp;C215)+INDIRECT("H$"&amp;C215)*($B215-INDIRECT("B$"&amp;D215))</f>
        <v>-104164.46489188491</v>
      </c>
      <c r="F215">
        <f t="shared" ref="F215:F232" ca="1" si="180">INDIRECT("F$"&amp;C215)+INDIRECT("I$"&amp;C215)*($B215-INDIRECT("B$"&amp;D215))</f>
        <v>-24839.83488333585</v>
      </c>
      <c r="G215">
        <f t="shared" ref="G215:G232" ca="1" si="181">INDIRECT("G$"&amp;C215)+INDIRECT("J$"&amp;C215)*($B215-INDIRECT("B$"&amp;D215))</f>
        <v>10058.4</v>
      </c>
      <c r="H215" s="9">
        <f t="shared" ref="H215:H231" ca="1" si="182">(E216-E215)/($B216-$B215)</f>
        <v>-234.07806009547204</v>
      </c>
      <c r="I215" s="9">
        <f t="shared" ref="I215:I231" ca="1" si="183">(F216-F215)/($B216-$B215)</f>
        <v>-55.819471960754889</v>
      </c>
      <c r="J215" s="9">
        <f t="shared" ref="J215:J232" ca="1" si="184">(G216-G215)/($B216-$B215)</f>
        <v>0</v>
      </c>
      <c r="K215" s="9">
        <f t="shared" ref="K215:K232" ca="1" si="185">SQRT(H215*H215+I215*I215)</f>
        <v>240.64154185850148</v>
      </c>
      <c r="L215" s="9">
        <f t="shared" ref="L215:L232" ca="1" si="186">DEGREES(ATAN2(I215,H215))</f>
        <v>-103.4125562708483</v>
      </c>
      <c r="M215">
        <f t="shared" ref="M215:M232" ca="1" si="187">INDIRECT("M$"&amp;C215)+INDIRECT("O$"&amp;C215)*($B215-INDIRECT("B$"&amp;D215))</f>
        <v>55.626100628930821</v>
      </c>
      <c r="N215">
        <f t="shared" ref="N215:N232" ca="1" si="188">INDIRECT("N$"&amp;C215)+INDIRECT("P$"&amp;C215)*($B215-INDIRECT("B$"&amp;D215))</f>
        <v>31.266449161425577</v>
      </c>
    </row>
    <row r="216" spans="1:14" x14ac:dyDescent="0.25">
      <c r="A216" s="4">
        <f t="shared" si="149"/>
        <v>0.43553240740740545</v>
      </c>
      <c r="B216" s="3">
        <f t="shared" si="177"/>
        <v>1553301630</v>
      </c>
      <c r="C216">
        <f t="shared" ref="C216:D216" si="189">C215</f>
        <v>5</v>
      </c>
      <c r="D216">
        <f t="shared" si="189"/>
        <v>126</v>
      </c>
      <c r="E216">
        <f t="shared" ca="1" si="179"/>
        <v>-105334.85519236227</v>
      </c>
      <c r="F216">
        <f t="shared" ca="1" si="180"/>
        <v>-25118.932243139625</v>
      </c>
      <c r="G216">
        <f t="shared" ca="1" si="181"/>
        <v>10058.4</v>
      </c>
      <c r="H216" s="9">
        <f t="shared" ca="1" si="182"/>
        <v>-234.07806009547204</v>
      </c>
      <c r="I216" s="9">
        <f t="shared" ca="1" si="183"/>
        <v>-55.819471960754164</v>
      </c>
      <c r="J216" s="9">
        <f t="shared" ca="1" si="184"/>
        <v>0</v>
      </c>
      <c r="K216" s="9">
        <f t="shared" ca="1" si="185"/>
        <v>240.64154185850131</v>
      </c>
      <c r="L216" s="9">
        <f t="shared" ca="1" si="186"/>
        <v>-103.41255627084813</v>
      </c>
      <c r="M216">
        <f t="shared" ca="1" si="187"/>
        <v>55.62358490566038</v>
      </c>
      <c r="N216">
        <f t="shared" ca="1" si="188"/>
        <v>31.247720125786163</v>
      </c>
    </row>
    <row r="217" spans="1:14" x14ac:dyDescent="0.25">
      <c r="A217" s="4">
        <f t="shared" si="149"/>
        <v>0.43559027777777581</v>
      </c>
      <c r="B217" s="3">
        <f t="shared" si="177"/>
        <v>1553301635</v>
      </c>
      <c r="C217">
        <f t="shared" ref="C217:D217" si="190">C216</f>
        <v>5</v>
      </c>
      <c r="D217">
        <f t="shared" si="190"/>
        <v>126</v>
      </c>
      <c r="E217">
        <f t="shared" ca="1" si="179"/>
        <v>-106505.24549283963</v>
      </c>
      <c r="F217">
        <f t="shared" ca="1" si="180"/>
        <v>-25398.029602943396</v>
      </c>
      <c r="G217">
        <f t="shared" ca="1" si="181"/>
        <v>10058.4</v>
      </c>
      <c r="H217" s="9">
        <f t="shared" ca="1" si="182"/>
        <v>-234.07806009547204</v>
      </c>
      <c r="I217" s="9">
        <f t="shared" ca="1" si="183"/>
        <v>-55.819471960754889</v>
      </c>
      <c r="J217" s="9">
        <f t="shared" ca="1" si="184"/>
        <v>0</v>
      </c>
      <c r="K217" s="9">
        <f t="shared" ca="1" si="185"/>
        <v>240.64154185850148</v>
      </c>
      <c r="L217" s="9">
        <f t="shared" ca="1" si="186"/>
        <v>-103.4125562708483</v>
      </c>
      <c r="M217">
        <f t="shared" ca="1" si="187"/>
        <v>55.621069182389938</v>
      </c>
      <c r="N217">
        <f t="shared" ca="1" si="188"/>
        <v>31.228991090146749</v>
      </c>
    </row>
    <row r="218" spans="1:14" x14ac:dyDescent="0.25">
      <c r="A218" s="4">
        <f t="shared" si="149"/>
        <v>0.43564814814814617</v>
      </c>
      <c r="B218" s="3">
        <f t="shared" si="177"/>
        <v>1553301640</v>
      </c>
      <c r="C218">
        <f t="shared" ref="C218:D218" si="191">C217</f>
        <v>5</v>
      </c>
      <c r="D218">
        <f t="shared" si="191"/>
        <v>126</v>
      </c>
      <c r="E218">
        <f t="shared" ca="1" si="179"/>
        <v>-107675.63579331699</v>
      </c>
      <c r="F218">
        <f t="shared" ca="1" si="180"/>
        <v>-25677.12696274717</v>
      </c>
      <c r="G218">
        <f t="shared" ca="1" si="181"/>
        <v>10058.4</v>
      </c>
      <c r="H218" s="9">
        <f t="shared" ca="1" si="182"/>
        <v>-234.07806009546911</v>
      </c>
      <c r="I218" s="9">
        <f t="shared" ca="1" si="183"/>
        <v>-55.819471960754889</v>
      </c>
      <c r="J218" s="9">
        <f t="shared" ca="1" si="184"/>
        <v>0</v>
      </c>
      <c r="K218" s="9">
        <f t="shared" ca="1" si="185"/>
        <v>240.64154185849864</v>
      </c>
      <c r="L218" s="9">
        <f t="shared" ca="1" si="186"/>
        <v>-103.41255627084847</v>
      </c>
      <c r="M218">
        <f t="shared" ca="1" si="187"/>
        <v>55.618553459119497</v>
      </c>
      <c r="N218">
        <f t="shared" ca="1" si="188"/>
        <v>31.210262054507336</v>
      </c>
    </row>
    <row r="219" spans="1:14" x14ac:dyDescent="0.25">
      <c r="A219" s="4">
        <f t="shared" si="149"/>
        <v>0.43570601851851654</v>
      </c>
      <c r="B219" s="3">
        <f t="shared" si="177"/>
        <v>1553301645</v>
      </c>
      <c r="C219">
        <f t="shared" ref="C219:D219" si="192">C218</f>
        <v>5</v>
      </c>
      <c r="D219">
        <f t="shared" si="192"/>
        <v>126</v>
      </c>
      <c r="E219">
        <f t="shared" ca="1" si="179"/>
        <v>-108846.02609379434</v>
      </c>
      <c r="F219">
        <f t="shared" ca="1" si="180"/>
        <v>-25956.224322550945</v>
      </c>
      <c r="G219">
        <f t="shared" ca="1" si="181"/>
        <v>10058.4</v>
      </c>
      <c r="H219" s="9">
        <f t="shared" ca="1" si="182"/>
        <v>-234.07806009547204</v>
      </c>
      <c r="I219" s="9">
        <f t="shared" ca="1" si="183"/>
        <v>-55.819471960754889</v>
      </c>
      <c r="J219" s="9">
        <f t="shared" ca="1" si="184"/>
        <v>0</v>
      </c>
      <c r="K219" s="9">
        <f t="shared" ca="1" si="185"/>
        <v>240.64154185850148</v>
      </c>
      <c r="L219" s="9">
        <f t="shared" ca="1" si="186"/>
        <v>-103.4125562708483</v>
      </c>
      <c r="M219">
        <f t="shared" ca="1" si="187"/>
        <v>55.616037735849062</v>
      </c>
      <c r="N219">
        <f t="shared" ca="1" si="188"/>
        <v>31.191533018867922</v>
      </c>
    </row>
    <row r="220" spans="1:14" x14ac:dyDescent="0.25">
      <c r="A220" s="4">
        <f t="shared" si="149"/>
        <v>0.4357638888888869</v>
      </c>
      <c r="B220" s="3">
        <f t="shared" si="177"/>
        <v>1553301650</v>
      </c>
      <c r="C220">
        <f t="shared" ref="C220:D220" si="193">C219</f>
        <v>5</v>
      </c>
      <c r="D220">
        <f t="shared" si="193"/>
        <v>126</v>
      </c>
      <c r="E220">
        <f t="shared" ca="1" si="179"/>
        <v>-110016.4163942717</v>
      </c>
      <c r="F220">
        <f t="shared" ca="1" si="180"/>
        <v>-26235.321682354719</v>
      </c>
      <c r="G220">
        <f t="shared" ca="1" si="181"/>
        <v>10058.4</v>
      </c>
      <c r="H220" s="9">
        <f t="shared" ca="1" si="182"/>
        <v>-234.07806009547204</v>
      </c>
      <c r="I220" s="9">
        <f t="shared" ca="1" si="183"/>
        <v>-55.819471960754889</v>
      </c>
      <c r="J220" s="9">
        <f t="shared" ca="1" si="184"/>
        <v>0</v>
      </c>
      <c r="K220" s="9">
        <f t="shared" ca="1" si="185"/>
        <v>240.64154185850148</v>
      </c>
      <c r="L220" s="9">
        <f t="shared" ca="1" si="186"/>
        <v>-103.4125562708483</v>
      </c>
      <c r="M220">
        <f t="shared" ca="1" si="187"/>
        <v>55.61352201257862</v>
      </c>
      <c r="N220">
        <f t="shared" ca="1" si="188"/>
        <v>31.172803983228512</v>
      </c>
    </row>
    <row r="221" spans="1:14" x14ac:dyDescent="0.25">
      <c r="A221" s="4">
        <f t="shared" si="149"/>
        <v>0.43582175925925726</v>
      </c>
      <c r="B221" s="3">
        <f t="shared" si="177"/>
        <v>1553301655</v>
      </c>
      <c r="C221">
        <f t="shared" ref="C221:D221" si="194">C220</f>
        <v>5</v>
      </c>
      <c r="D221">
        <f t="shared" si="194"/>
        <v>126</v>
      </c>
      <c r="E221">
        <f t="shared" ca="1" si="179"/>
        <v>-111186.80669474906</v>
      </c>
      <c r="F221">
        <f t="shared" ca="1" si="180"/>
        <v>-26514.419042158494</v>
      </c>
      <c r="G221">
        <f t="shared" ca="1" si="181"/>
        <v>10058.4</v>
      </c>
      <c r="H221" s="9">
        <f t="shared" ca="1" si="182"/>
        <v>-234.07806009547204</v>
      </c>
      <c r="I221" s="9">
        <f t="shared" ca="1" si="183"/>
        <v>-55.819471960754164</v>
      </c>
      <c r="J221" s="9">
        <f t="shared" ca="1" si="184"/>
        <v>0</v>
      </c>
      <c r="K221" s="9">
        <f t="shared" ca="1" si="185"/>
        <v>240.64154185850131</v>
      </c>
      <c r="L221" s="9">
        <f t="shared" ca="1" si="186"/>
        <v>-103.41255627084813</v>
      </c>
      <c r="M221">
        <f t="shared" ca="1" si="187"/>
        <v>55.611006289308179</v>
      </c>
      <c r="N221">
        <f t="shared" ca="1" si="188"/>
        <v>31.154074947589098</v>
      </c>
    </row>
    <row r="222" spans="1:14" x14ac:dyDescent="0.25">
      <c r="A222" s="4">
        <f t="shared" si="149"/>
        <v>0.43587962962962762</v>
      </c>
      <c r="B222" s="3">
        <f t="shared" si="177"/>
        <v>1553301660</v>
      </c>
      <c r="C222">
        <f t="shared" ref="C222:D222" si="195">C221</f>
        <v>5</v>
      </c>
      <c r="D222">
        <f t="shared" si="195"/>
        <v>126</v>
      </c>
      <c r="E222">
        <f t="shared" ca="1" si="179"/>
        <v>-112357.19699522642</v>
      </c>
      <c r="F222">
        <f t="shared" ca="1" si="180"/>
        <v>-26793.516401962264</v>
      </c>
      <c r="G222">
        <f t="shared" ca="1" si="181"/>
        <v>10058.4</v>
      </c>
      <c r="H222" s="9">
        <f t="shared" ca="1" si="182"/>
        <v>-234.07806009547204</v>
      </c>
      <c r="I222" s="9">
        <f t="shared" ca="1" si="183"/>
        <v>-55.819471960754889</v>
      </c>
      <c r="J222" s="9">
        <f t="shared" ca="1" si="184"/>
        <v>0</v>
      </c>
      <c r="K222" s="9">
        <f t="shared" ca="1" si="185"/>
        <v>240.64154185850148</v>
      </c>
      <c r="L222" s="9">
        <f t="shared" ca="1" si="186"/>
        <v>-103.4125562708483</v>
      </c>
      <c r="M222">
        <f t="shared" ca="1" si="187"/>
        <v>55.608490566037737</v>
      </c>
      <c r="N222">
        <f t="shared" ca="1" si="188"/>
        <v>31.135345911949685</v>
      </c>
    </row>
    <row r="223" spans="1:14" x14ac:dyDescent="0.25">
      <c r="A223" s="4">
        <f t="shared" si="149"/>
        <v>0.43593749999999798</v>
      </c>
      <c r="B223" s="3">
        <f t="shared" si="177"/>
        <v>1553301665</v>
      </c>
      <c r="C223">
        <f t="shared" ref="C223:D223" si="196">C222</f>
        <v>5</v>
      </c>
      <c r="D223">
        <f t="shared" si="196"/>
        <v>126</v>
      </c>
      <c r="E223">
        <f t="shared" ca="1" si="179"/>
        <v>-113527.58729570378</v>
      </c>
      <c r="F223">
        <f t="shared" ca="1" si="180"/>
        <v>-27072.613761766039</v>
      </c>
      <c r="G223">
        <f t="shared" ca="1" si="181"/>
        <v>10058.4</v>
      </c>
      <c r="H223" s="9">
        <f t="shared" ca="1" si="182"/>
        <v>-234.07806009547204</v>
      </c>
      <c r="I223" s="9">
        <f t="shared" ca="1" si="183"/>
        <v>-55.819471960754889</v>
      </c>
      <c r="J223" s="9">
        <f t="shared" ca="1" si="184"/>
        <v>0</v>
      </c>
      <c r="K223" s="9">
        <f t="shared" ca="1" si="185"/>
        <v>240.64154185850148</v>
      </c>
      <c r="L223" s="9">
        <f t="shared" ca="1" si="186"/>
        <v>-103.4125562708483</v>
      </c>
      <c r="M223">
        <f t="shared" ca="1" si="187"/>
        <v>55.605974842767296</v>
      </c>
      <c r="N223">
        <f t="shared" ca="1" si="188"/>
        <v>31.116616876310271</v>
      </c>
    </row>
    <row r="224" spans="1:14" x14ac:dyDescent="0.25">
      <c r="A224" s="4">
        <f t="shared" si="149"/>
        <v>0.43599537037036834</v>
      </c>
      <c r="B224" s="3">
        <f t="shared" si="177"/>
        <v>1553301670</v>
      </c>
      <c r="C224">
        <f t="shared" ref="C224:D224" si="197">C223</f>
        <v>5</v>
      </c>
      <c r="D224">
        <f t="shared" si="197"/>
        <v>126</v>
      </c>
      <c r="E224">
        <f t="shared" ca="1" si="179"/>
        <v>-114697.97759618114</v>
      </c>
      <c r="F224">
        <f t="shared" ca="1" si="180"/>
        <v>-27351.711121569813</v>
      </c>
      <c r="G224">
        <f t="shared" ca="1" si="181"/>
        <v>10058.4</v>
      </c>
      <c r="H224" s="9">
        <f t="shared" ca="1" si="182"/>
        <v>-234.07806009547204</v>
      </c>
      <c r="I224" s="9">
        <f t="shared" ca="1" si="183"/>
        <v>-55.819471960754889</v>
      </c>
      <c r="J224" s="9">
        <f t="shared" ca="1" si="184"/>
        <v>0</v>
      </c>
      <c r="K224" s="9">
        <f t="shared" ca="1" si="185"/>
        <v>240.64154185850148</v>
      </c>
      <c r="L224" s="9">
        <f t="shared" ca="1" si="186"/>
        <v>-103.4125562708483</v>
      </c>
      <c r="M224">
        <f t="shared" ca="1" si="187"/>
        <v>55.603459119496854</v>
      </c>
      <c r="N224">
        <f t="shared" ca="1" si="188"/>
        <v>31.097887840670857</v>
      </c>
    </row>
    <row r="225" spans="1:14" x14ac:dyDescent="0.25">
      <c r="A225" s="4">
        <f t="shared" si="149"/>
        <v>0.4360532407407387</v>
      </c>
      <c r="B225" s="3">
        <f t="shared" si="177"/>
        <v>1553301675</v>
      </c>
      <c r="C225">
        <f t="shared" ref="C225:D225" si="198">C224</f>
        <v>5</v>
      </c>
      <c r="D225">
        <f t="shared" si="198"/>
        <v>126</v>
      </c>
      <c r="E225">
        <f t="shared" ca="1" si="179"/>
        <v>-115868.3678966585</v>
      </c>
      <c r="F225">
        <f t="shared" ca="1" si="180"/>
        <v>-27630.808481373588</v>
      </c>
      <c r="G225">
        <f t="shared" ca="1" si="181"/>
        <v>10058.4</v>
      </c>
      <c r="H225" s="9">
        <f t="shared" ca="1" si="182"/>
        <v>-234.07806009547204</v>
      </c>
      <c r="I225" s="9">
        <f t="shared" ca="1" si="183"/>
        <v>-55.819471960754164</v>
      </c>
      <c r="J225" s="9">
        <f t="shared" ca="1" si="184"/>
        <v>0</v>
      </c>
      <c r="K225" s="9">
        <f t="shared" ca="1" si="185"/>
        <v>240.64154185850131</v>
      </c>
      <c r="L225" s="9">
        <f t="shared" ca="1" si="186"/>
        <v>-103.41255627084813</v>
      </c>
      <c r="M225">
        <f t="shared" ca="1" si="187"/>
        <v>55.60094339622642</v>
      </c>
      <c r="N225">
        <f t="shared" ca="1" si="188"/>
        <v>31.079158805031447</v>
      </c>
    </row>
    <row r="226" spans="1:14" x14ac:dyDescent="0.25">
      <c r="A226" s="4">
        <f t="shared" si="149"/>
        <v>0.43611111111110906</v>
      </c>
      <c r="B226" s="3">
        <f t="shared" si="177"/>
        <v>1553301680</v>
      </c>
      <c r="C226">
        <f t="shared" ref="C226:D226" si="199">C225</f>
        <v>5</v>
      </c>
      <c r="D226">
        <f t="shared" si="199"/>
        <v>126</v>
      </c>
      <c r="E226">
        <f t="shared" ca="1" si="179"/>
        <v>-117038.75819713586</v>
      </c>
      <c r="F226">
        <f t="shared" ca="1" si="180"/>
        <v>-27909.905841177359</v>
      </c>
      <c r="G226">
        <f t="shared" ca="1" si="181"/>
        <v>10058.4</v>
      </c>
      <c r="H226" s="9">
        <f t="shared" ca="1" si="182"/>
        <v>-234.07806009547204</v>
      </c>
      <c r="I226" s="9">
        <f t="shared" ca="1" si="183"/>
        <v>-55.819471960754889</v>
      </c>
      <c r="J226" s="9">
        <f t="shared" ca="1" si="184"/>
        <v>0</v>
      </c>
      <c r="K226" s="9">
        <f t="shared" ca="1" si="185"/>
        <v>240.64154185850148</v>
      </c>
      <c r="L226" s="9">
        <f t="shared" ca="1" si="186"/>
        <v>-103.4125562708483</v>
      </c>
      <c r="M226">
        <f t="shared" ca="1" si="187"/>
        <v>55.598427672955978</v>
      </c>
      <c r="N226">
        <f t="shared" ca="1" si="188"/>
        <v>31.060429769392034</v>
      </c>
    </row>
    <row r="227" spans="1:14" x14ac:dyDescent="0.25">
      <c r="A227" s="4">
        <f t="shared" si="149"/>
        <v>0.43616898148147942</v>
      </c>
      <c r="B227" s="3">
        <f t="shared" si="177"/>
        <v>1553301685</v>
      </c>
      <c r="C227">
        <f t="shared" ref="C227:D227" si="200">C226</f>
        <v>5</v>
      </c>
      <c r="D227">
        <f t="shared" si="200"/>
        <v>126</v>
      </c>
      <c r="E227">
        <f t="shared" ca="1" si="179"/>
        <v>-118209.14849761322</v>
      </c>
      <c r="F227">
        <f t="shared" ca="1" si="180"/>
        <v>-28189.003200981133</v>
      </c>
      <c r="G227">
        <f t="shared" ca="1" si="181"/>
        <v>10058.4</v>
      </c>
      <c r="H227" s="9">
        <f t="shared" ca="1" si="182"/>
        <v>-234.07806009546911</v>
      </c>
      <c r="I227" s="9">
        <f t="shared" ca="1" si="183"/>
        <v>-55.819471960754889</v>
      </c>
      <c r="J227" s="9">
        <f t="shared" ca="1" si="184"/>
        <v>0</v>
      </c>
      <c r="K227" s="9">
        <f t="shared" ca="1" si="185"/>
        <v>240.64154185849864</v>
      </c>
      <c r="L227" s="9">
        <f t="shared" ca="1" si="186"/>
        <v>-103.41255627084847</v>
      </c>
      <c r="M227">
        <f t="shared" ca="1" si="187"/>
        <v>55.595911949685537</v>
      </c>
      <c r="N227">
        <f t="shared" ca="1" si="188"/>
        <v>31.04170073375262</v>
      </c>
    </row>
    <row r="228" spans="1:14" x14ac:dyDescent="0.25">
      <c r="A228" s="4">
        <f t="shared" si="149"/>
        <v>0.43622685185184978</v>
      </c>
      <c r="B228" s="3">
        <f t="shared" si="177"/>
        <v>1553301690</v>
      </c>
      <c r="C228">
        <f t="shared" ref="C228:D228" si="201">C227</f>
        <v>5</v>
      </c>
      <c r="D228">
        <f t="shared" si="201"/>
        <v>126</v>
      </c>
      <c r="E228">
        <f t="shared" ca="1" si="179"/>
        <v>-119379.53879809057</v>
      </c>
      <c r="F228">
        <f t="shared" ca="1" si="180"/>
        <v>-28468.100560784907</v>
      </c>
      <c r="G228">
        <f t="shared" ca="1" si="181"/>
        <v>10058.4</v>
      </c>
      <c r="H228" s="9">
        <f t="shared" ca="1" si="182"/>
        <v>-234.07806009547204</v>
      </c>
      <c r="I228" s="9">
        <f t="shared" ca="1" si="183"/>
        <v>-55.819471960754889</v>
      </c>
      <c r="J228" s="9">
        <f t="shared" ca="1" si="184"/>
        <v>0</v>
      </c>
      <c r="K228" s="9">
        <f t="shared" ca="1" si="185"/>
        <v>240.64154185850148</v>
      </c>
      <c r="L228" s="9">
        <f t="shared" ca="1" si="186"/>
        <v>-103.4125562708483</v>
      </c>
      <c r="M228">
        <f t="shared" ca="1" si="187"/>
        <v>55.593396226415095</v>
      </c>
      <c r="N228">
        <f t="shared" ca="1" si="188"/>
        <v>31.022971698113206</v>
      </c>
    </row>
    <row r="229" spans="1:14" x14ac:dyDescent="0.25">
      <c r="A229" s="4">
        <f t="shared" si="149"/>
        <v>0.43628472222222014</v>
      </c>
      <c r="B229" s="3">
        <f t="shared" si="177"/>
        <v>1553301695</v>
      </c>
      <c r="C229">
        <f t="shared" ref="C229:D229" si="202">C228</f>
        <v>5</v>
      </c>
      <c r="D229">
        <f t="shared" si="202"/>
        <v>126</v>
      </c>
      <c r="E229">
        <f t="shared" ca="1" si="179"/>
        <v>-120549.92909856793</v>
      </c>
      <c r="F229">
        <f t="shared" ca="1" si="180"/>
        <v>-28747.197920588682</v>
      </c>
      <c r="G229">
        <f t="shared" ca="1" si="181"/>
        <v>10058.4</v>
      </c>
      <c r="H229" s="9">
        <f t="shared" ca="1" si="182"/>
        <v>-234.07806009547204</v>
      </c>
      <c r="I229" s="9">
        <f t="shared" ca="1" si="183"/>
        <v>-55.819471960754164</v>
      </c>
      <c r="J229" s="9">
        <f t="shared" ca="1" si="184"/>
        <v>0</v>
      </c>
      <c r="K229" s="9">
        <f t="shared" ca="1" si="185"/>
        <v>240.64154185850131</v>
      </c>
      <c r="L229" s="9">
        <f t="shared" ca="1" si="186"/>
        <v>-103.41255627084813</v>
      </c>
      <c r="M229">
        <f t="shared" ca="1" si="187"/>
        <v>55.590880503144653</v>
      </c>
      <c r="N229">
        <f t="shared" ca="1" si="188"/>
        <v>31.004242662473793</v>
      </c>
    </row>
    <row r="230" spans="1:14" x14ac:dyDescent="0.25">
      <c r="A230" s="4">
        <f t="shared" si="149"/>
        <v>0.43634259259259051</v>
      </c>
      <c r="B230" s="3">
        <f t="shared" si="177"/>
        <v>1553301700</v>
      </c>
      <c r="C230">
        <f t="shared" ref="C230:D230" si="203">C229</f>
        <v>5</v>
      </c>
      <c r="D230">
        <f t="shared" si="203"/>
        <v>126</v>
      </c>
      <c r="E230">
        <f t="shared" ca="1" si="179"/>
        <v>-121720.31939904529</v>
      </c>
      <c r="F230">
        <f t="shared" ca="1" si="180"/>
        <v>-29026.295280392453</v>
      </c>
      <c r="G230">
        <f t="shared" ca="1" si="181"/>
        <v>10058.4</v>
      </c>
      <c r="H230" s="9">
        <f t="shared" ca="1" si="182"/>
        <v>-234.07806009547204</v>
      </c>
      <c r="I230" s="9">
        <f t="shared" ca="1" si="183"/>
        <v>-55.819471960754889</v>
      </c>
      <c r="J230" s="9">
        <f t="shared" ca="1" si="184"/>
        <v>0</v>
      </c>
      <c r="K230" s="9">
        <f t="shared" ca="1" si="185"/>
        <v>240.64154185850148</v>
      </c>
      <c r="L230" s="9">
        <f t="shared" ca="1" si="186"/>
        <v>-103.4125562708483</v>
      </c>
      <c r="M230">
        <f t="shared" ca="1" si="187"/>
        <v>55.588364779874219</v>
      </c>
      <c r="N230">
        <f t="shared" ca="1" si="188"/>
        <v>30.985513626834383</v>
      </c>
    </row>
    <row r="231" spans="1:14" x14ac:dyDescent="0.25">
      <c r="A231" s="4">
        <f t="shared" si="149"/>
        <v>0.43640046296296087</v>
      </c>
      <c r="B231" s="3">
        <f t="shared" si="177"/>
        <v>1553301705</v>
      </c>
      <c r="C231">
        <f t="shared" ref="C231:D231" si="204">C230</f>
        <v>5</v>
      </c>
      <c r="D231">
        <f t="shared" si="204"/>
        <v>126</v>
      </c>
      <c r="E231">
        <f t="shared" ca="1" si="179"/>
        <v>-122890.70969952265</v>
      </c>
      <c r="F231">
        <f t="shared" ca="1" si="180"/>
        <v>-29305.392640196227</v>
      </c>
      <c r="G231">
        <f t="shared" ca="1" si="181"/>
        <v>10058.4</v>
      </c>
      <c r="H231" s="9">
        <f t="shared" ca="1" si="182"/>
        <v>-234.07806009547204</v>
      </c>
      <c r="I231" s="9">
        <f t="shared" ca="1" si="183"/>
        <v>-55.819471960754889</v>
      </c>
      <c r="J231" s="9">
        <f t="shared" ca="1" si="184"/>
        <v>0</v>
      </c>
      <c r="K231" s="9">
        <f t="shared" ca="1" si="185"/>
        <v>240.64154185850148</v>
      </c>
      <c r="L231" s="9">
        <f t="shared" ca="1" si="186"/>
        <v>-103.4125562708483</v>
      </c>
      <c r="M231">
        <f t="shared" ca="1" si="187"/>
        <v>55.585849056603777</v>
      </c>
      <c r="N231">
        <f t="shared" ca="1" si="188"/>
        <v>30.966784591194969</v>
      </c>
    </row>
    <row r="232" spans="1:14" x14ac:dyDescent="0.25">
      <c r="A232" s="4">
        <f t="shared" si="149"/>
        <v>0.43645833333333123</v>
      </c>
      <c r="B232" s="3">
        <f t="shared" si="177"/>
        <v>1553301710</v>
      </c>
      <c r="C232">
        <f t="shared" ref="C232:D232" si="205">C231</f>
        <v>5</v>
      </c>
      <c r="D232">
        <f t="shared" si="205"/>
        <v>126</v>
      </c>
      <c r="E232">
        <f t="shared" ca="1" si="179"/>
        <v>-124061.1</v>
      </c>
      <c r="F232">
        <f t="shared" ca="1" si="180"/>
        <v>-29584.49</v>
      </c>
      <c r="G232">
        <f t="shared" ca="1" si="181"/>
        <v>10058.4</v>
      </c>
      <c r="H232" s="9">
        <f ca="1">H231</f>
        <v>-234.07806009547204</v>
      </c>
      <c r="I232" s="9">
        <f ca="1">I231</f>
        <v>-55.819471960754889</v>
      </c>
      <c r="J232" s="9">
        <f t="shared" ca="1" si="184"/>
        <v>6.4754966374175945E-6</v>
      </c>
      <c r="K232" s="9">
        <f t="shared" ca="1" si="185"/>
        <v>240.64154185850148</v>
      </c>
      <c r="L232" s="9">
        <f t="shared" ca="1" si="186"/>
        <v>-103.4125562708483</v>
      </c>
      <c r="M232">
        <f t="shared" ca="1" si="187"/>
        <v>55.583333333333336</v>
      </c>
      <c r="N232">
        <f t="shared" ca="1" si="188"/>
        <v>30.948055555555555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5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S255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170</v>
      </c>
      <c r="B1">
        <v>244208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0.42100694444444442</v>
      </c>
      <c r="B2" s="6" t="s">
        <v>101</v>
      </c>
      <c r="C2" s="7">
        <v>330</v>
      </c>
      <c r="D2" s="7"/>
      <c r="E2" s="7">
        <f>VLOOKUP($B2,Beacons!$A$6:$O$30,14,FALSE)</f>
        <v>-120745.3</v>
      </c>
      <c r="F2" s="7">
        <f>VLOOKUP($B2,Beacons!$A$6:$O$30,15,FALSE)</f>
        <v>25834.03</v>
      </c>
      <c r="G2" s="7">
        <f>C2*Params!F$2</f>
        <v>10058.4</v>
      </c>
      <c r="H2" s="9">
        <f t="shared" ref="H2:J4" si="0">(E3-E2)/(MINUTE($A3-$A2)*60+SECOND($A3-$A2))</f>
        <v>234.45742106912621</v>
      </c>
      <c r="I2" s="9">
        <f t="shared" si="0"/>
        <v>-50.163494875339808</v>
      </c>
      <c r="J2" s="9">
        <f t="shared" si="0"/>
        <v>0</v>
      </c>
      <c r="K2" s="9">
        <f>SQRT(H2*H2+I2*I2)</f>
        <v>239.76375562727114</v>
      </c>
      <c r="L2" s="9">
        <f>DEGREES(ATAN2(I2,H2))</f>
        <v>102.07667597352908</v>
      </c>
      <c r="M2" s="7">
        <f>VLOOKUP($B2,Beacons!$A$6:$O$30,8,FALSE)</f>
        <v>56.081388888888895</v>
      </c>
      <c r="N2" s="7">
        <f>VLOOKUP($B2,Beacons!$A$6:$O$30,9,FALSE)</f>
        <v>31.001111111111111</v>
      </c>
      <c r="O2" s="10">
        <f t="shared" ref="O2:P4" si="1">(M3-M2)/(MINUTE($A3-$A2)*60+SECOND($A3-$A2))</f>
        <v>-4.4929881337649316E-4</v>
      </c>
      <c r="P2" s="10">
        <f t="shared" si="1"/>
        <v>3.7518878101402307E-3</v>
      </c>
    </row>
    <row r="3" spans="1:16" x14ac:dyDescent="0.25">
      <c r="A3" s="5">
        <v>0.42696759259259259</v>
      </c>
      <c r="B3" s="6" t="s">
        <v>61</v>
      </c>
      <c r="C3" s="7">
        <v>330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10058.4</v>
      </c>
      <c r="H3" s="9">
        <f t="shared" si="0"/>
        <v>205.42791827172414</v>
      </c>
      <c r="I3" s="9">
        <f t="shared" si="0"/>
        <v>123.08889559172415</v>
      </c>
      <c r="J3" s="9">
        <f t="shared" si="0"/>
        <v>0</v>
      </c>
      <c r="K3" s="9">
        <f>SQRT(H3*H3+I3*I3)</f>
        <v>239.48174423835431</v>
      </c>
      <c r="L3" s="9">
        <f>DEGREES(ATAN2(I3,H3))</f>
        <v>59.070679732419279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 t="shared" si="1"/>
        <v>1.1034482758620454E-3</v>
      </c>
      <c r="P3" s="10">
        <f t="shared" si="1"/>
        <v>3.2873563218390797E-3</v>
      </c>
    </row>
    <row r="4" spans="1:16" x14ac:dyDescent="0.25">
      <c r="A4" s="5">
        <v>0.42864583333333334</v>
      </c>
      <c r="B4" s="6" t="s">
        <v>87</v>
      </c>
      <c r="C4" s="7">
        <v>330</v>
      </c>
      <c r="D4" s="7"/>
      <c r="E4" s="7">
        <f>VLOOKUP($B4,Beacons!$A$6:$O$30,14,FALSE)</f>
        <v>29787.32</v>
      </c>
      <c r="F4" s="7">
        <f>VLOOKUP($B4,Beacons!$A$6:$O$30,15,FALSE)</f>
        <v>17847.72</v>
      </c>
      <c r="G4" s="7">
        <f>C4*Params!F$2</f>
        <v>10058.4</v>
      </c>
      <c r="H4" s="9">
        <f t="shared" si="0"/>
        <v>206.94278260869564</v>
      </c>
      <c r="I4" s="9">
        <f t="shared" si="0"/>
        <v>123.93471739130435</v>
      </c>
      <c r="J4" s="9">
        <f t="shared" si="0"/>
        <v>0</v>
      </c>
      <c r="K4" s="9">
        <f>SQRT(H4*H4+I4*I4)</f>
        <v>241.21593945817995</v>
      </c>
      <c r="L4" s="9">
        <f>DEGREES(ATAN2(I4,H4))</f>
        <v>59.083283680877443</v>
      </c>
      <c r="M4" s="7">
        <f>VLOOKUP($B4,Beacons!$A$6:$O$30,8,FALSE)</f>
        <v>56.01</v>
      </c>
      <c r="N4" s="7">
        <f>VLOOKUP($B4,Beacons!$A$6:$O$30,9,FALSE)</f>
        <v>33.409999999999997</v>
      </c>
      <c r="O4" s="10">
        <f t="shared" si="1"/>
        <v>1.1014492753623211E-3</v>
      </c>
      <c r="P4" s="10">
        <f t="shared" si="1"/>
        <v>3.311594202898551E-3</v>
      </c>
    </row>
    <row r="5" spans="1:16" x14ac:dyDescent="0.25">
      <c r="A5" s="5">
        <v>0.43396990740740743</v>
      </c>
      <c r="B5" s="6" t="s">
        <v>93</v>
      </c>
      <c r="C5" s="7">
        <v>330</v>
      </c>
      <c r="D5" s="7"/>
      <c r="E5" s="7">
        <f>VLOOKUP($B5,Beacons!$A$6:$O$30,14,FALSE)</f>
        <v>124981</v>
      </c>
      <c r="F5" s="7">
        <f>VLOOKUP($B5,Beacons!$A$6:$O$30,15,FALSE)</f>
        <v>74857.69</v>
      </c>
      <c r="G5" s="7">
        <f>C5*Params!F$2</f>
        <v>10058.4</v>
      </c>
      <c r="H5" s="9"/>
      <c r="I5" s="9"/>
      <c r="J5" s="9"/>
      <c r="K5" s="9"/>
      <c r="L5" s="9"/>
      <c r="M5" s="7">
        <f>VLOOKUP($B5,Beacons!$A$6:$O$30,8,FALSE)</f>
        <v>56.516666666666666</v>
      </c>
      <c r="N5" s="7">
        <f>VLOOKUP($B5,Beacons!$A$6:$O$30,9,FALSE)</f>
        <v>34.93333333333333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0.42100694444444442</v>
      </c>
      <c r="B8" s="3">
        <f>Params!D29+MINUTE(A8-Params!C29)*60+SECOND(A8-Params!C29)</f>
        <v>1553300375</v>
      </c>
      <c r="C8">
        <v>2</v>
      </c>
      <c r="D8">
        <f>ROW()</f>
        <v>8</v>
      </c>
      <c r="E8">
        <f ca="1">INDIRECT("E$"&amp;C8)+INDIRECT("H$"&amp;C8)*($B8-INDIRECT("B$"&amp;D8))</f>
        <v>-120745.3</v>
      </c>
      <c r="F8">
        <f ca="1">INDIRECT("F$"&amp;C8)+INDIRECT("I$"&amp;C8)*($B8-INDIRECT("B$"&amp;D8))</f>
        <v>25834.03</v>
      </c>
      <c r="G8">
        <f ca="1">INDIRECT("G$"&amp;C8)+INDIRECT("J$"&amp;C8)*($B8-INDIRECT("B$"&amp;D8))</f>
        <v>10058.4</v>
      </c>
      <c r="H8" s="9">
        <f ca="1">(E9-E8)/($B9-$B8)</f>
        <v>234.45742106912658</v>
      </c>
      <c r="I8" s="9">
        <f ca="1">(F9-F8)/($B9-$B8)</f>
        <v>-50.163494875339531</v>
      </c>
      <c r="J8" s="9">
        <f ca="1">(G9-G8)/($B9-$B8)</f>
        <v>0</v>
      </c>
      <c r="K8" s="9">
        <f ca="1">SQRT(H8*H8+I8*I8)</f>
        <v>239.76375562727145</v>
      </c>
      <c r="L8" s="9">
        <f ca="1">DEGREES(ATAN2(I8,H8))</f>
        <v>102.07667597352899</v>
      </c>
      <c r="M8">
        <f ca="1">INDIRECT("M$"&amp;C8)+INDIRECT("O$"&amp;C8)*($B8-INDIRECT("B$"&amp;D8))</f>
        <v>56.081388888888895</v>
      </c>
      <c r="N8">
        <f ca="1">INDIRECT("N$"&amp;C8)+INDIRECT("P$"&amp;C8)*($B8-INDIRECT("B$"&amp;D8))</f>
        <v>31.001111111111111</v>
      </c>
      <c r="P8" s="3"/>
    </row>
    <row r="9" spans="1:16" x14ac:dyDescent="0.25">
      <c r="A9" s="4">
        <f>A8+5/24/3600</f>
        <v>0.42106481481481478</v>
      </c>
      <c r="B9" s="3">
        <f>B8+SECOND(A9-A8)</f>
        <v>1553300380</v>
      </c>
      <c r="C9">
        <f>C8</f>
        <v>2</v>
      </c>
      <c r="D9">
        <f>D8</f>
        <v>8</v>
      </c>
      <c r="E9">
        <f ca="1">INDIRECT("E$"&amp;C9)+INDIRECT("H$"&amp;C9)*($B9-INDIRECT("B$"&amp;D9))</f>
        <v>-119573.01289465437</v>
      </c>
      <c r="F9">
        <f ca="1">INDIRECT("F$"&amp;C9)+INDIRECT("I$"&amp;C9)*($B9-INDIRECT("B$"&amp;D9))</f>
        <v>25583.212525623301</v>
      </c>
      <c r="G9">
        <f t="shared" ref="G9:G72" ca="1" si="2">INDIRECT("G$"&amp;C9)+INDIRECT("J$"&amp;C9)*($B9-INDIRECT("B$"&amp;D9))</f>
        <v>10058.4</v>
      </c>
      <c r="H9" s="9">
        <f t="shared" ref="H9:J72" ca="1" si="3">(E10-E9)/($B10-$B9)</f>
        <v>234.45742106912658</v>
      </c>
      <c r="I9" s="9">
        <f t="shared" ca="1" si="3"/>
        <v>-50.163494875340255</v>
      </c>
      <c r="J9" s="9">
        <f t="shared" ca="1" si="3"/>
        <v>0</v>
      </c>
      <c r="K9" s="9">
        <f t="shared" ref="K9:K72" ca="1" si="4">SQRT(H9*H9+I9*I9)</f>
        <v>239.76375562727159</v>
      </c>
      <c r="L9" s="9">
        <f t="shared" ref="L9:L72" ca="1" si="5">DEGREES(ATAN2(I9,H9))</f>
        <v>102.07667597352916</v>
      </c>
      <c r="M9">
        <f ca="1">INDIRECT("M$"&amp;C9)+INDIRECT("O$"&amp;C9)*($B9-INDIRECT("B$"&amp;D9))</f>
        <v>56.079142394822014</v>
      </c>
      <c r="N9">
        <f ca="1">INDIRECT("N$"&amp;C9)+INDIRECT("P$"&amp;C9)*($B9-INDIRECT("B$"&amp;D9))</f>
        <v>31.019870550161812</v>
      </c>
      <c r="P9" s="3"/>
    </row>
    <row r="10" spans="1:16" x14ac:dyDescent="0.25">
      <c r="A10" s="4">
        <f>A9+5/24/3600</f>
        <v>0.42112268518518514</v>
      </c>
      <c r="B10" s="3">
        <f>B9+SECOND(A10-A9)</f>
        <v>1553300385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-118400.72578930874</v>
      </c>
      <c r="F10">
        <f t="shared" ref="F10:F35" ca="1" si="8">INDIRECT("F$"&amp;C10)+INDIRECT("I$"&amp;C10)*($B10-INDIRECT("B$"&amp;D10))</f>
        <v>25332.3950512466</v>
      </c>
      <c r="G10">
        <f t="shared" ca="1" si="2"/>
        <v>10058.4</v>
      </c>
      <c r="H10" s="9">
        <f t="shared" ca="1" si="3"/>
        <v>234.45742106912658</v>
      </c>
      <c r="I10" s="9">
        <f t="shared" ca="1" si="3"/>
        <v>-50.163494875339531</v>
      </c>
      <c r="J10" s="9">
        <f t="shared" ca="1" si="3"/>
        <v>0</v>
      </c>
      <c r="K10" s="9">
        <f t="shared" ca="1" si="4"/>
        <v>239.76375562727145</v>
      </c>
      <c r="L10" s="9">
        <f t="shared" ca="1" si="5"/>
        <v>102.07667597352899</v>
      </c>
      <c r="M10">
        <f t="shared" ref="M10:M73" ca="1" si="9">INDIRECT("M$"&amp;C10)+INDIRECT("O$"&amp;C10)*($B10-INDIRECT("B$"&amp;D10))</f>
        <v>56.076895900755133</v>
      </c>
      <c r="N10">
        <f t="shared" ref="N10:N73" ca="1" si="10">INDIRECT("N$"&amp;C10)+INDIRECT("P$"&amp;C10)*($B10-INDIRECT("B$"&amp;D10))</f>
        <v>31.038629989212513</v>
      </c>
      <c r="P10" s="3"/>
    </row>
    <row r="11" spans="1:16" x14ac:dyDescent="0.25">
      <c r="A11" s="4">
        <f t="shared" ref="A11:A74" si="11">A10+5/24/3600</f>
        <v>0.4211805555555555</v>
      </c>
      <c r="B11" s="3">
        <f t="shared" ref="B11:B74" si="12">B10+SECOND(A11-A10)</f>
        <v>1553300390</v>
      </c>
      <c r="C11">
        <f t="shared" si="6"/>
        <v>2</v>
      </c>
      <c r="D11">
        <f t="shared" si="6"/>
        <v>8</v>
      </c>
      <c r="E11">
        <f t="shared" ca="1" si="7"/>
        <v>-117228.4386839631</v>
      </c>
      <c r="F11">
        <f t="shared" ca="1" si="8"/>
        <v>25081.577576869902</v>
      </c>
      <c r="G11">
        <f t="shared" ca="1" si="2"/>
        <v>10058.4</v>
      </c>
      <c r="H11" s="9">
        <f t="shared" ca="1" si="3"/>
        <v>234.45742106912365</v>
      </c>
      <c r="I11" s="9">
        <f t="shared" ca="1" si="3"/>
        <v>-50.163494875340255</v>
      </c>
      <c r="J11" s="9">
        <f t="shared" ca="1" si="3"/>
        <v>0</v>
      </c>
      <c r="K11" s="9">
        <f t="shared" ca="1" si="4"/>
        <v>239.76375562726872</v>
      </c>
      <c r="L11" s="9">
        <f t="shared" ca="1" si="5"/>
        <v>102.0766759735293</v>
      </c>
      <c r="M11">
        <f t="shared" ca="1" si="9"/>
        <v>56.074649406688245</v>
      </c>
      <c r="N11">
        <f t="shared" ca="1" si="10"/>
        <v>31.057389428263214</v>
      </c>
    </row>
    <row r="12" spans="1:16" x14ac:dyDescent="0.25">
      <c r="A12" s="4">
        <f t="shared" si="11"/>
        <v>0.42123842592592586</v>
      </c>
      <c r="B12" s="3">
        <f t="shared" si="12"/>
        <v>1553300395</v>
      </c>
      <c r="C12">
        <f t="shared" si="6"/>
        <v>2</v>
      </c>
      <c r="D12">
        <f t="shared" si="6"/>
        <v>8</v>
      </c>
      <c r="E12">
        <f t="shared" ca="1" si="7"/>
        <v>-116056.15157861749</v>
      </c>
      <c r="F12">
        <f t="shared" ca="1" si="8"/>
        <v>24830.760102493201</v>
      </c>
      <c r="G12">
        <f t="shared" ca="1" si="2"/>
        <v>10058.4</v>
      </c>
      <c r="H12" s="9">
        <f t="shared" ca="1" si="3"/>
        <v>234.45742106912658</v>
      </c>
      <c r="I12" s="9">
        <f t="shared" ca="1" si="3"/>
        <v>-50.163494875339531</v>
      </c>
      <c r="J12" s="9">
        <f t="shared" ca="1" si="3"/>
        <v>0</v>
      </c>
      <c r="K12" s="9">
        <f t="shared" ca="1" si="4"/>
        <v>239.76375562727145</v>
      </c>
      <c r="L12" s="9">
        <f t="shared" ca="1" si="5"/>
        <v>102.07667597352899</v>
      </c>
      <c r="M12">
        <f t="shared" ca="1" si="9"/>
        <v>56.072402912621364</v>
      </c>
      <c r="N12">
        <f t="shared" ca="1" si="10"/>
        <v>31.076148867313915</v>
      </c>
      <c r="P12" s="9"/>
    </row>
    <row r="13" spans="1:16" x14ac:dyDescent="0.25">
      <c r="A13" s="4">
        <f t="shared" si="11"/>
        <v>0.42129629629629622</v>
      </c>
      <c r="B13" s="3">
        <f t="shared" si="12"/>
        <v>1553300400</v>
      </c>
      <c r="C13">
        <f t="shared" si="6"/>
        <v>2</v>
      </c>
      <c r="D13">
        <f t="shared" si="6"/>
        <v>8</v>
      </c>
      <c r="E13">
        <f t="shared" ca="1" si="7"/>
        <v>-114883.86447327185</v>
      </c>
      <c r="F13">
        <f t="shared" ca="1" si="8"/>
        <v>24579.942628116503</v>
      </c>
      <c r="G13">
        <f t="shared" ca="1" si="2"/>
        <v>10058.4</v>
      </c>
      <c r="H13" s="9">
        <f t="shared" ca="1" si="3"/>
        <v>234.45742106912658</v>
      </c>
      <c r="I13" s="9">
        <f t="shared" ca="1" si="3"/>
        <v>-50.163494875339531</v>
      </c>
      <c r="J13" s="9">
        <f t="shared" ca="1" si="3"/>
        <v>0</v>
      </c>
      <c r="K13" s="9">
        <f t="shared" ca="1" si="4"/>
        <v>239.76375562727145</v>
      </c>
      <c r="L13" s="9">
        <f t="shared" ca="1" si="5"/>
        <v>102.07667597352899</v>
      </c>
      <c r="M13">
        <f t="shared" ca="1" si="9"/>
        <v>56.070156418554483</v>
      </c>
      <c r="N13">
        <f t="shared" ca="1" si="10"/>
        <v>31.094908306364616</v>
      </c>
    </row>
    <row r="14" spans="1:16" x14ac:dyDescent="0.25">
      <c r="A14" s="4">
        <f t="shared" si="11"/>
        <v>0.42135416666666659</v>
      </c>
      <c r="B14" s="3">
        <f t="shared" si="12"/>
        <v>1553300405</v>
      </c>
      <c r="C14">
        <f t="shared" si="6"/>
        <v>2</v>
      </c>
      <c r="D14">
        <f t="shared" si="6"/>
        <v>8</v>
      </c>
      <c r="E14">
        <f t="shared" ca="1" si="7"/>
        <v>-113711.57736792622</v>
      </c>
      <c r="F14">
        <f t="shared" ca="1" si="8"/>
        <v>24329.125153739806</v>
      </c>
      <c r="G14">
        <f t="shared" ca="1" si="2"/>
        <v>10058.4</v>
      </c>
      <c r="H14" s="9">
        <f t="shared" ca="1" si="3"/>
        <v>234.45742106912658</v>
      </c>
      <c r="I14" s="9">
        <f t="shared" ca="1" si="3"/>
        <v>-50.163494875340255</v>
      </c>
      <c r="J14" s="9">
        <f t="shared" ca="1" si="3"/>
        <v>0</v>
      </c>
      <c r="K14" s="9">
        <f t="shared" ca="1" si="4"/>
        <v>239.76375562727159</v>
      </c>
      <c r="L14" s="9">
        <f t="shared" ca="1" si="5"/>
        <v>102.07667597352916</v>
      </c>
      <c r="M14">
        <f t="shared" ca="1" si="9"/>
        <v>56.067909924487601</v>
      </c>
      <c r="N14">
        <f t="shared" ca="1" si="10"/>
        <v>31.113667745415317</v>
      </c>
    </row>
    <row r="15" spans="1:16" x14ac:dyDescent="0.25">
      <c r="A15" s="4">
        <f t="shared" si="11"/>
        <v>0.42141203703703695</v>
      </c>
      <c r="B15" s="3">
        <f t="shared" si="12"/>
        <v>1553300410</v>
      </c>
      <c r="C15">
        <f t="shared" si="6"/>
        <v>2</v>
      </c>
      <c r="D15">
        <f t="shared" si="6"/>
        <v>8</v>
      </c>
      <c r="E15">
        <f t="shared" ca="1" si="7"/>
        <v>-112539.29026258059</v>
      </c>
      <c r="F15">
        <f t="shared" ca="1" si="8"/>
        <v>24078.307679363104</v>
      </c>
      <c r="G15">
        <f t="shared" ca="1" si="2"/>
        <v>10058.4</v>
      </c>
      <c r="H15" s="9">
        <f t="shared" ca="1" si="3"/>
        <v>234.45742106912658</v>
      </c>
      <c r="I15" s="9">
        <f t="shared" ca="1" si="3"/>
        <v>-50.163494875339531</v>
      </c>
      <c r="J15" s="9">
        <f t="shared" ca="1" si="3"/>
        <v>0</v>
      </c>
      <c r="K15" s="9">
        <f t="shared" ca="1" si="4"/>
        <v>239.76375562727145</v>
      </c>
      <c r="L15" s="9">
        <f t="shared" ca="1" si="5"/>
        <v>102.07667597352899</v>
      </c>
      <c r="M15">
        <f t="shared" ca="1" si="9"/>
        <v>56.06566343042072</v>
      </c>
      <c r="N15">
        <f t="shared" ca="1" si="10"/>
        <v>31.132427184466021</v>
      </c>
    </row>
    <row r="16" spans="1:16" x14ac:dyDescent="0.25">
      <c r="A16" s="4">
        <f t="shared" si="11"/>
        <v>0.42146990740740731</v>
      </c>
      <c r="B16" s="3">
        <f t="shared" si="12"/>
        <v>1553300415</v>
      </c>
      <c r="C16">
        <f t="shared" si="6"/>
        <v>2</v>
      </c>
      <c r="D16">
        <f t="shared" si="6"/>
        <v>8</v>
      </c>
      <c r="E16">
        <f t="shared" ca="1" si="7"/>
        <v>-111367.00315723495</v>
      </c>
      <c r="F16">
        <f t="shared" ca="1" si="8"/>
        <v>23827.490204986407</v>
      </c>
      <c r="G16">
        <f t="shared" ca="1" si="2"/>
        <v>10058.4</v>
      </c>
      <c r="H16" s="9">
        <f t="shared" ca="1" si="3"/>
        <v>234.45742106912658</v>
      </c>
      <c r="I16" s="9">
        <f t="shared" ca="1" si="3"/>
        <v>-50.163494875339531</v>
      </c>
      <c r="J16" s="9">
        <f t="shared" ca="1" si="3"/>
        <v>0</v>
      </c>
      <c r="K16" s="9">
        <f t="shared" ca="1" si="4"/>
        <v>239.76375562727145</v>
      </c>
      <c r="L16" s="9">
        <f t="shared" ca="1" si="5"/>
        <v>102.07667597352899</v>
      </c>
      <c r="M16">
        <f t="shared" ca="1" si="9"/>
        <v>56.063416936353839</v>
      </c>
      <c r="N16">
        <f t="shared" ca="1" si="10"/>
        <v>31.151186623516722</v>
      </c>
    </row>
    <row r="17" spans="1:14" x14ac:dyDescent="0.25">
      <c r="A17" s="4">
        <f t="shared" si="11"/>
        <v>0.42152777777777767</v>
      </c>
      <c r="B17" s="3">
        <f t="shared" si="12"/>
        <v>1553300420</v>
      </c>
      <c r="C17">
        <f t="shared" si="6"/>
        <v>2</v>
      </c>
      <c r="D17">
        <f t="shared" si="6"/>
        <v>8</v>
      </c>
      <c r="E17">
        <f t="shared" ca="1" si="7"/>
        <v>-110194.71605188932</v>
      </c>
      <c r="F17">
        <f t="shared" ca="1" si="8"/>
        <v>23576.672730609709</v>
      </c>
      <c r="G17">
        <f t="shared" ca="1" si="2"/>
        <v>10058.4</v>
      </c>
      <c r="H17" s="9">
        <f t="shared" ca="1" si="3"/>
        <v>234.45742106912658</v>
      </c>
      <c r="I17" s="9">
        <f t="shared" ca="1" si="3"/>
        <v>-50.163494875340255</v>
      </c>
      <c r="J17" s="9">
        <f t="shared" ca="1" si="3"/>
        <v>0</v>
      </c>
      <c r="K17" s="9">
        <f t="shared" ca="1" si="4"/>
        <v>239.76375562727159</v>
      </c>
      <c r="L17" s="9">
        <f t="shared" ca="1" si="5"/>
        <v>102.07667597352916</v>
      </c>
      <c r="M17">
        <f t="shared" ca="1" si="9"/>
        <v>56.061170442286951</v>
      </c>
      <c r="N17">
        <f t="shared" ca="1" si="10"/>
        <v>31.169946062567423</v>
      </c>
    </row>
    <row r="18" spans="1:14" x14ac:dyDescent="0.25">
      <c r="A18" s="4">
        <f t="shared" si="11"/>
        <v>0.42158564814814803</v>
      </c>
      <c r="B18" s="3">
        <f t="shared" si="12"/>
        <v>1553300425</v>
      </c>
      <c r="C18">
        <f t="shared" si="6"/>
        <v>2</v>
      </c>
      <c r="D18">
        <f t="shared" si="6"/>
        <v>8</v>
      </c>
      <c r="E18">
        <f t="shared" ca="1" si="7"/>
        <v>-109022.42894654369</v>
      </c>
      <c r="F18">
        <f t="shared" ca="1" si="8"/>
        <v>23325.855256233008</v>
      </c>
      <c r="G18">
        <f t="shared" ca="1" si="2"/>
        <v>10058.4</v>
      </c>
      <c r="H18" s="9">
        <f t="shared" ca="1" si="3"/>
        <v>234.45742106912658</v>
      </c>
      <c r="I18" s="9">
        <f t="shared" ca="1" si="3"/>
        <v>-50.163494875339531</v>
      </c>
      <c r="J18" s="9">
        <f t="shared" ca="1" si="3"/>
        <v>0</v>
      </c>
      <c r="K18" s="9">
        <f t="shared" ca="1" si="4"/>
        <v>239.76375562727145</v>
      </c>
      <c r="L18" s="9">
        <f t="shared" ca="1" si="5"/>
        <v>102.07667597352899</v>
      </c>
      <c r="M18">
        <f t="shared" ca="1" si="9"/>
        <v>56.05892394822007</v>
      </c>
      <c r="N18">
        <f t="shared" ca="1" si="10"/>
        <v>31.188705501618124</v>
      </c>
    </row>
    <row r="19" spans="1:14" x14ac:dyDescent="0.25">
      <c r="A19" s="4">
        <f t="shared" si="11"/>
        <v>0.42164351851851839</v>
      </c>
      <c r="B19" s="3">
        <f t="shared" si="12"/>
        <v>1553300430</v>
      </c>
      <c r="C19">
        <f t="shared" si="6"/>
        <v>2</v>
      </c>
      <c r="D19">
        <f t="shared" si="6"/>
        <v>8</v>
      </c>
      <c r="E19">
        <f t="shared" ca="1" si="7"/>
        <v>-107850.14184119806</v>
      </c>
      <c r="F19">
        <f t="shared" ca="1" si="8"/>
        <v>23075.03778185631</v>
      </c>
      <c r="G19">
        <f t="shared" ca="1" si="2"/>
        <v>10058.4</v>
      </c>
      <c r="H19" s="9">
        <f t="shared" ca="1" si="3"/>
        <v>234.45742106912658</v>
      </c>
      <c r="I19" s="9">
        <f t="shared" ca="1" si="3"/>
        <v>-50.163494875340255</v>
      </c>
      <c r="J19" s="9">
        <f t="shared" ca="1" si="3"/>
        <v>0</v>
      </c>
      <c r="K19" s="9">
        <f t="shared" ca="1" si="4"/>
        <v>239.76375562727159</v>
      </c>
      <c r="L19" s="9">
        <f t="shared" ca="1" si="5"/>
        <v>102.07667597352916</v>
      </c>
      <c r="M19">
        <f t="shared" ca="1" si="9"/>
        <v>56.056677454153188</v>
      </c>
      <c r="N19">
        <f t="shared" ca="1" si="10"/>
        <v>31.207464940668824</v>
      </c>
    </row>
    <row r="20" spans="1:14" x14ac:dyDescent="0.25">
      <c r="A20" s="4">
        <f t="shared" si="11"/>
        <v>0.42170138888888875</v>
      </c>
      <c r="B20" s="3">
        <f t="shared" si="12"/>
        <v>1553300435</v>
      </c>
      <c r="C20">
        <f t="shared" si="6"/>
        <v>2</v>
      </c>
      <c r="D20">
        <f t="shared" si="6"/>
        <v>8</v>
      </c>
      <c r="E20">
        <f t="shared" ca="1" si="7"/>
        <v>-106677.85473585242</v>
      </c>
      <c r="F20">
        <f t="shared" ca="1" si="8"/>
        <v>22824.220307479609</v>
      </c>
      <c r="G20">
        <f t="shared" ca="1" si="2"/>
        <v>10058.4</v>
      </c>
      <c r="H20" s="9">
        <f t="shared" ca="1" si="3"/>
        <v>234.45742106912365</v>
      </c>
      <c r="I20" s="9">
        <f t="shared" ca="1" si="3"/>
        <v>-50.163494875339531</v>
      </c>
      <c r="J20" s="9">
        <f t="shared" ca="1" si="3"/>
        <v>0</v>
      </c>
      <c r="K20" s="9">
        <f t="shared" ca="1" si="4"/>
        <v>239.76375562726858</v>
      </c>
      <c r="L20" s="9">
        <f t="shared" ca="1" si="5"/>
        <v>102.07667597352913</v>
      </c>
      <c r="M20">
        <f t="shared" ca="1" si="9"/>
        <v>56.054430960086307</v>
      </c>
      <c r="N20">
        <f t="shared" ca="1" si="10"/>
        <v>31.226224379719525</v>
      </c>
    </row>
    <row r="21" spans="1:14" x14ac:dyDescent="0.25">
      <c r="A21" s="4">
        <f t="shared" si="11"/>
        <v>0.42175925925925911</v>
      </c>
      <c r="B21" s="3">
        <f t="shared" si="12"/>
        <v>1553300440</v>
      </c>
      <c r="C21">
        <f t="shared" si="6"/>
        <v>2</v>
      </c>
      <c r="D21">
        <f t="shared" si="6"/>
        <v>8</v>
      </c>
      <c r="E21">
        <f t="shared" ca="1" si="7"/>
        <v>-105505.5676305068</v>
      </c>
      <c r="F21">
        <f t="shared" ca="1" si="8"/>
        <v>22573.402833102911</v>
      </c>
      <c r="G21">
        <f t="shared" ca="1" si="2"/>
        <v>10058.4</v>
      </c>
      <c r="H21" s="9">
        <f t="shared" ca="1" si="3"/>
        <v>234.45742106912658</v>
      </c>
      <c r="I21" s="9">
        <f t="shared" ca="1" si="3"/>
        <v>-50.163494875339531</v>
      </c>
      <c r="J21" s="9">
        <f t="shared" ca="1" si="3"/>
        <v>0</v>
      </c>
      <c r="K21" s="9">
        <f t="shared" ca="1" si="4"/>
        <v>239.76375562727145</v>
      </c>
      <c r="L21" s="9">
        <f t="shared" ca="1" si="5"/>
        <v>102.07667597352899</v>
      </c>
      <c r="M21">
        <f t="shared" ca="1" si="9"/>
        <v>56.052184466019426</v>
      </c>
      <c r="N21">
        <f t="shared" ca="1" si="10"/>
        <v>31.244983818770226</v>
      </c>
    </row>
    <row r="22" spans="1:14" x14ac:dyDescent="0.25">
      <c r="A22" s="4">
        <f t="shared" si="11"/>
        <v>0.42181712962962947</v>
      </c>
      <c r="B22" s="3">
        <f t="shared" si="12"/>
        <v>1553300445</v>
      </c>
      <c r="C22">
        <f t="shared" si="6"/>
        <v>2</v>
      </c>
      <c r="D22">
        <f t="shared" si="6"/>
        <v>8</v>
      </c>
      <c r="E22">
        <f t="shared" ca="1" si="7"/>
        <v>-104333.28052516117</v>
      </c>
      <c r="F22">
        <f t="shared" ca="1" si="8"/>
        <v>22322.585358726214</v>
      </c>
      <c r="G22">
        <f t="shared" ca="1" si="2"/>
        <v>10058.4</v>
      </c>
      <c r="H22" s="9">
        <f t="shared" ca="1" si="3"/>
        <v>234.45742106912658</v>
      </c>
      <c r="I22" s="9">
        <f t="shared" ca="1" si="3"/>
        <v>-50.163494875340255</v>
      </c>
      <c r="J22" s="9">
        <f t="shared" ca="1" si="3"/>
        <v>0</v>
      </c>
      <c r="K22" s="9">
        <f t="shared" ca="1" si="4"/>
        <v>239.76375562727159</v>
      </c>
      <c r="L22" s="9">
        <f t="shared" ca="1" si="5"/>
        <v>102.07667597352916</v>
      </c>
      <c r="M22">
        <f t="shared" ca="1" si="9"/>
        <v>56.049937971952538</v>
      </c>
      <c r="N22">
        <f t="shared" ca="1" si="10"/>
        <v>31.263743257820927</v>
      </c>
    </row>
    <row r="23" spans="1:14" x14ac:dyDescent="0.25">
      <c r="A23" s="4">
        <f t="shared" si="11"/>
        <v>0.42187499999999983</v>
      </c>
      <c r="B23" s="3">
        <f t="shared" si="12"/>
        <v>1553300450</v>
      </c>
      <c r="C23">
        <f t="shared" si="6"/>
        <v>2</v>
      </c>
      <c r="D23">
        <f t="shared" si="6"/>
        <v>8</v>
      </c>
      <c r="E23">
        <f t="shared" ca="1" si="7"/>
        <v>-103160.99341981554</v>
      </c>
      <c r="F23">
        <f t="shared" ca="1" si="8"/>
        <v>22071.767884349512</v>
      </c>
      <c r="G23">
        <f t="shared" ca="1" si="2"/>
        <v>10058.4</v>
      </c>
      <c r="H23" s="9">
        <f t="shared" ca="1" si="3"/>
        <v>234.45742106912658</v>
      </c>
      <c r="I23" s="9">
        <f t="shared" ca="1" si="3"/>
        <v>-50.163494875339531</v>
      </c>
      <c r="J23" s="9">
        <f t="shared" ca="1" si="3"/>
        <v>0</v>
      </c>
      <c r="K23" s="9">
        <f t="shared" ca="1" si="4"/>
        <v>239.76375562727145</v>
      </c>
      <c r="L23" s="9">
        <f t="shared" ca="1" si="5"/>
        <v>102.07667597352899</v>
      </c>
      <c r="M23">
        <f t="shared" ca="1" si="9"/>
        <v>56.047691477885657</v>
      </c>
      <c r="N23">
        <f t="shared" ca="1" si="10"/>
        <v>31.282502696871628</v>
      </c>
    </row>
    <row r="24" spans="1:14" x14ac:dyDescent="0.25">
      <c r="A24" s="4">
        <f t="shared" si="11"/>
        <v>0.42193287037037019</v>
      </c>
      <c r="B24" s="3">
        <f t="shared" si="12"/>
        <v>1553300455</v>
      </c>
      <c r="C24">
        <f t="shared" si="6"/>
        <v>2</v>
      </c>
      <c r="D24">
        <f t="shared" si="6"/>
        <v>8</v>
      </c>
      <c r="E24">
        <f t="shared" ca="1" si="7"/>
        <v>-101988.70631446991</v>
      </c>
      <c r="F24">
        <f t="shared" ca="1" si="8"/>
        <v>21820.950409972815</v>
      </c>
      <c r="G24">
        <f t="shared" ca="1" si="2"/>
        <v>10058.4</v>
      </c>
      <c r="H24" s="9">
        <f t="shared" ca="1" si="3"/>
        <v>234.45742106912658</v>
      </c>
      <c r="I24" s="9">
        <f t="shared" ca="1" si="3"/>
        <v>-50.163494875340255</v>
      </c>
      <c r="J24" s="9">
        <f t="shared" ca="1" si="3"/>
        <v>0</v>
      </c>
      <c r="K24" s="9">
        <f t="shared" ca="1" si="4"/>
        <v>239.76375562727159</v>
      </c>
      <c r="L24" s="9">
        <f t="shared" ca="1" si="5"/>
        <v>102.07667597352916</v>
      </c>
      <c r="M24">
        <f t="shared" ca="1" si="9"/>
        <v>56.045444983818776</v>
      </c>
      <c r="N24">
        <f t="shared" ca="1" si="10"/>
        <v>31.301262135922329</v>
      </c>
    </row>
    <row r="25" spans="1:14" x14ac:dyDescent="0.25">
      <c r="A25" s="4">
        <f t="shared" si="11"/>
        <v>0.42199074074074056</v>
      </c>
      <c r="B25" s="3">
        <f t="shared" si="12"/>
        <v>1553300460</v>
      </c>
      <c r="C25">
        <f t="shared" si="6"/>
        <v>2</v>
      </c>
      <c r="D25">
        <f t="shared" si="6"/>
        <v>8</v>
      </c>
      <c r="E25">
        <f t="shared" ca="1" si="7"/>
        <v>-100816.41920912427</v>
      </c>
      <c r="F25">
        <f t="shared" ca="1" si="8"/>
        <v>21570.132935596113</v>
      </c>
      <c r="G25">
        <f t="shared" ca="1" si="2"/>
        <v>10058.4</v>
      </c>
      <c r="H25" s="9">
        <f t="shared" ca="1" si="3"/>
        <v>234.45742106912658</v>
      </c>
      <c r="I25" s="9">
        <f t="shared" ca="1" si="3"/>
        <v>-50.163494875339531</v>
      </c>
      <c r="J25" s="9">
        <f t="shared" ca="1" si="3"/>
        <v>0</v>
      </c>
      <c r="K25" s="9">
        <f t="shared" ca="1" si="4"/>
        <v>239.76375562727145</v>
      </c>
      <c r="L25" s="9">
        <f t="shared" ca="1" si="5"/>
        <v>102.07667597352899</v>
      </c>
      <c r="M25">
        <f t="shared" ca="1" si="9"/>
        <v>56.043198489751894</v>
      </c>
      <c r="N25">
        <f t="shared" ca="1" si="10"/>
        <v>31.32002157497303</v>
      </c>
    </row>
    <row r="26" spans="1:14" x14ac:dyDescent="0.25">
      <c r="A26" s="4">
        <f t="shared" si="11"/>
        <v>0.42204861111111092</v>
      </c>
      <c r="B26" s="3">
        <f t="shared" si="12"/>
        <v>1553300465</v>
      </c>
      <c r="C26">
        <f t="shared" ref="C26:D41" si="13">C25</f>
        <v>2</v>
      </c>
      <c r="D26">
        <f t="shared" si="13"/>
        <v>8</v>
      </c>
      <c r="E26">
        <f t="shared" ca="1" si="7"/>
        <v>-99644.13210377864</v>
      </c>
      <c r="F26">
        <f t="shared" ca="1" si="8"/>
        <v>21319.315461219416</v>
      </c>
      <c r="G26">
        <f t="shared" ca="1" si="2"/>
        <v>10058.4</v>
      </c>
      <c r="H26" s="9">
        <f t="shared" ca="1" si="3"/>
        <v>234.45742106912365</v>
      </c>
      <c r="I26" s="9">
        <f t="shared" ca="1" si="3"/>
        <v>-50.163494875339531</v>
      </c>
      <c r="J26" s="9">
        <f t="shared" ca="1" si="3"/>
        <v>0</v>
      </c>
      <c r="K26" s="9">
        <f t="shared" ca="1" si="4"/>
        <v>239.76375562726858</v>
      </c>
      <c r="L26" s="9">
        <f t="shared" ca="1" si="5"/>
        <v>102.07667597352913</v>
      </c>
      <c r="M26">
        <f t="shared" ca="1" si="9"/>
        <v>56.040951995685013</v>
      </c>
      <c r="N26">
        <f t="shared" ca="1" si="10"/>
        <v>31.338781014023731</v>
      </c>
    </row>
    <row r="27" spans="1:14" x14ac:dyDescent="0.25">
      <c r="A27" s="4">
        <f t="shared" si="11"/>
        <v>0.42210648148148128</v>
      </c>
      <c r="B27" s="3">
        <f t="shared" si="12"/>
        <v>1553300470</v>
      </c>
      <c r="C27">
        <f t="shared" si="13"/>
        <v>2</v>
      </c>
      <c r="D27">
        <f t="shared" si="13"/>
        <v>8</v>
      </c>
      <c r="E27">
        <f t="shared" ca="1" si="7"/>
        <v>-98471.844998433022</v>
      </c>
      <c r="F27">
        <f t="shared" ca="1" si="8"/>
        <v>21068.497986842718</v>
      </c>
      <c r="G27">
        <f t="shared" ca="1" si="2"/>
        <v>10058.4</v>
      </c>
      <c r="H27" s="9">
        <f t="shared" ca="1" si="3"/>
        <v>234.45742106912658</v>
      </c>
      <c r="I27" s="9">
        <f t="shared" ca="1" si="3"/>
        <v>-50.163494875340255</v>
      </c>
      <c r="J27" s="9">
        <f t="shared" ca="1" si="3"/>
        <v>0</v>
      </c>
      <c r="K27" s="9">
        <f t="shared" ca="1" si="4"/>
        <v>239.76375562727159</v>
      </c>
      <c r="L27" s="9">
        <f t="shared" ca="1" si="5"/>
        <v>102.07667597352916</v>
      </c>
      <c r="M27">
        <f t="shared" ca="1" si="9"/>
        <v>56.038705501618125</v>
      </c>
      <c r="N27">
        <f t="shared" ca="1" si="10"/>
        <v>31.357540453074431</v>
      </c>
    </row>
    <row r="28" spans="1:14" x14ac:dyDescent="0.25">
      <c r="A28" s="4">
        <f t="shared" si="11"/>
        <v>0.42216435185185164</v>
      </c>
      <c r="B28" s="3">
        <f t="shared" si="12"/>
        <v>1553300475</v>
      </c>
      <c r="C28">
        <f t="shared" si="13"/>
        <v>2</v>
      </c>
      <c r="D28">
        <f t="shared" si="13"/>
        <v>8</v>
      </c>
      <c r="E28">
        <f t="shared" ca="1" si="7"/>
        <v>-97299.557893087389</v>
      </c>
      <c r="F28">
        <f t="shared" ca="1" si="8"/>
        <v>20817.680512466017</v>
      </c>
      <c r="G28">
        <f t="shared" ca="1" si="2"/>
        <v>10058.4</v>
      </c>
      <c r="H28" s="9">
        <f t="shared" ca="1" si="3"/>
        <v>234.45742106912658</v>
      </c>
      <c r="I28" s="9">
        <f t="shared" ca="1" si="3"/>
        <v>-50.163494875339531</v>
      </c>
      <c r="J28" s="9">
        <f t="shared" ca="1" si="3"/>
        <v>0</v>
      </c>
      <c r="K28" s="9">
        <f t="shared" ca="1" si="4"/>
        <v>239.76375562727145</v>
      </c>
      <c r="L28" s="9">
        <f t="shared" ca="1" si="5"/>
        <v>102.07667597352899</v>
      </c>
      <c r="M28">
        <f t="shared" ca="1" si="9"/>
        <v>56.036459007551244</v>
      </c>
      <c r="N28">
        <f t="shared" ca="1" si="10"/>
        <v>31.376299892125136</v>
      </c>
    </row>
    <row r="29" spans="1:14" x14ac:dyDescent="0.25">
      <c r="A29" s="4">
        <f t="shared" si="11"/>
        <v>0.422222222222222</v>
      </c>
      <c r="B29" s="3">
        <f t="shared" si="12"/>
        <v>1553300480</v>
      </c>
      <c r="C29">
        <f t="shared" si="13"/>
        <v>2</v>
      </c>
      <c r="D29">
        <f t="shared" si="13"/>
        <v>8</v>
      </c>
      <c r="E29">
        <f t="shared" ca="1" si="7"/>
        <v>-96127.270787741756</v>
      </c>
      <c r="F29">
        <f t="shared" ca="1" si="8"/>
        <v>20566.863038089319</v>
      </c>
      <c r="G29">
        <f t="shared" ca="1" si="2"/>
        <v>10058.4</v>
      </c>
      <c r="H29" s="9">
        <f t="shared" ca="1" si="3"/>
        <v>234.45742106912658</v>
      </c>
      <c r="I29" s="9">
        <f t="shared" ca="1" si="3"/>
        <v>-50.163494875339531</v>
      </c>
      <c r="J29" s="9">
        <f t="shared" ca="1" si="3"/>
        <v>0</v>
      </c>
      <c r="K29" s="9">
        <f t="shared" ca="1" si="4"/>
        <v>239.76375562727145</v>
      </c>
      <c r="L29" s="9">
        <f t="shared" ca="1" si="5"/>
        <v>102.07667597352899</v>
      </c>
      <c r="M29">
        <f t="shared" ca="1" si="9"/>
        <v>56.034212513484363</v>
      </c>
      <c r="N29">
        <f t="shared" ca="1" si="10"/>
        <v>31.395059331175837</v>
      </c>
    </row>
    <row r="30" spans="1:14" x14ac:dyDescent="0.25">
      <c r="A30" s="4">
        <f t="shared" si="11"/>
        <v>0.42228009259259236</v>
      </c>
      <c r="B30" s="3">
        <f t="shared" si="12"/>
        <v>1553300485</v>
      </c>
      <c r="C30">
        <f t="shared" si="13"/>
        <v>2</v>
      </c>
      <c r="D30">
        <f t="shared" si="13"/>
        <v>8</v>
      </c>
      <c r="E30">
        <f t="shared" ca="1" si="7"/>
        <v>-94954.983682396123</v>
      </c>
      <c r="F30">
        <f t="shared" ca="1" si="8"/>
        <v>20316.045563712622</v>
      </c>
      <c r="G30">
        <f t="shared" ca="1" si="2"/>
        <v>10058.4</v>
      </c>
      <c r="H30" s="9">
        <f t="shared" ca="1" si="3"/>
        <v>234.45742106912658</v>
      </c>
      <c r="I30" s="9">
        <f t="shared" ca="1" si="3"/>
        <v>-50.163494875340255</v>
      </c>
      <c r="J30" s="9">
        <f t="shared" ca="1" si="3"/>
        <v>0</v>
      </c>
      <c r="K30" s="9">
        <f t="shared" ca="1" si="4"/>
        <v>239.76375562727159</v>
      </c>
      <c r="L30" s="9">
        <f t="shared" ca="1" si="5"/>
        <v>102.07667597352916</v>
      </c>
      <c r="M30">
        <f t="shared" ca="1" si="9"/>
        <v>56.031966019417482</v>
      </c>
      <c r="N30">
        <f t="shared" ca="1" si="10"/>
        <v>31.413818770226538</v>
      </c>
    </row>
    <row r="31" spans="1:14" x14ac:dyDescent="0.25">
      <c r="A31" s="4">
        <f t="shared" si="11"/>
        <v>0.42233796296296272</v>
      </c>
      <c r="B31" s="3">
        <f t="shared" si="12"/>
        <v>1553300490</v>
      </c>
      <c r="C31">
        <f t="shared" si="13"/>
        <v>2</v>
      </c>
      <c r="D31">
        <f t="shared" si="13"/>
        <v>8</v>
      </c>
      <c r="E31">
        <f t="shared" ca="1" si="7"/>
        <v>-93782.69657705049</v>
      </c>
      <c r="F31">
        <f t="shared" ca="1" si="8"/>
        <v>20065.22808933592</v>
      </c>
      <c r="G31">
        <f t="shared" ca="1" si="2"/>
        <v>10058.4</v>
      </c>
      <c r="H31" s="9">
        <f t="shared" ca="1" si="3"/>
        <v>234.45742106912658</v>
      </c>
      <c r="I31" s="9">
        <f t="shared" ca="1" si="3"/>
        <v>-50.163494875339531</v>
      </c>
      <c r="J31" s="9">
        <f t="shared" ca="1" si="3"/>
        <v>0</v>
      </c>
      <c r="K31" s="9">
        <f t="shared" ca="1" si="4"/>
        <v>239.76375562727145</v>
      </c>
      <c r="L31" s="9">
        <f t="shared" ca="1" si="5"/>
        <v>102.07667597352899</v>
      </c>
      <c r="M31">
        <f t="shared" ca="1" si="9"/>
        <v>56.0297195253506</v>
      </c>
      <c r="N31">
        <f t="shared" ca="1" si="10"/>
        <v>31.432578209277239</v>
      </c>
    </row>
    <row r="32" spans="1:14" x14ac:dyDescent="0.25">
      <c r="A32" s="4">
        <f t="shared" si="11"/>
        <v>0.42239583333333308</v>
      </c>
      <c r="B32" s="3">
        <f t="shared" si="12"/>
        <v>1553300495</v>
      </c>
      <c r="C32">
        <f t="shared" si="13"/>
        <v>2</v>
      </c>
      <c r="D32">
        <f t="shared" si="13"/>
        <v>8</v>
      </c>
      <c r="E32">
        <f t="shared" ca="1" si="7"/>
        <v>-92610.409471704857</v>
      </c>
      <c r="F32">
        <f t="shared" ca="1" si="8"/>
        <v>19814.410614959223</v>
      </c>
      <c r="G32">
        <f t="shared" ca="1" si="2"/>
        <v>10058.4</v>
      </c>
      <c r="H32" s="9">
        <f t="shared" ca="1" si="3"/>
        <v>234.45742106912658</v>
      </c>
      <c r="I32" s="9">
        <f t="shared" ca="1" si="3"/>
        <v>-50.163494875339531</v>
      </c>
      <c r="J32" s="9">
        <f t="shared" ca="1" si="3"/>
        <v>0</v>
      </c>
      <c r="K32" s="9">
        <f t="shared" ca="1" si="4"/>
        <v>239.76375562727145</v>
      </c>
      <c r="L32" s="9">
        <f t="shared" ca="1" si="5"/>
        <v>102.07667597352899</v>
      </c>
      <c r="M32">
        <f t="shared" ca="1" si="9"/>
        <v>56.027473031283719</v>
      </c>
      <c r="N32">
        <f t="shared" ca="1" si="10"/>
        <v>31.451337648327939</v>
      </c>
    </row>
    <row r="33" spans="1:14" x14ac:dyDescent="0.25">
      <c r="A33" s="4">
        <f t="shared" si="11"/>
        <v>0.42245370370370344</v>
      </c>
      <c r="B33" s="3">
        <f t="shared" si="12"/>
        <v>1553300500</v>
      </c>
      <c r="C33">
        <f t="shared" si="13"/>
        <v>2</v>
      </c>
      <c r="D33">
        <f t="shared" si="13"/>
        <v>8</v>
      </c>
      <c r="E33">
        <f t="shared" ca="1" si="7"/>
        <v>-91438.122366359225</v>
      </c>
      <c r="F33">
        <f t="shared" ca="1" si="8"/>
        <v>19563.593140582525</v>
      </c>
      <c r="G33">
        <f t="shared" ca="1" si="2"/>
        <v>10058.4</v>
      </c>
      <c r="H33" s="9">
        <f t="shared" ca="1" si="3"/>
        <v>234.45742106912658</v>
      </c>
      <c r="I33" s="9">
        <f t="shared" ca="1" si="3"/>
        <v>-50.163494875340255</v>
      </c>
      <c r="J33" s="9">
        <f t="shared" ca="1" si="3"/>
        <v>0</v>
      </c>
      <c r="K33" s="9">
        <f t="shared" ca="1" si="4"/>
        <v>239.76375562727159</v>
      </c>
      <c r="L33" s="9">
        <f t="shared" ca="1" si="5"/>
        <v>102.07667597352916</v>
      </c>
      <c r="M33">
        <f t="shared" ca="1" si="9"/>
        <v>56.025226537216831</v>
      </c>
      <c r="N33">
        <f t="shared" ca="1" si="10"/>
        <v>31.47009708737864</v>
      </c>
    </row>
    <row r="34" spans="1:14" x14ac:dyDescent="0.25">
      <c r="A34" s="4">
        <f t="shared" si="11"/>
        <v>0.4225115740740738</v>
      </c>
      <c r="B34" s="3">
        <f t="shared" si="12"/>
        <v>1553300505</v>
      </c>
      <c r="C34">
        <f t="shared" si="13"/>
        <v>2</v>
      </c>
      <c r="D34">
        <f t="shared" si="13"/>
        <v>8</v>
      </c>
      <c r="E34">
        <f t="shared" ca="1" si="7"/>
        <v>-90265.835261013592</v>
      </c>
      <c r="F34">
        <f t="shared" ca="1" si="8"/>
        <v>19312.775666205824</v>
      </c>
      <c r="G34">
        <f t="shared" ca="1" si="2"/>
        <v>10058.4</v>
      </c>
      <c r="H34" s="9">
        <f t="shared" ca="1" si="3"/>
        <v>234.45742106912658</v>
      </c>
      <c r="I34" s="9">
        <f t="shared" ca="1" si="3"/>
        <v>-50.163494875339531</v>
      </c>
      <c r="J34" s="9">
        <f t="shared" ca="1" si="3"/>
        <v>0</v>
      </c>
      <c r="K34" s="9">
        <f t="shared" ca="1" si="4"/>
        <v>239.76375562727145</v>
      </c>
      <c r="L34" s="9">
        <f t="shared" ca="1" si="5"/>
        <v>102.07667597352899</v>
      </c>
      <c r="M34">
        <f t="shared" ca="1" si="9"/>
        <v>56.02298004314995</v>
      </c>
      <c r="N34">
        <f t="shared" ca="1" si="10"/>
        <v>31.488856526429341</v>
      </c>
    </row>
    <row r="35" spans="1:14" x14ac:dyDescent="0.25">
      <c r="A35" s="4">
        <f>A34+5/24/3600</f>
        <v>0.42256944444444416</v>
      </c>
      <c r="B35" s="3">
        <f t="shared" si="12"/>
        <v>1553300510</v>
      </c>
      <c r="C35">
        <f t="shared" si="13"/>
        <v>2</v>
      </c>
      <c r="D35">
        <f t="shared" si="13"/>
        <v>8</v>
      </c>
      <c r="E35">
        <f t="shared" ca="1" si="7"/>
        <v>-89093.548155667959</v>
      </c>
      <c r="F35">
        <f t="shared" ca="1" si="8"/>
        <v>19061.958191829126</v>
      </c>
      <c r="G35">
        <f t="shared" ca="1" si="2"/>
        <v>10058.4</v>
      </c>
      <c r="H35" s="9">
        <f t="shared" ca="1" si="3"/>
        <v>234.45742106912658</v>
      </c>
      <c r="I35" s="9">
        <f t="shared" ca="1" si="3"/>
        <v>-50.163494875340255</v>
      </c>
      <c r="J35" s="9">
        <f t="shared" ca="1" si="3"/>
        <v>0</v>
      </c>
      <c r="K35" s="9">
        <f t="shared" ca="1" si="4"/>
        <v>239.76375562727159</v>
      </c>
      <c r="L35" s="9">
        <f t="shared" ca="1" si="5"/>
        <v>102.07667597352916</v>
      </c>
      <c r="M35">
        <f t="shared" ca="1" si="9"/>
        <v>56.020733549083069</v>
      </c>
      <c r="N35">
        <f t="shared" ca="1" si="10"/>
        <v>31.507615965480042</v>
      </c>
    </row>
    <row r="36" spans="1:14" x14ac:dyDescent="0.25">
      <c r="A36" s="4">
        <f t="shared" si="11"/>
        <v>0.42262731481481453</v>
      </c>
      <c r="B36" s="3">
        <f t="shared" si="12"/>
        <v>1553300515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-87921.261050322326</v>
      </c>
      <c r="F36">
        <f ca="1">INDIRECT("F$"&amp;C36)+INDIRECT("I$"&amp;C36)*($B36-INDIRECT("B$"&amp;D36))</f>
        <v>18811.140717452425</v>
      </c>
      <c r="G36">
        <f t="shared" ca="1" si="2"/>
        <v>10058.4</v>
      </c>
      <c r="H36" s="9">
        <f t="shared" ca="1" si="3"/>
        <v>234.45742106912658</v>
      </c>
      <c r="I36" s="9">
        <f t="shared" ca="1" si="3"/>
        <v>-50.163494875339531</v>
      </c>
      <c r="J36" s="9">
        <f t="shared" ca="1" si="3"/>
        <v>0</v>
      </c>
      <c r="K36" s="9">
        <f t="shared" ca="1" si="4"/>
        <v>239.76375562727145</v>
      </c>
      <c r="L36" s="9">
        <f t="shared" ca="1" si="5"/>
        <v>102.07667597352899</v>
      </c>
      <c r="M36">
        <f t="shared" ca="1" si="9"/>
        <v>56.018487055016188</v>
      </c>
      <c r="N36">
        <f t="shared" ca="1" si="10"/>
        <v>31.526375404530743</v>
      </c>
    </row>
    <row r="37" spans="1:14" x14ac:dyDescent="0.25">
      <c r="A37" s="4">
        <f t="shared" si="11"/>
        <v>0.42268518518518489</v>
      </c>
      <c r="B37" s="3">
        <f t="shared" si="12"/>
        <v>1553300520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-86748.973944976693</v>
      </c>
      <c r="F37">
        <f ca="1">INDIRECT("F$"&amp;C37)+INDIRECT("I$"&amp;C37)*($B37-INDIRECT("B$"&amp;D37))</f>
        <v>18560.323243075727</v>
      </c>
      <c r="G37">
        <f t="shared" ca="1" si="2"/>
        <v>10058.4</v>
      </c>
      <c r="H37" s="9">
        <f t="shared" ca="1" si="3"/>
        <v>234.45742106912365</v>
      </c>
      <c r="I37" s="9">
        <f t="shared" ca="1" si="3"/>
        <v>-50.163494875340255</v>
      </c>
      <c r="J37" s="9">
        <f t="shared" ca="1" si="3"/>
        <v>0</v>
      </c>
      <c r="K37" s="9">
        <f t="shared" ca="1" si="4"/>
        <v>239.76375562726872</v>
      </c>
      <c r="L37" s="9">
        <f t="shared" ca="1" si="5"/>
        <v>102.0766759735293</v>
      </c>
      <c r="M37">
        <f t="shared" ca="1" si="9"/>
        <v>56.016240560949306</v>
      </c>
      <c r="N37">
        <f t="shared" ca="1" si="10"/>
        <v>31.545134843581444</v>
      </c>
    </row>
    <row r="38" spans="1:14" x14ac:dyDescent="0.25">
      <c r="A38" s="4">
        <f t="shared" si="11"/>
        <v>0.42274305555555525</v>
      </c>
      <c r="B38" s="3">
        <f t="shared" si="12"/>
        <v>1553300525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-85576.686839631075</v>
      </c>
      <c r="F38">
        <f t="shared" ref="F38:F101" ca="1" si="15">INDIRECT("F$"&amp;C38)+INDIRECT("I$"&amp;C38)*($B38-INDIRECT("B$"&amp;D38))</f>
        <v>18309.505768699026</v>
      </c>
      <c r="G38">
        <f t="shared" ca="1" si="2"/>
        <v>10058.4</v>
      </c>
      <c r="H38" s="9">
        <f t="shared" ca="1" si="3"/>
        <v>234.45742106912658</v>
      </c>
      <c r="I38" s="9">
        <f t="shared" ca="1" si="3"/>
        <v>-50.163494875339531</v>
      </c>
      <c r="J38" s="9">
        <f t="shared" ca="1" si="3"/>
        <v>0</v>
      </c>
      <c r="K38" s="9">
        <f t="shared" ca="1" si="4"/>
        <v>239.76375562727145</v>
      </c>
      <c r="L38" s="9">
        <f t="shared" ca="1" si="5"/>
        <v>102.07667597352899</v>
      </c>
      <c r="M38">
        <f t="shared" ca="1" si="9"/>
        <v>56.013994066882418</v>
      </c>
      <c r="N38">
        <f t="shared" ca="1" si="10"/>
        <v>31.563894282632145</v>
      </c>
    </row>
    <row r="39" spans="1:14" x14ac:dyDescent="0.25">
      <c r="A39" s="4">
        <f t="shared" si="11"/>
        <v>0.42280092592592561</v>
      </c>
      <c r="B39" s="3">
        <f t="shared" si="12"/>
        <v>1553300530</v>
      </c>
      <c r="C39">
        <f t="shared" si="13"/>
        <v>2</v>
      </c>
      <c r="D39">
        <f t="shared" si="13"/>
        <v>8</v>
      </c>
      <c r="E39">
        <f t="shared" ca="1" si="14"/>
        <v>-84404.399734285442</v>
      </c>
      <c r="F39">
        <f t="shared" ca="1" si="15"/>
        <v>18058.688294322328</v>
      </c>
      <c r="G39">
        <f t="shared" ca="1" si="2"/>
        <v>10058.4</v>
      </c>
      <c r="H39" s="9">
        <f t="shared" ca="1" si="3"/>
        <v>234.45742106912658</v>
      </c>
      <c r="I39" s="9">
        <f t="shared" ca="1" si="3"/>
        <v>-50.163494875339531</v>
      </c>
      <c r="J39" s="9">
        <f t="shared" ca="1" si="3"/>
        <v>0</v>
      </c>
      <c r="K39" s="9">
        <f t="shared" ca="1" si="4"/>
        <v>239.76375562727145</v>
      </c>
      <c r="L39" s="9">
        <f t="shared" ca="1" si="5"/>
        <v>102.07667597352899</v>
      </c>
      <c r="M39">
        <f t="shared" ca="1" si="9"/>
        <v>56.011747572815537</v>
      </c>
      <c r="N39">
        <f t="shared" ca="1" si="10"/>
        <v>31.582653721682846</v>
      </c>
    </row>
    <row r="40" spans="1:14" x14ac:dyDescent="0.25">
      <c r="A40" s="4">
        <f t="shared" si="11"/>
        <v>0.42285879629629597</v>
      </c>
      <c r="B40" s="3">
        <f t="shared" si="12"/>
        <v>1553300535</v>
      </c>
      <c r="C40">
        <f t="shared" si="13"/>
        <v>2</v>
      </c>
      <c r="D40">
        <f t="shared" si="13"/>
        <v>8</v>
      </c>
      <c r="E40">
        <f t="shared" ca="1" si="14"/>
        <v>-83232.112628939809</v>
      </c>
      <c r="F40">
        <f t="shared" ca="1" si="15"/>
        <v>17807.870819945631</v>
      </c>
      <c r="G40">
        <f t="shared" ca="1" si="2"/>
        <v>10058.4</v>
      </c>
      <c r="H40" s="9">
        <f t="shared" ca="1" si="3"/>
        <v>234.45742106912658</v>
      </c>
      <c r="I40" s="9">
        <f t="shared" ca="1" si="3"/>
        <v>-50.163494875340255</v>
      </c>
      <c r="J40" s="9">
        <f t="shared" ca="1" si="3"/>
        <v>0</v>
      </c>
      <c r="K40" s="9">
        <f t="shared" ca="1" si="4"/>
        <v>239.76375562727159</v>
      </c>
      <c r="L40" s="9">
        <f t="shared" ca="1" si="5"/>
        <v>102.07667597352916</v>
      </c>
      <c r="M40">
        <f t="shared" ca="1" si="9"/>
        <v>56.009501078748656</v>
      </c>
      <c r="N40">
        <f t="shared" ca="1" si="10"/>
        <v>31.60141316073355</v>
      </c>
    </row>
    <row r="41" spans="1:14" x14ac:dyDescent="0.25">
      <c r="A41" s="4">
        <f t="shared" si="11"/>
        <v>0.42291666666666633</v>
      </c>
      <c r="B41" s="3">
        <f t="shared" si="12"/>
        <v>1553300540</v>
      </c>
      <c r="C41">
        <f t="shared" si="13"/>
        <v>2</v>
      </c>
      <c r="D41">
        <f t="shared" si="13"/>
        <v>8</v>
      </c>
      <c r="E41">
        <f t="shared" ca="1" si="14"/>
        <v>-82059.825523594176</v>
      </c>
      <c r="F41">
        <f t="shared" ca="1" si="15"/>
        <v>17557.053345568929</v>
      </c>
      <c r="G41">
        <f t="shared" ca="1" si="2"/>
        <v>10058.4</v>
      </c>
      <c r="H41" s="9">
        <f t="shared" ca="1" si="3"/>
        <v>234.45742106912658</v>
      </c>
      <c r="I41" s="9">
        <f t="shared" ca="1" si="3"/>
        <v>-50.163494875339531</v>
      </c>
      <c r="J41" s="9">
        <f t="shared" ca="1" si="3"/>
        <v>0</v>
      </c>
      <c r="K41" s="9">
        <f t="shared" ca="1" si="4"/>
        <v>239.76375562727145</v>
      </c>
      <c r="L41" s="9">
        <f t="shared" ca="1" si="5"/>
        <v>102.07667597352899</v>
      </c>
      <c r="M41">
        <f t="shared" ca="1" si="9"/>
        <v>56.007254584681775</v>
      </c>
      <c r="N41">
        <f t="shared" ca="1" si="10"/>
        <v>31.620172599784251</v>
      </c>
    </row>
    <row r="42" spans="1:14" x14ac:dyDescent="0.25">
      <c r="A42" s="4">
        <f t="shared" si="11"/>
        <v>0.42297453703703669</v>
      </c>
      <c r="B42" s="3">
        <f t="shared" si="12"/>
        <v>1553300545</v>
      </c>
      <c r="C42">
        <f t="shared" ref="C42:D57" si="16">C41</f>
        <v>2</v>
      </c>
      <c r="D42">
        <f t="shared" si="16"/>
        <v>8</v>
      </c>
      <c r="E42">
        <f t="shared" ca="1" si="14"/>
        <v>-80887.538418248543</v>
      </c>
      <c r="F42">
        <f t="shared" ca="1" si="15"/>
        <v>17306.235871192232</v>
      </c>
      <c r="G42">
        <f t="shared" ca="1" si="2"/>
        <v>10058.4</v>
      </c>
      <c r="H42" s="9">
        <f t="shared" ca="1" si="3"/>
        <v>234.45742106912365</v>
      </c>
      <c r="I42" s="9">
        <f t="shared" ca="1" si="3"/>
        <v>-50.163494875339531</v>
      </c>
      <c r="J42" s="9">
        <f t="shared" ca="1" si="3"/>
        <v>0</v>
      </c>
      <c r="K42" s="9">
        <f t="shared" ca="1" si="4"/>
        <v>239.76375562726858</v>
      </c>
      <c r="L42" s="9">
        <f t="shared" ca="1" si="5"/>
        <v>102.07667597352913</v>
      </c>
      <c r="M42">
        <f t="shared" ca="1" si="9"/>
        <v>56.005008090614893</v>
      </c>
      <c r="N42">
        <f t="shared" ca="1" si="10"/>
        <v>31.638932038834952</v>
      </c>
    </row>
    <row r="43" spans="1:14" x14ac:dyDescent="0.25">
      <c r="A43" s="4">
        <f t="shared" si="11"/>
        <v>0.42303240740740705</v>
      </c>
      <c r="B43" s="3">
        <f t="shared" si="12"/>
        <v>1553300550</v>
      </c>
      <c r="C43">
        <f t="shared" ref="C43:D43" si="17">C42</f>
        <v>2</v>
      </c>
      <c r="D43">
        <f t="shared" si="17"/>
        <v>8</v>
      </c>
      <c r="E43">
        <f t="shared" ref="E43:E46" ca="1" si="18">INDIRECT("E$"&amp;C43)+INDIRECT("H$"&amp;C43)*($B43-INDIRECT("B$"&amp;D43))</f>
        <v>-79715.251312902925</v>
      </c>
      <c r="F43">
        <f t="shared" ref="F43:F46" ca="1" si="19">INDIRECT("F$"&amp;C43)+INDIRECT("I$"&amp;C43)*($B43-INDIRECT("B$"&amp;D43))</f>
        <v>17055.418396815534</v>
      </c>
      <c r="G43">
        <f t="shared" ref="G43:G46" ca="1" si="20">INDIRECT("G$"&amp;C43)+INDIRECT("J$"&amp;C43)*($B43-INDIRECT("B$"&amp;D43))</f>
        <v>10058.4</v>
      </c>
      <c r="H43" s="9">
        <f t="shared" ref="H43:H46" ca="1" si="21">(E44-E43)/($B44-$B43)</f>
        <v>234.45742106912658</v>
      </c>
      <c r="I43" s="9">
        <f t="shared" ref="I43:I46" ca="1" si="22">(F44-F43)/($B44-$B43)</f>
        <v>-50.163494875340255</v>
      </c>
      <c r="J43" s="9">
        <f t="shared" ref="J43:J46" ca="1" si="23">(G44-G43)/($B44-$B43)</f>
        <v>0</v>
      </c>
      <c r="K43" s="9">
        <f t="shared" ref="K43:K46" ca="1" si="24">SQRT(H43*H43+I43*I43)</f>
        <v>239.76375562727159</v>
      </c>
      <c r="L43" s="9">
        <f t="shared" ref="L43:L46" ca="1" si="25">DEGREES(ATAN2(I43,H43))</f>
        <v>102.07667597352916</v>
      </c>
      <c r="M43">
        <f t="shared" ref="M43:M46" ca="1" si="26">INDIRECT("M$"&amp;C43)+INDIRECT("O$"&amp;C43)*($B43-INDIRECT("B$"&amp;D43))</f>
        <v>56.002761596548012</v>
      </c>
      <c r="N43">
        <f t="shared" ref="N43:N46" ca="1" si="27">INDIRECT("N$"&amp;C43)+INDIRECT("P$"&amp;C43)*($B43-INDIRECT("B$"&amp;D43))</f>
        <v>31.657691477885653</v>
      </c>
    </row>
    <row r="44" spans="1:14" x14ac:dyDescent="0.25">
      <c r="A44" s="8">
        <f t="shared" si="11"/>
        <v>0.42309027777777741</v>
      </c>
      <c r="B44" s="3">
        <f t="shared" si="12"/>
        <v>1553300555</v>
      </c>
      <c r="C44">
        <f t="shared" ref="C44:D44" si="28">C43</f>
        <v>2</v>
      </c>
      <c r="D44">
        <f t="shared" si="28"/>
        <v>8</v>
      </c>
      <c r="E44">
        <f t="shared" ca="1" si="18"/>
        <v>-78542.964207557292</v>
      </c>
      <c r="F44">
        <f t="shared" ca="1" si="19"/>
        <v>16804.600922438833</v>
      </c>
      <c r="G44">
        <f t="shared" ca="1" si="20"/>
        <v>10058.4</v>
      </c>
      <c r="H44" s="9">
        <f t="shared" ca="1" si="21"/>
        <v>234.45742106912658</v>
      </c>
      <c r="I44" s="9">
        <f t="shared" ca="1" si="22"/>
        <v>-50.163494875339531</v>
      </c>
      <c r="J44" s="9">
        <f t="shared" ca="1" si="23"/>
        <v>0</v>
      </c>
      <c r="K44" s="9">
        <f t="shared" ca="1" si="24"/>
        <v>239.76375562727145</v>
      </c>
      <c r="L44" s="9">
        <f t="shared" ca="1" si="25"/>
        <v>102.07667597352899</v>
      </c>
      <c r="M44">
        <f t="shared" ca="1" si="26"/>
        <v>56.000515102481124</v>
      </c>
      <c r="N44">
        <f t="shared" ca="1" si="27"/>
        <v>31.676450916936354</v>
      </c>
    </row>
    <row r="45" spans="1:14" x14ac:dyDescent="0.25">
      <c r="A45" s="4">
        <f t="shared" si="11"/>
        <v>0.42314814814814777</v>
      </c>
      <c r="B45" s="3">
        <f t="shared" si="12"/>
        <v>1553300560</v>
      </c>
      <c r="C45">
        <f t="shared" ref="C45:D45" si="29">C44</f>
        <v>2</v>
      </c>
      <c r="D45">
        <f t="shared" si="29"/>
        <v>8</v>
      </c>
      <c r="E45">
        <f t="shared" ca="1" si="18"/>
        <v>-77370.677102211659</v>
      </c>
      <c r="F45">
        <f t="shared" ca="1" si="19"/>
        <v>16553.783448062135</v>
      </c>
      <c r="G45">
        <f t="shared" ca="1" si="20"/>
        <v>10058.4</v>
      </c>
      <c r="H45" s="9">
        <f t="shared" ca="1" si="21"/>
        <v>234.45742106912658</v>
      </c>
      <c r="I45" s="9">
        <f t="shared" ca="1" si="22"/>
        <v>-50.163494875339893</v>
      </c>
      <c r="J45" s="9">
        <f t="shared" ca="1" si="23"/>
        <v>0</v>
      </c>
      <c r="K45" s="9">
        <f t="shared" ca="1" si="24"/>
        <v>239.76375562727151</v>
      </c>
      <c r="L45" s="9">
        <f t="shared" ca="1" si="25"/>
        <v>102.07667597352908</v>
      </c>
      <c r="M45">
        <f t="shared" ca="1" si="26"/>
        <v>55.998268608414243</v>
      </c>
      <c r="N45">
        <f t="shared" ca="1" si="27"/>
        <v>31.695210355987054</v>
      </c>
    </row>
    <row r="46" spans="1:14" x14ac:dyDescent="0.25">
      <c r="A46" s="4">
        <f t="shared" si="11"/>
        <v>0.42320601851851813</v>
      </c>
      <c r="B46" s="3">
        <f t="shared" si="12"/>
        <v>1553300565</v>
      </c>
      <c r="C46">
        <f t="shared" ref="C46:D46" si="30">C45</f>
        <v>2</v>
      </c>
      <c r="D46">
        <f t="shared" si="30"/>
        <v>8</v>
      </c>
      <c r="E46">
        <f t="shared" ca="1" si="18"/>
        <v>-76198.389996866026</v>
      </c>
      <c r="F46">
        <f t="shared" ca="1" si="19"/>
        <v>16302.965973685436</v>
      </c>
      <c r="G46">
        <f t="shared" ca="1" si="20"/>
        <v>10058.4</v>
      </c>
      <c r="H46" s="9">
        <f t="shared" ca="1" si="21"/>
        <v>234.45742106912658</v>
      </c>
      <c r="I46" s="9">
        <f t="shared" ca="1" si="22"/>
        <v>-50.163494875339893</v>
      </c>
      <c r="J46" s="9">
        <f t="shared" ca="1" si="23"/>
        <v>0</v>
      </c>
      <c r="K46" s="9">
        <f t="shared" ca="1" si="24"/>
        <v>239.76375562727151</v>
      </c>
      <c r="L46" s="9">
        <f t="shared" ca="1" si="25"/>
        <v>102.07667597352908</v>
      </c>
      <c r="M46">
        <f t="shared" ca="1" si="26"/>
        <v>55.996022114347362</v>
      </c>
      <c r="N46">
        <f t="shared" ca="1" si="27"/>
        <v>31.713969795037755</v>
      </c>
    </row>
    <row r="47" spans="1:14" x14ac:dyDescent="0.25">
      <c r="A47" s="4">
        <f t="shared" si="11"/>
        <v>0.4232638888888885</v>
      </c>
      <c r="B47" s="3">
        <f t="shared" si="12"/>
        <v>1553300570</v>
      </c>
      <c r="C47">
        <f t="shared" si="16"/>
        <v>2</v>
      </c>
      <c r="D47">
        <f t="shared" si="16"/>
        <v>8</v>
      </c>
      <c r="E47">
        <f t="shared" ca="1" si="14"/>
        <v>-75026.102891520393</v>
      </c>
      <c r="F47">
        <f t="shared" ca="1" si="15"/>
        <v>16052.148499308736</v>
      </c>
      <c r="G47">
        <f t="shared" ca="1" si="2"/>
        <v>10058.4</v>
      </c>
      <c r="H47" s="9">
        <f t="shared" ca="1" si="3"/>
        <v>234.45742106912658</v>
      </c>
      <c r="I47" s="9">
        <f t="shared" ca="1" si="3"/>
        <v>-50.163494875339893</v>
      </c>
      <c r="J47" s="9">
        <f t="shared" ca="1" si="3"/>
        <v>0</v>
      </c>
      <c r="K47" s="9">
        <f t="shared" ca="1" si="4"/>
        <v>239.76375562727151</v>
      </c>
      <c r="L47" s="9">
        <f t="shared" ca="1" si="5"/>
        <v>102.07667597352908</v>
      </c>
      <c r="M47">
        <f t="shared" ca="1" si="9"/>
        <v>55.993775620280481</v>
      </c>
      <c r="N47">
        <f t="shared" ca="1" si="10"/>
        <v>31.732729234088456</v>
      </c>
    </row>
    <row r="48" spans="1:14" x14ac:dyDescent="0.25">
      <c r="A48" s="4">
        <f t="shared" si="11"/>
        <v>0.42332175925925886</v>
      </c>
      <c r="B48" s="3">
        <f t="shared" si="12"/>
        <v>1553300575</v>
      </c>
      <c r="C48">
        <f t="shared" si="16"/>
        <v>2</v>
      </c>
      <c r="D48">
        <f t="shared" si="16"/>
        <v>8</v>
      </c>
      <c r="E48">
        <f t="shared" ca="1" si="14"/>
        <v>-73853.81578617476</v>
      </c>
      <c r="F48">
        <f t="shared" ca="1" si="15"/>
        <v>15801.331024932037</v>
      </c>
      <c r="G48">
        <f t="shared" ca="1" si="2"/>
        <v>10058.4</v>
      </c>
      <c r="H48" s="9">
        <f t="shared" ca="1" si="3"/>
        <v>234.45742106912658</v>
      </c>
      <c r="I48" s="9">
        <f t="shared" ca="1" si="3"/>
        <v>-50.163494875339531</v>
      </c>
      <c r="J48" s="9">
        <f t="shared" ca="1" si="3"/>
        <v>0</v>
      </c>
      <c r="K48" s="9">
        <f t="shared" ca="1" si="4"/>
        <v>239.76375562727145</v>
      </c>
      <c r="L48" s="9">
        <f t="shared" ca="1" si="5"/>
        <v>102.07667597352899</v>
      </c>
      <c r="M48">
        <f t="shared" ca="1" si="9"/>
        <v>55.991529126213599</v>
      </c>
      <c r="N48">
        <f t="shared" ca="1" si="10"/>
        <v>31.751488673139157</v>
      </c>
    </row>
    <row r="49" spans="1:19" x14ac:dyDescent="0.25">
      <c r="A49" s="4">
        <f t="shared" si="11"/>
        <v>0.42337962962962922</v>
      </c>
      <c r="B49" s="3">
        <f t="shared" si="12"/>
        <v>1553300580</v>
      </c>
      <c r="C49">
        <f t="shared" si="16"/>
        <v>2</v>
      </c>
      <c r="D49">
        <f t="shared" si="16"/>
        <v>8</v>
      </c>
      <c r="E49">
        <f t="shared" ca="1" si="14"/>
        <v>-72681.528680829128</v>
      </c>
      <c r="F49">
        <f t="shared" ca="1" si="15"/>
        <v>15550.513550555339</v>
      </c>
      <c r="G49">
        <f t="shared" ca="1" si="2"/>
        <v>10058.4</v>
      </c>
      <c r="H49" s="9">
        <f t="shared" ca="1" si="3"/>
        <v>234.45742106912658</v>
      </c>
      <c r="I49" s="9">
        <f t="shared" ca="1" si="3"/>
        <v>-50.163494875339893</v>
      </c>
      <c r="J49" s="9">
        <f t="shared" ca="1" si="3"/>
        <v>0</v>
      </c>
      <c r="K49" s="9">
        <f t="shared" ca="1" si="4"/>
        <v>239.76375562727151</v>
      </c>
      <c r="L49" s="9">
        <f t="shared" ca="1" si="5"/>
        <v>102.07667597352908</v>
      </c>
      <c r="M49">
        <f t="shared" ca="1" si="9"/>
        <v>55.989282632146711</v>
      </c>
      <c r="N49">
        <f t="shared" ca="1" si="10"/>
        <v>31.770248112189858</v>
      </c>
    </row>
    <row r="50" spans="1:19" x14ac:dyDescent="0.25">
      <c r="A50" s="8">
        <f t="shared" si="11"/>
        <v>0.42343749999999958</v>
      </c>
      <c r="B50" s="3">
        <f t="shared" si="12"/>
        <v>1553300585</v>
      </c>
      <c r="C50">
        <f t="shared" si="16"/>
        <v>2</v>
      </c>
      <c r="D50">
        <f t="shared" si="16"/>
        <v>8</v>
      </c>
      <c r="E50">
        <f t="shared" ca="1" si="14"/>
        <v>-71509.241575483495</v>
      </c>
      <c r="F50">
        <f t="shared" ca="1" si="15"/>
        <v>15299.696076178639</v>
      </c>
      <c r="G50">
        <f t="shared" ca="1" si="2"/>
        <v>10058.4</v>
      </c>
      <c r="H50" s="9">
        <f t="shared" ca="1" si="3"/>
        <v>234.45742106912658</v>
      </c>
      <c r="I50" s="9">
        <f t="shared" ca="1" si="3"/>
        <v>-50.163494875339893</v>
      </c>
      <c r="J50" s="9">
        <f t="shared" ca="1" si="3"/>
        <v>0</v>
      </c>
      <c r="K50" s="9">
        <f t="shared" ca="1" si="4"/>
        <v>239.76375562727151</v>
      </c>
      <c r="L50" s="9">
        <f t="shared" ca="1" si="5"/>
        <v>102.07667597352908</v>
      </c>
      <c r="M50">
        <f t="shared" ca="1" si="9"/>
        <v>55.98703613807983</v>
      </c>
      <c r="N50">
        <f t="shared" ca="1" si="10"/>
        <v>31.789007551240559</v>
      </c>
    </row>
    <row r="51" spans="1:19" x14ac:dyDescent="0.25">
      <c r="A51" s="4">
        <f t="shared" si="11"/>
        <v>0.42349537037036994</v>
      </c>
      <c r="B51" s="3">
        <f t="shared" si="12"/>
        <v>1553300590</v>
      </c>
      <c r="C51">
        <f t="shared" si="16"/>
        <v>2</v>
      </c>
      <c r="D51">
        <f t="shared" si="16"/>
        <v>8</v>
      </c>
      <c r="E51">
        <f t="shared" ca="1" si="14"/>
        <v>-70336.954470137862</v>
      </c>
      <c r="F51">
        <f t="shared" ca="1" si="15"/>
        <v>15048.87860180194</v>
      </c>
      <c r="G51">
        <f t="shared" ca="1" si="2"/>
        <v>10058.4</v>
      </c>
      <c r="H51" s="9">
        <f t="shared" ca="1" si="3"/>
        <v>234.45742106912658</v>
      </c>
      <c r="I51" s="9">
        <f t="shared" ca="1" si="3"/>
        <v>-50.163494875339893</v>
      </c>
      <c r="J51" s="9">
        <f t="shared" ca="1" si="3"/>
        <v>0</v>
      </c>
      <c r="K51" s="9">
        <f t="shared" ca="1" si="4"/>
        <v>239.76375562727151</v>
      </c>
      <c r="L51" s="9">
        <f t="shared" ca="1" si="5"/>
        <v>102.07667597352908</v>
      </c>
      <c r="M51">
        <f t="shared" ca="1" si="9"/>
        <v>55.984789644012949</v>
      </c>
      <c r="N51">
        <f t="shared" ca="1" si="10"/>
        <v>31.80776699029126</v>
      </c>
    </row>
    <row r="52" spans="1:19" x14ac:dyDescent="0.25">
      <c r="A52" s="4">
        <f t="shared" si="11"/>
        <v>0.4235532407407403</v>
      </c>
      <c r="B52" s="3">
        <f t="shared" si="12"/>
        <v>1553300595</v>
      </c>
      <c r="C52">
        <f t="shared" si="16"/>
        <v>2</v>
      </c>
      <c r="D52">
        <f t="shared" si="16"/>
        <v>8</v>
      </c>
      <c r="E52">
        <f t="shared" ca="1" si="14"/>
        <v>-69164.667364792229</v>
      </c>
      <c r="F52">
        <f t="shared" ca="1" si="15"/>
        <v>14798.061127425241</v>
      </c>
      <c r="G52">
        <f t="shared" ca="1" si="2"/>
        <v>10058.4</v>
      </c>
      <c r="H52" s="9">
        <f t="shared" ca="1" si="3"/>
        <v>234.45742106912658</v>
      </c>
      <c r="I52" s="9">
        <f t="shared" ca="1" si="3"/>
        <v>-50.163494875339531</v>
      </c>
      <c r="J52" s="9">
        <f t="shared" ca="1" si="3"/>
        <v>0</v>
      </c>
      <c r="K52" s="9">
        <f t="shared" ca="1" si="4"/>
        <v>239.76375562727145</v>
      </c>
      <c r="L52" s="9">
        <f t="shared" ca="1" si="5"/>
        <v>102.07667597352899</v>
      </c>
      <c r="M52">
        <f t="shared" ca="1" si="9"/>
        <v>55.982543149946068</v>
      </c>
      <c r="N52">
        <f t="shared" ca="1" si="10"/>
        <v>31.826526429341961</v>
      </c>
    </row>
    <row r="53" spans="1:19" x14ac:dyDescent="0.25">
      <c r="A53" s="4">
        <f t="shared" si="11"/>
        <v>0.42361111111111066</v>
      </c>
      <c r="B53" s="3">
        <f t="shared" si="12"/>
        <v>1553300600</v>
      </c>
      <c r="C53">
        <f t="shared" si="16"/>
        <v>2</v>
      </c>
      <c r="D53">
        <f t="shared" si="16"/>
        <v>8</v>
      </c>
      <c r="E53">
        <f t="shared" ca="1" si="14"/>
        <v>-67992.380259446596</v>
      </c>
      <c r="F53">
        <f t="shared" ca="1" si="15"/>
        <v>14547.243653048543</v>
      </c>
      <c r="G53">
        <f t="shared" ca="1" si="2"/>
        <v>10058.4</v>
      </c>
      <c r="H53" s="9">
        <f t="shared" ca="1" si="3"/>
        <v>234.45742106912365</v>
      </c>
      <c r="I53" s="9">
        <f t="shared" ca="1" si="3"/>
        <v>-50.163494875339893</v>
      </c>
      <c r="J53" s="9">
        <f t="shared" ca="1" si="3"/>
        <v>0</v>
      </c>
      <c r="K53" s="9">
        <f t="shared" ca="1" si="4"/>
        <v>239.76375562726864</v>
      </c>
      <c r="L53" s="9">
        <f t="shared" ca="1" si="5"/>
        <v>102.07667597352922</v>
      </c>
      <c r="M53">
        <f t="shared" ca="1" si="9"/>
        <v>55.980296655879187</v>
      </c>
      <c r="N53">
        <f t="shared" ca="1" si="10"/>
        <v>31.845285868392665</v>
      </c>
      <c r="O53" s="14"/>
      <c r="P53" s="14"/>
      <c r="Q53" s="14"/>
      <c r="R53" s="14"/>
      <c r="S53" s="14"/>
    </row>
    <row r="54" spans="1:19" x14ac:dyDescent="0.25">
      <c r="A54" s="4">
        <f>A53+5/24/3600</f>
        <v>0.42366898148148102</v>
      </c>
      <c r="B54" s="3">
        <f t="shared" si="12"/>
        <v>1553300605</v>
      </c>
      <c r="C54">
        <f t="shared" si="16"/>
        <v>2</v>
      </c>
      <c r="D54">
        <f t="shared" si="16"/>
        <v>8</v>
      </c>
      <c r="E54">
        <f t="shared" ca="1" si="14"/>
        <v>-66820.093154100978</v>
      </c>
      <c r="F54">
        <f t="shared" ca="1" si="15"/>
        <v>14296.426178671843</v>
      </c>
      <c r="G54">
        <f t="shared" ca="1" si="2"/>
        <v>10058.4</v>
      </c>
      <c r="H54" s="9">
        <f t="shared" ca="1" si="3"/>
        <v>234.45742106912658</v>
      </c>
      <c r="I54" s="9">
        <f t="shared" ca="1" si="3"/>
        <v>-50.163494875339893</v>
      </c>
      <c r="J54" s="9">
        <f t="shared" ca="1" si="3"/>
        <v>0</v>
      </c>
      <c r="K54" s="9">
        <f t="shared" ca="1" si="4"/>
        <v>239.76375562727151</v>
      </c>
      <c r="L54" s="9">
        <f t="shared" ca="1" si="5"/>
        <v>102.07667597352908</v>
      </c>
      <c r="M54">
        <f t="shared" ca="1" si="9"/>
        <v>55.978050161812305</v>
      </c>
      <c r="N54">
        <f t="shared" ca="1" si="10"/>
        <v>31.864045307443366</v>
      </c>
    </row>
    <row r="55" spans="1:19" x14ac:dyDescent="0.25">
      <c r="A55" s="4">
        <f t="shared" si="11"/>
        <v>0.42372685185185138</v>
      </c>
      <c r="B55" s="3">
        <f t="shared" si="12"/>
        <v>1553300610</v>
      </c>
      <c r="C55">
        <f t="shared" si="16"/>
        <v>2</v>
      </c>
      <c r="D55">
        <f t="shared" si="16"/>
        <v>8</v>
      </c>
      <c r="E55">
        <f t="shared" ca="1" si="14"/>
        <v>-65647.806048755345</v>
      </c>
      <c r="F55">
        <f t="shared" ca="1" si="15"/>
        <v>14045.608704295144</v>
      </c>
      <c r="G55">
        <f t="shared" ca="1" si="2"/>
        <v>10058.4</v>
      </c>
      <c r="H55" s="9">
        <f t="shared" ca="1" si="3"/>
        <v>234.45742106912658</v>
      </c>
      <c r="I55" s="9">
        <f t="shared" ca="1" si="3"/>
        <v>-50.163494875339893</v>
      </c>
      <c r="J55" s="9">
        <f t="shared" ca="1" si="3"/>
        <v>0</v>
      </c>
      <c r="K55" s="9">
        <f t="shared" ca="1" si="4"/>
        <v>239.76375562727151</v>
      </c>
      <c r="L55" s="9">
        <f t="shared" ca="1" si="5"/>
        <v>102.07667597352908</v>
      </c>
      <c r="M55">
        <f t="shared" ca="1" si="9"/>
        <v>55.975803667745417</v>
      </c>
      <c r="N55">
        <f t="shared" ca="1" si="10"/>
        <v>31.882804746494067</v>
      </c>
    </row>
    <row r="56" spans="1:19" x14ac:dyDescent="0.25">
      <c r="A56" s="8">
        <f t="shared" si="11"/>
        <v>0.42378472222222174</v>
      </c>
      <c r="B56" s="3">
        <f t="shared" si="12"/>
        <v>1553300615</v>
      </c>
      <c r="C56">
        <f t="shared" si="16"/>
        <v>2</v>
      </c>
      <c r="D56">
        <f t="shared" si="16"/>
        <v>8</v>
      </c>
      <c r="E56">
        <f t="shared" ca="1" si="14"/>
        <v>-64475.518943409712</v>
      </c>
      <c r="F56">
        <f t="shared" ca="1" si="15"/>
        <v>13794.791229918445</v>
      </c>
      <c r="G56">
        <f t="shared" ca="1" si="2"/>
        <v>10058.4</v>
      </c>
      <c r="H56" s="9">
        <f t="shared" ca="1" si="3"/>
        <v>234.45742106912658</v>
      </c>
      <c r="I56" s="9">
        <f t="shared" ca="1" si="3"/>
        <v>-50.163494875339893</v>
      </c>
      <c r="J56" s="9">
        <f t="shared" ca="1" si="3"/>
        <v>0</v>
      </c>
      <c r="K56" s="9">
        <f t="shared" ca="1" si="4"/>
        <v>239.76375562727151</v>
      </c>
      <c r="L56" s="9">
        <f t="shared" ca="1" si="5"/>
        <v>102.07667597352908</v>
      </c>
      <c r="M56">
        <f t="shared" ca="1" si="9"/>
        <v>55.973557173678536</v>
      </c>
      <c r="N56">
        <f t="shared" ca="1" si="10"/>
        <v>31.901564185544768</v>
      </c>
    </row>
    <row r="57" spans="1:19" x14ac:dyDescent="0.25">
      <c r="A57" s="4">
        <f t="shared" si="11"/>
        <v>0.4238425925925921</v>
      </c>
      <c r="B57" s="3">
        <f t="shared" si="12"/>
        <v>1553300620</v>
      </c>
      <c r="C57">
        <f t="shared" si="16"/>
        <v>2</v>
      </c>
      <c r="D57">
        <f t="shared" si="16"/>
        <v>8</v>
      </c>
      <c r="E57">
        <f t="shared" ca="1" si="14"/>
        <v>-63303.231838064079</v>
      </c>
      <c r="F57">
        <f t="shared" ca="1" si="15"/>
        <v>13543.973755541745</v>
      </c>
      <c r="G57">
        <f t="shared" ca="1" si="2"/>
        <v>10058.4</v>
      </c>
      <c r="H57" s="9">
        <f t="shared" ca="1" si="3"/>
        <v>234.45742106912658</v>
      </c>
      <c r="I57" s="9">
        <f t="shared" ca="1" si="3"/>
        <v>-50.163494875339531</v>
      </c>
      <c r="J57" s="9">
        <f t="shared" ca="1" si="3"/>
        <v>0</v>
      </c>
      <c r="K57" s="9">
        <f t="shared" ca="1" si="4"/>
        <v>239.76375562727145</v>
      </c>
      <c r="L57" s="9">
        <f t="shared" ca="1" si="5"/>
        <v>102.07667597352899</v>
      </c>
      <c r="M57">
        <f t="shared" ca="1" si="9"/>
        <v>55.971310679611655</v>
      </c>
      <c r="N57">
        <f t="shared" ca="1" si="10"/>
        <v>31.920323624595468</v>
      </c>
    </row>
    <row r="58" spans="1:19" x14ac:dyDescent="0.25">
      <c r="A58" s="4">
        <f t="shared" si="11"/>
        <v>0.42390046296296247</v>
      </c>
      <c r="B58" s="3">
        <f t="shared" si="12"/>
        <v>1553300625</v>
      </c>
      <c r="C58">
        <f t="shared" ref="C58:D73" si="31">C57</f>
        <v>2</v>
      </c>
      <c r="D58">
        <f t="shared" si="31"/>
        <v>8</v>
      </c>
      <c r="E58">
        <f t="shared" ca="1" si="14"/>
        <v>-62130.944732718446</v>
      </c>
      <c r="F58">
        <f t="shared" ca="1" si="15"/>
        <v>13293.156281165047</v>
      </c>
      <c r="G58">
        <f t="shared" ca="1" si="2"/>
        <v>10058.4</v>
      </c>
      <c r="H58" s="9">
        <f t="shared" ca="1" si="3"/>
        <v>234.45742106912513</v>
      </c>
      <c r="I58" s="9">
        <f t="shared" ca="1" si="3"/>
        <v>-50.163494875339893</v>
      </c>
      <c r="J58" s="9">
        <f t="shared" ca="1" si="3"/>
        <v>0</v>
      </c>
      <c r="K58" s="9">
        <f t="shared" ca="1" si="4"/>
        <v>239.76375562727009</v>
      </c>
      <c r="L58" s="9">
        <f t="shared" ca="1" si="5"/>
        <v>102.07667597352915</v>
      </c>
      <c r="M58">
        <f t="shared" ca="1" si="9"/>
        <v>55.969064185544774</v>
      </c>
      <c r="N58">
        <f t="shared" ca="1" si="10"/>
        <v>31.939083063646169</v>
      </c>
    </row>
    <row r="59" spans="1:19" x14ac:dyDescent="0.25">
      <c r="A59" s="4">
        <f t="shared" si="11"/>
        <v>0.42395833333333283</v>
      </c>
      <c r="B59" s="3">
        <f t="shared" si="12"/>
        <v>1553300630</v>
      </c>
      <c r="C59">
        <f t="shared" si="31"/>
        <v>2</v>
      </c>
      <c r="D59">
        <f t="shared" si="31"/>
        <v>8</v>
      </c>
      <c r="E59">
        <f t="shared" ca="1" si="14"/>
        <v>-60958.657627372821</v>
      </c>
      <c r="F59">
        <f t="shared" ca="1" si="15"/>
        <v>13042.338806788348</v>
      </c>
      <c r="G59">
        <f t="shared" ca="1" si="2"/>
        <v>10058.4</v>
      </c>
      <c r="H59" s="9">
        <f t="shared" ca="1" si="3"/>
        <v>234.45742106912658</v>
      </c>
      <c r="I59" s="9">
        <f t="shared" ca="1" si="3"/>
        <v>-50.163494875339893</v>
      </c>
      <c r="J59" s="9">
        <f t="shared" ca="1" si="3"/>
        <v>0</v>
      </c>
      <c r="K59" s="9">
        <f t="shared" ca="1" si="4"/>
        <v>239.76375562727151</v>
      </c>
      <c r="L59" s="9">
        <f t="shared" ca="1" si="5"/>
        <v>102.07667597352908</v>
      </c>
      <c r="M59">
        <f t="shared" ca="1" si="9"/>
        <v>55.966817691477893</v>
      </c>
      <c r="N59">
        <f t="shared" ca="1" si="10"/>
        <v>31.95784250269687</v>
      </c>
    </row>
    <row r="60" spans="1:19" x14ac:dyDescent="0.25">
      <c r="A60" s="4">
        <f t="shared" si="11"/>
        <v>0.42401620370370319</v>
      </c>
      <c r="B60" s="3">
        <f t="shared" si="12"/>
        <v>1553300635</v>
      </c>
      <c r="C60">
        <f t="shared" si="31"/>
        <v>2</v>
      </c>
      <c r="D60">
        <f t="shared" si="31"/>
        <v>8</v>
      </c>
      <c r="E60">
        <f t="shared" ca="1" si="14"/>
        <v>-59786.370522027188</v>
      </c>
      <c r="F60">
        <f t="shared" ca="1" si="15"/>
        <v>12791.521332411648</v>
      </c>
      <c r="G60">
        <f t="shared" ca="1" si="2"/>
        <v>10058.4</v>
      </c>
      <c r="H60" s="9">
        <f t="shared" ca="1" si="3"/>
        <v>234.45742106912658</v>
      </c>
      <c r="I60" s="9">
        <f t="shared" ca="1" si="3"/>
        <v>-50.163494875339893</v>
      </c>
      <c r="J60" s="9">
        <f t="shared" ca="1" si="3"/>
        <v>0</v>
      </c>
      <c r="K60" s="9">
        <f t="shared" ca="1" si="4"/>
        <v>239.76375562727151</v>
      </c>
      <c r="L60" s="9">
        <f t="shared" ca="1" si="5"/>
        <v>102.07667597352908</v>
      </c>
      <c r="M60">
        <f t="shared" ca="1" si="9"/>
        <v>55.964571197411004</v>
      </c>
      <c r="N60">
        <f t="shared" ca="1" si="10"/>
        <v>31.976601941747571</v>
      </c>
    </row>
    <row r="61" spans="1:19" x14ac:dyDescent="0.25">
      <c r="A61" s="4">
        <f t="shared" si="11"/>
        <v>0.42407407407407355</v>
      </c>
      <c r="B61" s="3">
        <f t="shared" si="12"/>
        <v>1553300640</v>
      </c>
      <c r="C61">
        <f t="shared" si="31"/>
        <v>2</v>
      </c>
      <c r="D61">
        <f t="shared" si="31"/>
        <v>8</v>
      </c>
      <c r="E61">
        <f t="shared" ca="1" si="14"/>
        <v>-58614.083416681555</v>
      </c>
      <c r="F61">
        <f t="shared" ca="1" si="15"/>
        <v>12540.703858034949</v>
      </c>
      <c r="G61">
        <f t="shared" ca="1" si="2"/>
        <v>10058.4</v>
      </c>
      <c r="H61" s="9">
        <f t="shared" ca="1" si="3"/>
        <v>234.45742106912513</v>
      </c>
      <c r="I61" s="9">
        <f t="shared" ca="1" si="3"/>
        <v>-50.163494875339531</v>
      </c>
      <c r="J61" s="9">
        <f t="shared" ca="1" si="3"/>
        <v>0</v>
      </c>
      <c r="K61" s="9">
        <f t="shared" ca="1" si="4"/>
        <v>239.76375562727</v>
      </c>
      <c r="L61" s="9">
        <f t="shared" ca="1" si="5"/>
        <v>102.07667597352906</v>
      </c>
      <c r="M61">
        <f t="shared" ca="1" si="9"/>
        <v>55.962324703344123</v>
      </c>
      <c r="N61">
        <f t="shared" ca="1" si="10"/>
        <v>31.995361380798272</v>
      </c>
    </row>
    <row r="62" spans="1:19" x14ac:dyDescent="0.25">
      <c r="A62" s="4">
        <f t="shared" si="11"/>
        <v>0.42413194444444391</v>
      </c>
      <c r="B62" s="3">
        <f t="shared" si="12"/>
        <v>1553300645</v>
      </c>
      <c r="C62">
        <f t="shared" si="31"/>
        <v>2</v>
      </c>
      <c r="D62">
        <f t="shared" si="31"/>
        <v>8</v>
      </c>
      <c r="E62">
        <f t="shared" ca="1" si="14"/>
        <v>-57441.796311335929</v>
      </c>
      <c r="F62">
        <f t="shared" ca="1" si="15"/>
        <v>12289.886383658251</v>
      </c>
      <c r="G62">
        <f t="shared" ca="1" si="2"/>
        <v>10058.4</v>
      </c>
      <c r="H62" s="9">
        <f t="shared" ca="1" si="3"/>
        <v>234.45742106912658</v>
      </c>
      <c r="I62" s="9">
        <f t="shared" ca="1" si="3"/>
        <v>-50.163494875339893</v>
      </c>
      <c r="J62" s="9">
        <f t="shared" ca="1" si="3"/>
        <v>0</v>
      </c>
      <c r="K62" s="9">
        <f t="shared" ca="1" si="4"/>
        <v>239.76375562727151</v>
      </c>
      <c r="L62" s="9">
        <f t="shared" ca="1" si="5"/>
        <v>102.07667597352908</v>
      </c>
      <c r="M62">
        <f t="shared" ca="1" si="9"/>
        <v>55.960078209277242</v>
      </c>
      <c r="N62">
        <f t="shared" ca="1" si="10"/>
        <v>32.014120819848976</v>
      </c>
    </row>
    <row r="63" spans="1:19" x14ac:dyDescent="0.25">
      <c r="A63" s="4">
        <f t="shared" si="11"/>
        <v>0.42418981481481427</v>
      </c>
      <c r="B63" s="3">
        <f t="shared" si="12"/>
        <v>1553300650</v>
      </c>
      <c r="C63">
        <f t="shared" si="31"/>
        <v>2</v>
      </c>
      <c r="D63">
        <f t="shared" si="31"/>
        <v>8</v>
      </c>
      <c r="E63">
        <f t="shared" ca="1" si="14"/>
        <v>-56269.509205990296</v>
      </c>
      <c r="F63">
        <f t="shared" ca="1" si="15"/>
        <v>12039.068909281552</v>
      </c>
      <c r="G63">
        <f t="shared" ca="1" si="2"/>
        <v>10058.4</v>
      </c>
      <c r="H63" s="9">
        <f t="shared" ca="1" si="3"/>
        <v>234.45742106912658</v>
      </c>
      <c r="I63" s="9">
        <f t="shared" ca="1" si="3"/>
        <v>-50.163494875339893</v>
      </c>
      <c r="J63" s="9">
        <f t="shared" ca="1" si="3"/>
        <v>0</v>
      </c>
      <c r="K63" s="9">
        <f t="shared" ca="1" si="4"/>
        <v>239.76375562727151</v>
      </c>
      <c r="L63" s="9">
        <f t="shared" ca="1" si="5"/>
        <v>102.07667597352908</v>
      </c>
      <c r="M63">
        <f t="shared" ca="1" si="9"/>
        <v>55.957831715210361</v>
      </c>
      <c r="N63">
        <f t="shared" ca="1" si="10"/>
        <v>32.032880258899674</v>
      </c>
    </row>
    <row r="64" spans="1:19" x14ac:dyDescent="0.25">
      <c r="A64" s="4">
        <f t="shared" si="11"/>
        <v>0.42424768518518463</v>
      </c>
      <c r="B64" s="3">
        <f t="shared" si="12"/>
        <v>1553300655</v>
      </c>
      <c r="C64">
        <f t="shared" si="31"/>
        <v>2</v>
      </c>
      <c r="D64">
        <f t="shared" si="31"/>
        <v>8</v>
      </c>
      <c r="E64">
        <f t="shared" ca="1" si="14"/>
        <v>-55097.222100644663</v>
      </c>
      <c r="F64">
        <f t="shared" ca="1" si="15"/>
        <v>11788.251434904852</v>
      </c>
      <c r="G64">
        <f t="shared" ca="1" si="2"/>
        <v>10058.4</v>
      </c>
      <c r="H64" s="9">
        <f t="shared" ca="1" si="3"/>
        <v>234.45742106912658</v>
      </c>
      <c r="I64" s="9">
        <f t="shared" ca="1" si="3"/>
        <v>-50.163494875339893</v>
      </c>
      <c r="J64" s="9">
        <f t="shared" ca="1" si="3"/>
        <v>0</v>
      </c>
      <c r="K64" s="9">
        <f t="shared" ca="1" si="4"/>
        <v>239.76375562727151</v>
      </c>
      <c r="L64" s="9">
        <f t="shared" ca="1" si="5"/>
        <v>102.07667597352908</v>
      </c>
      <c r="M64">
        <f t="shared" ca="1" si="9"/>
        <v>55.95558522114348</v>
      </c>
      <c r="N64">
        <f t="shared" ca="1" si="10"/>
        <v>32.051639697950378</v>
      </c>
    </row>
    <row r="65" spans="1:15" x14ac:dyDescent="0.25">
      <c r="A65" s="4">
        <f t="shared" si="11"/>
        <v>0.42430555555555499</v>
      </c>
      <c r="B65" s="3">
        <f t="shared" si="12"/>
        <v>1553300660</v>
      </c>
      <c r="C65">
        <f t="shared" si="31"/>
        <v>2</v>
      </c>
      <c r="D65">
        <f t="shared" si="31"/>
        <v>8</v>
      </c>
      <c r="E65">
        <f t="shared" ca="1" si="14"/>
        <v>-53924.934995299031</v>
      </c>
      <c r="F65">
        <f t="shared" ca="1" si="15"/>
        <v>11537.433960528153</v>
      </c>
      <c r="G65">
        <f t="shared" ca="1" si="2"/>
        <v>10058.4</v>
      </c>
      <c r="H65" s="9">
        <f t="shared" ca="1" si="3"/>
        <v>234.45742106912658</v>
      </c>
      <c r="I65" s="9">
        <f t="shared" ca="1" si="3"/>
        <v>-50.163494875339531</v>
      </c>
      <c r="J65" s="9">
        <f t="shared" ca="1" si="3"/>
        <v>0</v>
      </c>
      <c r="K65" s="9">
        <f t="shared" ca="1" si="4"/>
        <v>239.76375562727145</v>
      </c>
      <c r="L65" s="9">
        <f t="shared" ca="1" si="5"/>
        <v>102.07667597352899</v>
      </c>
      <c r="M65">
        <f t="shared" ca="1" si="9"/>
        <v>55.953338727076591</v>
      </c>
      <c r="N65">
        <f t="shared" ca="1" si="10"/>
        <v>32.070399137001075</v>
      </c>
    </row>
    <row r="66" spans="1:15" x14ac:dyDescent="0.25">
      <c r="A66" s="4">
        <f t="shared" si="11"/>
        <v>0.42436342592592535</v>
      </c>
      <c r="B66" s="3">
        <f t="shared" si="12"/>
        <v>1553300665</v>
      </c>
      <c r="C66">
        <f t="shared" si="31"/>
        <v>2</v>
      </c>
      <c r="D66">
        <f t="shared" si="31"/>
        <v>8</v>
      </c>
      <c r="E66">
        <f t="shared" ca="1" si="14"/>
        <v>-52752.647889953398</v>
      </c>
      <c r="F66">
        <f t="shared" ca="1" si="15"/>
        <v>11286.616486151455</v>
      </c>
      <c r="G66">
        <f t="shared" ca="1" si="2"/>
        <v>10058.4</v>
      </c>
      <c r="H66" s="9">
        <f t="shared" ca="1" si="3"/>
        <v>234.45742106912658</v>
      </c>
      <c r="I66" s="9">
        <f t="shared" ca="1" si="3"/>
        <v>-50.163494875339893</v>
      </c>
      <c r="J66" s="9">
        <f t="shared" ca="1" si="3"/>
        <v>0</v>
      </c>
      <c r="K66" s="9">
        <f t="shared" ca="1" si="4"/>
        <v>239.76375562727151</v>
      </c>
      <c r="L66" s="9">
        <f t="shared" ca="1" si="5"/>
        <v>102.07667597352908</v>
      </c>
      <c r="M66">
        <f t="shared" ca="1" si="9"/>
        <v>55.95109223300971</v>
      </c>
      <c r="N66">
        <f t="shared" ca="1" si="10"/>
        <v>32.08915857605178</v>
      </c>
    </row>
    <row r="67" spans="1:15" x14ac:dyDescent="0.25">
      <c r="A67" s="4">
        <f t="shared" si="11"/>
        <v>0.42442129629629571</v>
      </c>
      <c r="B67" s="3">
        <f t="shared" si="12"/>
        <v>1553300670</v>
      </c>
      <c r="C67">
        <f t="shared" si="31"/>
        <v>2</v>
      </c>
      <c r="D67">
        <f t="shared" si="31"/>
        <v>8</v>
      </c>
      <c r="E67">
        <f t="shared" ca="1" si="14"/>
        <v>-51580.360784607765</v>
      </c>
      <c r="F67">
        <f t="shared" ca="1" si="15"/>
        <v>11035.799011774756</v>
      </c>
      <c r="G67">
        <f t="shared" ca="1" si="2"/>
        <v>10058.4</v>
      </c>
      <c r="H67" s="9">
        <f t="shared" ca="1" si="3"/>
        <v>234.45742106912365</v>
      </c>
      <c r="I67" s="9">
        <f t="shared" ca="1" si="3"/>
        <v>-50.163494875339893</v>
      </c>
      <c r="J67" s="9">
        <f t="shared" ca="1" si="3"/>
        <v>0</v>
      </c>
      <c r="K67" s="9">
        <f t="shared" ca="1" si="4"/>
        <v>239.76375562726864</v>
      </c>
      <c r="L67" s="9">
        <f t="shared" ca="1" si="5"/>
        <v>102.07667597352922</v>
      </c>
      <c r="M67">
        <f t="shared" ca="1" si="9"/>
        <v>55.948845738942829</v>
      </c>
      <c r="N67">
        <f t="shared" ca="1" si="10"/>
        <v>32.107918015102477</v>
      </c>
      <c r="O67" s="12"/>
    </row>
    <row r="68" spans="1:15" x14ac:dyDescent="0.25">
      <c r="A68" s="8">
        <f t="shared" si="11"/>
        <v>0.42447916666666607</v>
      </c>
      <c r="B68" s="3">
        <f t="shared" si="12"/>
        <v>1553300675</v>
      </c>
      <c r="C68">
        <f t="shared" si="31"/>
        <v>2</v>
      </c>
      <c r="D68">
        <f t="shared" si="31"/>
        <v>8</v>
      </c>
      <c r="E68">
        <f t="shared" ca="1" si="14"/>
        <v>-50408.073679262146</v>
      </c>
      <c r="F68">
        <f t="shared" ca="1" si="15"/>
        <v>10784.981537398056</v>
      </c>
      <c r="G68">
        <f t="shared" ca="1" si="2"/>
        <v>10058.4</v>
      </c>
      <c r="H68" s="9">
        <f t="shared" ca="1" si="3"/>
        <v>234.45742106912658</v>
      </c>
      <c r="I68" s="9">
        <f t="shared" ca="1" si="3"/>
        <v>-50.163494875339893</v>
      </c>
      <c r="J68" s="9">
        <f t="shared" ca="1" si="3"/>
        <v>0</v>
      </c>
      <c r="K68" s="9">
        <f t="shared" ca="1" si="4"/>
        <v>239.76375562727151</v>
      </c>
      <c r="L68" s="9">
        <f t="shared" ca="1" si="5"/>
        <v>102.07667597352908</v>
      </c>
      <c r="M68">
        <f t="shared" ca="1" si="9"/>
        <v>55.946599244875948</v>
      </c>
      <c r="N68">
        <f t="shared" ca="1" si="10"/>
        <v>32.126677454153182</v>
      </c>
      <c r="O68" s="12"/>
    </row>
    <row r="69" spans="1:15" x14ac:dyDescent="0.25">
      <c r="A69" s="4">
        <f t="shared" si="11"/>
        <v>0.42453703703703644</v>
      </c>
      <c r="B69" s="3">
        <f t="shared" si="12"/>
        <v>1553300680</v>
      </c>
      <c r="C69">
        <f t="shared" si="31"/>
        <v>2</v>
      </c>
      <c r="D69">
        <f t="shared" si="31"/>
        <v>8</v>
      </c>
      <c r="E69">
        <f t="shared" ca="1" si="14"/>
        <v>-49235.786573916514</v>
      </c>
      <c r="F69">
        <f t="shared" ca="1" si="15"/>
        <v>10534.164063021357</v>
      </c>
      <c r="G69">
        <f t="shared" ca="1" si="2"/>
        <v>10058.4</v>
      </c>
      <c r="H69" s="9">
        <f t="shared" ca="1" si="3"/>
        <v>234.45742106912658</v>
      </c>
      <c r="I69" s="9">
        <f t="shared" ca="1" si="3"/>
        <v>-50.163494875339531</v>
      </c>
      <c r="J69" s="9">
        <f t="shared" ca="1" si="3"/>
        <v>0</v>
      </c>
      <c r="K69" s="9">
        <f t="shared" ca="1" si="4"/>
        <v>239.76375562727145</v>
      </c>
      <c r="L69" s="9">
        <f t="shared" ca="1" si="5"/>
        <v>102.07667597352899</v>
      </c>
      <c r="M69">
        <f t="shared" ca="1" si="9"/>
        <v>55.944352750809067</v>
      </c>
      <c r="N69">
        <f t="shared" ca="1" si="10"/>
        <v>32.145436893203879</v>
      </c>
      <c r="O69" s="12"/>
    </row>
    <row r="70" spans="1:15" x14ac:dyDescent="0.25">
      <c r="A70" s="4">
        <f t="shared" si="11"/>
        <v>0.4245949074074068</v>
      </c>
      <c r="B70" s="3">
        <f t="shared" si="12"/>
        <v>1553300685</v>
      </c>
      <c r="C70">
        <f t="shared" si="31"/>
        <v>2</v>
      </c>
      <c r="D70">
        <f t="shared" si="31"/>
        <v>8</v>
      </c>
      <c r="E70">
        <f t="shared" ca="1" si="14"/>
        <v>-48063.499468570881</v>
      </c>
      <c r="F70">
        <f t="shared" ca="1" si="15"/>
        <v>10283.346588644659</v>
      </c>
      <c r="G70">
        <f t="shared" ca="1" si="2"/>
        <v>10058.4</v>
      </c>
      <c r="H70" s="9">
        <f t="shared" ca="1" si="3"/>
        <v>234.45742106912658</v>
      </c>
      <c r="I70" s="9">
        <f t="shared" ca="1" si="3"/>
        <v>-50.163494875339893</v>
      </c>
      <c r="J70" s="9">
        <f t="shared" ca="1" si="3"/>
        <v>0</v>
      </c>
      <c r="K70" s="9">
        <f t="shared" ca="1" si="4"/>
        <v>239.76375562727151</v>
      </c>
      <c r="L70" s="9">
        <f t="shared" ca="1" si="5"/>
        <v>102.07667597352908</v>
      </c>
      <c r="M70">
        <f t="shared" ca="1" si="9"/>
        <v>55.942106256742186</v>
      </c>
      <c r="N70">
        <f t="shared" ca="1" si="10"/>
        <v>32.164196332254583</v>
      </c>
      <c r="O70" s="12"/>
    </row>
    <row r="71" spans="1:15" x14ac:dyDescent="0.25">
      <c r="A71" s="4">
        <f t="shared" si="11"/>
        <v>0.42465277777777716</v>
      </c>
      <c r="B71" s="3">
        <f t="shared" si="12"/>
        <v>1553300690</v>
      </c>
      <c r="C71">
        <f t="shared" si="31"/>
        <v>2</v>
      </c>
      <c r="D71">
        <f t="shared" si="31"/>
        <v>8</v>
      </c>
      <c r="E71">
        <f t="shared" ca="1" si="14"/>
        <v>-46891.212363225248</v>
      </c>
      <c r="F71">
        <f t="shared" ca="1" si="15"/>
        <v>10032.52911426796</v>
      </c>
      <c r="G71">
        <f t="shared" ca="1" si="2"/>
        <v>10058.4</v>
      </c>
      <c r="H71" s="9">
        <f t="shared" ca="1" si="3"/>
        <v>234.45742106912658</v>
      </c>
      <c r="I71" s="9">
        <f t="shared" ca="1" si="3"/>
        <v>-50.163494875339893</v>
      </c>
      <c r="J71" s="9">
        <f t="shared" ca="1" si="3"/>
        <v>0</v>
      </c>
      <c r="K71" s="9">
        <f t="shared" ca="1" si="4"/>
        <v>239.76375562727151</v>
      </c>
      <c r="L71" s="9">
        <f t="shared" ca="1" si="5"/>
        <v>102.07667597352908</v>
      </c>
      <c r="M71">
        <f t="shared" ca="1" si="9"/>
        <v>55.939859762675297</v>
      </c>
      <c r="N71">
        <f t="shared" ca="1" si="10"/>
        <v>32.182955771305281</v>
      </c>
    </row>
    <row r="72" spans="1:15" x14ac:dyDescent="0.25">
      <c r="A72" s="4">
        <f>A71+5/24/3600</f>
        <v>0.42471064814814752</v>
      </c>
      <c r="B72" s="3">
        <f t="shared" si="12"/>
        <v>1553300695</v>
      </c>
      <c r="C72">
        <f t="shared" si="31"/>
        <v>2</v>
      </c>
      <c r="D72">
        <f t="shared" si="31"/>
        <v>8</v>
      </c>
      <c r="E72">
        <f t="shared" ca="1" si="14"/>
        <v>-45718.925257879615</v>
      </c>
      <c r="F72">
        <f t="shared" ca="1" si="15"/>
        <v>9781.7116398912603</v>
      </c>
      <c r="G72">
        <f t="shared" ca="1" si="2"/>
        <v>10058.4</v>
      </c>
      <c r="H72" s="9">
        <f t="shared" ca="1" si="3"/>
        <v>234.45742106912658</v>
      </c>
      <c r="I72" s="9">
        <f t="shared" ca="1" si="3"/>
        <v>-50.163494875339893</v>
      </c>
      <c r="J72" s="9">
        <f t="shared" ca="1" si="3"/>
        <v>0</v>
      </c>
      <c r="K72" s="9">
        <f t="shared" ca="1" si="4"/>
        <v>239.76375562727151</v>
      </c>
      <c r="L72" s="9">
        <f t="shared" ca="1" si="5"/>
        <v>102.07667597352908</v>
      </c>
      <c r="M72">
        <f t="shared" ca="1" si="9"/>
        <v>55.937613268608416</v>
      </c>
      <c r="N72">
        <f t="shared" ca="1" si="10"/>
        <v>32.201715210355985</v>
      </c>
    </row>
    <row r="73" spans="1:15" x14ac:dyDescent="0.25">
      <c r="A73" s="4">
        <f t="shared" si="11"/>
        <v>0.42476851851851788</v>
      </c>
      <c r="B73" s="3">
        <f t="shared" si="12"/>
        <v>1553300700</v>
      </c>
      <c r="C73">
        <f t="shared" si="31"/>
        <v>2</v>
      </c>
      <c r="D73">
        <f t="shared" si="31"/>
        <v>8</v>
      </c>
      <c r="E73">
        <f t="shared" ca="1" si="14"/>
        <v>-44546.638152533982</v>
      </c>
      <c r="F73">
        <f t="shared" ca="1" si="15"/>
        <v>9530.8941655145609</v>
      </c>
      <c r="G73">
        <f t="shared" ref="G73:G136" ca="1" si="32">INDIRECT("G$"&amp;C73)+INDIRECT("J$"&amp;C73)*($B73-INDIRECT("B$"&amp;D73))</f>
        <v>10058.4</v>
      </c>
      <c r="H73" s="9">
        <f t="shared" ref="H73:J136" ca="1" si="33">(E74-E73)/($B74-$B73)</f>
        <v>234.45742106912658</v>
      </c>
      <c r="I73" s="9">
        <f t="shared" ca="1" si="33"/>
        <v>-50.163494875339531</v>
      </c>
      <c r="J73" s="9">
        <f t="shared" ca="1" si="33"/>
        <v>0</v>
      </c>
      <c r="K73" s="9">
        <f t="shared" ref="K73:K136" ca="1" si="34">SQRT(H73*H73+I73*I73)</f>
        <v>239.76375562727145</v>
      </c>
      <c r="L73" s="9">
        <f t="shared" ref="L73:L136" ca="1" si="35">DEGREES(ATAN2(I73,H73))</f>
        <v>102.07667597352899</v>
      </c>
      <c r="M73">
        <f t="shared" ca="1" si="9"/>
        <v>55.935366774541535</v>
      </c>
      <c r="N73">
        <f t="shared" ca="1" si="10"/>
        <v>32.22047464940669</v>
      </c>
    </row>
    <row r="74" spans="1:15" x14ac:dyDescent="0.25">
      <c r="A74" s="4">
        <f t="shared" si="11"/>
        <v>0.42482638888888824</v>
      </c>
      <c r="B74" s="3">
        <f t="shared" si="12"/>
        <v>1553300705</v>
      </c>
      <c r="C74">
        <f t="shared" ref="C74:D85" si="36">C73</f>
        <v>2</v>
      </c>
      <c r="D74">
        <f t="shared" si="36"/>
        <v>8</v>
      </c>
      <c r="E74">
        <f t="shared" ca="1" si="14"/>
        <v>-43374.351047188349</v>
      </c>
      <c r="F74">
        <f t="shared" ca="1" si="15"/>
        <v>9280.0766911378632</v>
      </c>
      <c r="G74">
        <f t="shared" ca="1" si="32"/>
        <v>10058.4</v>
      </c>
      <c r="H74" s="9">
        <f t="shared" ca="1" si="33"/>
        <v>234.45742106912658</v>
      </c>
      <c r="I74" s="9">
        <f t="shared" ca="1" si="33"/>
        <v>-50.163494875340255</v>
      </c>
      <c r="J74" s="9">
        <f t="shared" ca="1" si="33"/>
        <v>0</v>
      </c>
      <c r="K74" s="9">
        <f t="shared" ca="1" si="34"/>
        <v>239.76375562727159</v>
      </c>
      <c r="L74" s="9">
        <f t="shared" ca="1" si="35"/>
        <v>102.07667597352916</v>
      </c>
      <c r="M74">
        <f t="shared" ref="M74:M137" ca="1" si="37">INDIRECT("M$"&amp;C74)+INDIRECT("O$"&amp;C74)*($B74-INDIRECT("B$"&amp;D74))</f>
        <v>55.933120280474654</v>
      </c>
      <c r="N74">
        <f t="shared" ref="N74:N137" ca="1" si="38">INDIRECT("N$"&amp;C74)+INDIRECT("P$"&amp;C74)*($B74-INDIRECT("B$"&amp;D74))</f>
        <v>32.239234088457387</v>
      </c>
    </row>
    <row r="75" spans="1:15" x14ac:dyDescent="0.25">
      <c r="A75" s="4">
        <f t="shared" ref="A75:A104" si="39">A74+5/24/3600</f>
        <v>0.4248842592592586</v>
      </c>
      <c r="B75" s="3">
        <f t="shared" ref="B75:B138" si="40">B74+SECOND(A75-A74)</f>
        <v>1553300710</v>
      </c>
      <c r="C75">
        <f t="shared" si="36"/>
        <v>2</v>
      </c>
      <c r="D75">
        <f t="shared" si="36"/>
        <v>8</v>
      </c>
      <c r="E75">
        <f t="shared" ca="1" si="14"/>
        <v>-42202.063941842716</v>
      </c>
      <c r="F75">
        <f t="shared" ca="1" si="15"/>
        <v>9029.259216761162</v>
      </c>
      <c r="G75">
        <f t="shared" ca="1" si="32"/>
        <v>10058.4</v>
      </c>
      <c r="H75" s="9">
        <f t="shared" ca="1" si="33"/>
        <v>234.45742106912658</v>
      </c>
      <c r="I75" s="9">
        <f t="shared" ca="1" si="33"/>
        <v>-50.163494875339531</v>
      </c>
      <c r="J75" s="9">
        <f t="shared" ca="1" si="33"/>
        <v>0</v>
      </c>
      <c r="K75" s="9">
        <f t="shared" ca="1" si="34"/>
        <v>239.76375562727145</v>
      </c>
      <c r="L75" s="9">
        <f t="shared" ca="1" si="35"/>
        <v>102.07667597352899</v>
      </c>
      <c r="M75">
        <f t="shared" ca="1" si="37"/>
        <v>55.930873786407773</v>
      </c>
      <c r="N75">
        <f t="shared" ca="1" si="38"/>
        <v>32.257993527508091</v>
      </c>
    </row>
    <row r="76" spans="1:15" x14ac:dyDescent="0.25">
      <c r="A76" s="4">
        <f t="shared" si="39"/>
        <v>0.42494212962962896</v>
      </c>
      <c r="B76" s="3">
        <f t="shared" si="40"/>
        <v>1553300715</v>
      </c>
      <c r="C76">
        <f t="shared" si="36"/>
        <v>2</v>
      </c>
      <c r="D76">
        <f t="shared" si="36"/>
        <v>8</v>
      </c>
      <c r="E76">
        <f t="shared" ca="1" si="14"/>
        <v>-41029.776836497083</v>
      </c>
      <c r="F76">
        <f t="shared" ca="1" si="15"/>
        <v>8778.4417423844643</v>
      </c>
      <c r="G76">
        <f t="shared" ca="1" si="32"/>
        <v>10058.4</v>
      </c>
      <c r="H76" s="9">
        <f t="shared" ca="1" si="33"/>
        <v>234.45742106912365</v>
      </c>
      <c r="I76" s="9">
        <f t="shared" ca="1" si="33"/>
        <v>-50.163494875339531</v>
      </c>
      <c r="J76" s="9">
        <f t="shared" ca="1" si="33"/>
        <v>0</v>
      </c>
      <c r="K76" s="9">
        <f t="shared" ca="1" si="34"/>
        <v>239.76375562726858</v>
      </c>
      <c r="L76" s="9">
        <f t="shared" ca="1" si="35"/>
        <v>102.07667597352913</v>
      </c>
      <c r="M76">
        <f t="shared" ca="1" si="37"/>
        <v>55.928627292340884</v>
      </c>
      <c r="N76">
        <f t="shared" ca="1" si="38"/>
        <v>32.276752966558789</v>
      </c>
    </row>
    <row r="77" spans="1:15" x14ac:dyDescent="0.25">
      <c r="A77" s="4">
        <f t="shared" si="39"/>
        <v>0.42499999999999932</v>
      </c>
      <c r="B77" s="3">
        <f t="shared" si="40"/>
        <v>1553300720</v>
      </c>
      <c r="C77">
        <f t="shared" si="36"/>
        <v>2</v>
      </c>
      <c r="D77">
        <f t="shared" si="36"/>
        <v>8</v>
      </c>
      <c r="E77">
        <f t="shared" ca="1" si="14"/>
        <v>-39857.489731151465</v>
      </c>
      <c r="F77">
        <f t="shared" ca="1" si="15"/>
        <v>8527.6242680077667</v>
      </c>
      <c r="G77">
        <f t="shared" ca="1" si="32"/>
        <v>10058.4</v>
      </c>
      <c r="H77" s="9">
        <f t="shared" ca="1" si="33"/>
        <v>234.45742106912658</v>
      </c>
      <c r="I77" s="9">
        <f t="shared" ca="1" si="33"/>
        <v>-50.163494875340255</v>
      </c>
      <c r="J77" s="9">
        <f t="shared" ca="1" si="33"/>
        <v>0</v>
      </c>
      <c r="K77" s="9">
        <f t="shared" ca="1" si="34"/>
        <v>239.76375562727159</v>
      </c>
      <c r="L77" s="9">
        <f t="shared" ca="1" si="35"/>
        <v>102.07667597352916</v>
      </c>
      <c r="M77">
        <f t="shared" ca="1" si="37"/>
        <v>55.926380798274003</v>
      </c>
      <c r="N77">
        <f t="shared" ca="1" si="38"/>
        <v>32.295512405609493</v>
      </c>
    </row>
    <row r="78" spans="1:15" x14ac:dyDescent="0.25">
      <c r="A78" s="4">
        <f t="shared" si="39"/>
        <v>0.42505787037036968</v>
      </c>
      <c r="B78" s="3">
        <f t="shared" si="40"/>
        <v>1553300725</v>
      </c>
      <c r="C78">
        <f t="shared" si="36"/>
        <v>2</v>
      </c>
      <c r="D78">
        <f t="shared" si="36"/>
        <v>8</v>
      </c>
      <c r="E78">
        <f t="shared" ca="1" si="14"/>
        <v>-38685.202625805832</v>
      </c>
      <c r="F78">
        <f t="shared" ca="1" si="15"/>
        <v>8276.8067936310654</v>
      </c>
      <c r="G78">
        <f t="shared" ca="1" si="32"/>
        <v>10058.4</v>
      </c>
      <c r="H78" s="9">
        <f t="shared" ca="1" si="33"/>
        <v>234.45742106912658</v>
      </c>
      <c r="I78" s="9">
        <f t="shared" ca="1" si="33"/>
        <v>-50.163494875339531</v>
      </c>
      <c r="J78" s="9">
        <f t="shared" ca="1" si="33"/>
        <v>0</v>
      </c>
      <c r="K78" s="9">
        <f t="shared" ca="1" si="34"/>
        <v>239.76375562727145</v>
      </c>
      <c r="L78" s="9">
        <f t="shared" ca="1" si="35"/>
        <v>102.07667597352899</v>
      </c>
      <c r="M78">
        <f t="shared" ca="1" si="37"/>
        <v>55.924134304207122</v>
      </c>
      <c r="N78">
        <f t="shared" ca="1" si="38"/>
        <v>32.31427184466019</v>
      </c>
    </row>
    <row r="79" spans="1:15" x14ac:dyDescent="0.25">
      <c r="A79" s="4">
        <f t="shared" si="39"/>
        <v>0.42511574074074004</v>
      </c>
      <c r="B79" s="3">
        <f t="shared" si="40"/>
        <v>1553300730</v>
      </c>
      <c r="C79">
        <f t="shared" si="36"/>
        <v>2</v>
      </c>
      <c r="D79">
        <f t="shared" si="36"/>
        <v>8</v>
      </c>
      <c r="E79">
        <f t="shared" ca="1" si="14"/>
        <v>-37512.915520460199</v>
      </c>
      <c r="F79">
        <f t="shared" ca="1" si="15"/>
        <v>8025.9893192543677</v>
      </c>
      <c r="G79">
        <f t="shared" ca="1" si="32"/>
        <v>10058.4</v>
      </c>
      <c r="H79" s="9">
        <f t="shared" ca="1" si="33"/>
        <v>234.45742106912658</v>
      </c>
      <c r="I79" s="9">
        <f t="shared" ca="1" si="33"/>
        <v>-50.163494875340255</v>
      </c>
      <c r="J79" s="9">
        <f t="shared" ca="1" si="33"/>
        <v>0</v>
      </c>
      <c r="K79" s="9">
        <f t="shared" ca="1" si="34"/>
        <v>239.76375562727159</v>
      </c>
      <c r="L79" s="9">
        <f t="shared" ca="1" si="35"/>
        <v>102.07667597352916</v>
      </c>
      <c r="M79">
        <f t="shared" ca="1" si="37"/>
        <v>55.921887810140241</v>
      </c>
      <c r="N79">
        <f t="shared" ca="1" si="38"/>
        <v>32.333031283710895</v>
      </c>
    </row>
    <row r="80" spans="1:15" x14ac:dyDescent="0.25">
      <c r="A80" s="4">
        <f t="shared" si="39"/>
        <v>0.42517361111111041</v>
      </c>
      <c r="B80" s="3">
        <f t="shared" si="40"/>
        <v>1553300735</v>
      </c>
      <c r="C80">
        <f t="shared" si="36"/>
        <v>2</v>
      </c>
      <c r="D80">
        <f t="shared" si="36"/>
        <v>8</v>
      </c>
      <c r="E80">
        <f t="shared" ca="1" si="14"/>
        <v>-36340.628415114566</v>
      </c>
      <c r="F80">
        <f t="shared" ca="1" si="15"/>
        <v>7775.1718448776664</v>
      </c>
      <c r="G80">
        <f t="shared" ca="1" si="32"/>
        <v>10058.4</v>
      </c>
      <c r="H80" s="9">
        <f t="shared" ca="1" si="33"/>
        <v>234.45742106912658</v>
      </c>
      <c r="I80" s="9">
        <f t="shared" ca="1" si="33"/>
        <v>-50.163494875339531</v>
      </c>
      <c r="J80" s="9">
        <f t="shared" ca="1" si="33"/>
        <v>0</v>
      </c>
      <c r="K80" s="9">
        <f t="shared" ca="1" si="34"/>
        <v>239.76375562727145</v>
      </c>
      <c r="L80" s="9">
        <f t="shared" ca="1" si="35"/>
        <v>102.07667597352899</v>
      </c>
      <c r="M80">
        <f t="shared" ca="1" si="37"/>
        <v>55.91964131607336</v>
      </c>
      <c r="N80">
        <f t="shared" ca="1" si="38"/>
        <v>32.351790722761592</v>
      </c>
    </row>
    <row r="81" spans="1:14" x14ac:dyDescent="0.25">
      <c r="A81" s="4">
        <f t="shared" si="39"/>
        <v>0.42523148148148077</v>
      </c>
      <c r="B81" s="3">
        <f t="shared" si="40"/>
        <v>1553300740</v>
      </c>
      <c r="C81">
        <f t="shared" si="36"/>
        <v>2</v>
      </c>
      <c r="D81">
        <f t="shared" si="36"/>
        <v>8</v>
      </c>
      <c r="E81">
        <f t="shared" ca="1" si="14"/>
        <v>-35168.341309768934</v>
      </c>
      <c r="F81">
        <f t="shared" ca="1" si="15"/>
        <v>7524.3543705009688</v>
      </c>
      <c r="G81">
        <f t="shared" ca="1" si="32"/>
        <v>10058.4</v>
      </c>
      <c r="H81" s="9">
        <f t="shared" ca="1" si="33"/>
        <v>234.45742106912658</v>
      </c>
      <c r="I81" s="9">
        <f t="shared" ca="1" si="33"/>
        <v>-50.163494875339531</v>
      </c>
      <c r="J81" s="9">
        <f t="shared" ca="1" si="33"/>
        <v>0</v>
      </c>
      <c r="K81" s="9">
        <f t="shared" ca="1" si="34"/>
        <v>239.76375562727145</v>
      </c>
      <c r="L81" s="9">
        <f t="shared" ca="1" si="35"/>
        <v>102.07667597352899</v>
      </c>
      <c r="M81">
        <f t="shared" ca="1" si="37"/>
        <v>55.917394822006479</v>
      </c>
      <c r="N81">
        <f t="shared" ca="1" si="38"/>
        <v>32.370550161812297</v>
      </c>
    </row>
    <row r="82" spans="1:14" x14ac:dyDescent="0.25">
      <c r="A82" s="4">
        <f t="shared" si="39"/>
        <v>0.42528935185185113</v>
      </c>
      <c r="B82" s="3">
        <f t="shared" si="40"/>
        <v>1553300745</v>
      </c>
      <c r="C82">
        <f t="shared" si="36"/>
        <v>2</v>
      </c>
      <c r="D82">
        <f t="shared" si="36"/>
        <v>8</v>
      </c>
      <c r="E82">
        <f t="shared" ca="1" si="14"/>
        <v>-33996.054204423301</v>
      </c>
      <c r="F82">
        <f t="shared" ca="1" si="15"/>
        <v>7273.5368961242712</v>
      </c>
      <c r="G82">
        <f t="shared" ca="1" si="32"/>
        <v>10058.4</v>
      </c>
      <c r="H82" s="9">
        <f t="shared" ca="1" si="33"/>
        <v>234.45742106912658</v>
      </c>
      <c r="I82" s="9">
        <f t="shared" ca="1" si="33"/>
        <v>-50.163494875340255</v>
      </c>
      <c r="J82" s="9">
        <f t="shared" ca="1" si="33"/>
        <v>0</v>
      </c>
      <c r="K82" s="9">
        <f t="shared" ca="1" si="34"/>
        <v>239.76375562727159</v>
      </c>
      <c r="L82" s="9">
        <f t="shared" ca="1" si="35"/>
        <v>102.07667597352916</v>
      </c>
      <c r="M82">
        <f t="shared" ca="1" si="37"/>
        <v>55.91514832793959</v>
      </c>
      <c r="N82">
        <f t="shared" ca="1" si="38"/>
        <v>32.389309600862994</v>
      </c>
    </row>
    <row r="83" spans="1:14" x14ac:dyDescent="0.25">
      <c r="A83" s="4">
        <f t="shared" si="39"/>
        <v>0.42534722222222149</v>
      </c>
      <c r="B83" s="3">
        <f t="shared" si="40"/>
        <v>1553300750</v>
      </c>
      <c r="C83">
        <f t="shared" si="36"/>
        <v>2</v>
      </c>
      <c r="D83">
        <f t="shared" si="36"/>
        <v>8</v>
      </c>
      <c r="E83">
        <f t="shared" ca="1" si="14"/>
        <v>-32823.767099077668</v>
      </c>
      <c r="F83">
        <f t="shared" ca="1" si="15"/>
        <v>7022.7194217475699</v>
      </c>
      <c r="G83">
        <f t="shared" ca="1" si="32"/>
        <v>10058.4</v>
      </c>
      <c r="H83" s="9">
        <f t="shared" ca="1" si="33"/>
        <v>234.45742106912365</v>
      </c>
      <c r="I83" s="9">
        <f t="shared" ca="1" si="33"/>
        <v>-50.163494875339531</v>
      </c>
      <c r="J83" s="9">
        <f t="shared" ca="1" si="33"/>
        <v>0</v>
      </c>
      <c r="K83" s="9">
        <f t="shared" ca="1" si="34"/>
        <v>239.76375562726858</v>
      </c>
      <c r="L83" s="9">
        <f t="shared" ca="1" si="35"/>
        <v>102.07667597352913</v>
      </c>
      <c r="M83">
        <f t="shared" ca="1" si="37"/>
        <v>55.912901833872709</v>
      </c>
      <c r="N83">
        <f t="shared" ca="1" si="38"/>
        <v>32.408069039913698</v>
      </c>
    </row>
    <row r="84" spans="1:14" x14ac:dyDescent="0.25">
      <c r="A84" s="4">
        <f t="shared" si="39"/>
        <v>0.42540509259259185</v>
      </c>
      <c r="B84" s="3">
        <f t="shared" si="40"/>
        <v>1553300755</v>
      </c>
      <c r="C84">
        <f t="shared" si="36"/>
        <v>2</v>
      </c>
      <c r="D84">
        <f t="shared" si="36"/>
        <v>8</v>
      </c>
      <c r="E84">
        <f t="shared" ca="1" si="14"/>
        <v>-31651.479993732049</v>
      </c>
      <c r="F84">
        <f t="shared" ca="1" si="15"/>
        <v>6771.9019473708722</v>
      </c>
      <c r="G84">
        <f t="shared" ca="1" si="32"/>
        <v>10058.4</v>
      </c>
      <c r="H84" s="9">
        <f t="shared" ca="1" si="33"/>
        <v>234.45742106912658</v>
      </c>
      <c r="I84" s="9">
        <f t="shared" ca="1" si="33"/>
        <v>-50.163494875339531</v>
      </c>
      <c r="J84" s="9">
        <f t="shared" ca="1" si="33"/>
        <v>0</v>
      </c>
      <c r="K84" s="9">
        <f t="shared" ca="1" si="34"/>
        <v>239.76375562727145</v>
      </c>
      <c r="L84" s="9">
        <f t="shared" ca="1" si="35"/>
        <v>102.07667597352899</v>
      </c>
      <c r="M84">
        <f t="shared" ca="1" si="37"/>
        <v>55.910655339805828</v>
      </c>
      <c r="N84">
        <f t="shared" ca="1" si="38"/>
        <v>32.426828478964396</v>
      </c>
    </row>
    <row r="85" spans="1:14" x14ac:dyDescent="0.25">
      <c r="A85" s="4">
        <f t="shared" si="39"/>
        <v>0.42546296296296221</v>
      </c>
      <c r="B85" s="3">
        <f t="shared" si="40"/>
        <v>1553300760</v>
      </c>
      <c r="C85">
        <f t="shared" si="36"/>
        <v>2</v>
      </c>
      <c r="D85">
        <f t="shared" si="36"/>
        <v>8</v>
      </c>
      <c r="E85">
        <f t="shared" ca="1" si="14"/>
        <v>-30479.192888386417</v>
      </c>
      <c r="F85">
        <f t="shared" ca="1" si="15"/>
        <v>6521.0844729941746</v>
      </c>
      <c r="G85">
        <f t="shared" ca="1" si="32"/>
        <v>10058.4</v>
      </c>
      <c r="H85" s="9">
        <f t="shared" ca="1" si="33"/>
        <v>234.45742106912658</v>
      </c>
      <c r="I85" s="9">
        <f t="shared" ca="1" si="33"/>
        <v>-50.163494875340255</v>
      </c>
      <c r="J85" s="9">
        <f t="shared" ca="1" si="33"/>
        <v>0</v>
      </c>
      <c r="K85" s="9">
        <f t="shared" ca="1" si="34"/>
        <v>239.76375562727159</v>
      </c>
      <c r="L85" s="9">
        <f t="shared" ca="1" si="35"/>
        <v>102.07667597352916</v>
      </c>
      <c r="M85">
        <f t="shared" ca="1" si="37"/>
        <v>55.908408845738947</v>
      </c>
      <c r="N85">
        <f t="shared" ca="1" si="38"/>
        <v>32.4455879180151</v>
      </c>
    </row>
    <row r="86" spans="1:14" x14ac:dyDescent="0.25">
      <c r="A86" s="4">
        <f t="shared" si="39"/>
        <v>0.42552083333333257</v>
      </c>
      <c r="B86" s="3">
        <f t="shared" si="40"/>
        <v>1553300765</v>
      </c>
      <c r="C86">
        <f t="shared" ref="C86:D86" si="41">C85</f>
        <v>2</v>
      </c>
      <c r="D86">
        <f t="shared" si="41"/>
        <v>8</v>
      </c>
      <c r="E86">
        <f t="shared" ref="E86" ca="1" si="42">INDIRECT("E$"&amp;C86)+INDIRECT("H$"&amp;C86)*($B86-INDIRECT("B$"&amp;D86))</f>
        <v>-29306.905783040784</v>
      </c>
      <c r="F86">
        <f t="shared" ref="F86" ca="1" si="43">INDIRECT("F$"&amp;C86)+INDIRECT("I$"&amp;C86)*($B86-INDIRECT("B$"&amp;D86))</f>
        <v>6270.2669986174733</v>
      </c>
      <c r="G86">
        <f t="shared" ref="G86" ca="1" si="44">INDIRECT("G$"&amp;C86)+INDIRECT("J$"&amp;C86)*($B86-INDIRECT("B$"&amp;D86))</f>
        <v>10058.4</v>
      </c>
      <c r="H86" s="9">
        <f t="shared" ref="H86" ca="1" si="45">(E87-E86)/($B87-$B86)</f>
        <v>234.45742106912658</v>
      </c>
      <c r="I86" s="9">
        <f t="shared" ref="I86" ca="1" si="46">(F87-F86)/($B87-$B86)</f>
        <v>-50.163494875339531</v>
      </c>
      <c r="J86" s="9">
        <f t="shared" ref="J86" ca="1" si="47">(G87-G86)/($B87-$B86)</f>
        <v>0</v>
      </c>
      <c r="K86" s="9">
        <f t="shared" ref="K86" ca="1" si="48">SQRT(H86*H86+I86*I86)</f>
        <v>239.76375562727145</v>
      </c>
      <c r="L86" s="9">
        <f t="shared" ref="L86" ca="1" si="49">DEGREES(ATAN2(I86,H86))</f>
        <v>102.07667597352899</v>
      </c>
      <c r="M86">
        <f t="shared" ref="M86" ca="1" si="50">INDIRECT("M$"&amp;C86)+INDIRECT("O$"&amp;C86)*($B86-INDIRECT("B$"&amp;D86))</f>
        <v>55.906162351672066</v>
      </c>
      <c r="N86">
        <f t="shared" ref="N86" ca="1" si="51">INDIRECT("N$"&amp;C86)+INDIRECT("P$"&amp;C86)*($B86-INDIRECT("B$"&amp;D86))</f>
        <v>32.464347357065805</v>
      </c>
    </row>
    <row r="87" spans="1:14" x14ac:dyDescent="0.25">
      <c r="A87" s="8">
        <f t="shared" si="39"/>
        <v>0.42557870370370293</v>
      </c>
      <c r="B87" s="3">
        <f t="shared" si="40"/>
        <v>1553300770</v>
      </c>
      <c r="C87">
        <f t="shared" ref="C87:D87" si="52">C86</f>
        <v>2</v>
      </c>
      <c r="D87">
        <f t="shared" si="52"/>
        <v>8</v>
      </c>
      <c r="E87">
        <f t="shared" ref="E87:E90" ca="1" si="53">INDIRECT("E$"&amp;C87)+INDIRECT("H$"&amp;C87)*($B87-INDIRECT("B$"&amp;D87))</f>
        <v>-28134.618677695151</v>
      </c>
      <c r="F87">
        <f t="shared" ref="F87:F90" ca="1" si="54">INDIRECT("F$"&amp;C87)+INDIRECT("I$"&amp;C87)*($B87-INDIRECT("B$"&amp;D87))</f>
        <v>6019.4495242407756</v>
      </c>
      <c r="G87">
        <f t="shared" ref="G87:G90" ca="1" si="55">INDIRECT("G$"&amp;C87)+INDIRECT("J$"&amp;C87)*($B87-INDIRECT("B$"&amp;D87))</f>
        <v>10058.4</v>
      </c>
      <c r="H87" s="9">
        <f t="shared" ref="H87:H90" ca="1" si="56">(E88-E87)/($B88-$B87)</f>
        <v>234.45742106912658</v>
      </c>
      <c r="I87" s="9">
        <f t="shared" ref="I87:I90" ca="1" si="57">(F88-F87)/($B88-$B87)</f>
        <v>-50.163494875340255</v>
      </c>
      <c r="J87" s="9">
        <f t="shared" ref="J87:J90" ca="1" si="58">(G88-G87)/($B88-$B87)</f>
        <v>0</v>
      </c>
      <c r="K87" s="9">
        <f t="shared" ref="K87:K90" ca="1" si="59">SQRT(H87*H87+I87*I87)</f>
        <v>239.76375562727159</v>
      </c>
      <c r="L87" s="9">
        <f t="shared" ref="L87:L90" ca="1" si="60">DEGREES(ATAN2(I87,H87))</f>
        <v>102.07667597352916</v>
      </c>
      <c r="M87">
        <f t="shared" ref="M87:M90" ca="1" si="61">INDIRECT("M$"&amp;C87)+INDIRECT("O$"&amp;C87)*($B87-INDIRECT("B$"&amp;D87))</f>
        <v>55.903915857605178</v>
      </c>
      <c r="N87">
        <f t="shared" ref="N87:N90" ca="1" si="62">INDIRECT("N$"&amp;C87)+INDIRECT("P$"&amp;C87)*($B87-INDIRECT("B$"&amp;D87))</f>
        <v>32.483106796116502</v>
      </c>
    </row>
    <row r="88" spans="1:14" x14ac:dyDescent="0.25">
      <c r="A88" s="8">
        <f t="shared" si="39"/>
        <v>0.42563657407407329</v>
      </c>
      <c r="B88" s="3">
        <f t="shared" si="40"/>
        <v>1553300775</v>
      </c>
      <c r="C88">
        <f t="shared" ref="C88:D88" si="63">C87</f>
        <v>2</v>
      </c>
      <c r="D88">
        <f t="shared" si="63"/>
        <v>8</v>
      </c>
      <c r="E88">
        <f t="shared" ca="1" si="53"/>
        <v>-26962.331572349518</v>
      </c>
      <c r="F88">
        <f t="shared" ca="1" si="54"/>
        <v>5768.6320498640744</v>
      </c>
      <c r="G88">
        <f t="shared" ca="1" si="55"/>
        <v>10058.4</v>
      </c>
      <c r="H88" s="9">
        <f t="shared" ca="1" si="56"/>
        <v>234.45742106912658</v>
      </c>
      <c r="I88" s="9">
        <f t="shared" ca="1" si="57"/>
        <v>-50.163494875339531</v>
      </c>
      <c r="J88" s="9">
        <f t="shared" ca="1" si="58"/>
        <v>0</v>
      </c>
      <c r="K88" s="9">
        <f t="shared" ca="1" si="59"/>
        <v>239.76375562727145</v>
      </c>
      <c r="L88" s="9">
        <f t="shared" ca="1" si="60"/>
        <v>102.07667597352899</v>
      </c>
      <c r="M88">
        <f t="shared" ca="1" si="61"/>
        <v>55.901669363538296</v>
      </c>
      <c r="N88">
        <f t="shared" ca="1" si="62"/>
        <v>32.501866235167206</v>
      </c>
    </row>
    <row r="89" spans="1:14" x14ac:dyDescent="0.25">
      <c r="A89" s="4">
        <f t="shared" si="39"/>
        <v>0.42569444444444365</v>
      </c>
      <c r="B89" s="3">
        <f t="shared" si="40"/>
        <v>1553300780</v>
      </c>
      <c r="C89">
        <f t="shared" ref="C89:D89" si="64">C88</f>
        <v>2</v>
      </c>
      <c r="D89">
        <f t="shared" si="64"/>
        <v>8</v>
      </c>
      <c r="E89">
        <f t="shared" ca="1" si="53"/>
        <v>-25790.044467003885</v>
      </c>
      <c r="F89">
        <f t="shared" ca="1" si="54"/>
        <v>5517.8145754873767</v>
      </c>
      <c r="G89">
        <f t="shared" ca="1" si="55"/>
        <v>10058.4</v>
      </c>
      <c r="H89" s="9">
        <f t="shared" ca="1" si="56"/>
        <v>234.45742106912658</v>
      </c>
      <c r="I89" s="9">
        <f t="shared" ca="1" si="57"/>
        <v>-50.163494875339531</v>
      </c>
      <c r="J89" s="9">
        <f t="shared" ca="1" si="58"/>
        <v>0</v>
      </c>
      <c r="K89" s="9">
        <f t="shared" ca="1" si="59"/>
        <v>239.76375562727145</v>
      </c>
      <c r="L89" s="9">
        <f t="shared" ca="1" si="60"/>
        <v>102.07667597352899</v>
      </c>
      <c r="M89">
        <f t="shared" ca="1" si="61"/>
        <v>55.899422869471415</v>
      </c>
      <c r="N89">
        <f t="shared" ca="1" si="62"/>
        <v>32.520625674217904</v>
      </c>
    </row>
    <row r="90" spans="1:14" x14ac:dyDescent="0.25">
      <c r="A90" s="4">
        <f t="shared" si="39"/>
        <v>0.42575231481481401</v>
      </c>
      <c r="B90" s="3">
        <f t="shared" si="40"/>
        <v>1553300785</v>
      </c>
      <c r="C90">
        <f t="shared" ref="C90:D90" si="65">C89</f>
        <v>2</v>
      </c>
      <c r="D90">
        <f t="shared" si="65"/>
        <v>8</v>
      </c>
      <c r="E90">
        <f t="shared" ca="1" si="53"/>
        <v>-24617.757361658252</v>
      </c>
      <c r="F90">
        <f t="shared" ca="1" si="54"/>
        <v>5266.9971011106791</v>
      </c>
      <c r="G90">
        <f t="shared" ca="1" si="55"/>
        <v>10058.4</v>
      </c>
      <c r="H90" s="9">
        <f t="shared" ca="1" si="56"/>
        <v>234.45742106912658</v>
      </c>
      <c r="I90" s="9">
        <f t="shared" ca="1" si="57"/>
        <v>-50.163494875340255</v>
      </c>
      <c r="J90" s="9">
        <f t="shared" ca="1" si="58"/>
        <v>0</v>
      </c>
      <c r="K90" s="9">
        <f t="shared" ca="1" si="59"/>
        <v>239.76375562727159</v>
      </c>
      <c r="L90" s="9">
        <f t="shared" ca="1" si="60"/>
        <v>102.07667597352916</v>
      </c>
      <c r="M90">
        <f t="shared" ca="1" si="61"/>
        <v>55.897176375404534</v>
      </c>
      <c r="N90">
        <f t="shared" ca="1" si="62"/>
        <v>32.539385113268608</v>
      </c>
    </row>
    <row r="91" spans="1:14" x14ac:dyDescent="0.25">
      <c r="A91" s="4">
        <f t="shared" si="39"/>
        <v>0.42581018518518438</v>
      </c>
      <c r="B91" s="3">
        <f t="shared" si="40"/>
        <v>1553300790</v>
      </c>
      <c r="C91">
        <f t="shared" ref="C91:D103" si="66">C90</f>
        <v>2</v>
      </c>
      <c r="D91">
        <f t="shared" si="66"/>
        <v>8</v>
      </c>
      <c r="E91">
        <f t="shared" ca="1" si="14"/>
        <v>-23445.470256312619</v>
      </c>
      <c r="F91">
        <f t="shared" ca="1" si="15"/>
        <v>5016.1796267339778</v>
      </c>
      <c r="G91">
        <f t="shared" ca="1" si="32"/>
        <v>10058.4</v>
      </c>
      <c r="H91" s="9">
        <f t="shared" ca="1" si="33"/>
        <v>234.45742106912658</v>
      </c>
      <c r="I91" s="9">
        <f t="shared" ca="1" si="33"/>
        <v>-50.163494875339531</v>
      </c>
      <c r="J91" s="9">
        <f t="shared" ca="1" si="33"/>
        <v>0</v>
      </c>
      <c r="K91" s="9">
        <f t="shared" ca="1" si="34"/>
        <v>239.76375562727145</v>
      </c>
      <c r="L91" s="9">
        <f t="shared" ca="1" si="35"/>
        <v>102.07667597352899</v>
      </c>
      <c r="M91">
        <f t="shared" ca="1" si="37"/>
        <v>55.894929881337653</v>
      </c>
      <c r="N91">
        <f t="shared" ca="1" si="38"/>
        <v>32.558144552319305</v>
      </c>
    </row>
    <row r="92" spans="1:14" x14ac:dyDescent="0.25">
      <c r="A92" s="4">
        <f t="shared" si="39"/>
        <v>0.42586805555555474</v>
      </c>
      <c r="B92" s="3">
        <f t="shared" si="40"/>
        <v>1553300795</v>
      </c>
      <c r="C92">
        <f t="shared" si="66"/>
        <v>2</v>
      </c>
      <c r="D92">
        <f t="shared" si="66"/>
        <v>8</v>
      </c>
      <c r="E92">
        <f t="shared" ca="1" si="14"/>
        <v>-22273.183150966986</v>
      </c>
      <c r="F92">
        <f t="shared" ca="1" si="15"/>
        <v>4765.3621523572801</v>
      </c>
      <c r="G92">
        <f t="shared" ca="1" si="32"/>
        <v>10058.4</v>
      </c>
      <c r="H92" s="9">
        <f t="shared" ca="1" si="33"/>
        <v>234.45742106912365</v>
      </c>
      <c r="I92" s="9">
        <f t="shared" ca="1" si="33"/>
        <v>-50.163494875340255</v>
      </c>
      <c r="J92" s="9">
        <f t="shared" ca="1" si="33"/>
        <v>0</v>
      </c>
      <c r="K92" s="9">
        <f t="shared" ca="1" si="34"/>
        <v>239.76375562726872</v>
      </c>
      <c r="L92" s="9">
        <f t="shared" ca="1" si="35"/>
        <v>102.0766759735293</v>
      </c>
      <c r="M92">
        <f t="shared" ca="1" si="37"/>
        <v>55.892683387270772</v>
      </c>
      <c r="N92">
        <f t="shared" ca="1" si="38"/>
        <v>32.57690399137001</v>
      </c>
    </row>
    <row r="93" spans="1:14" x14ac:dyDescent="0.25">
      <c r="A93" s="4">
        <f t="shared" si="39"/>
        <v>0.4259259259259251</v>
      </c>
      <c r="B93" s="3">
        <f t="shared" si="40"/>
        <v>1553300800</v>
      </c>
      <c r="C93">
        <f t="shared" si="66"/>
        <v>2</v>
      </c>
      <c r="D93">
        <f t="shared" si="66"/>
        <v>8</v>
      </c>
      <c r="E93">
        <f t="shared" ca="1" si="14"/>
        <v>-21100.896045621368</v>
      </c>
      <c r="F93">
        <f t="shared" ca="1" si="15"/>
        <v>4514.5446779805789</v>
      </c>
      <c r="G93">
        <f t="shared" ca="1" si="32"/>
        <v>10058.4</v>
      </c>
      <c r="H93" s="9">
        <f t="shared" ca="1" si="33"/>
        <v>234.45742106912658</v>
      </c>
      <c r="I93" s="9">
        <f t="shared" ca="1" si="33"/>
        <v>-50.163494875339531</v>
      </c>
      <c r="J93" s="9">
        <f t="shared" ca="1" si="33"/>
        <v>0</v>
      </c>
      <c r="K93" s="9">
        <f t="shared" ca="1" si="34"/>
        <v>239.76375562727145</v>
      </c>
      <c r="L93" s="9">
        <f t="shared" ca="1" si="35"/>
        <v>102.07667597352899</v>
      </c>
      <c r="M93">
        <f t="shared" ca="1" si="37"/>
        <v>55.890436893203884</v>
      </c>
      <c r="N93">
        <f t="shared" ca="1" si="38"/>
        <v>32.595663430420707</v>
      </c>
    </row>
    <row r="94" spans="1:14" x14ac:dyDescent="0.25">
      <c r="A94" s="4">
        <f t="shared" si="39"/>
        <v>0.42598379629629546</v>
      </c>
      <c r="B94" s="3">
        <f t="shared" si="40"/>
        <v>1553300805</v>
      </c>
      <c r="C94">
        <f t="shared" si="66"/>
        <v>2</v>
      </c>
      <c r="D94">
        <f t="shared" si="66"/>
        <v>8</v>
      </c>
      <c r="E94">
        <f t="shared" ca="1" si="14"/>
        <v>-19928.608940275735</v>
      </c>
      <c r="F94">
        <f t="shared" ca="1" si="15"/>
        <v>4263.7272036038812</v>
      </c>
      <c r="G94">
        <f t="shared" ca="1" si="32"/>
        <v>10058.4</v>
      </c>
      <c r="H94" s="9">
        <f t="shared" ca="1" si="33"/>
        <v>234.45742106912658</v>
      </c>
      <c r="I94" s="9">
        <f t="shared" ca="1" si="33"/>
        <v>-50.163494875339531</v>
      </c>
      <c r="J94" s="9">
        <f t="shared" ca="1" si="33"/>
        <v>0</v>
      </c>
      <c r="K94" s="9">
        <f t="shared" ca="1" si="34"/>
        <v>239.76375562727145</v>
      </c>
      <c r="L94" s="9">
        <f t="shared" ca="1" si="35"/>
        <v>102.07667597352899</v>
      </c>
      <c r="M94">
        <f t="shared" ca="1" si="37"/>
        <v>55.888190399137002</v>
      </c>
      <c r="N94">
        <f t="shared" ca="1" si="38"/>
        <v>32.614422869471412</v>
      </c>
    </row>
    <row r="95" spans="1:14" x14ac:dyDescent="0.25">
      <c r="A95" s="4">
        <f t="shared" si="39"/>
        <v>0.42604166666666582</v>
      </c>
      <c r="B95" s="3">
        <f t="shared" si="40"/>
        <v>1553300810</v>
      </c>
      <c r="C95">
        <f t="shared" ref="C95:D95" si="67">C94</f>
        <v>2</v>
      </c>
      <c r="D95">
        <f t="shared" si="67"/>
        <v>8</v>
      </c>
      <c r="E95">
        <f t="shared" ref="E95:E97" ca="1" si="68">INDIRECT("E$"&amp;C95)+INDIRECT("H$"&amp;C95)*($B95-INDIRECT("B$"&amp;D95))</f>
        <v>-18756.321834930102</v>
      </c>
      <c r="F95">
        <f t="shared" ref="F95:F97" ca="1" si="69">INDIRECT("F$"&amp;C95)+INDIRECT("I$"&amp;C95)*($B95-INDIRECT("B$"&amp;D95))</f>
        <v>4012.9097292271836</v>
      </c>
      <c r="G95">
        <f t="shared" ref="G95:G97" ca="1" si="70">INDIRECT("G$"&amp;C95)+INDIRECT("J$"&amp;C95)*($B95-INDIRECT("B$"&amp;D95))</f>
        <v>10058.4</v>
      </c>
      <c r="H95" s="9">
        <f t="shared" ref="H95:H97" ca="1" si="71">(E96-E95)/($B96-$B95)</f>
        <v>234.45742106912658</v>
      </c>
      <c r="I95" s="9">
        <f t="shared" ref="I95:I97" ca="1" si="72">(F96-F95)/($B96-$B95)</f>
        <v>-50.163494875340255</v>
      </c>
      <c r="J95" s="9">
        <f t="shared" ref="J95:J97" ca="1" si="73">(G96-G95)/($B96-$B95)</f>
        <v>0</v>
      </c>
      <c r="K95" s="9">
        <f t="shared" ref="K95:K97" ca="1" si="74">SQRT(H95*H95+I95*I95)</f>
        <v>239.76375562727159</v>
      </c>
      <c r="L95" s="9">
        <f t="shared" ref="L95:L97" ca="1" si="75">DEGREES(ATAN2(I95,H95))</f>
        <v>102.07667597352916</v>
      </c>
      <c r="M95">
        <f t="shared" ref="M95:M97" ca="1" si="76">INDIRECT("M$"&amp;C95)+INDIRECT("O$"&amp;C95)*($B95-INDIRECT("B$"&amp;D95))</f>
        <v>55.885943905070121</v>
      </c>
      <c r="N95">
        <f t="shared" ref="N95:N97" ca="1" si="77">INDIRECT("N$"&amp;C95)+INDIRECT("P$"&amp;C95)*($B95-INDIRECT("B$"&amp;D95))</f>
        <v>32.633182308522109</v>
      </c>
    </row>
    <row r="96" spans="1:14" x14ac:dyDescent="0.25">
      <c r="A96" s="4">
        <f t="shared" si="39"/>
        <v>0.42609953703703618</v>
      </c>
      <c r="B96" s="3">
        <f t="shared" si="40"/>
        <v>1553300815</v>
      </c>
      <c r="C96">
        <f t="shared" ref="C96:D96" si="78">C95</f>
        <v>2</v>
      </c>
      <c r="D96">
        <f t="shared" si="78"/>
        <v>8</v>
      </c>
      <c r="E96">
        <f t="shared" ca="1" si="68"/>
        <v>-17584.034729584469</v>
      </c>
      <c r="F96">
        <f t="shared" ca="1" si="69"/>
        <v>3762.0922548504823</v>
      </c>
      <c r="G96">
        <f t="shared" ca="1" si="70"/>
        <v>10058.4</v>
      </c>
      <c r="H96" s="9">
        <f t="shared" ca="1" si="71"/>
        <v>234.45742106912658</v>
      </c>
      <c r="I96" s="9">
        <f t="shared" ca="1" si="72"/>
        <v>-50.163494875339531</v>
      </c>
      <c r="J96" s="9">
        <f t="shared" ca="1" si="73"/>
        <v>0</v>
      </c>
      <c r="K96" s="9">
        <f t="shared" ca="1" si="74"/>
        <v>239.76375562727145</v>
      </c>
      <c r="L96" s="9">
        <f t="shared" ca="1" si="75"/>
        <v>102.07667597352899</v>
      </c>
      <c r="M96">
        <f t="shared" ca="1" si="76"/>
        <v>55.88369741100324</v>
      </c>
      <c r="N96">
        <f t="shared" ca="1" si="77"/>
        <v>32.651941747572813</v>
      </c>
    </row>
    <row r="97" spans="1:15" x14ac:dyDescent="0.25">
      <c r="A97" s="4">
        <f>A96+5/24/3600</f>
        <v>0.42615740740740654</v>
      </c>
      <c r="B97" s="3">
        <f t="shared" si="40"/>
        <v>1553300820</v>
      </c>
      <c r="C97">
        <f t="shared" ref="C97:D97" si="79">C96</f>
        <v>2</v>
      </c>
      <c r="D97">
        <f t="shared" si="79"/>
        <v>8</v>
      </c>
      <c r="E97">
        <f t="shared" ca="1" si="68"/>
        <v>-16411.747624238837</v>
      </c>
      <c r="F97">
        <f t="shared" ca="1" si="69"/>
        <v>3511.2747804737846</v>
      </c>
      <c r="G97">
        <f t="shared" ca="1" si="70"/>
        <v>10058.4</v>
      </c>
      <c r="H97" s="9">
        <f t="shared" ca="1" si="71"/>
        <v>234.45742106912658</v>
      </c>
      <c r="I97" s="9">
        <f t="shared" ca="1" si="72"/>
        <v>-50.163494875339531</v>
      </c>
      <c r="J97" s="9">
        <f t="shared" ca="1" si="73"/>
        <v>0</v>
      </c>
      <c r="K97" s="9">
        <f t="shared" ca="1" si="74"/>
        <v>239.76375562727145</v>
      </c>
      <c r="L97" s="9">
        <f t="shared" ca="1" si="75"/>
        <v>102.07667597352899</v>
      </c>
      <c r="M97">
        <f t="shared" ca="1" si="76"/>
        <v>55.881450916936359</v>
      </c>
      <c r="N97">
        <f t="shared" ca="1" si="77"/>
        <v>32.670701186623511</v>
      </c>
    </row>
    <row r="98" spans="1:15" x14ac:dyDescent="0.25">
      <c r="A98" s="4">
        <f t="shared" si="39"/>
        <v>0.4262152777777769</v>
      </c>
      <c r="B98" s="3">
        <f t="shared" si="40"/>
        <v>1553300825</v>
      </c>
      <c r="C98">
        <f t="shared" si="66"/>
        <v>2</v>
      </c>
      <c r="D98">
        <f t="shared" si="66"/>
        <v>8</v>
      </c>
      <c r="E98">
        <f t="shared" ca="1" si="14"/>
        <v>-15239.460518893204</v>
      </c>
      <c r="F98">
        <f t="shared" ca="1" si="15"/>
        <v>3260.457306097087</v>
      </c>
      <c r="G98">
        <f t="shared" ca="1" si="32"/>
        <v>10058.4</v>
      </c>
      <c r="H98" s="9">
        <f t="shared" ca="1" si="33"/>
        <v>234.45742106912658</v>
      </c>
      <c r="I98" s="9">
        <f t="shared" ca="1" si="33"/>
        <v>-50.163494875340255</v>
      </c>
      <c r="J98" s="9">
        <f t="shared" ca="1" si="33"/>
        <v>0</v>
      </c>
      <c r="K98" s="9">
        <f t="shared" ca="1" si="34"/>
        <v>239.76375562727159</v>
      </c>
      <c r="L98" s="9">
        <f t="shared" ca="1" si="35"/>
        <v>102.07667597352916</v>
      </c>
      <c r="M98">
        <f t="shared" ca="1" si="37"/>
        <v>55.879204422869471</v>
      </c>
      <c r="N98">
        <f t="shared" ca="1" si="38"/>
        <v>32.689460625674215</v>
      </c>
    </row>
    <row r="99" spans="1:15" x14ac:dyDescent="0.25">
      <c r="A99" s="4">
        <f t="shared" si="39"/>
        <v>0.42627314814814726</v>
      </c>
      <c r="B99" s="3">
        <f t="shared" si="40"/>
        <v>1553300830</v>
      </c>
      <c r="C99">
        <f t="shared" si="66"/>
        <v>2</v>
      </c>
      <c r="D99">
        <f t="shared" si="66"/>
        <v>8</v>
      </c>
      <c r="E99">
        <f t="shared" ca="1" si="14"/>
        <v>-14067.173413547571</v>
      </c>
      <c r="F99">
        <f t="shared" ca="1" si="15"/>
        <v>3009.6398317203857</v>
      </c>
      <c r="G99">
        <f t="shared" ca="1" si="32"/>
        <v>10058.4</v>
      </c>
      <c r="H99" s="9">
        <f t="shared" ca="1" si="33"/>
        <v>234.45742106912365</v>
      </c>
      <c r="I99" s="9">
        <f t="shared" ca="1" si="33"/>
        <v>-50.163494875339531</v>
      </c>
      <c r="J99" s="9">
        <f t="shared" ca="1" si="33"/>
        <v>0</v>
      </c>
      <c r="K99" s="9">
        <f t="shared" ca="1" si="34"/>
        <v>239.76375562726858</v>
      </c>
      <c r="L99" s="9">
        <f t="shared" ca="1" si="35"/>
        <v>102.07667597352913</v>
      </c>
      <c r="M99">
        <f t="shared" ca="1" si="37"/>
        <v>55.876957928802589</v>
      </c>
      <c r="N99">
        <f t="shared" ca="1" si="38"/>
        <v>32.708220064724919</v>
      </c>
    </row>
    <row r="100" spans="1:15" x14ac:dyDescent="0.25">
      <c r="A100" s="4">
        <f t="shared" si="39"/>
        <v>0.42633101851851762</v>
      </c>
      <c r="B100" s="3">
        <f t="shared" si="40"/>
        <v>1553300835</v>
      </c>
      <c r="C100">
        <f t="shared" si="66"/>
        <v>2</v>
      </c>
      <c r="D100">
        <f t="shared" si="66"/>
        <v>8</v>
      </c>
      <c r="E100">
        <f t="shared" ca="1" si="14"/>
        <v>-12894.886308201952</v>
      </c>
      <c r="F100">
        <f t="shared" ca="1" si="15"/>
        <v>2758.8223573436881</v>
      </c>
      <c r="G100">
        <f t="shared" ca="1" si="32"/>
        <v>10058.4</v>
      </c>
      <c r="H100" s="9">
        <f t="shared" ca="1" si="33"/>
        <v>234.45742106912658</v>
      </c>
      <c r="I100" s="9">
        <f t="shared" ca="1" si="33"/>
        <v>-50.163494875340255</v>
      </c>
      <c r="J100" s="9">
        <f t="shared" ca="1" si="33"/>
        <v>0</v>
      </c>
      <c r="K100" s="9">
        <f t="shared" ca="1" si="34"/>
        <v>239.76375562727159</v>
      </c>
      <c r="L100" s="9">
        <f t="shared" ca="1" si="35"/>
        <v>102.07667597352916</v>
      </c>
      <c r="M100">
        <f t="shared" ca="1" si="37"/>
        <v>55.874711434735708</v>
      </c>
      <c r="N100">
        <f t="shared" ca="1" si="38"/>
        <v>32.726979503775617</v>
      </c>
    </row>
    <row r="101" spans="1:15" x14ac:dyDescent="0.25">
      <c r="A101" s="4">
        <f t="shared" si="39"/>
        <v>0.42638888888888798</v>
      </c>
      <c r="B101" s="3">
        <f t="shared" si="40"/>
        <v>1553300840</v>
      </c>
      <c r="C101">
        <f t="shared" si="66"/>
        <v>2</v>
      </c>
      <c r="D101">
        <f t="shared" si="66"/>
        <v>8</v>
      </c>
      <c r="E101">
        <f t="shared" ca="1" si="14"/>
        <v>-11722.59920285632</v>
      </c>
      <c r="F101">
        <f t="shared" ca="1" si="15"/>
        <v>2508.0048829669868</v>
      </c>
      <c r="G101">
        <f t="shared" ca="1" si="32"/>
        <v>10058.4</v>
      </c>
      <c r="H101" s="9">
        <f t="shared" ca="1" si="33"/>
        <v>234.45742106912658</v>
      </c>
      <c r="I101" s="9">
        <f t="shared" ca="1" si="33"/>
        <v>-50.163494875339531</v>
      </c>
      <c r="J101" s="9">
        <f t="shared" ca="1" si="33"/>
        <v>0</v>
      </c>
      <c r="K101" s="9">
        <f t="shared" ca="1" si="34"/>
        <v>239.76375562727145</v>
      </c>
      <c r="L101" s="9">
        <f t="shared" ca="1" si="35"/>
        <v>102.07667597352899</v>
      </c>
      <c r="M101">
        <f t="shared" ca="1" si="37"/>
        <v>55.872464940668827</v>
      </c>
      <c r="N101">
        <f t="shared" ca="1" si="38"/>
        <v>32.745738942826321</v>
      </c>
    </row>
    <row r="102" spans="1:15" x14ac:dyDescent="0.25">
      <c r="A102" s="4">
        <f t="shared" si="39"/>
        <v>0.42644675925925835</v>
      </c>
      <c r="B102" s="3">
        <f t="shared" si="40"/>
        <v>1553300845</v>
      </c>
      <c r="C102">
        <f t="shared" si="66"/>
        <v>2</v>
      </c>
      <c r="D102">
        <f t="shared" si="66"/>
        <v>8</v>
      </c>
      <c r="E102">
        <f t="shared" ref="E102:E165" ca="1" si="80">INDIRECT("E$"&amp;C102)+INDIRECT("H$"&amp;C102)*($B102-INDIRECT("B$"&amp;D102))</f>
        <v>-10550.312097510687</v>
      </c>
      <c r="F102">
        <f t="shared" ref="F102:F165" ca="1" si="81">INDIRECT("F$"&amp;C102)+INDIRECT("I$"&amp;C102)*($B102-INDIRECT("B$"&amp;D102))</f>
        <v>2257.1874085902891</v>
      </c>
      <c r="G102">
        <f t="shared" ca="1" si="32"/>
        <v>10058.4</v>
      </c>
      <c r="H102" s="9">
        <f t="shared" ca="1" si="33"/>
        <v>234.45742106912658</v>
      </c>
      <c r="I102" s="9">
        <f t="shared" ca="1" si="33"/>
        <v>-50.163494875339531</v>
      </c>
      <c r="J102" s="9">
        <f t="shared" ca="1" si="33"/>
        <v>0</v>
      </c>
      <c r="K102" s="9">
        <f t="shared" ca="1" si="34"/>
        <v>239.76375562727145</v>
      </c>
      <c r="L102" s="9">
        <f t="shared" ca="1" si="35"/>
        <v>102.07667597352899</v>
      </c>
      <c r="M102">
        <f t="shared" ca="1" si="37"/>
        <v>55.870218446601946</v>
      </c>
      <c r="N102">
        <f t="shared" ca="1" si="38"/>
        <v>32.764498381877019</v>
      </c>
    </row>
    <row r="103" spans="1:15" x14ac:dyDescent="0.25">
      <c r="A103" s="4">
        <f t="shared" si="39"/>
        <v>0.42650462962962871</v>
      </c>
      <c r="B103" s="3">
        <f t="shared" si="40"/>
        <v>1553300850</v>
      </c>
      <c r="C103">
        <f t="shared" si="66"/>
        <v>2</v>
      </c>
      <c r="D103">
        <f t="shared" si="66"/>
        <v>8</v>
      </c>
      <c r="E103">
        <f t="shared" ca="1" si="80"/>
        <v>-9378.0249921650538</v>
      </c>
      <c r="F103">
        <f t="shared" ca="1" si="81"/>
        <v>2006.3699342135915</v>
      </c>
      <c r="G103">
        <f t="shared" ca="1" si="32"/>
        <v>10058.4</v>
      </c>
      <c r="H103" s="9">
        <f t="shared" ca="1" si="33"/>
        <v>234.45742106912658</v>
      </c>
      <c r="I103" s="9">
        <f t="shared" ca="1" si="33"/>
        <v>-50.163494875340255</v>
      </c>
      <c r="J103" s="9">
        <f t="shared" ca="1" si="33"/>
        <v>0</v>
      </c>
      <c r="K103" s="9">
        <f t="shared" ca="1" si="34"/>
        <v>239.76375562727159</v>
      </c>
      <c r="L103" s="9">
        <f t="shared" ca="1" si="35"/>
        <v>102.07667597352916</v>
      </c>
      <c r="M103">
        <f t="shared" ca="1" si="37"/>
        <v>55.867971952535058</v>
      </c>
      <c r="N103">
        <f t="shared" ca="1" si="38"/>
        <v>32.783257820927723</v>
      </c>
    </row>
    <row r="104" spans="1:15" x14ac:dyDescent="0.25">
      <c r="A104" s="8">
        <f t="shared" si="39"/>
        <v>0.42656249999999907</v>
      </c>
      <c r="B104" s="3">
        <f t="shared" si="40"/>
        <v>1553300855</v>
      </c>
      <c r="C104">
        <f t="shared" ref="C104:D104" si="82">C103</f>
        <v>2</v>
      </c>
      <c r="D104">
        <f t="shared" si="82"/>
        <v>8</v>
      </c>
      <c r="E104">
        <f t="shared" ref="E104:E106" ca="1" si="83">INDIRECT("E$"&amp;C104)+INDIRECT("H$"&amp;C104)*($B104-INDIRECT("B$"&amp;D104))</f>
        <v>-8205.737886819421</v>
      </c>
      <c r="F104">
        <f t="shared" ref="F104:F106" ca="1" si="84">INDIRECT("F$"&amp;C104)+INDIRECT("I$"&amp;C104)*($B104-INDIRECT("B$"&amp;D104))</f>
        <v>1755.5524598368902</v>
      </c>
      <c r="G104">
        <f t="shared" ref="G104:G106" ca="1" si="85">INDIRECT("G$"&amp;C104)+INDIRECT("J$"&amp;C104)*($B104-INDIRECT("B$"&amp;D104))</f>
        <v>10058.4</v>
      </c>
      <c r="H104" s="9">
        <f t="shared" ref="H104:H106" ca="1" si="86">(E105-E104)/($B105-$B104)</f>
        <v>234.45742106912658</v>
      </c>
      <c r="I104" s="9">
        <f t="shared" ref="I104:I106" ca="1" si="87">(F105-F104)/($B105-$B104)</f>
        <v>-50.163494875339531</v>
      </c>
      <c r="J104" s="9">
        <f t="shared" ref="J104:J106" ca="1" si="88">(G105-G104)/($B105-$B104)</f>
        <v>0</v>
      </c>
      <c r="K104" s="9">
        <f t="shared" ref="K104:K106" ca="1" si="89">SQRT(H104*H104+I104*I104)</f>
        <v>239.76375562727145</v>
      </c>
      <c r="L104" s="9">
        <f t="shared" ref="L104:L106" ca="1" si="90">DEGREES(ATAN2(I104,H104))</f>
        <v>102.07667597352899</v>
      </c>
      <c r="M104">
        <f t="shared" ref="M104:M106" ca="1" si="91">INDIRECT("M$"&amp;C104)+INDIRECT("O$"&amp;C104)*($B104-INDIRECT("B$"&amp;D104))</f>
        <v>55.865725458468177</v>
      </c>
      <c r="N104">
        <f t="shared" ref="N104:N106" ca="1" si="92">INDIRECT("N$"&amp;C104)+INDIRECT("P$"&amp;C104)*($B104-INDIRECT("B$"&amp;D104))</f>
        <v>32.80201725997842</v>
      </c>
    </row>
    <row r="105" spans="1:15" x14ac:dyDescent="0.25">
      <c r="A105" s="4">
        <f>A104+5/24/3600</f>
        <v>0.42662037037036943</v>
      </c>
      <c r="B105" s="3">
        <f t="shared" si="40"/>
        <v>1553300860</v>
      </c>
      <c r="C105">
        <f t="shared" ref="C105:D105" si="93">C104</f>
        <v>2</v>
      </c>
      <c r="D105">
        <f t="shared" si="93"/>
        <v>8</v>
      </c>
      <c r="E105">
        <f t="shared" ca="1" si="83"/>
        <v>-7033.4507814737881</v>
      </c>
      <c r="F105">
        <f t="shared" ca="1" si="84"/>
        <v>1504.7349854601925</v>
      </c>
      <c r="G105">
        <f t="shared" ca="1" si="85"/>
        <v>10058.4</v>
      </c>
      <c r="H105" s="9">
        <f t="shared" ca="1" si="86"/>
        <v>234.45742106912658</v>
      </c>
      <c r="I105" s="9">
        <f t="shared" ca="1" si="87"/>
        <v>-50.163494875340255</v>
      </c>
      <c r="J105" s="9">
        <f t="shared" ca="1" si="88"/>
        <v>0</v>
      </c>
      <c r="K105" s="9">
        <f t="shared" ca="1" si="89"/>
        <v>239.76375562727159</v>
      </c>
      <c r="L105" s="9">
        <f t="shared" ca="1" si="90"/>
        <v>102.07667597352916</v>
      </c>
      <c r="M105">
        <f t="shared" ca="1" si="91"/>
        <v>55.863478964401295</v>
      </c>
      <c r="N105">
        <f t="shared" ca="1" si="92"/>
        <v>32.820776699029125</v>
      </c>
    </row>
    <row r="106" spans="1:15" x14ac:dyDescent="0.25">
      <c r="A106" s="4">
        <f t="shared" ref="A106:A122" si="94">A105+5/24/3600</f>
        <v>0.42667824074073979</v>
      </c>
      <c r="B106" s="3">
        <f t="shared" si="40"/>
        <v>1553300865</v>
      </c>
      <c r="C106">
        <f t="shared" ref="C106:D106" si="95">C105</f>
        <v>2</v>
      </c>
      <c r="D106">
        <f t="shared" si="95"/>
        <v>8</v>
      </c>
      <c r="E106">
        <f t="shared" ca="1" si="83"/>
        <v>-5861.1636761281552</v>
      </c>
      <c r="F106">
        <f t="shared" ca="1" si="84"/>
        <v>1253.9175110834913</v>
      </c>
      <c r="G106">
        <f t="shared" ca="1" si="85"/>
        <v>10058.4</v>
      </c>
      <c r="H106" s="9">
        <f t="shared" ca="1" si="86"/>
        <v>234.45742106912658</v>
      </c>
      <c r="I106" s="9">
        <f t="shared" ca="1" si="87"/>
        <v>-50.163494875339531</v>
      </c>
      <c r="J106" s="9">
        <f t="shared" ca="1" si="88"/>
        <v>0</v>
      </c>
      <c r="K106" s="9">
        <f t="shared" ca="1" si="89"/>
        <v>239.76375562727145</v>
      </c>
      <c r="L106" s="9">
        <f t="shared" ca="1" si="90"/>
        <v>102.07667597352899</v>
      </c>
      <c r="M106">
        <f t="shared" ca="1" si="91"/>
        <v>55.861232470334414</v>
      </c>
      <c r="N106">
        <f t="shared" ca="1" si="92"/>
        <v>32.839536138079822</v>
      </c>
    </row>
    <row r="107" spans="1:15" x14ac:dyDescent="0.25">
      <c r="A107" s="4">
        <f t="shared" si="94"/>
        <v>0.42673611111111015</v>
      </c>
      <c r="B107" s="3">
        <f t="shared" si="40"/>
        <v>1553300870</v>
      </c>
      <c r="C107">
        <f t="shared" ref="C107:D121" si="96">C106</f>
        <v>2</v>
      </c>
      <c r="D107">
        <f t="shared" si="96"/>
        <v>8</v>
      </c>
      <c r="E107">
        <f t="shared" ca="1" si="80"/>
        <v>-4688.8765707825223</v>
      </c>
      <c r="F107">
        <f t="shared" ca="1" si="81"/>
        <v>1003.1000367067936</v>
      </c>
      <c r="G107">
        <f t="shared" ca="1" si="32"/>
        <v>10058.4</v>
      </c>
      <c r="H107" s="9">
        <f t="shared" ca="1" si="33"/>
        <v>234.45742106912658</v>
      </c>
      <c r="I107" s="9">
        <f t="shared" ca="1" si="33"/>
        <v>-50.163494875339531</v>
      </c>
      <c r="J107" s="9">
        <f t="shared" ca="1" si="33"/>
        <v>0</v>
      </c>
      <c r="K107" s="9">
        <f t="shared" ca="1" si="34"/>
        <v>239.76375562727145</v>
      </c>
      <c r="L107" s="9">
        <f t="shared" ca="1" si="35"/>
        <v>102.07667597352899</v>
      </c>
      <c r="M107">
        <f t="shared" ca="1" si="37"/>
        <v>55.858985976267533</v>
      </c>
      <c r="N107">
        <f t="shared" ca="1" si="38"/>
        <v>32.858295577130527</v>
      </c>
    </row>
    <row r="108" spans="1:15" x14ac:dyDescent="0.25">
      <c r="A108" s="4">
        <f t="shared" si="94"/>
        <v>0.42679398148148051</v>
      </c>
      <c r="B108" s="3">
        <f t="shared" si="40"/>
        <v>1553300875</v>
      </c>
      <c r="C108">
        <f t="shared" si="96"/>
        <v>2</v>
      </c>
      <c r="D108">
        <f t="shared" si="96"/>
        <v>8</v>
      </c>
      <c r="E108">
        <f t="shared" ca="1" si="80"/>
        <v>-3516.5894654368894</v>
      </c>
      <c r="F108">
        <f t="shared" ca="1" si="81"/>
        <v>752.28256233009597</v>
      </c>
      <c r="G108">
        <f t="shared" ca="1" si="32"/>
        <v>10058.4</v>
      </c>
      <c r="H108" s="9">
        <f t="shared" ca="1" si="33"/>
        <v>234.45742106912365</v>
      </c>
      <c r="I108" s="9">
        <f t="shared" ca="1" si="33"/>
        <v>-50.163494875340255</v>
      </c>
      <c r="J108" s="9">
        <f t="shared" ca="1" si="33"/>
        <v>0</v>
      </c>
      <c r="K108" s="9">
        <f t="shared" ca="1" si="34"/>
        <v>239.76375562726872</v>
      </c>
      <c r="L108" s="9">
        <f t="shared" ca="1" si="35"/>
        <v>102.0766759735293</v>
      </c>
      <c r="M108">
        <f t="shared" ca="1" si="37"/>
        <v>55.856739482200652</v>
      </c>
      <c r="N108">
        <f t="shared" ca="1" si="38"/>
        <v>32.877055016181224</v>
      </c>
    </row>
    <row r="109" spans="1:15" x14ac:dyDescent="0.25">
      <c r="A109" s="4">
        <f t="shared" si="94"/>
        <v>0.42685185185185087</v>
      </c>
      <c r="B109" s="3">
        <f t="shared" si="40"/>
        <v>1553300880</v>
      </c>
      <c r="C109">
        <f t="shared" si="96"/>
        <v>2</v>
      </c>
      <c r="D109">
        <f t="shared" si="96"/>
        <v>8</v>
      </c>
      <c r="E109">
        <f t="shared" ca="1" si="80"/>
        <v>-2344.3023600912711</v>
      </c>
      <c r="F109">
        <f t="shared" ca="1" si="81"/>
        <v>501.46508795339469</v>
      </c>
      <c r="G109">
        <f t="shared" ca="1" si="32"/>
        <v>10058.4</v>
      </c>
      <c r="H109" s="9">
        <f t="shared" ca="1" si="33"/>
        <v>230.82873321945175</v>
      </c>
      <c r="I109" s="9">
        <f t="shared" ca="1" si="33"/>
        <v>-28.506946066956516</v>
      </c>
      <c r="J109" s="9">
        <f t="shared" ca="1" si="33"/>
        <v>0</v>
      </c>
      <c r="K109" s="9">
        <f t="shared" ca="1" si="34"/>
        <v>232.58235112269631</v>
      </c>
      <c r="L109" s="9">
        <f t="shared" ca="1" si="35"/>
        <v>97.040280922967128</v>
      </c>
      <c r="M109">
        <f t="shared" ca="1" si="37"/>
        <v>55.854492988133764</v>
      </c>
      <c r="N109">
        <f t="shared" ca="1" si="38"/>
        <v>32.895814455231928</v>
      </c>
    </row>
    <row r="110" spans="1:15" x14ac:dyDescent="0.25">
      <c r="A110" s="8">
        <f t="shared" si="94"/>
        <v>0.42690972222222123</v>
      </c>
      <c r="B110" s="3">
        <f t="shared" si="40"/>
        <v>1553300885</v>
      </c>
      <c r="C110">
        <f t="shared" ref="C110:D110" si="97">C109</f>
        <v>2</v>
      </c>
      <c r="D110">
        <f t="shared" si="97"/>
        <v>8</v>
      </c>
      <c r="E110" s="15">
        <f ca="1">(1-$O110)*(1-$O110)*E109+2*$O110*(1-$O110)*INDIRECT("E"&amp;C111)+$O110*$O110*E113</f>
        <v>-1190.1586939940123</v>
      </c>
      <c r="F110" s="15">
        <f ca="1">(1-$O110)*(1-$O110)*F109+2*$O110*(1-$O110)*INDIRECT("F"&amp;C111)+$O110*$O110*F113</f>
        <v>358.93035761861211</v>
      </c>
      <c r="G110" s="15">
        <f t="shared" ref="G110:G112" ca="1" si="98">INDIRECT("G$"&amp;C110)+INDIRECT("J$"&amp;C110)*($B110-INDIRECT("B$"&amp;D110))</f>
        <v>10058.4</v>
      </c>
      <c r="H110" s="16">
        <f t="shared" ref="H110:H112" ca="1" si="99">(E111-E110)/($B111-$B110)</f>
        <v>223.571357520101</v>
      </c>
      <c r="I110" s="16">
        <f t="shared" ref="I110:I112" ca="1" si="100">(F111-F110)/($B111-$B110)</f>
        <v>14.806151549809385</v>
      </c>
      <c r="J110" s="16">
        <f t="shared" ref="J110:J112" ca="1" si="101">(G111-G110)/($B111-$B110)</f>
        <v>0</v>
      </c>
      <c r="K110" s="16">
        <f t="shared" ref="K110:K112" ca="1" si="102">SQRT(H110*H110+I110*I110)</f>
        <v>224.06109440752257</v>
      </c>
      <c r="L110" s="16">
        <f t="shared" ref="L110:L112" ca="1" si="103">DEGREES(ATAN2(I110,H110))</f>
        <v>86.21108425364919</v>
      </c>
      <c r="M110" s="15">
        <f ca="1">(1-$O110)*(1-$O110)*M109+2*$O110*(1-$O110)*INDIRECT("M"&amp;C111)+$O110*$O110*M113</f>
        <v>55.853216960997656</v>
      </c>
      <c r="N110" s="15">
        <f ca="1">(1-$O110)*(1-$O110)*N109+2*$O110*(1-$O110)*INDIRECT("N"&amp;C111)+$O110*$O110*N113</f>
        <v>32.91428356210244</v>
      </c>
      <c r="O110" s="15">
        <f>(B110-B109)/(B113-B109)</f>
        <v>0.25</v>
      </c>
    </row>
    <row r="111" spans="1:15" x14ac:dyDescent="0.25">
      <c r="A111" s="4">
        <f t="shared" si="94"/>
        <v>0.42696759259259159</v>
      </c>
      <c r="B111" s="3">
        <f t="shared" si="40"/>
        <v>1553300890</v>
      </c>
      <c r="C111">
        <v>3</v>
      </c>
      <c r="D111">
        <f>ROW()</f>
        <v>111</v>
      </c>
      <c r="E111" s="15">
        <f ca="1">(1-$O111)*(1-$O111)*E109+2*$O111*(1-$O111)*INDIRECT("E"&amp;C111)+$O111*$O111*E113</f>
        <v>-72.301906393507352</v>
      </c>
      <c r="F111" s="15">
        <f ca="1">(1-$O111)*(1-$O111)*F109+2*$O111*(1-$O111)*INDIRECT("F"&amp;C111)+$O111*$O111*F113</f>
        <v>432.96111536765903</v>
      </c>
      <c r="G111" s="15">
        <f t="shared" ca="1" si="98"/>
        <v>10058.4</v>
      </c>
      <c r="H111" s="16">
        <f t="shared" ca="1" si="99"/>
        <v>216.31398182075026</v>
      </c>
      <c r="I111" s="16">
        <f t="shared" ca="1" si="100"/>
        <v>58.119249166575301</v>
      </c>
      <c r="J111" s="16">
        <f t="shared" ca="1" si="101"/>
        <v>0</v>
      </c>
      <c r="K111" s="16">
        <f t="shared" ca="1" si="102"/>
        <v>223.98568225409932</v>
      </c>
      <c r="L111" s="16">
        <f t="shared" ca="1" si="103"/>
        <v>74.960937750420882</v>
      </c>
      <c r="M111" s="15">
        <f ca="1">(1-$O111)*(1-$O111)*M109+2*$O111*(1-$O111)*INDIRECT("M"&amp;C111)+$O111*$O111*M113</f>
        <v>55.853881867723096</v>
      </c>
      <c r="N111" s="15">
        <f ca="1">(1-$O111)*(1-$O111)*N109+2*$O111*(1-$O111)*INDIRECT("N"&amp;C111)+$O111*$O111*N113</f>
        <v>32.932172004612575</v>
      </c>
      <c r="O111" s="15">
        <f>(B111-B109)/(B113-B109)</f>
        <v>0.5</v>
      </c>
    </row>
    <row r="112" spans="1:15" x14ac:dyDescent="0.25">
      <c r="A112" s="4">
        <f t="shared" si="94"/>
        <v>0.42702546296296195</v>
      </c>
      <c r="B112" s="3">
        <f t="shared" si="40"/>
        <v>1553300895</v>
      </c>
      <c r="C112">
        <f t="shared" ref="C112:D112" si="104">C111</f>
        <v>3</v>
      </c>
      <c r="D112">
        <f t="shared" si="104"/>
        <v>111</v>
      </c>
      <c r="E112" s="15">
        <f ca="1">(1-$O112)*(1-$O112)*E109+2*$O112*(1-$O112)*INDIRECT("E"&amp;C111)+$O112*$O112*E113</f>
        <v>1009.268002710244</v>
      </c>
      <c r="F112" s="15">
        <f ca="1">(1-$O112)*(1-$O112)*F109+2*$O112*(1-$O112)*INDIRECT("F"&amp;C111)+$O112*$O112*F113</f>
        <v>723.55736120053552</v>
      </c>
      <c r="G112" s="15">
        <f t="shared" ca="1" si="98"/>
        <v>10058.4</v>
      </c>
      <c r="H112" s="16">
        <f t="shared" ca="1" si="99"/>
        <v>209.05660612139951</v>
      </c>
      <c r="I112" s="16">
        <f t="shared" ca="1" si="100"/>
        <v>101.4323467833412</v>
      </c>
      <c r="J112" s="16">
        <f t="shared" ca="1" si="101"/>
        <v>0</v>
      </c>
      <c r="K112" s="16">
        <f t="shared" ca="1" si="102"/>
        <v>232.36433791994409</v>
      </c>
      <c r="L112" s="16">
        <f t="shared" ca="1" si="103"/>
        <v>64.117764131204993</v>
      </c>
      <c r="M112" s="15">
        <f ca="1">(1-$O112)*(1-$O112)*M109+2*$O112*(1-$O112)*INDIRECT("M"&amp;C111)+$O112*$O112*M113</f>
        <v>55.856487708310084</v>
      </c>
      <c r="N112" s="15">
        <f ca="1">(1-$O112)*(1-$O112)*N109+2*$O112*(1-$O112)*INDIRECT("N"&amp;C111)+$O112*$O112*N113</f>
        <v>32.949479782762339</v>
      </c>
      <c r="O112" s="15">
        <f>(B112-B109)/(B113-B109)</f>
        <v>0.75</v>
      </c>
    </row>
    <row r="113" spans="1:15" x14ac:dyDescent="0.25">
      <c r="A113" s="4">
        <f t="shared" si="94"/>
        <v>0.42708333333333232</v>
      </c>
      <c r="B113" s="3">
        <f t="shared" si="40"/>
        <v>1553300900</v>
      </c>
      <c r="C113">
        <f t="shared" si="96"/>
        <v>3</v>
      </c>
      <c r="D113">
        <f t="shared" si="96"/>
        <v>111</v>
      </c>
      <c r="E113">
        <f t="shared" ca="1" si="80"/>
        <v>2054.5510333172415</v>
      </c>
      <c r="F113">
        <f t="shared" ca="1" si="81"/>
        <v>1230.7190951172415</v>
      </c>
      <c r="G113">
        <f t="shared" ca="1" si="32"/>
        <v>10058.4</v>
      </c>
      <c r="H113" s="9">
        <f t="shared" ca="1" si="33"/>
        <v>205.42791827172414</v>
      </c>
      <c r="I113" s="9">
        <f t="shared" ca="1" si="33"/>
        <v>123.08889559172417</v>
      </c>
      <c r="J113" s="9">
        <f t="shared" ca="1" si="33"/>
        <v>0</v>
      </c>
      <c r="K113" s="9">
        <f t="shared" ca="1" si="34"/>
        <v>239.48174423835431</v>
      </c>
      <c r="L113" s="9">
        <f t="shared" ca="1" si="35"/>
        <v>59.070679732419279</v>
      </c>
      <c r="M113">
        <f t="shared" ca="1" si="37"/>
        <v>55.861034482758619</v>
      </c>
      <c r="N113">
        <f t="shared" ca="1" si="38"/>
        <v>32.966206896551718</v>
      </c>
    </row>
    <row r="114" spans="1:15" x14ac:dyDescent="0.25">
      <c r="A114" s="4">
        <f t="shared" si="94"/>
        <v>0.42714120370370268</v>
      </c>
      <c r="B114" s="3">
        <f t="shared" si="40"/>
        <v>1553300905</v>
      </c>
      <c r="C114">
        <f t="shared" si="96"/>
        <v>3</v>
      </c>
      <c r="D114">
        <f t="shared" si="96"/>
        <v>111</v>
      </c>
      <c r="E114">
        <f t="shared" ca="1" si="80"/>
        <v>3081.6906246758622</v>
      </c>
      <c r="F114">
        <f t="shared" ca="1" si="81"/>
        <v>1846.1635730758624</v>
      </c>
      <c r="G114">
        <f t="shared" ca="1" si="32"/>
        <v>10058.4</v>
      </c>
      <c r="H114" s="9">
        <f t="shared" ca="1" si="33"/>
        <v>205.42791827172414</v>
      </c>
      <c r="I114" s="9">
        <f t="shared" ca="1" si="33"/>
        <v>123.08889559172408</v>
      </c>
      <c r="J114" s="9">
        <f t="shared" ca="1" si="33"/>
        <v>0</v>
      </c>
      <c r="K114" s="9">
        <f t="shared" ca="1" si="34"/>
        <v>239.48174423835425</v>
      </c>
      <c r="L114" s="9">
        <f t="shared" ca="1" si="35"/>
        <v>59.070679732419293</v>
      </c>
      <c r="M114">
        <f t="shared" ca="1" si="37"/>
        <v>55.866551724137935</v>
      </c>
      <c r="N114">
        <f t="shared" ca="1" si="38"/>
        <v>32.982643678160919</v>
      </c>
    </row>
    <row r="115" spans="1:15" x14ac:dyDescent="0.25">
      <c r="A115" s="4">
        <f t="shared" si="94"/>
        <v>0.42719907407407304</v>
      </c>
      <c r="B115" s="3">
        <f t="shared" si="40"/>
        <v>1553300910</v>
      </c>
      <c r="C115">
        <f t="shared" ref="C115:D115" si="105">C114</f>
        <v>3</v>
      </c>
      <c r="D115">
        <f t="shared" si="105"/>
        <v>111</v>
      </c>
      <c r="E115">
        <f t="shared" ref="E115:E118" ca="1" si="106">INDIRECT("E$"&amp;C115)+INDIRECT("H$"&amp;C115)*($B115-INDIRECT("B$"&amp;D115))</f>
        <v>4108.8302160344829</v>
      </c>
      <c r="F115">
        <f t="shared" ref="F115:F118" ca="1" si="107">INDIRECT("F$"&amp;C115)+INDIRECT("I$"&amp;C115)*($B115-INDIRECT("B$"&amp;D115))</f>
        <v>2461.6080510344827</v>
      </c>
      <c r="G115">
        <f t="shared" ref="G115:G118" ca="1" si="108">INDIRECT("G$"&amp;C115)+INDIRECT("J$"&amp;C115)*($B115-INDIRECT("B$"&amp;D115))</f>
        <v>10058.4</v>
      </c>
      <c r="H115" s="9">
        <f t="shared" ref="H115:H118" ca="1" si="109">(E116-E115)/($B116-$B115)</f>
        <v>205.42791827172405</v>
      </c>
      <c r="I115" s="9">
        <f t="shared" ref="I115:I118" ca="1" si="110">(F116-F115)/($B116-$B115)</f>
        <v>123.08889559172421</v>
      </c>
      <c r="J115" s="9">
        <f t="shared" ref="J115:J118" ca="1" si="111">(G116-G115)/($B116-$B115)</f>
        <v>0</v>
      </c>
      <c r="K115" s="9">
        <f t="shared" ref="K115:K118" ca="1" si="112">SQRT(H115*H115+I115*I115)</f>
        <v>239.48174423835425</v>
      </c>
      <c r="L115" s="9">
        <f t="shared" ref="L115:L118" ca="1" si="113">DEGREES(ATAN2(I115,H115))</f>
        <v>59.070679732419258</v>
      </c>
      <c r="M115">
        <f t="shared" ref="M115:M118" ca="1" si="114">INDIRECT("M$"&amp;C115)+INDIRECT("O$"&amp;C115)*($B115-INDIRECT("B$"&amp;D115))</f>
        <v>55.872068965517244</v>
      </c>
      <c r="N115">
        <f t="shared" ref="N115:N118" ca="1" si="115">INDIRECT("N$"&amp;C115)+INDIRECT("P$"&amp;C115)*($B115-INDIRECT("B$"&amp;D115))</f>
        <v>32.999080459770113</v>
      </c>
    </row>
    <row r="116" spans="1:15" x14ac:dyDescent="0.25">
      <c r="A116" s="8">
        <f t="shared" si="94"/>
        <v>0.4272569444444434</v>
      </c>
      <c r="B116" s="3">
        <f t="shared" si="40"/>
        <v>1553300915</v>
      </c>
      <c r="C116">
        <f t="shared" ref="C116:D116" si="116">C115</f>
        <v>3</v>
      </c>
      <c r="D116">
        <f t="shared" si="116"/>
        <v>111</v>
      </c>
      <c r="E116">
        <f t="shared" ca="1" si="106"/>
        <v>5135.9698073931031</v>
      </c>
      <c r="F116">
        <f t="shared" ca="1" si="107"/>
        <v>3077.0525289931038</v>
      </c>
      <c r="G116">
        <f t="shared" ca="1" si="108"/>
        <v>10058.4</v>
      </c>
      <c r="H116" s="9">
        <f t="shared" ca="1" si="109"/>
        <v>205.42791827172422</v>
      </c>
      <c r="I116" s="9">
        <f t="shared" ca="1" si="110"/>
        <v>123.08889559172412</v>
      </c>
      <c r="J116" s="9">
        <f t="shared" ca="1" si="111"/>
        <v>0</v>
      </c>
      <c r="K116" s="9">
        <f t="shared" ca="1" si="112"/>
        <v>239.48174423835434</v>
      </c>
      <c r="L116" s="9">
        <f t="shared" ca="1" si="113"/>
        <v>59.070679732419293</v>
      </c>
      <c r="M116">
        <f t="shared" ca="1" si="114"/>
        <v>55.877586206896552</v>
      </c>
      <c r="N116">
        <f t="shared" ca="1" si="115"/>
        <v>33.015517241379307</v>
      </c>
    </row>
    <row r="117" spans="1:15" x14ac:dyDescent="0.25">
      <c r="A117" s="4">
        <f t="shared" si="94"/>
        <v>0.42731481481481376</v>
      </c>
      <c r="B117" s="3">
        <f t="shared" si="40"/>
        <v>1553300920</v>
      </c>
      <c r="C117">
        <f t="shared" ref="C117:D117" si="117">C116</f>
        <v>3</v>
      </c>
      <c r="D117">
        <f t="shared" si="117"/>
        <v>111</v>
      </c>
      <c r="E117">
        <f t="shared" ca="1" si="106"/>
        <v>6163.1093987517243</v>
      </c>
      <c r="F117">
        <f t="shared" ca="1" si="107"/>
        <v>3692.4970069517244</v>
      </c>
      <c r="G117">
        <f t="shared" ca="1" si="108"/>
        <v>10058.4</v>
      </c>
      <c r="H117" s="9">
        <f t="shared" ca="1" si="109"/>
        <v>205.42791827172422</v>
      </c>
      <c r="I117" s="9">
        <f t="shared" ca="1" si="110"/>
        <v>123.08889559172431</v>
      </c>
      <c r="J117" s="9">
        <f t="shared" ca="1" si="111"/>
        <v>0</v>
      </c>
      <c r="K117" s="9">
        <f t="shared" ca="1" si="112"/>
        <v>239.48174423835445</v>
      </c>
      <c r="L117" s="9">
        <f t="shared" ca="1" si="113"/>
        <v>59.070679732419258</v>
      </c>
      <c r="M117">
        <f t="shared" ca="1" si="114"/>
        <v>55.883103448275861</v>
      </c>
      <c r="N117">
        <f t="shared" ca="1" si="115"/>
        <v>33.031954022988501</v>
      </c>
    </row>
    <row r="118" spans="1:15" x14ac:dyDescent="0.25">
      <c r="A118" s="4">
        <f t="shared" si="94"/>
        <v>0.42737268518518412</v>
      </c>
      <c r="B118" s="3">
        <f t="shared" si="40"/>
        <v>1553300925</v>
      </c>
      <c r="C118">
        <f t="shared" ref="C118:D118" si="118">C117</f>
        <v>3</v>
      </c>
      <c r="D118">
        <f t="shared" si="118"/>
        <v>111</v>
      </c>
      <c r="E118">
        <f t="shared" ca="1" si="106"/>
        <v>7190.2489901103454</v>
      </c>
      <c r="F118">
        <f t="shared" ca="1" si="107"/>
        <v>4307.9414849103459</v>
      </c>
      <c r="G118">
        <f t="shared" ca="1" si="108"/>
        <v>10058.4</v>
      </c>
      <c r="H118" s="9">
        <f t="shared" ca="1" si="109"/>
        <v>205.42791827172405</v>
      </c>
      <c r="I118" s="9">
        <f t="shared" ca="1" si="110"/>
        <v>123.08889559172403</v>
      </c>
      <c r="J118" s="9">
        <f t="shared" ca="1" si="111"/>
        <v>0</v>
      </c>
      <c r="K118" s="9">
        <f t="shared" ca="1" si="112"/>
        <v>239.48174423835417</v>
      </c>
      <c r="L118" s="9">
        <f t="shared" ca="1" si="113"/>
        <v>59.070679732419293</v>
      </c>
      <c r="M118">
        <f t="shared" ca="1" si="114"/>
        <v>55.88862068965517</v>
      </c>
      <c r="N118">
        <f t="shared" ca="1" si="115"/>
        <v>33.048390804597695</v>
      </c>
    </row>
    <row r="119" spans="1:15" x14ac:dyDescent="0.25">
      <c r="A119" s="4">
        <f t="shared" si="94"/>
        <v>0.42743055555555448</v>
      </c>
      <c r="B119" s="3">
        <f t="shared" si="40"/>
        <v>1553300930</v>
      </c>
      <c r="C119">
        <f t="shared" si="96"/>
        <v>3</v>
      </c>
      <c r="D119">
        <f t="shared" si="96"/>
        <v>111</v>
      </c>
      <c r="E119">
        <f t="shared" ca="1" si="80"/>
        <v>8217.3885814689656</v>
      </c>
      <c r="F119">
        <f t="shared" ca="1" si="81"/>
        <v>4923.3859628689661</v>
      </c>
      <c r="G119">
        <f t="shared" ca="1" si="32"/>
        <v>10058.4</v>
      </c>
      <c r="H119" s="9">
        <f t="shared" ca="1" si="33"/>
        <v>205.42791827172405</v>
      </c>
      <c r="I119" s="9">
        <f t="shared" ca="1" si="33"/>
        <v>123.08889559172421</v>
      </c>
      <c r="J119" s="9">
        <f t="shared" ca="1" si="33"/>
        <v>0</v>
      </c>
      <c r="K119" s="9">
        <f t="shared" ca="1" si="34"/>
        <v>239.48174423835425</v>
      </c>
      <c r="L119" s="9">
        <f t="shared" ca="1" si="35"/>
        <v>59.070679732419258</v>
      </c>
      <c r="M119">
        <f t="shared" ca="1" si="37"/>
        <v>55.894137931034486</v>
      </c>
      <c r="N119">
        <f t="shared" ca="1" si="38"/>
        <v>33.064827586206896</v>
      </c>
    </row>
    <row r="120" spans="1:15" x14ac:dyDescent="0.25">
      <c r="A120" s="4">
        <f t="shared" si="94"/>
        <v>0.42748842592592484</v>
      </c>
      <c r="B120" s="3">
        <f t="shared" si="40"/>
        <v>1553300935</v>
      </c>
      <c r="C120">
        <f t="shared" si="96"/>
        <v>3</v>
      </c>
      <c r="D120">
        <f t="shared" si="96"/>
        <v>111</v>
      </c>
      <c r="E120">
        <f t="shared" ca="1" si="80"/>
        <v>9244.5281728275859</v>
      </c>
      <c r="F120">
        <f t="shared" ca="1" si="81"/>
        <v>5538.8304408275872</v>
      </c>
      <c r="G120">
        <f t="shared" ca="1" si="32"/>
        <v>10058.4</v>
      </c>
      <c r="H120" s="9">
        <f t="shared" ca="1" si="33"/>
        <v>205.42791827172405</v>
      </c>
      <c r="I120" s="9">
        <f t="shared" ca="1" si="33"/>
        <v>123.08889559172421</v>
      </c>
      <c r="J120" s="9">
        <f t="shared" ca="1" si="33"/>
        <v>0</v>
      </c>
      <c r="K120" s="9">
        <f t="shared" ca="1" si="34"/>
        <v>239.48174423835425</v>
      </c>
      <c r="L120" s="9">
        <f t="shared" ca="1" si="35"/>
        <v>59.070679732419258</v>
      </c>
      <c r="M120">
        <f t="shared" ca="1" si="37"/>
        <v>55.899655172413794</v>
      </c>
      <c r="N120">
        <f t="shared" ca="1" si="38"/>
        <v>33.08126436781609</v>
      </c>
    </row>
    <row r="121" spans="1:15" x14ac:dyDescent="0.25">
      <c r="A121" s="4">
        <f t="shared" si="94"/>
        <v>0.4275462962962952</v>
      </c>
      <c r="B121" s="3">
        <f t="shared" si="40"/>
        <v>1553300940</v>
      </c>
      <c r="C121">
        <f t="shared" si="96"/>
        <v>3</v>
      </c>
      <c r="D121">
        <f t="shared" si="96"/>
        <v>111</v>
      </c>
      <c r="E121">
        <f t="shared" ca="1" si="80"/>
        <v>10271.667764186206</v>
      </c>
      <c r="F121">
        <f t="shared" ca="1" si="81"/>
        <v>6154.2749187862082</v>
      </c>
      <c r="G121">
        <f t="shared" ca="1" si="32"/>
        <v>10058.4</v>
      </c>
      <c r="H121" s="9">
        <f t="shared" ca="1" si="33"/>
        <v>205.42791827172442</v>
      </c>
      <c r="I121" s="9">
        <f t="shared" ca="1" si="33"/>
        <v>123.08889559172403</v>
      </c>
      <c r="J121" s="9">
        <f t="shared" ca="1" si="33"/>
        <v>0</v>
      </c>
      <c r="K121" s="9">
        <f t="shared" ca="1" si="34"/>
        <v>239.48174423835448</v>
      </c>
      <c r="L121" s="9">
        <f t="shared" ca="1" si="35"/>
        <v>59.070679732419343</v>
      </c>
      <c r="M121">
        <f t="shared" ca="1" si="37"/>
        <v>55.905172413793103</v>
      </c>
      <c r="N121">
        <f t="shared" ca="1" si="38"/>
        <v>33.097701149425284</v>
      </c>
    </row>
    <row r="122" spans="1:15" x14ac:dyDescent="0.25">
      <c r="A122" s="4">
        <f t="shared" si="94"/>
        <v>0.42760416666666556</v>
      </c>
      <c r="B122" s="3">
        <f t="shared" si="40"/>
        <v>1553300945</v>
      </c>
      <c r="C122">
        <f t="shared" ref="C122:D137" si="119">C121</f>
        <v>3</v>
      </c>
      <c r="D122">
        <f t="shared" si="119"/>
        <v>111</v>
      </c>
      <c r="E122">
        <f t="shared" ca="1" si="80"/>
        <v>11298.807355544828</v>
      </c>
      <c r="F122">
        <f t="shared" ca="1" si="81"/>
        <v>6769.7193967448284</v>
      </c>
      <c r="G122">
        <f t="shared" ca="1" si="32"/>
        <v>10058.4</v>
      </c>
      <c r="H122" s="9">
        <f t="shared" ca="1" si="33"/>
        <v>205.42791827172405</v>
      </c>
      <c r="I122" s="9">
        <f t="shared" ca="1" si="33"/>
        <v>123.08889559172421</v>
      </c>
      <c r="J122" s="9">
        <f t="shared" ca="1" si="33"/>
        <v>0</v>
      </c>
      <c r="K122" s="9">
        <f t="shared" ca="1" si="34"/>
        <v>239.48174423835425</v>
      </c>
      <c r="L122" s="9">
        <f t="shared" ca="1" si="35"/>
        <v>59.070679732419258</v>
      </c>
      <c r="M122">
        <f t="shared" ca="1" si="37"/>
        <v>55.910689655172412</v>
      </c>
      <c r="N122">
        <f t="shared" ca="1" si="38"/>
        <v>33.114137931034477</v>
      </c>
    </row>
    <row r="123" spans="1:15" x14ac:dyDescent="0.25">
      <c r="A123" s="4">
        <f>A122+5/24/3600</f>
        <v>0.42766203703703592</v>
      </c>
      <c r="B123" s="3">
        <f t="shared" si="40"/>
        <v>1553300950</v>
      </c>
      <c r="C123">
        <f t="shared" si="119"/>
        <v>3</v>
      </c>
      <c r="D123">
        <f t="shared" si="119"/>
        <v>111</v>
      </c>
      <c r="E123">
        <f t="shared" ca="1" si="80"/>
        <v>12325.946946903448</v>
      </c>
      <c r="F123">
        <f t="shared" ca="1" si="81"/>
        <v>7385.1638747034494</v>
      </c>
      <c r="G123">
        <f t="shared" ca="1" si="32"/>
        <v>10058.4</v>
      </c>
      <c r="H123" s="9">
        <f t="shared" ca="1" si="33"/>
        <v>205.42791827172405</v>
      </c>
      <c r="I123" s="9">
        <f t="shared" ca="1" si="33"/>
        <v>123.08889559172421</v>
      </c>
      <c r="J123" s="9">
        <f t="shared" ca="1" si="33"/>
        <v>0</v>
      </c>
      <c r="K123" s="9">
        <f t="shared" ca="1" si="34"/>
        <v>239.48174423835425</v>
      </c>
      <c r="L123" s="9">
        <f t="shared" ca="1" si="35"/>
        <v>59.070679732419258</v>
      </c>
      <c r="M123">
        <f t="shared" ca="1" si="37"/>
        <v>55.916206896551721</v>
      </c>
      <c r="N123">
        <f t="shared" ca="1" si="38"/>
        <v>33.130574712643671</v>
      </c>
    </row>
    <row r="124" spans="1:15" x14ac:dyDescent="0.25">
      <c r="A124" s="4">
        <f t="shared" ref="A124:A187" si="120">A123+5/24/3600</f>
        <v>0.42771990740740629</v>
      </c>
      <c r="B124" s="3">
        <f t="shared" si="40"/>
        <v>1553300955</v>
      </c>
      <c r="C124">
        <f t="shared" si="119"/>
        <v>3</v>
      </c>
      <c r="D124">
        <f t="shared" si="119"/>
        <v>111</v>
      </c>
      <c r="E124">
        <f t="shared" ca="1" si="80"/>
        <v>13353.086538262069</v>
      </c>
      <c r="F124">
        <f t="shared" ca="1" si="81"/>
        <v>8000.6083526620705</v>
      </c>
      <c r="G124">
        <f t="shared" ca="1" si="32"/>
        <v>10058.4</v>
      </c>
      <c r="H124" s="9">
        <f t="shared" ca="1" si="33"/>
        <v>205.42791827172442</v>
      </c>
      <c r="I124" s="9">
        <f t="shared" ca="1" si="33"/>
        <v>123.08889559172403</v>
      </c>
      <c r="J124" s="9">
        <f t="shared" ca="1" si="33"/>
        <v>0</v>
      </c>
      <c r="K124" s="9">
        <f t="shared" ca="1" si="34"/>
        <v>239.48174423835448</v>
      </c>
      <c r="L124" s="9">
        <f t="shared" ca="1" si="35"/>
        <v>59.070679732419343</v>
      </c>
      <c r="M124">
        <f t="shared" ca="1" si="37"/>
        <v>55.921724137931037</v>
      </c>
      <c r="N124">
        <f t="shared" ca="1" si="38"/>
        <v>33.147011494252872</v>
      </c>
    </row>
    <row r="125" spans="1:15" x14ac:dyDescent="0.25">
      <c r="A125" s="4">
        <f t="shared" si="120"/>
        <v>0.42777777777777665</v>
      </c>
      <c r="B125" s="3">
        <f t="shared" si="40"/>
        <v>1553300960</v>
      </c>
      <c r="C125">
        <f t="shared" si="119"/>
        <v>3</v>
      </c>
      <c r="D125">
        <f t="shared" si="119"/>
        <v>111</v>
      </c>
      <c r="E125">
        <f t="shared" ca="1" si="80"/>
        <v>14380.226129620691</v>
      </c>
      <c r="F125">
        <f t="shared" ca="1" si="81"/>
        <v>8616.0528306206907</v>
      </c>
      <c r="G125">
        <f t="shared" ca="1" si="32"/>
        <v>10058.4</v>
      </c>
      <c r="H125" s="9">
        <f t="shared" ca="1" si="33"/>
        <v>205.42791827172405</v>
      </c>
      <c r="I125" s="9">
        <f t="shared" ca="1" si="33"/>
        <v>123.08889559172421</v>
      </c>
      <c r="J125" s="9">
        <f t="shared" ca="1" si="33"/>
        <v>0</v>
      </c>
      <c r="K125" s="9">
        <f t="shared" ca="1" si="34"/>
        <v>239.48174423835425</v>
      </c>
      <c r="L125" s="9">
        <f t="shared" ca="1" si="35"/>
        <v>59.070679732419258</v>
      </c>
      <c r="M125">
        <f t="shared" ca="1" si="37"/>
        <v>55.927241379310345</v>
      </c>
      <c r="N125">
        <f t="shared" ca="1" si="38"/>
        <v>33.163448275862066</v>
      </c>
    </row>
    <row r="126" spans="1:15" x14ac:dyDescent="0.25">
      <c r="A126" s="4">
        <f t="shared" si="120"/>
        <v>0.42783564814814701</v>
      </c>
      <c r="B126" s="3">
        <f t="shared" si="40"/>
        <v>1553300965</v>
      </c>
      <c r="C126">
        <f t="shared" si="119"/>
        <v>3</v>
      </c>
      <c r="D126">
        <f t="shared" si="119"/>
        <v>111</v>
      </c>
      <c r="E126">
        <f t="shared" ca="1" si="80"/>
        <v>15407.365720979311</v>
      </c>
      <c r="F126">
        <f t="shared" ca="1" si="81"/>
        <v>9231.4973085793117</v>
      </c>
      <c r="G126">
        <f t="shared" ca="1" si="32"/>
        <v>10058.4</v>
      </c>
      <c r="H126" s="9">
        <f t="shared" ca="1" si="33"/>
        <v>205.42791827172368</v>
      </c>
      <c r="I126" s="9">
        <f t="shared" ca="1" si="33"/>
        <v>123.08889559172385</v>
      </c>
      <c r="J126" s="9">
        <f t="shared" ca="1" si="33"/>
        <v>0</v>
      </c>
      <c r="K126" s="9">
        <f t="shared" ca="1" si="34"/>
        <v>239.48174423835377</v>
      </c>
      <c r="L126" s="9">
        <f t="shared" ca="1" si="35"/>
        <v>59.070679732419279</v>
      </c>
      <c r="M126">
        <f t="shared" ca="1" si="37"/>
        <v>55.932758620689654</v>
      </c>
      <c r="N126">
        <f t="shared" ca="1" si="38"/>
        <v>33.17988505747126</v>
      </c>
    </row>
    <row r="127" spans="1:15" x14ac:dyDescent="0.25">
      <c r="A127" s="4">
        <f t="shared" si="120"/>
        <v>0.42789351851851737</v>
      </c>
      <c r="B127" s="3">
        <f t="shared" si="40"/>
        <v>1553300970</v>
      </c>
      <c r="C127">
        <f t="shared" si="119"/>
        <v>3</v>
      </c>
      <c r="D127">
        <f t="shared" si="119"/>
        <v>111</v>
      </c>
      <c r="E127">
        <f t="shared" ca="1" si="80"/>
        <v>16434.505312337929</v>
      </c>
      <c r="F127">
        <f t="shared" ca="1" si="81"/>
        <v>9846.941786537931</v>
      </c>
      <c r="G127">
        <f t="shared" ca="1" si="32"/>
        <v>10058.4</v>
      </c>
      <c r="H127" s="9">
        <f t="shared" ca="1" si="33"/>
        <v>205.42791827172405</v>
      </c>
      <c r="I127" s="9">
        <f t="shared" ca="1" si="33"/>
        <v>123.08889559172421</v>
      </c>
      <c r="J127" s="9">
        <f t="shared" ca="1" si="33"/>
        <v>0</v>
      </c>
      <c r="K127" s="9">
        <f t="shared" ca="1" si="34"/>
        <v>239.48174423835425</v>
      </c>
      <c r="L127" s="9">
        <f t="shared" ca="1" si="35"/>
        <v>59.070679732419258</v>
      </c>
      <c r="M127">
        <f t="shared" ca="1" si="37"/>
        <v>55.938275862068963</v>
      </c>
      <c r="N127">
        <f t="shared" ca="1" si="38"/>
        <v>33.196321839080454</v>
      </c>
      <c r="O127" s="12"/>
    </row>
    <row r="128" spans="1:15" x14ac:dyDescent="0.25">
      <c r="A128" s="8">
        <f t="shared" si="120"/>
        <v>0.42795138888888773</v>
      </c>
      <c r="B128" s="3">
        <f t="shared" si="40"/>
        <v>1553300975</v>
      </c>
      <c r="C128">
        <f t="shared" si="119"/>
        <v>3</v>
      </c>
      <c r="D128">
        <f t="shared" si="119"/>
        <v>111</v>
      </c>
      <c r="E128">
        <f t="shared" ca="1" si="80"/>
        <v>17461.64490369655</v>
      </c>
      <c r="F128">
        <f t="shared" ca="1" si="81"/>
        <v>10462.386264496552</v>
      </c>
      <c r="G128">
        <f t="shared" ca="1" si="32"/>
        <v>10058.4</v>
      </c>
      <c r="H128" s="9">
        <f t="shared" ca="1" si="33"/>
        <v>205.42791827172405</v>
      </c>
      <c r="I128" s="9">
        <f t="shared" ca="1" si="33"/>
        <v>123.08889559172421</v>
      </c>
      <c r="J128" s="9">
        <f t="shared" ca="1" si="33"/>
        <v>0</v>
      </c>
      <c r="K128" s="9">
        <f t="shared" ca="1" si="34"/>
        <v>239.48174423835425</v>
      </c>
      <c r="L128" s="9">
        <f t="shared" ca="1" si="35"/>
        <v>59.070679732419258</v>
      </c>
      <c r="M128">
        <f t="shared" ca="1" si="37"/>
        <v>55.943793103448279</v>
      </c>
      <c r="N128">
        <f t="shared" ca="1" si="38"/>
        <v>33.212758620689655</v>
      </c>
      <c r="O128" s="12"/>
    </row>
    <row r="129" spans="1:19" x14ac:dyDescent="0.25">
      <c r="A129" s="4">
        <f t="shared" si="120"/>
        <v>0.42800925925925809</v>
      </c>
      <c r="B129" s="3">
        <f t="shared" si="40"/>
        <v>1553300980</v>
      </c>
      <c r="C129">
        <f t="shared" si="119"/>
        <v>3</v>
      </c>
      <c r="D129">
        <f t="shared" si="119"/>
        <v>111</v>
      </c>
      <c r="E129">
        <f t="shared" ca="1" si="80"/>
        <v>18488.78449505517</v>
      </c>
      <c r="F129">
        <f t="shared" ca="1" si="81"/>
        <v>11077.830742455173</v>
      </c>
      <c r="G129">
        <f t="shared" ca="1" si="32"/>
        <v>10058.4</v>
      </c>
      <c r="H129" s="9">
        <f t="shared" ca="1" si="33"/>
        <v>205.42791827172405</v>
      </c>
      <c r="I129" s="9">
        <f t="shared" ca="1" si="33"/>
        <v>123.08889559172421</v>
      </c>
      <c r="J129" s="9">
        <f t="shared" ca="1" si="33"/>
        <v>0</v>
      </c>
      <c r="K129" s="9">
        <f t="shared" ca="1" si="34"/>
        <v>239.48174423835425</v>
      </c>
      <c r="L129" s="9">
        <f t="shared" ca="1" si="35"/>
        <v>59.070679732419258</v>
      </c>
      <c r="M129">
        <f t="shared" ca="1" si="37"/>
        <v>55.949310344827587</v>
      </c>
      <c r="N129">
        <f t="shared" ca="1" si="38"/>
        <v>33.229195402298849</v>
      </c>
      <c r="O129" s="12"/>
    </row>
    <row r="130" spans="1:19" x14ac:dyDescent="0.25">
      <c r="A130" s="4">
        <f t="shared" si="120"/>
        <v>0.42806712962962845</v>
      </c>
      <c r="B130" s="3">
        <f t="shared" si="40"/>
        <v>1553300985</v>
      </c>
      <c r="C130">
        <f t="shared" si="119"/>
        <v>3</v>
      </c>
      <c r="D130">
        <f t="shared" si="119"/>
        <v>111</v>
      </c>
      <c r="E130">
        <f t="shared" ca="1" si="80"/>
        <v>19515.92408641379</v>
      </c>
      <c r="F130">
        <f t="shared" ca="1" si="81"/>
        <v>11693.275220413794</v>
      </c>
      <c r="G130">
        <f t="shared" ca="1" si="32"/>
        <v>10058.4</v>
      </c>
      <c r="H130" s="9">
        <f t="shared" ca="1" si="33"/>
        <v>205.42791827172405</v>
      </c>
      <c r="I130" s="9">
        <f t="shared" ca="1" si="33"/>
        <v>123.08889559172421</v>
      </c>
      <c r="J130" s="9">
        <f t="shared" ca="1" si="33"/>
        <v>0</v>
      </c>
      <c r="K130" s="9">
        <f t="shared" ca="1" si="34"/>
        <v>239.48174423835425</v>
      </c>
      <c r="L130" s="9">
        <f t="shared" ca="1" si="35"/>
        <v>59.070679732419258</v>
      </c>
      <c r="M130">
        <f t="shared" ca="1" si="37"/>
        <v>55.954827586206896</v>
      </c>
      <c r="N130">
        <f t="shared" ca="1" si="38"/>
        <v>33.245632183908043</v>
      </c>
    </row>
    <row r="131" spans="1:19" x14ac:dyDescent="0.25">
      <c r="A131" s="4">
        <f t="shared" si="120"/>
        <v>0.42812499999999881</v>
      </c>
      <c r="B131" s="3">
        <f t="shared" si="40"/>
        <v>1553300990</v>
      </c>
      <c r="C131">
        <f t="shared" si="119"/>
        <v>3</v>
      </c>
      <c r="D131">
        <f t="shared" si="119"/>
        <v>111</v>
      </c>
      <c r="E131">
        <f t="shared" ca="1" si="80"/>
        <v>20543.06367777241</v>
      </c>
      <c r="F131">
        <f t="shared" ca="1" si="81"/>
        <v>12308.719698372415</v>
      </c>
      <c r="G131">
        <f t="shared" ca="1" si="32"/>
        <v>10058.4</v>
      </c>
      <c r="H131" s="9">
        <f t="shared" ca="1" si="33"/>
        <v>205.42791827172476</v>
      </c>
      <c r="I131" s="9">
        <f t="shared" ca="1" si="33"/>
        <v>123.08889559172421</v>
      </c>
      <c r="J131" s="9">
        <f t="shared" ca="1" si="33"/>
        <v>0</v>
      </c>
      <c r="K131" s="9">
        <f t="shared" ca="1" si="34"/>
        <v>239.48174423835488</v>
      </c>
      <c r="L131" s="9">
        <f t="shared" ca="1" si="35"/>
        <v>59.070679732419343</v>
      </c>
      <c r="M131">
        <f t="shared" ca="1" si="37"/>
        <v>55.960344827586205</v>
      </c>
      <c r="N131">
        <f t="shared" ca="1" si="38"/>
        <v>33.262068965517237</v>
      </c>
    </row>
    <row r="132" spans="1:19" x14ac:dyDescent="0.25">
      <c r="A132" s="4">
        <f t="shared" si="120"/>
        <v>0.42818287037036917</v>
      </c>
      <c r="B132" s="3">
        <f t="shared" si="40"/>
        <v>1553300995</v>
      </c>
      <c r="C132">
        <f t="shared" si="119"/>
        <v>3</v>
      </c>
      <c r="D132">
        <f t="shared" si="119"/>
        <v>111</v>
      </c>
      <c r="E132">
        <f t="shared" ca="1" si="80"/>
        <v>21570.203269131034</v>
      </c>
      <c r="F132">
        <f t="shared" ca="1" si="81"/>
        <v>12924.164176331036</v>
      </c>
      <c r="G132">
        <f t="shared" ca="1" si="32"/>
        <v>10058.4</v>
      </c>
      <c r="H132" s="9">
        <f t="shared" ca="1" si="33"/>
        <v>205.42791827172405</v>
      </c>
      <c r="I132" s="9">
        <f t="shared" ca="1" si="33"/>
        <v>123.08889559172385</v>
      </c>
      <c r="J132" s="9">
        <f t="shared" ca="1" si="33"/>
        <v>0</v>
      </c>
      <c r="K132" s="9">
        <f t="shared" ca="1" si="34"/>
        <v>239.48174423835408</v>
      </c>
      <c r="L132" s="9">
        <f t="shared" ca="1" si="35"/>
        <v>59.070679732419329</v>
      </c>
      <c r="M132">
        <f t="shared" ca="1" si="37"/>
        <v>55.965862068965514</v>
      </c>
      <c r="N132">
        <f t="shared" ca="1" si="38"/>
        <v>33.278505747126431</v>
      </c>
    </row>
    <row r="133" spans="1:19" x14ac:dyDescent="0.25">
      <c r="A133" s="4">
        <f t="shared" si="120"/>
        <v>0.42824074074073953</v>
      </c>
      <c r="B133" s="3">
        <f t="shared" si="40"/>
        <v>1553301000</v>
      </c>
      <c r="C133">
        <f t="shared" ref="C133:D133" si="121">C132</f>
        <v>3</v>
      </c>
      <c r="D133">
        <f t="shared" si="121"/>
        <v>111</v>
      </c>
      <c r="E133">
        <f t="shared" ref="E133:E135" ca="1" si="122">INDIRECT("E$"&amp;C133)+INDIRECT("H$"&amp;C133)*($B133-INDIRECT("B$"&amp;D133))</f>
        <v>22597.342860489654</v>
      </c>
      <c r="F133">
        <f t="shared" ref="F133:F135" ca="1" si="123">INDIRECT("F$"&amp;C133)+INDIRECT("I$"&amp;C133)*($B133-INDIRECT("B$"&amp;D133))</f>
        <v>13539.608654289656</v>
      </c>
      <c r="G133">
        <f t="shared" ref="G133:G135" ca="1" si="124">INDIRECT("G$"&amp;C133)+INDIRECT("J$"&amp;C133)*($B133-INDIRECT("B$"&amp;D133))</f>
        <v>10058.4</v>
      </c>
      <c r="H133" s="9">
        <f t="shared" ref="H133:H135" ca="1" si="125">(E134-E133)/($B134-$B133)</f>
        <v>205.42791827172405</v>
      </c>
      <c r="I133" s="9">
        <f t="shared" ref="I133:I135" ca="1" si="126">(F134-F133)/($B134-$B133)</f>
        <v>123.08889559172421</v>
      </c>
      <c r="J133" s="9">
        <f t="shared" ref="J133:J135" ca="1" si="127">(G134-G133)/($B134-$B133)</f>
        <v>0</v>
      </c>
      <c r="K133" s="9">
        <f t="shared" ref="K133:K135" ca="1" si="128">SQRT(H133*H133+I133*I133)</f>
        <v>239.48174423835425</v>
      </c>
      <c r="L133" s="9">
        <f t="shared" ref="L133:L135" ca="1" si="129">DEGREES(ATAN2(I133,H133))</f>
        <v>59.070679732419258</v>
      </c>
      <c r="M133">
        <f t="shared" ref="M133:M135" ca="1" si="130">INDIRECT("M$"&amp;C133)+INDIRECT("O$"&amp;C133)*($B133-INDIRECT("B$"&amp;D133))</f>
        <v>55.97137931034483</v>
      </c>
      <c r="N133">
        <f t="shared" ref="N133:N135" ca="1" si="131">INDIRECT("N$"&amp;C133)+INDIRECT("P$"&amp;C133)*($B133-INDIRECT("B$"&amp;D133))</f>
        <v>33.294942528735632</v>
      </c>
    </row>
    <row r="134" spans="1:19" x14ac:dyDescent="0.25">
      <c r="A134" s="4">
        <f t="shared" si="120"/>
        <v>0.42829861111110989</v>
      </c>
      <c r="B134" s="3">
        <f t="shared" si="40"/>
        <v>1553301005</v>
      </c>
      <c r="C134">
        <f t="shared" ref="C134:D134" si="132">C133</f>
        <v>3</v>
      </c>
      <c r="D134">
        <f t="shared" si="132"/>
        <v>111</v>
      </c>
      <c r="E134">
        <f t="shared" ca="1" si="122"/>
        <v>23624.482451848275</v>
      </c>
      <c r="F134">
        <f t="shared" ca="1" si="123"/>
        <v>14155.053132248277</v>
      </c>
      <c r="G134">
        <f t="shared" ca="1" si="124"/>
        <v>10058.4</v>
      </c>
      <c r="H134" s="9">
        <f t="shared" ca="1" si="125"/>
        <v>205.42791827172405</v>
      </c>
      <c r="I134" s="9">
        <f t="shared" ca="1" si="126"/>
        <v>123.08889559172421</v>
      </c>
      <c r="J134" s="9">
        <f t="shared" ca="1" si="127"/>
        <v>0</v>
      </c>
      <c r="K134" s="9">
        <f t="shared" ca="1" si="128"/>
        <v>239.48174423835425</v>
      </c>
      <c r="L134" s="9">
        <f t="shared" ca="1" si="129"/>
        <v>59.070679732419258</v>
      </c>
      <c r="M134">
        <f t="shared" ca="1" si="130"/>
        <v>55.976896551724138</v>
      </c>
      <c r="N134">
        <f t="shared" ca="1" si="131"/>
        <v>33.311379310344826</v>
      </c>
    </row>
    <row r="135" spans="1:19" x14ac:dyDescent="0.25">
      <c r="A135" s="4">
        <f t="shared" si="120"/>
        <v>0.42835648148148026</v>
      </c>
      <c r="B135" s="3">
        <f t="shared" si="40"/>
        <v>1553301010</v>
      </c>
      <c r="C135">
        <f t="shared" ref="C135:D135" si="133">C134</f>
        <v>3</v>
      </c>
      <c r="D135">
        <f t="shared" si="133"/>
        <v>111</v>
      </c>
      <c r="E135">
        <f t="shared" ca="1" si="122"/>
        <v>24651.622043206895</v>
      </c>
      <c r="F135">
        <f t="shared" ca="1" si="123"/>
        <v>14770.497610206898</v>
      </c>
      <c r="G135">
        <f t="shared" ca="1" si="124"/>
        <v>10058.4</v>
      </c>
      <c r="H135" s="9">
        <f t="shared" ca="1" si="125"/>
        <v>205.42791827172405</v>
      </c>
      <c r="I135" s="9">
        <f t="shared" ca="1" si="126"/>
        <v>123.08889559172421</v>
      </c>
      <c r="J135" s="9">
        <f t="shared" ca="1" si="127"/>
        <v>0</v>
      </c>
      <c r="K135" s="9">
        <f t="shared" ca="1" si="128"/>
        <v>239.48174423835425</v>
      </c>
      <c r="L135" s="9">
        <f t="shared" ca="1" si="129"/>
        <v>59.070679732419258</v>
      </c>
      <c r="M135">
        <f t="shared" ca="1" si="130"/>
        <v>55.982413793103447</v>
      </c>
      <c r="N135">
        <f t="shared" ca="1" si="131"/>
        <v>33.32781609195402</v>
      </c>
    </row>
    <row r="136" spans="1:19" x14ac:dyDescent="0.25">
      <c r="A136" s="4">
        <f t="shared" si="120"/>
        <v>0.42841435185185062</v>
      </c>
      <c r="B136" s="3">
        <f t="shared" si="40"/>
        <v>1553301015</v>
      </c>
      <c r="C136">
        <f t="shared" si="119"/>
        <v>3</v>
      </c>
      <c r="D136">
        <f t="shared" si="119"/>
        <v>111</v>
      </c>
      <c r="E136">
        <f t="shared" ca="1" si="80"/>
        <v>25678.761634565515</v>
      </c>
      <c r="F136">
        <f t="shared" ca="1" si="81"/>
        <v>15385.942088165519</v>
      </c>
      <c r="G136">
        <f t="shared" ca="1" si="32"/>
        <v>10058.4</v>
      </c>
      <c r="H136" s="9">
        <f t="shared" ca="1" si="33"/>
        <v>205.42791827172405</v>
      </c>
      <c r="I136" s="9">
        <f t="shared" ca="1" si="33"/>
        <v>123.08889559172421</v>
      </c>
      <c r="J136" s="9">
        <f t="shared" ca="1" si="33"/>
        <v>0</v>
      </c>
      <c r="K136" s="9">
        <f t="shared" ca="1" si="34"/>
        <v>239.48174423835425</v>
      </c>
      <c r="L136" s="9">
        <f t="shared" ca="1" si="35"/>
        <v>59.070679732419258</v>
      </c>
      <c r="M136">
        <f t="shared" ca="1" si="37"/>
        <v>55.987931034482756</v>
      </c>
      <c r="N136">
        <f t="shared" ca="1" si="38"/>
        <v>33.344252873563214</v>
      </c>
    </row>
    <row r="137" spans="1:19" x14ac:dyDescent="0.25">
      <c r="A137" s="4">
        <f t="shared" si="120"/>
        <v>0.42847222222222098</v>
      </c>
      <c r="B137" s="3">
        <f t="shared" si="40"/>
        <v>1553301020</v>
      </c>
      <c r="C137">
        <f t="shared" si="119"/>
        <v>3</v>
      </c>
      <c r="D137">
        <f t="shared" si="119"/>
        <v>111</v>
      </c>
      <c r="E137">
        <f t="shared" ca="1" si="80"/>
        <v>26705.901225924135</v>
      </c>
      <c r="F137">
        <f t="shared" ca="1" si="81"/>
        <v>16001.38656612414</v>
      </c>
      <c r="G137">
        <f t="shared" ref="G137:G200" ca="1" si="134">INDIRECT("G$"&amp;C137)+INDIRECT("J$"&amp;C137)*($B137-INDIRECT("B$"&amp;D137))</f>
        <v>10058.4</v>
      </c>
      <c r="H137" s="9">
        <f t="shared" ref="H137:J152" ca="1" si="135">(E138-E137)/($B138-$B137)</f>
        <v>205.42791827172405</v>
      </c>
      <c r="I137" s="9">
        <f t="shared" ca="1" si="135"/>
        <v>123.08889559172385</v>
      </c>
      <c r="J137" s="9">
        <f t="shared" ca="1" si="135"/>
        <v>0</v>
      </c>
      <c r="K137" s="9">
        <f t="shared" ref="K137:K200" ca="1" si="136">SQRT(H137*H137+I137*I137)</f>
        <v>239.48174423835408</v>
      </c>
      <c r="L137" s="9">
        <f t="shared" ref="L137:L200" ca="1" si="137">DEGREES(ATAN2(I137,H137))</f>
        <v>59.070679732419329</v>
      </c>
      <c r="M137">
        <f t="shared" ca="1" si="37"/>
        <v>55.993448275862065</v>
      </c>
      <c r="N137">
        <f t="shared" ca="1" si="38"/>
        <v>33.360689655172408</v>
      </c>
      <c r="O137" s="14"/>
      <c r="P137" s="14"/>
      <c r="Q137" s="14"/>
      <c r="R137" s="14"/>
      <c r="S137" s="14"/>
    </row>
    <row r="138" spans="1:19" x14ac:dyDescent="0.25">
      <c r="A138" s="4">
        <f t="shared" si="120"/>
        <v>0.42853009259259134</v>
      </c>
      <c r="B138" s="3">
        <f t="shared" si="40"/>
        <v>1553301025</v>
      </c>
      <c r="C138">
        <f t="shared" ref="C138:D153" si="138">C137</f>
        <v>3</v>
      </c>
      <c r="D138">
        <f t="shared" si="138"/>
        <v>111</v>
      </c>
      <c r="E138">
        <f t="shared" ca="1" si="80"/>
        <v>27733.040817282756</v>
      </c>
      <c r="F138">
        <f t="shared" ca="1" si="81"/>
        <v>16616.831044082759</v>
      </c>
      <c r="G138">
        <f t="shared" ca="1" si="134"/>
        <v>10058.4</v>
      </c>
      <c r="H138" s="9">
        <f t="shared" ca="1" si="135"/>
        <v>205.61727631384491</v>
      </c>
      <c r="I138" s="9">
        <f t="shared" ca="1" si="135"/>
        <v>123.19462331667164</v>
      </c>
      <c r="J138" s="9">
        <f t="shared" ca="1" si="135"/>
        <v>0</v>
      </c>
      <c r="K138" s="9">
        <f t="shared" ca="1" si="136"/>
        <v>239.69851800305455</v>
      </c>
      <c r="L138" s="9">
        <f t="shared" ca="1" si="137"/>
        <v>59.072265199691493</v>
      </c>
      <c r="M138">
        <f t="shared" ref="M138:M201" ca="1" si="139">INDIRECT("M$"&amp;C138)+INDIRECT("O$"&amp;C138)*($B138-INDIRECT("B$"&amp;D138))</f>
        <v>55.99896551724138</v>
      </c>
      <c r="N138">
        <f t="shared" ref="N138:N201" ca="1" si="140">INDIRECT("N$"&amp;C138)+INDIRECT("P$"&amp;C138)*($B138-INDIRECT("B$"&amp;D138))</f>
        <v>33.377126436781609</v>
      </c>
      <c r="O138" s="12"/>
    </row>
    <row r="139" spans="1:19" x14ac:dyDescent="0.25">
      <c r="A139" s="4">
        <f t="shared" si="120"/>
        <v>0.4285879629629617</v>
      </c>
      <c r="B139" s="3">
        <f t="shared" ref="B139:B202" si="141">B138+SECOND(A139-A138)</f>
        <v>1553301030</v>
      </c>
      <c r="C139">
        <f t="shared" ref="C139:D139" si="142">C138</f>
        <v>3</v>
      </c>
      <c r="D139">
        <f t="shared" si="142"/>
        <v>111</v>
      </c>
      <c r="E139" s="15">
        <f ca="1">(1-$O139)*(1-$O139)*E138+2*$O139*(1-$O139)*INDIRECT("E"&amp;C140)+$O139*$O139*E142</f>
        <v>28761.12719885198</v>
      </c>
      <c r="F139" s="15">
        <f ca="1">(1-$O139)*(1-$O139)*F138+2*$O139*(1-$O139)*INDIRECT("F"&amp;C140)+$O139*$O139*F142</f>
        <v>17232.804160666117</v>
      </c>
      <c r="G139" s="15">
        <f t="shared" ca="1" si="134"/>
        <v>10058.4</v>
      </c>
      <c r="H139" s="16">
        <f t="shared" ca="1" si="135"/>
        <v>205.99599239808958</v>
      </c>
      <c r="I139" s="16">
        <f t="shared" ca="1" si="135"/>
        <v>123.40607876656722</v>
      </c>
      <c r="J139" s="16">
        <f t="shared" ca="1" si="135"/>
        <v>0</v>
      </c>
      <c r="K139" s="16">
        <f t="shared" ca="1" si="136"/>
        <v>240.1320660815918</v>
      </c>
      <c r="L139" s="16">
        <f t="shared" ca="1" si="137"/>
        <v>59.075427546762882</v>
      </c>
      <c r="M139" s="15">
        <f ca="1">(1-$O139)*(1-$O139)*M138+2*$O139*(1-$O139)*INDIRECT("M"&amp;C140)+$O139*$O139*M142</f>
        <v>56.004481509245373</v>
      </c>
      <c r="N139" s="15">
        <f ca="1">(1-$O139)*(1-$O139)*N138+2*$O139*(1-$O139)*INDIRECT("N"&amp;C140)+$O139*$O139*N142</f>
        <v>33.393578367066468</v>
      </c>
      <c r="O139" s="15">
        <f>(B139-B138)/(B142-B138)</f>
        <v>0.25</v>
      </c>
    </row>
    <row r="140" spans="1:19" x14ac:dyDescent="0.25">
      <c r="A140" s="8">
        <f t="shared" si="120"/>
        <v>0.42864583333333206</v>
      </c>
      <c r="B140" s="3">
        <f t="shared" si="141"/>
        <v>1553301035</v>
      </c>
      <c r="C140">
        <v>4</v>
      </c>
      <c r="D140">
        <f>ROW()</f>
        <v>140</v>
      </c>
      <c r="E140" s="15">
        <f ca="1">(1-$O140)*(1-$O140)*E138+2*$O140*(1-$O140)*INDIRECT("E"&amp;C140)+$O140*$O140*E142</f>
        <v>29791.107160842428</v>
      </c>
      <c r="F140" s="15">
        <f ca="1">(1-$O140)*(1-$O140)*F138+2*$O140*(1-$O140)*INDIRECT("F"&amp;C140)+$O140*$O140*F142</f>
        <v>17849.834554498953</v>
      </c>
      <c r="G140" s="15">
        <f t="shared" ca="1" si="134"/>
        <v>10058.4</v>
      </c>
      <c r="H140" s="16">
        <f t="shared" ca="1" si="135"/>
        <v>206.37470848233133</v>
      </c>
      <c r="I140" s="16">
        <f t="shared" ca="1" si="135"/>
        <v>123.61753421646135</v>
      </c>
      <c r="J140" s="16">
        <f t="shared" ca="1" si="135"/>
        <v>0</v>
      </c>
      <c r="K140" s="16">
        <f t="shared" ca="1" si="136"/>
        <v>240.56561488900536</v>
      </c>
      <c r="L140" s="16">
        <f t="shared" ca="1" si="137"/>
        <v>59.078578495441697</v>
      </c>
      <c r="M140" s="15">
        <f ca="1">(1-$O140)*(1-$O140)*M138+2*$O140*(1-$O140)*INDIRECT("M"&amp;C140)+$O140*$O140*M142</f>
        <v>56.009995002498755</v>
      </c>
      <c r="N140" s="15">
        <f ca="1">(1-$O140)*(1-$O140)*N138+2*$O140*(1-$O140)*INDIRECT("N"&amp;C140)+$O140*$O140*N142</f>
        <v>33.410060594702642</v>
      </c>
      <c r="O140" s="15">
        <f>(B140-B138)/(B142-B138)</f>
        <v>0.5</v>
      </c>
    </row>
    <row r="141" spans="1:19" x14ac:dyDescent="0.25">
      <c r="A141" s="4">
        <f t="shared" si="120"/>
        <v>0.42870370370370242</v>
      </c>
      <c r="B141" s="3">
        <f t="shared" si="141"/>
        <v>1553301040</v>
      </c>
      <c r="C141">
        <f t="shared" ref="C141:D141" si="143">C140</f>
        <v>4</v>
      </c>
      <c r="D141">
        <f t="shared" si="143"/>
        <v>140</v>
      </c>
      <c r="E141" s="15">
        <f ca="1">(1-$O141)*(1-$O141)*E138+2*$O141*(1-$O141)*INDIRECT("E"&amp;C140)+$O141*$O141*E142</f>
        <v>30822.980703254085</v>
      </c>
      <c r="F141" s="15">
        <f ca="1">(1-$O141)*(1-$O141)*F138+2*$O141*(1-$O141)*INDIRECT("F"&amp;C140)+$O141*$O141*F142</f>
        <v>18467.92222558126</v>
      </c>
      <c r="G141" s="15">
        <f t="shared" ca="1" si="134"/>
        <v>10058.4</v>
      </c>
      <c r="H141" s="16">
        <f t="shared" ca="1" si="135"/>
        <v>206.75342456657455</v>
      </c>
      <c r="I141" s="16">
        <f t="shared" ca="1" si="135"/>
        <v>123.82898966635693</v>
      </c>
      <c r="J141" s="16">
        <f t="shared" ca="1" si="135"/>
        <v>0</v>
      </c>
      <c r="K141" s="16">
        <f t="shared" ca="1" si="136"/>
        <v>240.99916442136674</v>
      </c>
      <c r="L141" s="16">
        <f t="shared" ca="1" si="137"/>
        <v>59.081718107224781</v>
      </c>
      <c r="M141" s="15">
        <f ca="1">(1-$O141)*(1-$O141)*M138+2*$O141*(1-$O141)*INDIRECT("M"&amp;C140)+$O141*$O141*M142</f>
        <v>56.015505997001497</v>
      </c>
      <c r="N141" s="15">
        <f ca="1">(1-$O141)*(1-$O141)*N138+2*$O141*(1-$O141)*INDIRECT("N"&amp;C140)+$O141*$O141*N142</f>
        <v>33.426573119690147</v>
      </c>
      <c r="O141" s="15">
        <f>(B141-B138)/(B142-B138)</f>
        <v>0.75</v>
      </c>
    </row>
    <row r="142" spans="1:19" x14ac:dyDescent="0.25">
      <c r="A142" s="4">
        <f t="shared" si="120"/>
        <v>0.42876157407407278</v>
      </c>
      <c r="B142" s="3">
        <f t="shared" si="141"/>
        <v>1553301045</v>
      </c>
      <c r="C142">
        <f t="shared" si="138"/>
        <v>4</v>
      </c>
      <c r="D142">
        <f t="shared" si="138"/>
        <v>140</v>
      </c>
      <c r="E142">
        <f t="shared" ca="1" si="80"/>
        <v>31856.747826086958</v>
      </c>
      <c r="F142">
        <f t="shared" ca="1" si="81"/>
        <v>19087.067173913045</v>
      </c>
      <c r="G142">
        <f t="shared" ca="1" si="134"/>
        <v>10058.4</v>
      </c>
      <c r="H142" s="9">
        <f t="shared" ca="1" si="135"/>
        <v>206.94278260869541</v>
      </c>
      <c r="I142" s="9">
        <f t="shared" ca="1" si="135"/>
        <v>123.93471739130401</v>
      </c>
      <c r="J142" s="9">
        <f t="shared" ca="1" si="135"/>
        <v>0</v>
      </c>
      <c r="K142" s="9">
        <f t="shared" ca="1" si="136"/>
        <v>241.21593945817958</v>
      </c>
      <c r="L142" s="9">
        <f t="shared" ca="1" si="137"/>
        <v>59.083283680877479</v>
      </c>
      <c r="M142">
        <f t="shared" ca="1" si="139"/>
        <v>56.021014492753622</v>
      </c>
      <c r="N142">
        <f t="shared" ca="1" si="140"/>
        <v>33.443115942028982</v>
      </c>
      <c r="O142" s="12"/>
    </row>
    <row r="143" spans="1:19" x14ac:dyDescent="0.25">
      <c r="A143" s="4">
        <f t="shared" si="120"/>
        <v>0.42881944444444314</v>
      </c>
      <c r="B143" s="3">
        <f t="shared" si="141"/>
        <v>1553301050</v>
      </c>
      <c r="C143">
        <f t="shared" si="138"/>
        <v>4</v>
      </c>
      <c r="D143">
        <f t="shared" si="138"/>
        <v>140</v>
      </c>
      <c r="E143">
        <f t="shared" ca="1" si="80"/>
        <v>32891.461739130435</v>
      </c>
      <c r="F143">
        <f t="shared" ca="1" si="81"/>
        <v>19706.740760869565</v>
      </c>
      <c r="G143">
        <f t="shared" ca="1" si="134"/>
        <v>10058.4</v>
      </c>
      <c r="H143" s="9">
        <f t="shared" ca="1" si="135"/>
        <v>206.94278260869615</v>
      </c>
      <c r="I143" s="9">
        <f t="shared" ca="1" si="135"/>
        <v>123.93471739130473</v>
      </c>
      <c r="J143" s="9">
        <f t="shared" ca="1" si="135"/>
        <v>0</v>
      </c>
      <c r="K143" s="9">
        <f t="shared" ca="1" si="136"/>
        <v>241.2159394581806</v>
      </c>
      <c r="L143" s="9">
        <f t="shared" ca="1" si="137"/>
        <v>59.083283680877429</v>
      </c>
      <c r="M143">
        <f t="shared" ca="1" si="139"/>
        <v>56.02652173913043</v>
      </c>
      <c r="N143">
        <f t="shared" ca="1" si="140"/>
        <v>33.459673913043474</v>
      </c>
    </row>
    <row r="144" spans="1:19" x14ac:dyDescent="0.25">
      <c r="A144" s="4">
        <f t="shared" si="120"/>
        <v>0.4288773148148135</v>
      </c>
      <c r="B144" s="3">
        <f t="shared" si="141"/>
        <v>1553301055</v>
      </c>
      <c r="C144">
        <f t="shared" si="138"/>
        <v>4</v>
      </c>
      <c r="D144">
        <f t="shared" si="138"/>
        <v>140</v>
      </c>
      <c r="E144">
        <f t="shared" ca="1" si="80"/>
        <v>33926.175652173915</v>
      </c>
      <c r="F144">
        <f t="shared" ca="1" si="81"/>
        <v>20326.414347826088</v>
      </c>
      <c r="G144">
        <f t="shared" ca="1" si="134"/>
        <v>10058.4</v>
      </c>
      <c r="H144" s="9">
        <f t="shared" ca="1" si="135"/>
        <v>206.9427826086947</v>
      </c>
      <c r="I144" s="9">
        <f t="shared" ca="1" si="135"/>
        <v>123.93471739130401</v>
      </c>
      <c r="J144" s="9">
        <f t="shared" ca="1" si="135"/>
        <v>0</v>
      </c>
      <c r="K144" s="9">
        <f t="shared" ca="1" si="136"/>
        <v>241.21593945817898</v>
      </c>
      <c r="L144" s="9">
        <f t="shared" ca="1" si="137"/>
        <v>59.083283680877386</v>
      </c>
      <c r="M144">
        <f t="shared" ca="1" si="139"/>
        <v>56.032028985507246</v>
      </c>
      <c r="N144">
        <f t="shared" ca="1" si="140"/>
        <v>33.476231884057967</v>
      </c>
    </row>
    <row r="145" spans="1:14" x14ac:dyDescent="0.25">
      <c r="A145" s="4">
        <f t="shared" si="120"/>
        <v>0.42893518518518386</v>
      </c>
      <c r="B145" s="3">
        <f t="shared" si="141"/>
        <v>1553301060</v>
      </c>
      <c r="C145">
        <f t="shared" si="138"/>
        <v>4</v>
      </c>
      <c r="D145">
        <f t="shared" si="138"/>
        <v>140</v>
      </c>
      <c r="E145">
        <f t="shared" ca="1" si="80"/>
        <v>34960.889565217389</v>
      </c>
      <c r="F145">
        <f t="shared" ca="1" si="81"/>
        <v>20946.087934782608</v>
      </c>
      <c r="G145">
        <f t="shared" ca="1" si="134"/>
        <v>10058.4</v>
      </c>
      <c r="H145" s="9">
        <f t="shared" ca="1" si="135"/>
        <v>206.94278260869615</v>
      </c>
      <c r="I145" s="9">
        <f t="shared" ca="1" si="135"/>
        <v>123.93471739130473</v>
      </c>
      <c r="J145" s="9">
        <f t="shared" ca="1" si="135"/>
        <v>0</v>
      </c>
      <c r="K145" s="9">
        <f t="shared" ca="1" si="136"/>
        <v>241.2159394581806</v>
      </c>
      <c r="L145" s="9">
        <f t="shared" ca="1" si="137"/>
        <v>59.083283680877429</v>
      </c>
      <c r="M145">
        <f t="shared" ca="1" si="139"/>
        <v>56.037536231884054</v>
      </c>
      <c r="N145">
        <f t="shared" ca="1" si="140"/>
        <v>33.492789855072459</v>
      </c>
    </row>
    <row r="146" spans="1:14" x14ac:dyDescent="0.25">
      <c r="A146" s="4">
        <f t="shared" si="120"/>
        <v>0.42899305555555423</v>
      </c>
      <c r="B146" s="3">
        <f t="shared" si="141"/>
        <v>1553301065</v>
      </c>
      <c r="C146">
        <f t="shared" si="138"/>
        <v>4</v>
      </c>
      <c r="D146">
        <f t="shared" si="138"/>
        <v>140</v>
      </c>
      <c r="E146">
        <f t="shared" ca="1" si="80"/>
        <v>35995.603478260869</v>
      </c>
      <c r="F146">
        <f t="shared" ca="1" si="81"/>
        <v>21565.761521739132</v>
      </c>
      <c r="G146">
        <f t="shared" ca="1" si="134"/>
        <v>10058.4</v>
      </c>
      <c r="H146" s="9">
        <f t="shared" ca="1" si="135"/>
        <v>206.94278260869615</v>
      </c>
      <c r="I146" s="9">
        <f t="shared" ca="1" si="135"/>
        <v>123.93471739130401</v>
      </c>
      <c r="J146" s="9">
        <f t="shared" ca="1" si="135"/>
        <v>0</v>
      </c>
      <c r="K146" s="9">
        <f t="shared" ca="1" si="136"/>
        <v>241.2159394581802</v>
      </c>
      <c r="L146" s="9">
        <f t="shared" ca="1" si="137"/>
        <v>59.083283680877571</v>
      </c>
      <c r="M146">
        <f t="shared" ca="1" si="139"/>
        <v>56.04304347826087</v>
      </c>
      <c r="N146">
        <f t="shared" ca="1" si="140"/>
        <v>33.509347826086952</v>
      </c>
    </row>
    <row r="147" spans="1:14" x14ac:dyDescent="0.25">
      <c r="A147" s="4">
        <f t="shared" si="120"/>
        <v>0.42905092592592459</v>
      </c>
      <c r="B147" s="3">
        <f t="shared" si="141"/>
        <v>1553301070</v>
      </c>
      <c r="C147">
        <f t="shared" si="138"/>
        <v>4</v>
      </c>
      <c r="D147">
        <f t="shared" si="138"/>
        <v>140</v>
      </c>
      <c r="E147">
        <f t="shared" ca="1" si="80"/>
        <v>37030.31739130435</v>
      </c>
      <c r="F147">
        <f t="shared" ca="1" si="81"/>
        <v>22185.435108695652</v>
      </c>
      <c r="G147">
        <f t="shared" ca="1" si="134"/>
        <v>10058.4</v>
      </c>
      <c r="H147" s="9">
        <f t="shared" ca="1" si="135"/>
        <v>206.9427826086947</v>
      </c>
      <c r="I147" s="9">
        <f t="shared" ca="1" si="135"/>
        <v>123.93471739130473</v>
      </c>
      <c r="J147" s="9">
        <f t="shared" ca="1" si="135"/>
        <v>0</v>
      </c>
      <c r="K147" s="9">
        <f t="shared" ca="1" si="136"/>
        <v>241.21593945817935</v>
      </c>
      <c r="L147" s="9">
        <f t="shared" ca="1" si="137"/>
        <v>59.083283680877251</v>
      </c>
      <c r="M147">
        <f t="shared" ca="1" si="139"/>
        <v>56.048550724637678</v>
      </c>
      <c r="N147">
        <f t="shared" ca="1" si="140"/>
        <v>33.525905797101444</v>
      </c>
    </row>
    <row r="148" spans="1:14" x14ac:dyDescent="0.25">
      <c r="A148" s="4">
        <f t="shared" si="120"/>
        <v>0.42910879629629495</v>
      </c>
      <c r="B148" s="3">
        <f t="shared" si="141"/>
        <v>1553301075</v>
      </c>
      <c r="C148">
        <f t="shared" si="138"/>
        <v>4</v>
      </c>
      <c r="D148">
        <f t="shared" si="138"/>
        <v>140</v>
      </c>
      <c r="E148">
        <f t="shared" ca="1" si="80"/>
        <v>38065.031304347824</v>
      </c>
      <c r="F148">
        <f t="shared" ca="1" si="81"/>
        <v>22805.108695652176</v>
      </c>
      <c r="G148">
        <f t="shared" ca="1" si="134"/>
        <v>10058.4</v>
      </c>
      <c r="H148" s="9">
        <f t="shared" ca="1" si="135"/>
        <v>206.94278260869615</v>
      </c>
      <c r="I148" s="9">
        <f t="shared" ca="1" si="135"/>
        <v>123.93471739130401</v>
      </c>
      <c r="J148" s="9">
        <f t="shared" ca="1" si="135"/>
        <v>0</v>
      </c>
      <c r="K148" s="9">
        <f t="shared" ca="1" si="136"/>
        <v>241.2159394581802</v>
      </c>
      <c r="L148" s="9">
        <f t="shared" ca="1" si="137"/>
        <v>59.083283680877571</v>
      </c>
      <c r="M148">
        <f t="shared" ca="1" si="139"/>
        <v>56.054057971014494</v>
      </c>
      <c r="N148">
        <f t="shared" ca="1" si="140"/>
        <v>33.542463768115937</v>
      </c>
    </row>
    <row r="149" spans="1:14" x14ac:dyDescent="0.25">
      <c r="A149" s="4">
        <f t="shared" si="120"/>
        <v>0.42916666666666531</v>
      </c>
      <c r="B149" s="3">
        <f t="shared" si="141"/>
        <v>1553301080</v>
      </c>
      <c r="C149">
        <f t="shared" si="138"/>
        <v>4</v>
      </c>
      <c r="D149">
        <f t="shared" si="138"/>
        <v>140</v>
      </c>
      <c r="E149">
        <f t="shared" ca="1" si="80"/>
        <v>39099.745217391304</v>
      </c>
      <c r="F149">
        <f t="shared" ca="1" si="81"/>
        <v>23424.782282608696</v>
      </c>
      <c r="G149">
        <f t="shared" ca="1" si="134"/>
        <v>10058.4</v>
      </c>
      <c r="H149" s="9">
        <f t="shared" ca="1" si="135"/>
        <v>206.94278260869615</v>
      </c>
      <c r="I149" s="9">
        <f t="shared" ca="1" si="135"/>
        <v>123.93471739130473</v>
      </c>
      <c r="J149" s="9">
        <f t="shared" ca="1" si="135"/>
        <v>0</v>
      </c>
      <c r="K149" s="9">
        <f t="shared" ca="1" si="136"/>
        <v>241.2159394581806</v>
      </c>
      <c r="L149" s="9">
        <f t="shared" ca="1" si="137"/>
        <v>59.083283680877429</v>
      </c>
      <c r="M149">
        <f t="shared" ca="1" si="139"/>
        <v>56.059565217391302</v>
      </c>
      <c r="N149">
        <f t="shared" ca="1" si="140"/>
        <v>33.559021739130429</v>
      </c>
    </row>
    <row r="150" spans="1:14" x14ac:dyDescent="0.25">
      <c r="A150" s="4">
        <f t="shared" si="120"/>
        <v>0.42922453703703567</v>
      </c>
      <c r="B150" s="3">
        <f t="shared" si="141"/>
        <v>1553301085</v>
      </c>
      <c r="C150">
        <f t="shared" si="138"/>
        <v>4</v>
      </c>
      <c r="D150">
        <f t="shared" si="138"/>
        <v>140</v>
      </c>
      <c r="E150">
        <f t="shared" ca="1" si="80"/>
        <v>40134.459130434785</v>
      </c>
      <c r="F150">
        <f t="shared" ca="1" si="81"/>
        <v>24044.455869565219</v>
      </c>
      <c r="G150">
        <f t="shared" ca="1" si="134"/>
        <v>10058.4</v>
      </c>
      <c r="H150" s="9">
        <f t="shared" ca="1" si="135"/>
        <v>206.9427826086947</v>
      </c>
      <c r="I150" s="9">
        <f t="shared" ca="1" si="135"/>
        <v>123.93471739130401</v>
      </c>
      <c r="J150" s="9">
        <f t="shared" ca="1" si="135"/>
        <v>0</v>
      </c>
      <c r="K150" s="9">
        <f t="shared" ca="1" si="136"/>
        <v>241.21593945817898</v>
      </c>
      <c r="L150" s="9">
        <f t="shared" ca="1" si="137"/>
        <v>59.083283680877386</v>
      </c>
      <c r="M150">
        <f t="shared" ca="1" si="139"/>
        <v>56.065072463768111</v>
      </c>
      <c r="N150">
        <f t="shared" ca="1" si="140"/>
        <v>33.575579710144922</v>
      </c>
    </row>
    <row r="151" spans="1:14" x14ac:dyDescent="0.25">
      <c r="A151" s="4">
        <f t="shared" si="120"/>
        <v>0.42928240740740603</v>
      </c>
      <c r="B151" s="3">
        <f t="shared" si="141"/>
        <v>1553301090</v>
      </c>
      <c r="C151">
        <f t="shared" si="138"/>
        <v>4</v>
      </c>
      <c r="D151">
        <f t="shared" si="138"/>
        <v>140</v>
      </c>
      <c r="E151">
        <f t="shared" ca="1" si="80"/>
        <v>41169.173043478258</v>
      </c>
      <c r="F151">
        <f t="shared" ca="1" si="81"/>
        <v>24664.129456521739</v>
      </c>
      <c r="G151">
        <f t="shared" ca="1" si="134"/>
        <v>10058.4</v>
      </c>
      <c r="H151" s="9">
        <f t="shared" ca="1" si="135"/>
        <v>206.94278260869615</v>
      </c>
      <c r="I151" s="9">
        <f t="shared" ca="1" si="135"/>
        <v>123.93471739130473</v>
      </c>
      <c r="J151" s="9">
        <f t="shared" ca="1" si="135"/>
        <v>0</v>
      </c>
      <c r="K151" s="9">
        <f t="shared" ca="1" si="136"/>
        <v>241.2159394581806</v>
      </c>
      <c r="L151" s="9">
        <f t="shared" ca="1" si="137"/>
        <v>59.083283680877429</v>
      </c>
      <c r="M151">
        <f t="shared" ca="1" si="139"/>
        <v>56.070579710144926</v>
      </c>
      <c r="N151">
        <f t="shared" ca="1" si="140"/>
        <v>33.592137681159414</v>
      </c>
    </row>
    <row r="152" spans="1:14" x14ac:dyDescent="0.25">
      <c r="A152" s="4">
        <f t="shared" si="120"/>
        <v>0.42934027777777639</v>
      </c>
      <c r="B152" s="3">
        <f t="shared" si="141"/>
        <v>1553301095</v>
      </c>
      <c r="C152">
        <f t="shared" si="138"/>
        <v>4</v>
      </c>
      <c r="D152">
        <f t="shared" si="138"/>
        <v>140</v>
      </c>
      <c r="E152">
        <f t="shared" ca="1" si="80"/>
        <v>42203.886956521739</v>
      </c>
      <c r="F152">
        <f t="shared" ca="1" si="81"/>
        <v>25283.803043478263</v>
      </c>
      <c r="G152">
        <f t="shared" ca="1" si="134"/>
        <v>10058.4</v>
      </c>
      <c r="H152" s="9">
        <f t="shared" ca="1" si="135"/>
        <v>206.9427826086947</v>
      </c>
      <c r="I152" s="9">
        <f t="shared" ca="1" si="135"/>
        <v>123.93471739130401</v>
      </c>
      <c r="J152" s="9">
        <f t="shared" ca="1" si="135"/>
        <v>0</v>
      </c>
      <c r="K152" s="9">
        <f t="shared" ca="1" si="136"/>
        <v>241.21593945817898</v>
      </c>
      <c r="L152" s="9">
        <f t="shared" ca="1" si="137"/>
        <v>59.083283680877386</v>
      </c>
      <c r="M152">
        <f t="shared" ca="1" si="139"/>
        <v>56.076086956521735</v>
      </c>
      <c r="N152">
        <f t="shared" ca="1" si="140"/>
        <v>33.608695652173907</v>
      </c>
    </row>
    <row r="153" spans="1:14" x14ac:dyDescent="0.25">
      <c r="A153" s="4">
        <f t="shared" si="120"/>
        <v>0.42939814814814675</v>
      </c>
      <c r="B153" s="3">
        <f t="shared" si="141"/>
        <v>1553301100</v>
      </c>
      <c r="C153">
        <f t="shared" si="138"/>
        <v>4</v>
      </c>
      <c r="D153">
        <f t="shared" si="138"/>
        <v>140</v>
      </c>
      <c r="E153">
        <f t="shared" ca="1" si="80"/>
        <v>43238.600869565213</v>
      </c>
      <c r="F153">
        <f t="shared" ca="1" si="81"/>
        <v>25903.476630434783</v>
      </c>
      <c r="G153">
        <f t="shared" ca="1" si="134"/>
        <v>10058.4</v>
      </c>
      <c r="H153" s="9">
        <f t="shared" ref="H153:J184" ca="1" si="144">(E154-E153)/($B154-$B153)</f>
        <v>206.94278260869615</v>
      </c>
      <c r="I153" s="9">
        <f t="shared" ca="1" si="144"/>
        <v>123.93471739130401</v>
      </c>
      <c r="J153" s="9">
        <f t="shared" ca="1" si="144"/>
        <v>0</v>
      </c>
      <c r="K153" s="9">
        <f t="shared" ca="1" si="136"/>
        <v>241.2159394581802</v>
      </c>
      <c r="L153" s="9">
        <f t="shared" ca="1" si="137"/>
        <v>59.083283680877571</v>
      </c>
      <c r="M153">
        <f t="shared" ca="1" si="139"/>
        <v>56.08159420289855</v>
      </c>
      <c r="N153">
        <f t="shared" ca="1" si="140"/>
        <v>33.625253623188399</v>
      </c>
    </row>
    <row r="154" spans="1:14" x14ac:dyDescent="0.25">
      <c r="A154" s="4">
        <f t="shared" si="120"/>
        <v>0.42945601851851711</v>
      </c>
      <c r="B154" s="3">
        <f t="shared" si="141"/>
        <v>1553301105</v>
      </c>
      <c r="C154">
        <f t="shared" ref="C154:D169" si="145">C153</f>
        <v>4</v>
      </c>
      <c r="D154">
        <f t="shared" si="145"/>
        <v>140</v>
      </c>
      <c r="E154">
        <f t="shared" ca="1" si="80"/>
        <v>44273.314782608693</v>
      </c>
      <c r="F154">
        <f t="shared" ca="1" si="81"/>
        <v>26523.150217391303</v>
      </c>
      <c r="G154">
        <f t="shared" ca="1" si="134"/>
        <v>10058.4</v>
      </c>
      <c r="H154" s="9">
        <f t="shared" ca="1" si="144"/>
        <v>206.94278260869615</v>
      </c>
      <c r="I154" s="9">
        <f t="shared" ca="1" si="144"/>
        <v>123.93471739130473</v>
      </c>
      <c r="J154" s="9">
        <f t="shared" ca="1" si="144"/>
        <v>0</v>
      </c>
      <c r="K154" s="9">
        <f t="shared" ca="1" si="136"/>
        <v>241.2159394581806</v>
      </c>
      <c r="L154" s="9">
        <f t="shared" ca="1" si="137"/>
        <v>59.083283680877429</v>
      </c>
      <c r="M154">
        <f t="shared" ca="1" si="139"/>
        <v>56.087101449275359</v>
      </c>
      <c r="N154">
        <f t="shared" ca="1" si="140"/>
        <v>33.641811594202892</v>
      </c>
    </row>
    <row r="155" spans="1:14" x14ac:dyDescent="0.25">
      <c r="A155" s="4">
        <f t="shared" si="120"/>
        <v>0.42951388888888747</v>
      </c>
      <c r="B155" s="3">
        <f t="shared" si="141"/>
        <v>1553301110</v>
      </c>
      <c r="C155">
        <f t="shared" si="145"/>
        <v>4</v>
      </c>
      <c r="D155">
        <f t="shared" si="145"/>
        <v>140</v>
      </c>
      <c r="E155">
        <f t="shared" ca="1" si="80"/>
        <v>45308.028695652174</v>
      </c>
      <c r="F155">
        <f t="shared" ca="1" si="81"/>
        <v>27142.823804347827</v>
      </c>
      <c r="G155">
        <f t="shared" ca="1" si="134"/>
        <v>10058.4</v>
      </c>
      <c r="H155" s="9">
        <f t="shared" ca="1" si="144"/>
        <v>206.94278260869615</v>
      </c>
      <c r="I155" s="9">
        <f t="shared" ca="1" si="144"/>
        <v>123.93471739130473</v>
      </c>
      <c r="J155" s="9">
        <f t="shared" ca="1" si="144"/>
        <v>0</v>
      </c>
      <c r="K155" s="9">
        <f t="shared" ca="1" si="136"/>
        <v>241.2159394581806</v>
      </c>
      <c r="L155" s="9">
        <f t="shared" ca="1" si="137"/>
        <v>59.083283680877429</v>
      </c>
      <c r="M155">
        <f t="shared" ca="1" si="139"/>
        <v>56.092608695652174</v>
      </c>
      <c r="N155">
        <f t="shared" ca="1" si="140"/>
        <v>33.658369565217384</v>
      </c>
    </row>
    <row r="156" spans="1:14" x14ac:dyDescent="0.25">
      <c r="A156" s="4">
        <f t="shared" si="120"/>
        <v>0.42957175925925783</v>
      </c>
      <c r="B156" s="3">
        <f t="shared" si="141"/>
        <v>1553301115</v>
      </c>
      <c r="C156">
        <f t="shared" si="145"/>
        <v>4</v>
      </c>
      <c r="D156">
        <f t="shared" si="145"/>
        <v>140</v>
      </c>
      <c r="E156">
        <f t="shared" ca="1" si="80"/>
        <v>46342.742608695655</v>
      </c>
      <c r="F156">
        <f t="shared" ca="1" si="81"/>
        <v>27762.49739130435</v>
      </c>
      <c r="G156">
        <f t="shared" ca="1" si="134"/>
        <v>10058.4</v>
      </c>
      <c r="H156" s="9">
        <f t="shared" ca="1" si="144"/>
        <v>206.9427826086947</v>
      </c>
      <c r="I156" s="9">
        <f t="shared" ca="1" si="144"/>
        <v>123.93471739130401</v>
      </c>
      <c r="J156" s="9">
        <f t="shared" ca="1" si="144"/>
        <v>0</v>
      </c>
      <c r="K156" s="9">
        <f t="shared" ca="1" si="136"/>
        <v>241.21593945817898</v>
      </c>
      <c r="L156" s="9">
        <f t="shared" ca="1" si="137"/>
        <v>59.083283680877386</v>
      </c>
      <c r="M156">
        <f t="shared" ca="1" si="139"/>
        <v>56.098115942028983</v>
      </c>
      <c r="N156">
        <f t="shared" ca="1" si="140"/>
        <v>33.674927536231884</v>
      </c>
    </row>
    <row r="157" spans="1:14" x14ac:dyDescent="0.25">
      <c r="A157" s="4">
        <f t="shared" si="120"/>
        <v>0.4296296296296282</v>
      </c>
      <c r="B157" s="3">
        <f t="shared" si="141"/>
        <v>1553301120</v>
      </c>
      <c r="C157">
        <f t="shared" si="145"/>
        <v>4</v>
      </c>
      <c r="D157">
        <f t="shared" si="145"/>
        <v>140</v>
      </c>
      <c r="E157">
        <f t="shared" ca="1" si="80"/>
        <v>47377.456521739128</v>
      </c>
      <c r="F157">
        <f t="shared" ca="1" si="81"/>
        <v>28382.17097826087</v>
      </c>
      <c r="G157">
        <f t="shared" ca="1" si="134"/>
        <v>10058.4</v>
      </c>
      <c r="H157" s="9">
        <f t="shared" ca="1" si="144"/>
        <v>206.9427826086947</v>
      </c>
      <c r="I157" s="9">
        <f t="shared" ca="1" si="144"/>
        <v>123.93471739130401</v>
      </c>
      <c r="J157" s="9">
        <f t="shared" ca="1" si="144"/>
        <v>0</v>
      </c>
      <c r="K157" s="9">
        <f t="shared" ca="1" si="136"/>
        <v>241.21593945817898</v>
      </c>
      <c r="L157" s="9">
        <f t="shared" ca="1" si="137"/>
        <v>59.083283680877386</v>
      </c>
      <c r="M157">
        <f t="shared" ca="1" si="139"/>
        <v>56.103623188405798</v>
      </c>
      <c r="N157">
        <f t="shared" ca="1" si="140"/>
        <v>33.691485507246377</v>
      </c>
    </row>
    <row r="158" spans="1:14" x14ac:dyDescent="0.25">
      <c r="A158" s="4">
        <f t="shared" si="120"/>
        <v>0.42968749999999856</v>
      </c>
      <c r="B158" s="3">
        <f t="shared" si="141"/>
        <v>1553301125</v>
      </c>
      <c r="C158">
        <f t="shared" si="145"/>
        <v>4</v>
      </c>
      <c r="D158">
        <f t="shared" si="145"/>
        <v>140</v>
      </c>
      <c r="E158">
        <f t="shared" ca="1" si="80"/>
        <v>48412.170434782602</v>
      </c>
      <c r="F158">
        <f t="shared" ca="1" si="81"/>
        <v>29001.84456521739</v>
      </c>
      <c r="G158">
        <f t="shared" ca="1" si="134"/>
        <v>10058.4</v>
      </c>
      <c r="H158" s="9">
        <f t="shared" ca="1" si="144"/>
        <v>206.94278260869615</v>
      </c>
      <c r="I158" s="9">
        <f t="shared" ca="1" si="144"/>
        <v>123.93471739130473</v>
      </c>
      <c r="J158" s="9">
        <f t="shared" ca="1" si="144"/>
        <v>0</v>
      </c>
      <c r="K158" s="9">
        <f t="shared" ca="1" si="136"/>
        <v>241.2159394581806</v>
      </c>
      <c r="L158" s="9">
        <f t="shared" ca="1" si="137"/>
        <v>59.083283680877429</v>
      </c>
      <c r="M158">
        <f t="shared" ca="1" si="139"/>
        <v>56.109130434782607</v>
      </c>
      <c r="N158">
        <f t="shared" ca="1" si="140"/>
        <v>33.708043478260869</v>
      </c>
    </row>
    <row r="159" spans="1:14" x14ac:dyDescent="0.25">
      <c r="A159" s="4">
        <f t="shared" si="120"/>
        <v>0.42974537037036892</v>
      </c>
      <c r="B159" s="3">
        <f t="shared" si="141"/>
        <v>1553301130</v>
      </c>
      <c r="C159">
        <f t="shared" si="145"/>
        <v>4</v>
      </c>
      <c r="D159">
        <f t="shared" si="145"/>
        <v>140</v>
      </c>
      <c r="E159">
        <f t="shared" ca="1" si="80"/>
        <v>49446.884347826082</v>
      </c>
      <c r="F159">
        <f t="shared" ca="1" si="81"/>
        <v>29621.518152173914</v>
      </c>
      <c r="G159">
        <f t="shared" ca="1" si="134"/>
        <v>10058.4</v>
      </c>
      <c r="H159" s="9">
        <f t="shared" ca="1" si="144"/>
        <v>206.94278260869615</v>
      </c>
      <c r="I159" s="9">
        <f t="shared" ca="1" si="144"/>
        <v>123.93471739130473</v>
      </c>
      <c r="J159" s="9">
        <f t="shared" ca="1" si="144"/>
        <v>0</v>
      </c>
      <c r="K159" s="9">
        <f t="shared" ca="1" si="136"/>
        <v>241.2159394581806</v>
      </c>
      <c r="L159" s="9">
        <f t="shared" ca="1" si="137"/>
        <v>59.083283680877429</v>
      </c>
      <c r="M159">
        <f t="shared" ca="1" si="139"/>
        <v>56.114637681159415</v>
      </c>
      <c r="N159">
        <f t="shared" ca="1" si="140"/>
        <v>33.724601449275362</v>
      </c>
    </row>
    <row r="160" spans="1:14" x14ac:dyDescent="0.25">
      <c r="A160" s="4">
        <f t="shared" si="120"/>
        <v>0.42980324074073928</v>
      </c>
      <c r="B160" s="3">
        <f t="shared" si="141"/>
        <v>1553301135</v>
      </c>
      <c r="C160">
        <f t="shared" si="145"/>
        <v>4</v>
      </c>
      <c r="D160">
        <f t="shared" si="145"/>
        <v>140</v>
      </c>
      <c r="E160">
        <f t="shared" ca="1" si="80"/>
        <v>50481.598260869563</v>
      </c>
      <c r="F160">
        <f t="shared" ca="1" si="81"/>
        <v>30241.191739130438</v>
      </c>
      <c r="G160">
        <f t="shared" ca="1" si="134"/>
        <v>10058.4</v>
      </c>
      <c r="H160" s="9">
        <f t="shared" ca="1" si="144"/>
        <v>206.94278260869615</v>
      </c>
      <c r="I160" s="9">
        <f t="shared" ca="1" si="144"/>
        <v>123.93471739130401</v>
      </c>
      <c r="J160" s="9">
        <f t="shared" ca="1" si="144"/>
        <v>0</v>
      </c>
      <c r="K160" s="9">
        <f t="shared" ca="1" si="136"/>
        <v>241.2159394581802</v>
      </c>
      <c r="L160" s="9">
        <f t="shared" ca="1" si="137"/>
        <v>59.083283680877571</v>
      </c>
      <c r="M160">
        <f t="shared" ca="1" si="139"/>
        <v>56.120144927536231</v>
      </c>
      <c r="N160">
        <f t="shared" ca="1" si="140"/>
        <v>33.741159420289854</v>
      </c>
    </row>
    <row r="161" spans="1:14" x14ac:dyDescent="0.25">
      <c r="A161" s="4">
        <f t="shared" si="120"/>
        <v>0.42986111111110964</v>
      </c>
      <c r="B161" s="3">
        <f t="shared" si="141"/>
        <v>1553301140</v>
      </c>
      <c r="C161">
        <f t="shared" si="145"/>
        <v>4</v>
      </c>
      <c r="D161">
        <f t="shared" si="145"/>
        <v>140</v>
      </c>
      <c r="E161">
        <f t="shared" ca="1" si="80"/>
        <v>51516.312173913044</v>
      </c>
      <c r="F161">
        <f t="shared" ca="1" si="81"/>
        <v>30860.865326086958</v>
      </c>
      <c r="G161">
        <f t="shared" ca="1" si="134"/>
        <v>10058.4</v>
      </c>
      <c r="H161" s="9">
        <f t="shared" ca="1" si="144"/>
        <v>206.94278260869615</v>
      </c>
      <c r="I161" s="9">
        <f t="shared" ca="1" si="144"/>
        <v>123.93471739130401</v>
      </c>
      <c r="J161" s="9">
        <f t="shared" ca="1" si="144"/>
        <v>0</v>
      </c>
      <c r="K161" s="9">
        <f t="shared" ca="1" si="136"/>
        <v>241.2159394581802</v>
      </c>
      <c r="L161" s="9">
        <f t="shared" ca="1" si="137"/>
        <v>59.083283680877571</v>
      </c>
      <c r="M161">
        <f t="shared" ca="1" si="139"/>
        <v>56.125652173913039</v>
      </c>
      <c r="N161">
        <f t="shared" ca="1" si="140"/>
        <v>33.757717391304347</v>
      </c>
    </row>
    <row r="162" spans="1:14" x14ac:dyDescent="0.25">
      <c r="A162" s="4">
        <f t="shared" si="120"/>
        <v>0.42991898148148</v>
      </c>
      <c r="B162" s="3">
        <f t="shared" si="141"/>
        <v>1553301145</v>
      </c>
      <c r="C162">
        <f t="shared" si="145"/>
        <v>4</v>
      </c>
      <c r="D162">
        <f t="shared" si="145"/>
        <v>140</v>
      </c>
      <c r="E162">
        <f t="shared" ca="1" si="80"/>
        <v>52551.026086956525</v>
      </c>
      <c r="F162">
        <f t="shared" ca="1" si="81"/>
        <v>31480.538913043478</v>
      </c>
      <c r="G162">
        <f t="shared" ca="1" si="134"/>
        <v>10058.4</v>
      </c>
      <c r="H162" s="9">
        <f t="shared" ca="1" si="144"/>
        <v>206.9427826086947</v>
      </c>
      <c r="I162" s="9">
        <f t="shared" ca="1" si="144"/>
        <v>123.93471739130473</v>
      </c>
      <c r="J162" s="9">
        <f t="shared" ca="1" si="144"/>
        <v>0</v>
      </c>
      <c r="K162" s="9">
        <f t="shared" ca="1" si="136"/>
        <v>241.21593945817935</v>
      </c>
      <c r="L162" s="9">
        <f t="shared" ca="1" si="137"/>
        <v>59.083283680877251</v>
      </c>
      <c r="M162">
        <f t="shared" ca="1" si="139"/>
        <v>56.131159420289855</v>
      </c>
      <c r="N162">
        <f t="shared" ca="1" si="140"/>
        <v>33.774275362318839</v>
      </c>
    </row>
    <row r="163" spans="1:14" x14ac:dyDescent="0.25">
      <c r="A163" s="4">
        <f t="shared" si="120"/>
        <v>0.42997685185185036</v>
      </c>
      <c r="B163" s="3">
        <f t="shared" si="141"/>
        <v>1553301150</v>
      </c>
      <c r="C163">
        <f t="shared" si="145"/>
        <v>4</v>
      </c>
      <c r="D163">
        <f t="shared" si="145"/>
        <v>140</v>
      </c>
      <c r="E163">
        <f t="shared" ca="1" si="80"/>
        <v>53585.74</v>
      </c>
      <c r="F163">
        <f t="shared" ca="1" si="81"/>
        <v>32100.212500000001</v>
      </c>
      <c r="G163">
        <f t="shared" ca="1" si="134"/>
        <v>10058.4</v>
      </c>
      <c r="H163" s="9">
        <f t="shared" ca="1" si="144"/>
        <v>206.9427826086947</v>
      </c>
      <c r="I163" s="9">
        <f t="shared" ca="1" si="144"/>
        <v>123.93471739130473</v>
      </c>
      <c r="J163" s="9">
        <f t="shared" ca="1" si="144"/>
        <v>0</v>
      </c>
      <c r="K163" s="9">
        <f t="shared" ca="1" si="136"/>
        <v>241.21593945817935</v>
      </c>
      <c r="L163" s="9">
        <f t="shared" ca="1" si="137"/>
        <v>59.083283680877251</v>
      </c>
      <c r="M163">
        <f t="shared" ca="1" si="139"/>
        <v>56.136666666666663</v>
      </c>
      <c r="N163">
        <f t="shared" ca="1" si="140"/>
        <v>33.790833333333332</v>
      </c>
    </row>
    <row r="164" spans="1:14" x14ac:dyDescent="0.25">
      <c r="A164" s="4">
        <f t="shared" si="120"/>
        <v>0.43003472222222072</v>
      </c>
      <c r="B164" s="3">
        <f t="shared" si="141"/>
        <v>1553301155</v>
      </c>
      <c r="C164">
        <f t="shared" si="145"/>
        <v>4</v>
      </c>
      <c r="D164">
        <f t="shared" si="145"/>
        <v>140</v>
      </c>
      <c r="E164">
        <f t="shared" ca="1" si="80"/>
        <v>54620.453913043471</v>
      </c>
      <c r="F164">
        <f t="shared" ca="1" si="81"/>
        <v>32719.886086956525</v>
      </c>
      <c r="G164">
        <f t="shared" ca="1" si="134"/>
        <v>10058.4</v>
      </c>
      <c r="H164" s="9">
        <f t="shared" ca="1" si="144"/>
        <v>206.94278260869615</v>
      </c>
      <c r="I164" s="9">
        <f t="shared" ca="1" si="144"/>
        <v>123.93471739130328</v>
      </c>
      <c r="J164" s="9">
        <f t="shared" ca="1" si="144"/>
        <v>0</v>
      </c>
      <c r="K164" s="9">
        <f t="shared" ca="1" si="136"/>
        <v>241.21593945817986</v>
      </c>
      <c r="L164" s="9">
        <f t="shared" ca="1" si="137"/>
        <v>59.08328368087772</v>
      </c>
      <c r="M164">
        <f t="shared" ca="1" si="139"/>
        <v>56.142173913043479</v>
      </c>
      <c r="N164">
        <f t="shared" ca="1" si="140"/>
        <v>33.807391304347824</v>
      </c>
    </row>
    <row r="165" spans="1:14" x14ac:dyDescent="0.25">
      <c r="A165" s="4">
        <f t="shared" si="120"/>
        <v>0.43009259259259108</v>
      </c>
      <c r="B165" s="3">
        <f t="shared" si="141"/>
        <v>1553301160</v>
      </c>
      <c r="C165">
        <f t="shared" si="145"/>
        <v>4</v>
      </c>
      <c r="D165">
        <f t="shared" si="145"/>
        <v>140</v>
      </c>
      <c r="E165">
        <f t="shared" ca="1" si="80"/>
        <v>55655.167826086952</v>
      </c>
      <c r="F165">
        <f t="shared" ca="1" si="81"/>
        <v>33339.559673913041</v>
      </c>
      <c r="G165">
        <f t="shared" ca="1" si="134"/>
        <v>10058.4</v>
      </c>
      <c r="H165" s="9">
        <f t="shared" ca="1" si="144"/>
        <v>206.94278260869615</v>
      </c>
      <c r="I165" s="9">
        <f t="shared" ca="1" si="144"/>
        <v>123.93471739130473</v>
      </c>
      <c r="J165" s="9">
        <f t="shared" ca="1" si="144"/>
        <v>0</v>
      </c>
      <c r="K165" s="9">
        <f t="shared" ca="1" si="136"/>
        <v>241.2159394581806</v>
      </c>
      <c r="L165" s="9">
        <f t="shared" ca="1" si="137"/>
        <v>59.083283680877429</v>
      </c>
      <c r="M165">
        <f t="shared" ca="1" si="139"/>
        <v>56.147681159420287</v>
      </c>
      <c r="N165">
        <f t="shared" ca="1" si="140"/>
        <v>33.823949275362317</v>
      </c>
    </row>
    <row r="166" spans="1:14" x14ac:dyDescent="0.25">
      <c r="A166" s="4">
        <f t="shared" si="120"/>
        <v>0.43015046296296144</v>
      </c>
      <c r="B166" s="3">
        <f t="shared" si="141"/>
        <v>1553301165</v>
      </c>
      <c r="C166">
        <f t="shared" si="145"/>
        <v>4</v>
      </c>
      <c r="D166">
        <f t="shared" si="145"/>
        <v>140</v>
      </c>
      <c r="E166">
        <f t="shared" ref="E166:E216" ca="1" si="146">INDIRECT("E$"&amp;C166)+INDIRECT("H$"&amp;C166)*($B166-INDIRECT("B$"&amp;D166))</f>
        <v>56689.881739130433</v>
      </c>
      <c r="F166">
        <f t="shared" ref="F166:F216" ca="1" si="147">INDIRECT("F$"&amp;C166)+INDIRECT("I$"&amp;C166)*($B166-INDIRECT("B$"&amp;D166))</f>
        <v>33959.233260869565</v>
      </c>
      <c r="G166">
        <f t="shared" ca="1" si="134"/>
        <v>10058.4</v>
      </c>
      <c r="H166" s="9">
        <f t="shared" ca="1" si="144"/>
        <v>206.94278260869615</v>
      </c>
      <c r="I166" s="9">
        <f t="shared" ca="1" si="144"/>
        <v>123.93471739130473</v>
      </c>
      <c r="J166" s="9">
        <f t="shared" ca="1" si="144"/>
        <v>0</v>
      </c>
      <c r="K166" s="9">
        <f t="shared" ca="1" si="136"/>
        <v>241.2159394581806</v>
      </c>
      <c r="L166" s="9">
        <f t="shared" ca="1" si="137"/>
        <v>59.083283680877429</v>
      </c>
      <c r="M166">
        <f t="shared" ca="1" si="139"/>
        <v>56.153188405797103</v>
      </c>
      <c r="N166">
        <f t="shared" ca="1" si="140"/>
        <v>33.840507246376809</v>
      </c>
    </row>
    <row r="167" spans="1:14" x14ac:dyDescent="0.25">
      <c r="A167" s="4">
        <f t="shared" si="120"/>
        <v>0.4302083333333318</v>
      </c>
      <c r="B167" s="3">
        <f t="shared" si="141"/>
        <v>1553301170</v>
      </c>
      <c r="C167">
        <f t="shared" si="145"/>
        <v>4</v>
      </c>
      <c r="D167">
        <f t="shared" si="145"/>
        <v>140</v>
      </c>
      <c r="E167">
        <f t="shared" ca="1" si="146"/>
        <v>57724.595652173914</v>
      </c>
      <c r="F167">
        <f t="shared" ca="1" si="147"/>
        <v>34578.906847826089</v>
      </c>
      <c r="G167">
        <f t="shared" ca="1" si="134"/>
        <v>10058.4</v>
      </c>
      <c r="H167" s="9">
        <f t="shared" ca="1" si="144"/>
        <v>206.94278260869615</v>
      </c>
      <c r="I167" s="9">
        <f t="shared" ca="1" si="144"/>
        <v>123.93471739130328</v>
      </c>
      <c r="J167" s="9">
        <f t="shared" ca="1" si="144"/>
        <v>0</v>
      </c>
      <c r="K167" s="9">
        <f t="shared" ca="1" si="136"/>
        <v>241.21593945817986</v>
      </c>
      <c r="L167" s="9">
        <f t="shared" ca="1" si="137"/>
        <v>59.08328368087772</v>
      </c>
      <c r="M167">
        <f t="shared" ca="1" si="139"/>
        <v>56.158695652173911</v>
      </c>
      <c r="N167">
        <f t="shared" ca="1" si="140"/>
        <v>33.857065217391302</v>
      </c>
    </row>
    <row r="168" spans="1:14" x14ac:dyDescent="0.25">
      <c r="A168" s="4">
        <f t="shared" si="120"/>
        <v>0.43026620370370217</v>
      </c>
      <c r="B168" s="3">
        <f t="shared" si="141"/>
        <v>1553301175</v>
      </c>
      <c r="C168">
        <f t="shared" si="145"/>
        <v>4</v>
      </c>
      <c r="D168">
        <f t="shared" si="145"/>
        <v>140</v>
      </c>
      <c r="E168">
        <f t="shared" ca="1" si="146"/>
        <v>58759.309565217394</v>
      </c>
      <c r="F168">
        <f t="shared" ca="1" si="147"/>
        <v>35198.580434782605</v>
      </c>
      <c r="G168">
        <f t="shared" ca="1" si="134"/>
        <v>10058.4</v>
      </c>
      <c r="H168" s="9">
        <f t="shared" ca="1" si="144"/>
        <v>206.9427826086947</v>
      </c>
      <c r="I168" s="9">
        <f t="shared" ca="1" si="144"/>
        <v>123.93471739130618</v>
      </c>
      <c r="J168" s="9">
        <f t="shared" ca="1" si="144"/>
        <v>0</v>
      </c>
      <c r="K168" s="9">
        <f t="shared" ca="1" si="136"/>
        <v>241.21593945818009</v>
      </c>
      <c r="L168" s="9">
        <f t="shared" ca="1" si="137"/>
        <v>59.083283680876946</v>
      </c>
      <c r="M168">
        <f t="shared" ca="1" si="139"/>
        <v>56.16420289855072</v>
      </c>
      <c r="N168">
        <f t="shared" ca="1" si="140"/>
        <v>33.873623188405794</v>
      </c>
    </row>
    <row r="169" spans="1:14" x14ac:dyDescent="0.25">
      <c r="A169" s="4">
        <f t="shared" si="120"/>
        <v>0.43032407407407253</v>
      </c>
      <c r="B169" s="3">
        <f t="shared" si="141"/>
        <v>1553301180</v>
      </c>
      <c r="C169">
        <f t="shared" si="145"/>
        <v>4</v>
      </c>
      <c r="D169">
        <f t="shared" si="145"/>
        <v>140</v>
      </c>
      <c r="E169">
        <f t="shared" ca="1" si="146"/>
        <v>59794.023478260868</v>
      </c>
      <c r="F169">
        <f t="shared" ca="1" si="147"/>
        <v>35818.254021739136</v>
      </c>
      <c r="G169">
        <f t="shared" ca="1" si="134"/>
        <v>10058.4</v>
      </c>
      <c r="H169" s="9">
        <f t="shared" ca="1" si="144"/>
        <v>206.9427826086947</v>
      </c>
      <c r="I169" s="9">
        <f t="shared" ca="1" si="144"/>
        <v>123.93471739130328</v>
      </c>
      <c r="J169" s="9">
        <f t="shared" ca="1" si="144"/>
        <v>0</v>
      </c>
      <c r="K169" s="9">
        <f t="shared" ca="1" si="136"/>
        <v>241.21593945817861</v>
      </c>
      <c r="L169" s="9">
        <f t="shared" ca="1" si="137"/>
        <v>59.083283680877543</v>
      </c>
      <c r="M169">
        <f t="shared" ca="1" si="139"/>
        <v>56.169710144927535</v>
      </c>
      <c r="N169">
        <f t="shared" ca="1" si="140"/>
        <v>33.890181159420287</v>
      </c>
    </row>
    <row r="170" spans="1:14" x14ac:dyDescent="0.25">
      <c r="A170" s="4">
        <f t="shared" si="120"/>
        <v>0.43038194444444289</v>
      </c>
      <c r="B170" s="3">
        <f t="shared" si="141"/>
        <v>1553301185</v>
      </c>
      <c r="C170">
        <f t="shared" ref="C170:D185" si="148">C169</f>
        <v>4</v>
      </c>
      <c r="D170">
        <f t="shared" si="148"/>
        <v>140</v>
      </c>
      <c r="E170">
        <f t="shared" ca="1" si="146"/>
        <v>60828.737391304341</v>
      </c>
      <c r="F170">
        <f t="shared" ca="1" si="147"/>
        <v>36437.927608695652</v>
      </c>
      <c r="G170">
        <f t="shared" ca="1" si="134"/>
        <v>10058.4</v>
      </c>
      <c r="H170" s="9">
        <f t="shared" ca="1" si="144"/>
        <v>206.94278260869615</v>
      </c>
      <c r="I170" s="9">
        <f t="shared" ca="1" si="144"/>
        <v>123.93471739130473</v>
      </c>
      <c r="J170" s="9">
        <f t="shared" ca="1" si="144"/>
        <v>0</v>
      </c>
      <c r="K170" s="9">
        <f t="shared" ca="1" si="136"/>
        <v>241.2159394581806</v>
      </c>
      <c r="L170" s="9">
        <f t="shared" ca="1" si="137"/>
        <v>59.083283680877429</v>
      </c>
      <c r="M170">
        <f t="shared" ca="1" si="139"/>
        <v>56.175217391304344</v>
      </c>
      <c r="N170">
        <f t="shared" ca="1" si="140"/>
        <v>33.906739130434779</v>
      </c>
    </row>
    <row r="171" spans="1:14" x14ac:dyDescent="0.25">
      <c r="A171" s="4">
        <f t="shared" si="120"/>
        <v>0.43043981481481325</v>
      </c>
      <c r="B171" s="3">
        <f t="shared" si="141"/>
        <v>1553301190</v>
      </c>
      <c r="C171">
        <f t="shared" si="148"/>
        <v>4</v>
      </c>
      <c r="D171">
        <f t="shared" si="148"/>
        <v>140</v>
      </c>
      <c r="E171">
        <f t="shared" ca="1" si="146"/>
        <v>61863.451304347822</v>
      </c>
      <c r="F171">
        <f t="shared" ca="1" si="147"/>
        <v>37057.601195652176</v>
      </c>
      <c r="G171">
        <f t="shared" ca="1" si="134"/>
        <v>10058.4</v>
      </c>
      <c r="H171" s="9">
        <f t="shared" ca="1" si="144"/>
        <v>206.94278260869615</v>
      </c>
      <c r="I171" s="9">
        <f t="shared" ca="1" si="144"/>
        <v>123.93471739130473</v>
      </c>
      <c r="J171" s="9">
        <f t="shared" ca="1" si="144"/>
        <v>0</v>
      </c>
      <c r="K171" s="9">
        <f t="shared" ca="1" si="136"/>
        <v>241.2159394581806</v>
      </c>
      <c r="L171" s="9">
        <f t="shared" ca="1" si="137"/>
        <v>59.083283680877429</v>
      </c>
      <c r="M171">
        <f t="shared" ca="1" si="139"/>
        <v>56.180724637681159</v>
      </c>
      <c r="N171">
        <f t="shared" ca="1" si="140"/>
        <v>33.923297101449272</v>
      </c>
    </row>
    <row r="172" spans="1:14" x14ac:dyDescent="0.25">
      <c r="A172" s="4">
        <f t="shared" si="120"/>
        <v>0.43049768518518361</v>
      </c>
      <c r="B172" s="3">
        <f t="shared" si="141"/>
        <v>1553301195</v>
      </c>
      <c r="C172">
        <f t="shared" si="148"/>
        <v>4</v>
      </c>
      <c r="D172">
        <f t="shared" si="148"/>
        <v>140</v>
      </c>
      <c r="E172">
        <f t="shared" ca="1" si="146"/>
        <v>62898.165217391303</v>
      </c>
      <c r="F172">
        <f t="shared" ca="1" si="147"/>
        <v>37677.2747826087</v>
      </c>
      <c r="G172">
        <f t="shared" ca="1" si="134"/>
        <v>10058.4</v>
      </c>
      <c r="H172" s="9">
        <f t="shared" ca="1" si="144"/>
        <v>206.94278260869615</v>
      </c>
      <c r="I172" s="9">
        <f t="shared" ca="1" si="144"/>
        <v>123.93471739130328</v>
      </c>
      <c r="J172" s="9">
        <f t="shared" ca="1" si="144"/>
        <v>0</v>
      </c>
      <c r="K172" s="9">
        <f t="shared" ca="1" si="136"/>
        <v>241.21593945817986</v>
      </c>
      <c r="L172" s="9">
        <f t="shared" ca="1" si="137"/>
        <v>59.08328368087772</v>
      </c>
      <c r="M172">
        <f t="shared" ca="1" si="139"/>
        <v>56.186231884057968</v>
      </c>
      <c r="N172">
        <f t="shared" ca="1" si="140"/>
        <v>33.939855072463764</v>
      </c>
    </row>
    <row r="173" spans="1:14" x14ac:dyDescent="0.25">
      <c r="A173" s="4">
        <f t="shared" si="120"/>
        <v>0.43055555555555397</v>
      </c>
      <c r="B173" s="3">
        <f t="shared" si="141"/>
        <v>1553301200</v>
      </c>
      <c r="C173">
        <f t="shared" si="148"/>
        <v>4</v>
      </c>
      <c r="D173">
        <f t="shared" si="148"/>
        <v>140</v>
      </c>
      <c r="E173">
        <f t="shared" ca="1" si="146"/>
        <v>63932.879130434783</v>
      </c>
      <c r="F173">
        <f t="shared" ca="1" si="147"/>
        <v>38296.948369565216</v>
      </c>
      <c r="G173">
        <f t="shared" ca="1" si="134"/>
        <v>10058.4</v>
      </c>
      <c r="H173" s="9">
        <f t="shared" ca="1" si="144"/>
        <v>206.9427826086947</v>
      </c>
      <c r="I173" s="9">
        <f t="shared" ca="1" si="144"/>
        <v>123.93471739130473</v>
      </c>
      <c r="J173" s="9">
        <f t="shared" ca="1" si="144"/>
        <v>0</v>
      </c>
      <c r="K173" s="9">
        <f t="shared" ca="1" si="136"/>
        <v>241.21593945817935</v>
      </c>
      <c r="L173" s="9">
        <f t="shared" ca="1" si="137"/>
        <v>59.083283680877251</v>
      </c>
      <c r="M173">
        <f t="shared" ca="1" si="139"/>
        <v>56.191739130434783</v>
      </c>
      <c r="N173">
        <f t="shared" ca="1" si="140"/>
        <v>33.956413043478257</v>
      </c>
    </row>
    <row r="174" spans="1:14" x14ac:dyDescent="0.25">
      <c r="A174" s="4">
        <f t="shared" si="120"/>
        <v>0.43061342592592433</v>
      </c>
      <c r="B174" s="3">
        <f t="shared" si="141"/>
        <v>1553301205</v>
      </c>
      <c r="C174">
        <f t="shared" si="148"/>
        <v>4</v>
      </c>
      <c r="D174">
        <f t="shared" si="148"/>
        <v>140</v>
      </c>
      <c r="E174">
        <f t="shared" ca="1" si="146"/>
        <v>64967.593043478257</v>
      </c>
      <c r="F174">
        <f t="shared" ca="1" si="147"/>
        <v>38916.62195652174</v>
      </c>
      <c r="G174">
        <f t="shared" ca="1" si="134"/>
        <v>10058.4</v>
      </c>
      <c r="H174" s="9">
        <f t="shared" ca="1" si="144"/>
        <v>206.9427826086947</v>
      </c>
      <c r="I174" s="9">
        <f t="shared" ca="1" si="144"/>
        <v>123.93471739130473</v>
      </c>
      <c r="J174" s="9">
        <f t="shared" ca="1" si="144"/>
        <v>0</v>
      </c>
      <c r="K174" s="9">
        <f t="shared" ca="1" si="136"/>
        <v>241.21593945817935</v>
      </c>
      <c r="L174" s="9">
        <f t="shared" ca="1" si="137"/>
        <v>59.083283680877251</v>
      </c>
      <c r="M174">
        <f t="shared" ca="1" si="139"/>
        <v>56.197246376811592</v>
      </c>
      <c r="N174">
        <f t="shared" ca="1" si="140"/>
        <v>33.972971014492749</v>
      </c>
    </row>
    <row r="175" spans="1:14" x14ac:dyDescent="0.25">
      <c r="A175" s="4">
        <f t="shared" si="120"/>
        <v>0.43067129629629469</v>
      </c>
      <c r="B175" s="3">
        <f t="shared" si="141"/>
        <v>1553301210</v>
      </c>
      <c r="C175">
        <f t="shared" si="148"/>
        <v>4</v>
      </c>
      <c r="D175">
        <f t="shared" si="148"/>
        <v>140</v>
      </c>
      <c r="E175">
        <f t="shared" ca="1" si="146"/>
        <v>66002.30695652173</v>
      </c>
      <c r="F175">
        <f t="shared" ca="1" si="147"/>
        <v>39536.295543478263</v>
      </c>
      <c r="G175">
        <f t="shared" ca="1" si="134"/>
        <v>10058.4</v>
      </c>
      <c r="H175" s="9">
        <f t="shared" ca="1" si="144"/>
        <v>206.94278260869615</v>
      </c>
      <c r="I175" s="9">
        <f t="shared" ca="1" si="144"/>
        <v>123.93471739130328</v>
      </c>
      <c r="J175" s="9">
        <f t="shared" ca="1" si="144"/>
        <v>0</v>
      </c>
      <c r="K175" s="9">
        <f t="shared" ca="1" si="136"/>
        <v>241.21593945817986</v>
      </c>
      <c r="L175" s="9">
        <f t="shared" ca="1" si="137"/>
        <v>59.08328368087772</v>
      </c>
      <c r="M175">
        <f t="shared" ca="1" si="139"/>
        <v>56.202753623188407</v>
      </c>
      <c r="N175">
        <f t="shared" ca="1" si="140"/>
        <v>33.989528985507242</v>
      </c>
    </row>
    <row r="176" spans="1:14" x14ac:dyDescent="0.25">
      <c r="A176" s="4">
        <f t="shared" si="120"/>
        <v>0.43072916666666505</v>
      </c>
      <c r="B176" s="3">
        <f t="shared" si="141"/>
        <v>1553301215</v>
      </c>
      <c r="C176">
        <f t="shared" si="148"/>
        <v>4</v>
      </c>
      <c r="D176">
        <f t="shared" si="148"/>
        <v>140</v>
      </c>
      <c r="E176">
        <f t="shared" ca="1" si="146"/>
        <v>67037.020869565211</v>
      </c>
      <c r="F176">
        <f t="shared" ca="1" si="147"/>
        <v>40155.96913043478</v>
      </c>
      <c r="G176">
        <f t="shared" ca="1" si="134"/>
        <v>10058.4</v>
      </c>
      <c r="H176" s="9">
        <f t="shared" ca="1" si="144"/>
        <v>206.94278260869615</v>
      </c>
      <c r="I176" s="9">
        <f t="shared" ca="1" si="144"/>
        <v>123.93471739130473</v>
      </c>
      <c r="J176" s="9">
        <f t="shared" ca="1" si="144"/>
        <v>0</v>
      </c>
      <c r="K176" s="9">
        <f t="shared" ca="1" si="136"/>
        <v>241.2159394581806</v>
      </c>
      <c r="L176" s="9">
        <f t="shared" ca="1" si="137"/>
        <v>59.083283680877429</v>
      </c>
      <c r="M176">
        <f t="shared" ca="1" si="139"/>
        <v>56.208260869565216</v>
      </c>
      <c r="N176">
        <f t="shared" ca="1" si="140"/>
        <v>34.006086956521735</v>
      </c>
    </row>
    <row r="177" spans="1:14" x14ac:dyDescent="0.25">
      <c r="A177" s="4">
        <f t="shared" si="120"/>
        <v>0.43078703703703541</v>
      </c>
      <c r="B177" s="3">
        <f t="shared" si="141"/>
        <v>1553301220</v>
      </c>
      <c r="C177">
        <f t="shared" si="148"/>
        <v>4</v>
      </c>
      <c r="D177">
        <f t="shared" si="148"/>
        <v>140</v>
      </c>
      <c r="E177">
        <f t="shared" ca="1" si="146"/>
        <v>68071.734782608692</v>
      </c>
      <c r="F177">
        <f t="shared" ca="1" si="147"/>
        <v>40775.642717391303</v>
      </c>
      <c r="G177">
        <f t="shared" ca="1" si="134"/>
        <v>10058.4</v>
      </c>
      <c r="H177" s="9">
        <f t="shared" ca="1" si="144"/>
        <v>206.94278260869615</v>
      </c>
      <c r="I177" s="9">
        <f t="shared" ca="1" si="144"/>
        <v>123.93471739130473</v>
      </c>
      <c r="J177" s="9">
        <f t="shared" ca="1" si="144"/>
        <v>0</v>
      </c>
      <c r="K177" s="9">
        <f t="shared" ca="1" si="136"/>
        <v>241.2159394581806</v>
      </c>
      <c r="L177" s="9">
        <f t="shared" ca="1" si="137"/>
        <v>59.083283680877429</v>
      </c>
      <c r="M177">
        <f t="shared" ca="1" si="139"/>
        <v>56.213768115942024</v>
      </c>
      <c r="N177">
        <f t="shared" ca="1" si="140"/>
        <v>34.022644927536227</v>
      </c>
    </row>
    <row r="178" spans="1:14" x14ac:dyDescent="0.25">
      <c r="A178" s="4">
        <f t="shared" si="120"/>
        <v>0.43084490740740577</v>
      </c>
      <c r="B178" s="3">
        <f t="shared" si="141"/>
        <v>1553301225</v>
      </c>
      <c r="C178">
        <f t="shared" si="148"/>
        <v>4</v>
      </c>
      <c r="D178">
        <f t="shared" si="148"/>
        <v>140</v>
      </c>
      <c r="E178">
        <f t="shared" ca="1" si="146"/>
        <v>69106.448695652172</v>
      </c>
      <c r="F178">
        <f t="shared" ca="1" si="147"/>
        <v>41395.316304347827</v>
      </c>
      <c r="G178">
        <f t="shared" ca="1" si="134"/>
        <v>10058.4</v>
      </c>
      <c r="H178" s="9">
        <f t="shared" ca="1" si="144"/>
        <v>206.94278260869615</v>
      </c>
      <c r="I178" s="9">
        <f t="shared" ca="1" si="144"/>
        <v>123.93471739130328</v>
      </c>
      <c r="J178" s="9">
        <f t="shared" ca="1" si="144"/>
        <v>0</v>
      </c>
      <c r="K178" s="9">
        <f t="shared" ca="1" si="136"/>
        <v>241.21593945817986</v>
      </c>
      <c r="L178" s="9">
        <f t="shared" ca="1" si="137"/>
        <v>59.08328368087772</v>
      </c>
      <c r="M178">
        <f t="shared" ca="1" si="139"/>
        <v>56.219275362318839</v>
      </c>
      <c r="N178">
        <f t="shared" ca="1" si="140"/>
        <v>34.03920289855072</v>
      </c>
    </row>
    <row r="179" spans="1:14" x14ac:dyDescent="0.25">
      <c r="A179" s="4">
        <f t="shared" si="120"/>
        <v>0.43090277777777614</v>
      </c>
      <c r="B179" s="3">
        <f t="shared" si="141"/>
        <v>1553301230</v>
      </c>
      <c r="C179">
        <f t="shared" si="148"/>
        <v>4</v>
      </c>
      <c r="D179">
        <f t="shared" si="148"/>
        <v>140</v>
      </c>
      <c r="E179">
        <f t="shared" ca="1" si="146"/>
        <v>70141.162608695653</v>
      </c>
      <c r="F179">
        <f t="shared" ca="1" si="147"/>
        <v>42014.989891304343</v>
      </c>
      <c r="G179">
        <f t="shared" ca="1" si="134"/>
        <v>10058.4</v>
      </c>
      <c r="H179" s="9">
        <f t="shared" ca="1" si="144"/>
        <v>206.94278260869322</v>
      </c>
      <c r="I179" s="9">
        <f t="shared" ca="1" si="144"/>
        <v>123.93471739130618</v>
      </c>
      <c r="J179" s="9">
        <f t="shared" ca="1" si="144"/>
        <v>0</v>
      </c>
      <c r="K179" s="9">
        <f t="shared" ca="1" si="136"/>
        <v>241.21593945817881</v>
      </c>
      <c r="L179" s="9">
        <f t="shared" ca="1" si="137"/>
        <v>59.083283680876768</v>
      </c>
      <c r="M179">
        <f t="shared" ca="1" si="139"/>
        <v>56.224782608695648</v>
      </c>
      <c r="N179">
        <f t="shared" ca="1" si="140"/>
        <v>34.055760869565212</v>
      </c>
    </row>
    <row r="180" spans="1:14" x14ac:dyDescent="0.25">
      <c r="A180" s="4">
        <f t="shared" si="120"/>
        <v>0.4309606481481465</v>
      </c>
      <c r="B180" s="3">
        <f t="shared" si="141"/>
        <v>1553301235</v>
      </c>
      <c r="C180">
        <f t="shared" si="148"/>
        <v>4</v>
      </c>
      <c r="D180">
        <f t="shared" si="148"/>
        <v>140</v>
      </c>
      <c r="E180">
        <f t="shared" ca="1" si="146"/>
        <v>71175.876521739119</v>
      </c>
      <c r="F180">
        <f t="shared" ca="1" si="147"/>
        <v>42634.663478260874</v>
      </c>
      <c r="G180">
        <f t="shared" ca="1" si="134"/>
        <v>10058.4</v>
      </c>
      <c r="H180" s="9">
        <f t="shared" ca="1" si="144"/>
        <v>206.94278260869905</v>
      </c>
      <c r="I180" s="9">
        <f t="shared" ca="1" si="144"/>
        <v>123.93471739130328</v>
      </c>
      <c r="J180" s="9">
        <f t="shared" ca="1" si="144"/>
        <v>0</v>
      </c>
      <c r="K180" s="9">
        <f t="shared" ca="1" si="136"/>
        <v>241.21593945818233</v>
      </c>
      <c r="L180" s="9">
        <f t="shared" ca="1" si="137"/>
        <v>59.083283680878061</v>
      </c>
      <c r="M180">
        <f t="shared" ca="1" si="139"/>
        <v>56.230289855072463</v>
      </c>
      <c r="N180">
        <f t="shared" ca="1" si="140"/>
        <v>34.072318840579705</v>
      </c>
    </row>
    <row r="181" spans="1:14" x14ac:dyDescent="0.25">
      <c r="A181" s="4">
        <f t="shared" si="120"/>
        <v>0.43101851851851686</v>
      </c>
      <c r="B181" s="3">
        <f t="shared" si="141"/>
        <v>1553301240</v>
      </c>
      <c r="C181">
        <f t="shared" si="148"/>
        <v>4</v>
      </c>
      <c r="D181">
        <f t="shared" si="148"/>
        <v>140</v>
      </c>
      <c r="E181">
        <f t="shared" ca="1" si="146"/>
        <v>72210.590434782614</v>
      </c>
      <c r="F181">
        <f t="shared" ca="1" si="147"/>
        <v>43254.337065217391</v>
      </c>
      <c r="G181">
        <f t="shared" ca="1" si="134"/>
        <v>10058.4</v>
      </c>
      <c r="H181" s="9">
        <f t="shared" ca="1" si="144"/>
        <v>206.94278260869322</v>
      </c>
      <c r="I181" s="9">
        <f t="shared" ca="1" si="144"/>
        <v>123.93471739130473</v>
      </c>
      <c r="J181" s="9">
        <f t="shared" ca="1" si="144"/>
        <v>0</v>
      </c>
      <c r="K181" s="9">
        <f t="shared" ca="1" si="136"/>
        <v>241.21593945817807</v>
      </c>
      <c r="L181" s="9">
        <f t="shared" ca="1" si="137"/>
        <v>59.083283680877074</v>
      </c>
      <c r="M181">
        <f t="shared" ca="1" si="139"/>
        <v>56.235797101449272</v>
      </c>
      <c r="N181">
        <f t="shared" ca="1" si="140"/>
        <v>34.088876811594197</v>
      </c>
    </row>
    <row r="182" spans="1:14" x14ac:dyDescent="0.25">
      <c r="A182" s="4">
        <f t="shared" si="120"/>
        <v>0.43107638888888722</v>
      </c>
      <c r="B182" s="3">
        <f t="shared" si="141"/>
        <v>1553301245</v>
      </c>
      <c r="C182">
        <f t="shared" si="148"/>
        <v>4</v>
      </c>
      <c r="D182">
        <f t="shared" si="148"/>
        <v>140</v>
      </c>
      <c r="E182">
        <f t="shared" ca="1" si="146"/>
        <v>73245.304347826081</v>
      </c>
      <c r="F182">
        <f t="shared" ca="1" si="147"/>
        <v>43874.010652173914</v>
      </c>
      <c r="G182">
        <f t="shared" ca="1" si="134"/>
        <v>10058.4</v>
      </c>
      <c r="H182" s="9">
        <f t="shared" ca="1" si="144"/>
        <v>206.94278260869615</v>
      </c>
      <c r="I182" s="9">
        <f t="shared" ca="1" si="144"/>
        <v>123.93471739130473</v>
      </c>
      <c r="J182" s="9">
        <f t="shared" ca="1" si="144"/>
        <v>0</v>
      </c>
      <c r="K182" s="9">
        <f t="shared" ca="1" si="136"/>
        <v>241.2159394581806</v>
      </c>
      <c r="L182" s="9">
        <f t="shared" ca="1" si="137"/>
        <v>59.083283680877429</v>
      </c>
      <c r="M182">
        <f t="shared" ca="1" si="139"/>
        <v>56.241304347826087</v>
      </c>
      <c r="N182">
        <f t="shared" ca="1" si="140"/>
        <v>34.10543478260869</v>
      </c>
    </row>
    <row r="183" spans="1:14" x14ac:dyDescent="0.25">
      <c r="A183" s="4">
        <f t="shared" si="120"/>
        <v>0.43113425925925758</v>
      </c>
      <c r="B183" s="3">
        <f t="shared" si="141"/>
        <v>1553301250</v>
      </c>
      <c r="C183">
        <f t="shared" si="148"/>
        <v>4</v>
      </c>
      <c r="D183">
        <f t="shared" si="148"/>
        <v>140</v>
      </c>
      <c r="E183">
        <f t="shared" ca="1" si="146"/>
        <v>74280.018260869561</v>
      </c>
      <c r="F183">
        <f t="shared" ca="1" si="147"/>
        <v>44493.684239130438</v>
      </c>
      <c r="G183">
        <f t="shared" ca="1" si="134"/>
        <v>10058.4</v>
      </c>
      <c r="H183" s="9">
        <f t="shared" ca="1" si="144"/>
        <v>206.94278260869615</v>
      </c>
      <c r="I183" s="9">
        <f t="shared" ca="1" si="144"/>
        <v>123.93471739130328</v>
      </c>
      <c r="J183" s="9">
        <f t="shared" ca="1" si="144"/>
        <v>0</v>
      </c>
      <c r="K183" s="9">
        <f t="shared" ca="1" si="136"/>
        <v>241.21593945817986</v>
      </c>
      <c r="L183" s="9">
        <f t="shared" ca="1" si="137"/>
        <v>59.08328368087772</v>
      </c>
      <c r="M183">
        <f t="shared" ca="1" si="139"/>
        <v>56.246811594202896</v>
      </c>
      <c r="N183">
        <f t="shared" ca="1" si="140"/>
        <v>34.121992753623182</v>
      </c>
    </row>
    <row r="184" spans="1:14" x14ac:dyDescent="0.25">
      <c r="A184" s="4">
        <f t="shared" si="120"/>
        <v>0.43119212962962794</v>
      </c>
      <c r="B184" s="3">
        <f t="shared" si="141"/>
        <v>1553301255</v>
      </c>
      <c r="C184">
        <f t="shared" si="148"/>
        <v>4</v>
      </c>
      <c r="D184">
        <f t="shared" si="148"/>
        <v>140</v>
      </c>
      <c r="E184">
        <f t="shared" ca="1" si="146"/>
        <v>75314.732173913042</v>
      </c>
      <c r="F184">
        <f t="shared" ca="1" si="147"/>
        <v>45113.357826086954</v>
      </c>
      <c r="G184">
        <f t="shared" ca="1" si="134"/>
        <v>10058.4</v>
      </c>
      <c r="H184" s="9">
        <f t="shared" ca="1" si="144"/>
        <v>206.94278260869322</v>
      </c>
      <c r="I184" s="9">
        <f t="shared" ca="1" si="144"/>
        <v>123.93471739130473</v>
      </c>
      <c r="J184" s="9">
        <f t="shared" ca="1" si="144"/>
        <v>0</v>
      </c>
      <c r="K184" s="9">
        <f t="shared" ca="1" si="136"/>
        <v>241.21593945817807</v>
      </c>
      <c r="L184" s="9">
        <f t="shared" ca="1" si="137"/>
        <v>59.083283680877074</v>
      </c>
      <c r="M184">
        <f t="shared" ca="1" si="139"/>
        <v>56.252318840579711</v>
      </c>
      <c r="N184">
        <f t="shared" ca="1" si="140"/>
        <v>34.138550724637675</v>
      </c>
    </row>
    <row r="185" spans="1:14" x14ac:dyDescent="0.25">
      <c r="A185" s="4">
        <f t="shared" si="120"/>
        <v>0.4312499999999983</v>
      </c>
      <c r="B185" s="3">
        <f t="shared" si="141"/>
        <v>1553301260</v>
      </c>
      <c r="C185">
        <f t="shared" si="148"/>
        <v>4</v>
      </c>
      <c r="D185">
        <f t="shared" si="148"/>
        <v>140</v>
      </c>
      <c r="E185">
        <f t="shared" ca="1" si="146"/>
        <v>76349.446086956508</v>
      </c>
      <c r="F185">
        <f t="shared" ca="1" si="147"/>
        <v>45733.031413043478</v>
      </c>
      <c r="G185">
        <f t="shared" ca="1" si="134"/>
        <v>10058.4</v>
      </c>
      <c r="H185" s="9">
        <f t="shared" ref="H185:J216" ca="1" si="149">(E186-E185)/($B186-$B185)</f>
        <v>206.94278260869905</v>
      </c>
      <c r="I185" s="9">
        <f t="shared" ca="1" si="149"/>
        <v>123.93471739130473</v>
      </c>
      <c r="J185" s="9">
        <f t="shared" ca="1" si="149"/>
        <v>0</v>
      </c>
      <c r="K185" s="9">
        <f t="shared" ca="1" si="136"/>
        <v>241.21593945818307</v>
      </c>
      <c r="L185" s="9">
        <f t="shared" ca="1" si="137"/>
        <v>59.08328368087777</v>
      </c>
      <c r="M185">
        <f t="shared" ca="1" si="139"/>
        <v>56.25782608695652</v>
      </c>
      <c r="N185">
        <f t="shared" ca="1" si="140"/>
        <v>34.155108695652167</v>
      </c>
    </row>
    <row r="186" spans="1:14" x14ac:dyDescent="0.25">
      <c r="A186" s="4">
        <f t="shared" si="120"/>
        <v>0.43130787037036866</v>
      </c>
      <c r="B186" s="3">
        <f t="shared" si="141"/>
        <v>1553301265</v>
      </c>
      <c r="C186">
        <f t="shared" ref="C186:D201" si="150">C185</f>
        <v>4</v>
      </c>
      <c r="D186">
        <f t="shared" si="150"/>
        <v>140</v>
      </c>
      <c r="E186">
        <f t="shared" ca="1" si="146"/>
        <v>77384.160000000003</v>
      </c>
      <c r="F186">
        <f t="shared" ca="1" si="147"/>
        <v>46352.705000000002</v>
      </c>
      <c r="G186">
        <f t="shared" ca="1" si="134"/>
        <v>10058.4</v>
      </c>
      <c r="H186" s="9">
        <f t="shared" ca="1" si="149"/>
        <v>206.94278260869322</v>
      </c>
      <c r="I186" s="9">
        <f t="shared" ca="1" si="149"/>
        <v>123.93471739130328</v>
      </c>
      <c r="J186" s="9">
        <f t="shared" ca="1" si="149"/>
        <v>0</v>
      </c>
      <c r="K186" s="9">
        <f t="shared" ca="1" si="136"/>
        <v>241.21593945817733</v>
      </c>
      <c r="L186" s="9">
        <f t="shared" ca="1" si="137"/>
        <v>59.083283680877365</v>
      </c>
      <c r="M186">
        <f t="shared" ca="1" si="139"/>
        <v>56.263333333333335</v>
      </c>
      <c r="N186">
        <f t="shared" ca="1" si="140"/>
        <v>34.171666666666667</v>
      </c>
    </row>
    <row r="187" spans="1:14" x14ac:dyDescent="0.25">
      <c r="A187" s="4">
        <f t="shared" si="120"/>
        <v>0.43136574074073902</v>
      </c>
      <c r="B187" s="3">
        <f t="shared" si="141"/>
        <v>1553301270</v>
      </c>
      <c r="C187">
        <f t="shared" si="150"/>
        <v>4</v>
      </c>
      <c r="D187">
        <f t="shared" si="150"/>
        <v>140</v>
      </c>
      <c r="E187">
        <f t="shared" ca="1" si="146"/>
        <v>78418.87391304347</v>
      </c>
      <c r="F187">
        <f t="shared" ca="1" si="147"/>
        <v>46972.378586956518</v>
      </c>
      <c r="G187">
        <f t="shared" ca="1" si="134"/>
        <v>10058.4</v>
      </c>
      <c r="H187" s="9">
        <f t="shared" ca="1" si="149"/>
        <v>206.94278260869615</v>
      </c>
      <c r="I187" s="9">
        <f t="shared" ca="1" si="149"/>
        <v>123.93471739130618</v>
      </c>
      <c r="J187" s="9">
        <f t="shared" ca="1" si="149"/>
        <v>0</v>
      </c>
      <c r="K187" s="9">
        <f t="shared" ca="1" si="136"/>
        <v>241.21593945818134</v>
      </c>
      <c r="L187" s="9">
        <f t="shared" ca="1" si="137"/>
        <v>59.083283680877123</v>
      </c>
      <c r="M187">
        <f t="shared" ca="1" si="139"/>
        <v>56.268840579710144</v>
      </c>
      <c r="N187">
        <f t="shared" ca="1" si="140"/>
        <v>34.188224637681159</v>
      </c>
    </row>
    <row r="188" spans="1:14" x14ac:dyDescent="0.25">
      <c r="A188" s="4">
        <f t="shared" ref="A188:A225" si="151">A187+5/24/3600</f>
        <v>0.43142361111110938</v>
      </c>
      <c r="B188" s="3">
        <f t="shared" si="141"/>
        <v>1553301275</v>
      </c>
      <c r="C188">
        <f t="shared" si="150"/>
        <v>4</v>
      </c>
      <c r="D188">
        <f t="shared" si="150"/>
        <v>140</v>
      </c>
      <c r="E188">
        <f t="shared" ca="1" si="146"/>
        <v>79453.58782608695</v>
      </c>
      <c r="F188">
        <f t="shared" ca="1" si="147"/>
        <v>47592.052173913049</v>
      </c>
      <c r="G188">
        <f t="shared" ca="1" si="134"/>
        <v>10058.4</v>
      </c>
      <c r="H188" s="9">
        <f t="shared" ca="1" si="149"/>
        <v>206.94278260869615</v>
      </c>
      <c r="I188" s="9">
        <f t="shared" ca="1" si="149"/>
        <v>123.93471739130328</v>
      </c>
      <c r="J188" s="9">
        <f t="shared" ca="1" si="149"/>
        <v>0</v>
      </c>
      <c r="K188" s="9">
        <f t="shared" ca="1" si="136"/>
        <v>241.21593945817986</v>
      </c>
      <c r="L188" s="9">
        <f t="shared" ca="1" si="137"/>
        <v>59.08328368087772</v>
      </c>
      <c r="M188">
        <f t="shared" ca="1" si="139"/>
        <v>56.274347826086952</v>
      </c>
      <c r="N188">
        <f t="shared" ca="1" si="140"/>
        <v>34.204782608695652</v>
      </c>
    </row>
    <row r="189" spans="1:14" x14ac:dyDescent="0.25">
      <c r="A189" s="4">
        <f t="shared" si="151"/>
        <v>0.43148148148147975</v>
      </c>
      <c r="B189" s="3">
        <f t="shared" si="141"/>
        <v>1553301280</v>
      </c>
      <c r="C189">
        <f t="shared" si="150"/>
        <v>4</v>
      </c>
      <c r="D189">
        <f t="shared" si="150"/>
        <v>140</v>
      </c>
      <c r="E189">
        <f t="shared" ca="1" si="146"/>
        <v>80488.301739130431</v>
      </c>
      <c r="F189">
        <f t="shared" ca="1" si="147"/>
        <v>48211.725760869565</v>
      </c>
      <c r="G189">
        <f t="shared" ca="1" si="134"/>
        <v>10058.4</v>
      </c>
      <c r="H189" s="9">
        <f t="shared" ca="1" si="149"/>
        <v>206.94278260869615</v>
      </c>
      <c r="I189" s="9">
        <f t="shared" ca="1" si="149"/>
        <v>123.93471739130473</v>
      </c>
      <c r="J189" s="9">
        <f t="shared" ca="1" si="149"/>
        <v>0</v>
      </c>
      <c r="K189" s="9">
        <f t="shared" ca="1" si="136"/>
        <v>241.2159394581806</v>
      </c>
      <c r="L189" s="9">
        <f t="shared" ca="1" si="137"/>
        <v>59.083283680877429</v>
      </c>
      <c r="M189">
        <f t="shared" ca="1" si="139"/>
        <v>56.279855072463768</v>
      </c>
      <c r="N189">
        <f t="shared" ca="1" si="140"/>
        <v>34.221340579710144</v>
      </c>
    </row>
    <row r="190" spans="1:14" x14ac:dyDescent="0.25">
      <c r="A190" s="4">
        <f t="shared" si="151"/>
        <v>0.43153935185185011</v>
      </c>
      <c r="B190" s="3">
        <f t="shared" si="141"/>
        <v>1553301285</v>
      </c>
      <c r="C190">
        <f t="shared" si="150"/>
        <v>4</v>
      </c>
      <c r="D190">
        <f t="shared" si="150"/>
        <v>140</v>
      </c>
      <c r="E190">
        <f t="shared" ca="1" si="146"/>
        <v>81523.015652173912</v>
      </c>
      <c r="F190">
        <f t="shared" ca="1" si="147"/>
        <v>48831.399347826089</v>
      </c>
      <c r="G190">
        <f t="shared" ca="1" si="134"/>
        <v>10058.4</v>
      </c>
      <c r="H190" s="9">
        <f t="shared" ca="1" si="149"/>
        <v>206.94278260869615</v>
      </c>
      <c r="I190" s="9">
        <f t="shared" ca="1" si="149"/>
        <v>123.93471739130473</v>
      </c>
      <c r="J190" s="9">
        <f t="shared" ca="1" si="149"/>
        <v>0</v>
      </c>
      <c r="K190" s="9">
        <f t="shared" ca="1" si="136"/>
        <v>241.2159394581806</v>
      </c>
      <c r="L190" s="9">
        <f t="shared" ca="1" si="137"/>
        <v>59.083283680877429</v>
      </c>
      <c r="M190">
        <f t="shared" ca="1" si="139"/>
        <v>56.285362318840576</v>
      </c>
      <c r="N190">
        <f t="shared" ca="1" si="140"/>
        <v>34.237898550724637</v>
      </c>
    </row>
    <row r="191" spans="1:14" x14ac:dyDescent="0.25">
      <c r="A191" s="4">
        <f t="shared" si="151"/>
        <v>0.43159722222222047</v>
      </c>
      <c r="B191" s="3">
        <f t="shared" si="141"/>
        <v>1553301290</v>
      </c>
      <c r="C191">
        <f t="shared" si="150"/>
        <v>4</v>
      </c>
      <c r="D191">
        <f t="shared" si="150"/>
        <v>140</v>
      </c>
      <c r="E191">
        <f t="shared" ca="1" si="146"/>
        <v>82557.729565217393</v>
      </c>
      <c r="F191">
        <f t="shared" ca="1" si="147"/>
        <v>49451.072934782613</v>
      </c>
      <c r="G191">
        <f t="shared" ca="1" si="134"/>
        <v>10058.4</v>
      </c>
      <c r="H191" s="9">
        <f t="shared" ca="1" si="149"/>
        <v>206.94278260869322</v>
      </c>
      <c r="I191" s="9">
        <f t="shared" ca="1" si="149"/>
        <v>123.93471739130328</v>
      </c>
      <c r="J191" s="9">
        <f t="shared" ca="1" si="149"/>
        <v>0</v>
      </c>
      <c r="K191" s="9">
        <f t="shared" ca="1" si="136"/>
        <v>241.21593945817733</v>
      </c>
      <c r="L191" s="9">
        <f t="shared" ca="1" si="137"/>
        <v>59.083283680877365</v>
      </c>
      <c r="M191">
        <f t="shared" ca="1" si="139"/>
        <v>56.290869565217392</v>
      </c>
      <c r="N191">
        <f t="shared" ca="1" si="140"/>
        <v>34.254456521739129</v>
      </c>
    </row>
    <row r="192" spans="1:14" x14ac:dyDescent="0.25">
      <c r="A192" s="4">
        <f t="shared" si="151"/>
        <v>0.43165509259259083</v>
      </c>
      <c r="B192" s="3">
        <f t="shared" si="141"/>
        <v>1553301295</v>
      </c>
      <c r="C192">
        <f t="shared" si="150"/>
        <v>4</v>
      </c>
      <c r="D192">
        <f t="shared" si="150"/>
        <v>140</v>
      </c>
      <c r="E192">
        <f t="shared" ca="1" si="146"/>
        <v>83592.443478260859</v>
      </c>
      <c r="F192">
        <f t="shared" ca="1" si="147"/>
        <v>50070.746521739129</v>
      </c>
      <c r="G192">
        <f t="shared" ca="1" si="134"/>
        <v>10058.4</v>
      </c>
      <c r="H192" s="9">
        <f t="shared" ca="1" si="149"/>
        <v>206.94278260869905</v>
      </c>
      <c r="I192" s="9">
        <f t="shared" ca="1" si="149"/>
        <v>123.93471739130473</v>
      </c>
      <c r="J192" s="9">
        <f t="shared" ca="1" si="149"/>
        <v>0</v>
      </c>
      <c r="K192" s="9">
        <f t="shared" ca="1" si="136"/>
        <v>241.21593945818307</v>
      </c>
      <c r="L192" s="9">
        <f t="shared" ca="1" si="137"/>
        <v>59.08328368087777</v>
      </c>
      <c r="M192">
        <f t="shared" ca="1" si="139"/>
        <v>56.2963768115942</v>
      </c>
      <c r="N192">
        <f t="shared" ca="1" si="140"/>
        <v>34.271014492753622</v>
      </c>
    </row>
    <row r="193" spans="1:14" x14ac:dyDescent="0.25">
      <c r="A193" s="4">
        <f t="shared" si="151"/>
        <v>0.43171296296296119</v>
      </c>
      <c r="B193" s="3">
        <f t="shared" si="141"/>
        <v>1553301300</v>
      </c>
      <c r="C193">
        <f t="shared" si="150"/>
        <v>4</v>
      </c>
      <c r="D193">
        <f t="shared" si="150"/>
        <v>140</v>
      </c>
      <c r="E193">
        <f t="shared" ca="1" si="146"/>
        <v>84627.157391304354</v>
      </c>
      <c r="F193">
        <f t="shared" ca="1" si="147"/>
        <v>50690.420108695653</v>
      </c>
      <c r="G193">
        <f t="shared" ca="1" si="134"/>
        <v>10058.4</v>
      </c>
      <c r="H193" s="9">
        <f t="shared" ca="1" si="149"/>
        <v>206.94278260869322</v>
      </c>
      <c r="I193" s="9">
        <f t="shared" ca="1" si="149"/>
        <v>123.93471739130473</v>
      </c>
      <c r="J193" s="9">
        <f t="shared" ca="1" si="149"/>
        <v>0</v>
      </c>
      <c r="K193" s="9">
        <f t="shared" ca="1" si="136"/>
        <v>241.21593945817807</v>
      </c>
      <c r="L193" s="9">
        <f t="shared" ca="1" si="137"/>
        <v>59.083283680877074</v>
      </c>
      <c r="M193">
        <f t="shared" ca="1" si="139"/>
        <v>56.301884057971016</v>
      </c>
      <c r="N193">
        <f t="shared" ca="1" si="140"/>
        <v>34.287572463768115</v>
      </c>
    </row>
    <row r="194" spans="1:14" x14ac:dyDescent="0.25">
      <c r="A194" s="4">
        <f t="shared" si="151"/>
        <v>0.43177083333333155</v>
      </c>
      <c r="B194" s="3">
        <f t="shared" si="141"/>
        <v>1553301305</v>
      </c>
      <c r="C194">
        <f t="shared" si="150"/>
        <v>4</v>
      </c>
      <c r="D194">
        <f t="shared" si="150"/>
        <v>140</v>
      </c>
      <c r="E194">
        <f t="shared" ca="1" si="146"/>
        <v>85661.87130434782</v>
      </c>
      <c r="F194">
        <f t="shared" ca="1" si="147"/>
        <v>51310.093695652176</v>
      </c>
      <c r="G194">
        <f t="shared" ca="1" si="134"/>
        <v>10058.4</v>
      </c>
      <c r="H194" s="9">
        <f t="shared" ca="1" si="149"/>
        <v>206.94278260869615</v>
      </c>
      <c r="I194" s="9">
        <f t="shared" ca="1" si="149"/>
        <v>123.93471739130328</v>
      </c>
      <c r="J194" s="9">
        <f t="shared" ca="1" si="149"/>
        <v>0</v>
      </c>
      <c r="K194" s="9">
        <f t="shared" ca="1" si="136"/>
        <v>241.21593945817986</v>
      </c>
      <c r="L194" s="9">
        <f t="shared" ca="1" si="137"/>
        <v>59.08328368087772</v>
      </c>
      <c r="M194">
        <f t="shared" ca="1" si="139"/>
        <v>56.307391304347824</v>
      </c>
      <c r="N194">
        <f t="shared" ca="1" si="140"/>
        <v>34.304130434782607</v>
      </c>
    </row>
    <row r="195" spans="1:14" x14ac:dyDescent="0.25">
      <c r="A195" s="4">
        <f t="shared" si="151"/>
        <v>0.43182870370370191</v>
      </c>
      <c r="B195" s="3">
        <f t="shared" si="141"/>
        <v>1553301310</v>
      </c>
      <c r="C195">
        <f t="shared" si="150"/>
        <v>4</v>
      </c>
      <c r="D195">
        <f t="shared" si="150"/>
        <v>140</v>
      </c>
      <c r="E195">
        <f t="shared" ca="1" si="146"/>
        <v>86696.585217391301</v>
      </c>
      <c r="F195">
        <f t="shared" ca="1" si="147"/>
        <v>51929.767282608693</v>
      </c>
      <c r="G195">
        <f t="shared" ca="1" si="134"/>
        <v>10058.4</v>
      </c>
      <c r="H195" s="9">
        <f t="shared" ca="1" si="149"/>
        <v>206.94278260869615</v>
      </c>
      <c r="I195" s="9">
        <f t="shared" ca="1" si="149"/>
        <v>123.93471739130473</v>
      </c>
      <c r="J195" s="9">
        <f t="shared" ca="1" si="149"/>
        <v>0</v>
      </c>
      <c r="K195" s="9">
        <f t="shared" ca="1" si="136"/>
        <v>241.2159394581806</v>
      </c>
      <c r="L195" s="9">
        <f t="shared" ca="1" si="137"/>
        <v>59.083283680877429</v>
      </c>
      <c r="M195">
        <f t="shared" ca="1" si="139"/>
        <v>56.31289855072464</v>
      </c>
      <c r="N195">
        <f t="shared" ca="1" si="140"/>
        <v>34.3206884057971</v>
      </c>
    </row>
    <row r="196" spans="1:14" x14ac:dyDescent="0.25">
      <c r="A196" s="4">
        <f t="shared" si="151"/>
        <v>0.43188657407407227</v>
      </c>
      <c r="B196" s="3">
        <f t="shared" si="141"/>
        <v>1553301315</v>
      </c>
      <c r="C196">
        <f t="shared" si="150"/>
        <v>4</v>
      </c>
      <c r="D196">
        <f t="shared" si="150"/>
        <v>140</v>
      </c>
      <c r="E196">
        <f t="shared" ca="1" si="146"/>
        <v>87731.299130434782</v>
      </c>
      <c r="F196">
        <f t="shared" ca="1" si="147"/>
        <v>52549.440869565216</v>
      </c>
      <c r="G196">
        <f t="shared" ca="1" si="134"/>
        <v>10058.4</v>
      </c>
      <c r="H196" s="9">
        <f t="shared" ca="1" si="149"/>
        <v>206.94278260869322</v>
      </c>
      <c r="I196" s="9">
        <f t="shared" ca="1" si="149"/>
        <v>123.93471739130473</v>
      </c>
      <c r="J196" s="9">
        <f t="shared" ca="1" si="149"/>
        <v>0</v>
      </c>
      <c r="K196" s="9">
        <f t="shared" ca="1" si="136"/>
        <v>241.21593945817807</v>
      </c>
      <c r="L196" s="9">
        <f t="shared" ca="1" si="137"/>
        <v>59.083283680877074</v>
      </c>
      <c r="M196">
        <f t="shared" ca="1" si="139"/>
        <v>56.318405797101448</v>
      </c>
      <c r="N196">
        <f t="shared" ca="1" si="140"/>
        <v>34.337246376811592</v>
      </c>
    </row>
    <row r="197" spans="1:14" x14ac:dyDescent="0.25">
      <c r="A197" s="4">
        <f t="shared" si="151"/>
        <v>0.43194444444444263</v>
      </c>
      <c r="B197" s="3">
        <f t="shared" si="141"/>
        <v>1553301320</v>
      </c>
      <c r="C197">
        <f t="shared" si="150"/>
        <v>4</v>
      </c>
      <c r="D197">
        <f t="shared" si="150"/>
        <v>140</v>
      </c>
      <c r="E197">
        <f t="shared" ca="1" si="146"/>
        <v>88766.013043478248</v>
      </c>
      <c r="F197">
        <f t="shared" ca="1" si="147"/>
        <v>53169.11445652174</v>
      </c>
      <c r="G197">
        <f t="shared" ca="1" si="134"/>
        <v>10058.4</v>
      </c>
      <c r="H197" s="9">
        <f t="shared" ca="1" si="149"/>
        <v>206.94278260869905</v>
      </c>
      <c r="I197" s="9">
        <f t="shared" ca="1" si="149"/>
        <v>123.93471739130473</v>
      </c>
      <c r="J197" s="9">
        <f t="shared" ca="1" si="149"/>
        <v>0</v>
      </c>
      <c r="K197" s="9">
        <f t="shared" ca="1" si="136"/>
        <v>241.21593945818307</v>
      </c>
      <c r="L197" s="9">
        <f t="shared" ca="1" si="137"/>
        <v>59.08328368087777</v>
      </c>
      <c r="M197">
        <f t="shared" ca="1" si="139"/>
        <v>56.323913043478257</v>
      </c>
      <c r="N197">
        <f t="shared" ca="1" si="140"/>
        <v>34.353804347826085</v>
      </c>
    </row>
    <row r="198" spans="1:14" x14ac:dyDescent="0.25">
      <c r="A198" s="4">
        <f t="shared" si="151"/>
        <v>0.43200231481481299</v>
      </c>
      <c r="B198" s="3">
        <f t="shared" si="141"/>
        <v>1553301325</v>
      </c>
      <c r="C198">
        <f t="shared" si="150"/>
        <v>4</v>
      </c>
      <c r="D198">
        <f t="shared" si="150"/>
        <v>140</v>
      </c>
      <c r="E198">
        <f t="shared" ca="1" si="146"/>
        <v>89800.726956521743</v>
      </c>
      <c r="F198">
        <f t="shared" ca="1" si="147"/>
        <v>53788.788043478264</v>
      </c>
      <c r="G198">
        <f t="shared" ca="1" si="134"/>
        <v>10058.4</v>
      </c>
      <c r="H198" s="9">
        <f t="shared" ca="1" si="149"/>
        <v>206.94278260869322</v>
      </c>
      <c r="I198" s="9">
        <f t="shared" ca="1" si="149"/>
        <v>123.93471739130328</v>
      </c>
      <c r="J198" s="9">
        <f t="shared" ca="1" si="149"/>
        <v>0</v>
      </c>
      <c r="K198" s="9">
        <f t="shared" ca="1" si="136"/>
        <v>241.21593945817733</v>
      </c>
      <c r="L198" s="9">
        <f t="shared" ca="1" si="137"/>
        <v>59.083283680877365</v>
      </c>
      <c r="M198">
        <f t="shared" ca="1" si="139"/>
        <v>56.329420289855072</v>
      </c>
      <c r="N198">
        <f t="shared" ca="1" si="140"/>
        <v>34.370362318840577</v>
      </c>
    </row>
    <row r="199" spans="1:14" x14ac:dyDescent="0.25">
      <c r="A199" s="4">
        <f t="shared" si="151"/>
        <v>0.43206018518518335</v>
      </c>
      <c r="B199" s="3">
        <f t="shared" si="141"/>
        <v>1553301330</v>
      </c>
      <c r="C199">
        <f t="shared" si="150"/>
        <v>4</v>
      </c>
      <c r="D199">
        <f t="shared" si="150"/>
        <v>140</v>
      </c>
      <c r="E199">
        <f t="shared" ca="1" si="146"/>
        <v>90835.440869565209</v>
      </c>
      <c r="F199">
        <f t="shared" ca="1" si="147"/>
        <v>54408.46163043478</v>
      </c>
      <c r="G199">
        <f t="shared" ca="1" si="134"/>
        <v>10058.4</v>
      </c>
      <c r="H199" s="9">
        <f t="shared" ca="1" si="149"/>
        <v>206.94278260869615</v>
      </c>
      <c r="I199" s="9">
        <f t="shared" ca="1" si="149"/>
        <v>123.93471739130473</v>
      </c>
      <c r="J199" s="9">
        <f t="shared" ca="1" si="149"/>
        <v>0</v>
      </c>
      <c r="K199" s="9">
        <f t="shared" ca="1" si="136"/>
        <v>241.2159394581806</v>
      </c>
      <c r="L199" s="9">
        <f t="shared" ca="1" si="137"/>
        <v>59.083283680877429</v>
      </c>
      <c r="M199">
        <f t="shared" ca="1" si="139"/>
        <v>56.334927536231881</v>
      </c>
      <c r="N199">
        <f t="shared" ca="1" si="140"/>
        <v>34.38692028985507</v>
      </c>
    </row>
    <row r="200" spans="1:14" x14ac:dyDescent="0.25">
      <c r="A200" s="4">
        <f t="shared" si="151"/>
        <v>0.43211805555555372</v>
      </c>
      <c r="B200" s="3">
        <f t="shared" si="141"/>
        <v>1553301335</v>
      </c>
      <c r="C200">
        <f t="shared" si="150"/>
        <v>4</v>
      </c>
      <c r="D200">
        <f t="shared" si="150"/>
        <v>140</v>
      </c>
      <c r="E200">
        <f t="shared" ca="1" si="146"/>
        <v>91870.15478260869</v>
      </c>
      <c r="F200">
        <f t="shared" ca="1" si="147"/>
        <v>55028.135217391304</v>
      </c>
      <c r="G200">
        <f t="shared" ca="1" si="134"/>
        <v>10058.4</v>
      </c>
      <c r="H200" s="9">
        <f t="shared" ca="1" si="149"/>
        <v>206.94278260869615</v>
      </c>
      <c r="I200" s="9">
        <f t="shared" ca="1" si="149"/>
        <v>123.93471739130473</v>
      </c>
      <c r="J200" s="9">
        <f t="shared" ca="1" si="149"/>
        <v>0</v>
      </c>
      <c r="K200" s="9">
        <f t="shared" ca="1" si="136"/>
        <v>241.2159394581806</v>
      </c>
      <c r="L200" s="9">
        <f t="shared" ca="1" si="137"/>
        <v>59.083283680877429</v>
      </c>
      <c r="M200">
        <f t="shared" ca="1" si="139"/>
        <v>56.340434782608696</v>
      </c>
      <c r="N200">
        <f t="shared" ca="1" si="140"/>
        <v>34.403478260869562</v>
      </c>
    </row>
    <row r="201" spans="1:14" x14ac:dyDescent="0.25">
      <c r="A201" s="4">
        <f t="shared" si="151"/>
        <v>0.43217592592592408</v>
      </c>
      <c r="B201" s="3">
        <f t="shared" si="141"/>
        <v>1553301340</v>
      </c>
      <c r="C201">
        <f t="shared" si="150"/>
        <v>4</v>
      </c>
      <c r="D201">
        <f t="shared" si="150"/>
        <v>140</v>
      </c>
      <c r="E201">
        <f t="shared" ca="1" si="146"/>
        <v>92904.868695652171</v>
      </c>
      <c r="F201">
        <f t="shared" ca="1" si="147"/>
        <v>55647.808804347827</v>
      </c>
      <c r="G201">
        <f t="shared" ref="G201:G216" ca="1" si="152">INDIRECT("G$"&amp;C201)+INDIRECT("J$"&amp;C201)*($B201-INDIRECT("B$"&amp;D201))</f>
        <v>10058.4</v>
      </c>
      <c r="H201" s="9">
        <f t="shared" ca="1" si="149"/>
        <v>206.94278260869322</v>
      </c>
      <c r="I201" s="9">
        <f t="shared" ca="1" si="149"/>
        <v>123.93471739130473</v>
      </c>
      <c r="J201" s="9">
        <f t="shared" ca="1" si="149"/>
        <v>0</v>
      </c>
      <c r="K201" s="9">
        <f t="shared" ref="K201:K216" ca="1" si="153">SQRT(H201*H201+I201*I201)</f>
        <v>241.21593945817807</v>
      </c>
      <c r="L201" s="9">
        <f t="shared" ref="L201:L216" ca="1" si="154">DEGREES(ATAN2(I201,H201))</f>
        <v>59.083283680877074</v>
      </c>
      <c r="M201">
        <f t="shared" ca="1" si="139"/>
        <v>56.345942028985505</v>
      </c>
      <c r="N201">
        <f t="shared" ca="1" si="140"/>
        <v>34.420036231884055</v>
      </c>
    </row>
    <row r="202" spans="1:14" x14ac:dyDescent="0.25">
      <c r="A202" s="4">
        <f t="shared" si="151"/>
        <v>0.43223379629629444</v>
      </c>
      <c r="B202" s="3">
        <f t="shared" si="141"/>
        <v>1553301345</v>
      </c>
      <c r="C202">
        <f t="shared" ref="C202:D216" si="155">C201</f>
        <v>4</v>
      </c>
      <c r="D202">
        <f t="shared" si="155"/>
        <v>140</v>
      </c>
      <c r="E202">
        <f t="shared" ca="1" si="146"/>
        <v>93939.582608695637</v>
      </c>
      <c r="F202">
        <f t="shared" ca="1" si="147"/>
        <v>56267.482391304351</v>
      </c>
      <c r="G202">
        <f t="shared" ca="1" si="152"/>
        <v>10058.4</v>
      </c>
      <c r="H202" s="9">
        <f t="shared" ca="1" si="149"/>
        <v>206.94278260869905</v>
      </c>
      <c r="I202" s="9">
        <f t="shared" ca="1" si="149"/>
        <v>123.93471739130328</v>
      </c>
      <c r="J202" s="9">
        <f t="shared" ca="1" si="149"/>
        <v>0</v>
      </c>
      <c r="K202" s="9">
        <f t="shared" ca="1" si="153"/>
        <v>241.21593945818233</v>
      </c>
      <c r="L202" s="9">
        <f t="shared" ca="1" si="154"/>
        <v>59.083283680878061</v>
      </c>
      <c r="M202">
        <f t="shared" ref="M202:M216" ca="1" si="156">INDIRECT("M$"&amp;C202)+INDIRECT("O$"&amp;C202)*($B202-INDIRECT("B$"&amp;D202))</f>
        <v>56.35144927536232</v>
      </c>
      <c r="N202">
        <f t="shared" ref="N202:N216" ca="1" si="157">INDIRECT("N$"&amp;C202)+INDIRECT("P$"&amp;C202)*($B202-INDIRECT("B$"&amp;D202))</f>
        <v>34.436594202898547</v>
      </c>
    </row>
    <row r="203" spans="1:14" x14ac:dyDescent="0.25">
      <c r="A203" s="4">
        <f t="shared" si="151"/>
        <v>0.4322916666666648</v>
      </c>
      <c r="B203" s="3">
        <f t="shared" ref="B203:B216" si="158">B202+SECOND(A203-A202)</f>
        <v>1553301350</v>
      </c>
      <c r="C203">
        <f t="shared" si="155"/>
        <v>4</v>
      </c>
      <c r="D203">
        <f t="shared" si="155"/>
        <v>140</v>
      </c>
      <c r="E203">
        <f t="shared" ca="1" si="146"/>
        <v>94974.296521739132</v>
      </c>
      <c r="F203">
        <f t="shared" ca="1" si="147"/>
        <v>56887.155978260867</v>
      </c>
      <c r="G203">
        <f t="shared" ca="1" si="152"/>
        <v>10058.4</v>
      </c>
      <c r="H203" s="9">
        <f t="shared" ca="1" si="149"/>
        <v>206.94278260869322</v>
      </c>
      <c r="I203" s="9">
        <f t="shared" ca="1" si="149"/>
        <v>123.93471739130473</v>
      </c>
      <c r="J203" s="9">
        <f t="shared" ca="1" si="149"/>
        <v>0</v>
      </c>
      <c r="K203" s="9">
        <f t="shared" ca="1" si="153"/>
        <v>241.21593945817807</v>
      </c>
      <c r="L203" s="9">
        <f t="shared" ca="1" si="154"/>
        <v>59.083283680877074</v>
      </c>
      <c r="M203">
        <f t="shared" ca="1" si="156"/>
        <v>56.356956521739129</v>
      </c>
      <c r="N203">
        <f t="shared" ca="1" si="157"/>
        <v>34.45315217391304</v>
      </c>
    </row>
    <row r="204" spans="1:14" x14ac:dyDescent="0.25">
      <c r="A204" s="4">
        <f t="shared" si="151"/>
        <v>0.43234953703703516</v>
      </c>
      <c r="B204" s="3">
        <f t="shared" si="158"/>
        <v>1553301355</v>
      </c>
      <c r="C204">
        <f t="shared" si="155"/>
        <v>4</v>
      </c>
      <c r="D204">
        <f t="shared" si="155"/>
        <v>140</v>
      </c>
      <c r="E204">
        <f t="shared" ca="1" si="146"/>
        <v>96009.010434782598</v>
      </c>
      <c r="F204">
        <f t="shared" ca="1" si="147"/>
        <v>57506.829565217391</v>
      </c>
      <c r="G204">
        <f t="shared" ca="1" si="152"/>
        <v>10058.4</v>
      </c>
      <c r="H204" s="9">
        <f t="shared" ca="1" si="149"/>
        <v>206.94278260869905</v>
      </c>
      <c r="I204" s="9">
        <f t="shared" ca="1" si="149"/>
        <v>123.93471739130473</v>
      </c>
      <c r="J204" s="9">
        <f t="shared" ca="1" si="149"/>
        <v>0</v>
      </c>
      <c r="K204" s="9">
        <f t="shared" ca="1" si="153"/>
        <v>241.21593945818307</v>
      </c>
      <c r="L204" s="9">
        <f t="shared" ca="1" si="154"/>
        <v>59.08328368087777</v>
      </c>
      <c r="M204">
        <f t="shared" ca="1" si="156"/>
        <v>56.362463768115944</v>
      </c>
      <c r="N204">
        <f t="shared" ca="1" si="157"/>
        <v>34.469710144927532</v>
      </c>
    </row>
    <row r="205" spans="1:14" x14ac:dyDescent="0.25">
      <c r="A205" s="4">
        <f t="shared" si="151"/>
        <v>0.43240740740740552</v>
      </c>
      <c r="B205" s="3">
        <f t="shared" si="158"/>
        <v>1553301360</v>
      </c>
      <c r="C205">
        <f t="shared" si="155"/>
        <v>4</v>
      </c>
      <c r="D205">
        <f t="shared" si="155"/>
        <v>140</v>
      </c>
      <c r="E205">
        <f t="shared" ca="1" si="146"/>
        <v>97043.724347826093</v>
      </c>
      <c r="F205">
        <f t="shared" ca="1" si="147"/>
        <v>58126.503152173915</v>
      </c>
      <c r="G205">
        <f t="shared" ca="1" si="152"/>
        <v>10058.4</v>
      </c>
      <c r="H205" s="9">
        <f t="shared" ca="1" si="149"/>
        <v>206.94278260869322</v>
      </c>
      <c r="I205" s="9">
        <f t="shared" ca="1" si="149"/>
        <v>123.93471739130473</v>
      </c>
      <c r="J205" s="9">
        <f t="shared" ca="1" si="149"/>
        <v>0</v>
      </c>
      <c r="K205" s="9">
        <f t="shared" ca="1" si="153"/>
        <v>241.21593945817807</v>
      </c>
      <c r="L205" s="9">
        <f t="shared" ca="1" si="154"/>
        <v>59.083283680877074</v>
      </c>
      <c r="M205">
        <f t="shared" ca="1" si="156"/>
        <v>56.367971014492753</v>
      </c>
      <c r="N205">
        <f t="shared" ca="1" si="157"/>
        <v>34.486268115942025</v>
      </c>
    </row>
    <row r="206" spans="1:14" x14ac:dyDescent="0.25">
      <c r="A206" s="4">
        <f t="shared" si="151"/>
        <v>0.43246527777777588</v>
      </c>
      <c r="B206" s="3">
        <f t="shared" si="158"/>
        <v>1553301365</v>
      </c>
      <c r="C206">
        <f t="shared" si="155"/>
        <v>4</v>
      </c>
      <c r="D206">
        <f t="shared" si="155"/>
        <v>140</v>
      </c>
      <c r="E206">
        <f t="shared" ca="1" si="146"/>
        <v>98078.43826086956</v>
      </c>
      <c r="F206">
        <f t="shared" ca="1" si="147"/>
        <v>58746.176739130438</v>
      </c>
      <c r="G206">
        <f t="shared" ca="1" si="152"/>
        <v>10058.4</v>
      </c>
      <c r="H206" s="9">
        <f t="shared" ca="1" si="149"/>
        <v>206.94278260869322</v>
      </c>
      <c r="I206" s="9">
        <f t="shared" ca="1" si="149"/>
        <v>123.93471739130328</v>
      </c>
      <c r="J206" s="9">
        <f t="shared" ca="1" si="149"/>
        <v>0</v>
      </c>
      <c r="K206" s="9">
        <f t="shared" ca="1" si="153"/>
        <v>241.21593945817733</v>
      </c>
      <c r="L206" s="9">
        <f t="shared" ca="1" si="154"/>
        <v>59.083283680877365</v>
      </c>
      <c r="M206">
        <f t="shared" ca="1" si="156"/>
        <v>56.373478260869561</v>
      </c>
      <c r="N206">
        <f t="shared" ca="1" si="157"/>
        <v>34.502826086956517</v>
      </c>
    </row>
    <row r="207" spans="1:14" x14ac:dyDescent="0.25">
      <c r="A207" s="4">
        <f t="shared" si="151"/>
        <v>0.43252314814814624</v>
      </c>
      <c r="B207" s="3">
        <f t="shared" si="158"/>
        <v>1553301370</v>
      </c>
      <c r="C207">
        <f t="shared" si="155"/>
        <v>4</v>
      </c>
      <c r="D207">
        <f t="shared" si="155"/>
        <v>140</v>
      </c>
      <c r="E207">
        <f t="shared" ca="1" si="146"/>
        <v>99113.152173913026</v>
      </c>
      <c r="F207">
        <f t="shared" ca="1" si="147"/>
        <v>59365.850326086955</v>
      </c>
      <c r="G207">
        <f t="shared" ca="1" si="152"/>
        <v>10058.4</v>
      </c>
      <c r="H207" s="9">
        <f t="shared" ca="1" si="149"/>
        <v>206.94278260869905</v>
      </c>
      <c r="I207" s="9">
        <f t="shared" ca="1" si="149"/>
        <v>123.93471739130473</v>
      </c>
      <c r="J207" s="9">
        <f t="shared" ca="1" si="149"/>
        <v>0</v>
      </c>
      <c r="K207" s="9">
        <f t="shared" ca="1" si="153"/>
        <v>241.21593945818307</v>
      </c>
      <c r="L207" s="9">
        <f t="shared" ca="1" si="154"/>
        <v>59.08328368087777</v>
      </c>
      <c r="M207">
        <f t="shared" ca="1" si="156"/>
        <v>56.378985507246377</v>
      </c>
      <c r="N207">
        <f t="shared" ca="1" si="157"/>
        <v>34.51938405797101</v>
      </c>
    </row>
    <row r="208" spans="1:14" x14ac:dyDescent="0.25">
      <c r="A208" s="4">
        <f t="shared" si="151"/>
        <v>0.4325810185185166</v>
      </c>
      <c r="B208" s="3">
        <f t="shared" si="158"/>
        <v>1553301375</v>
      </c>
      <c r="C208">
        <f t="shared" si="155"/>
        <v>4</v>
      </c>
      <c r="D208">
        <f t="shared" si="155"/>
        <v>140</v>
      </c>
      <c r="E208">
        <f t="shared" ca="1" si="146"/>
        <v>100147.86608695652</v>
      </c>
      <c r="F208">
        <f t="shared" ca="1" si="147"/>
        <v>59985.523913043478</v>
      </c>
      <c r="G208">
        <f t="shared" ca="1" si="152"/>
        <v>10058.4</v>
      </c>
      <c r="H208" s="9">
        <f t="shared" ca="1" si="149"/>
        <v>206.94278260869322</v>
      </c>
      <c r="I208" s="9">
        <f t="shared" ca="1" si="149"/>
        <v>123.93471739130473</v>
      </c>
      <c r="J208" s="9">
        <f t="shared" ca="1" si="149"/>
        <v>0</v>
      </c>
      <c r="K208" s="9">
        <f t="shared" ca="1" si="153"/>
        <v>241.21593945817807</v>
      </c>
      <c r="L208" s="9">
        <f t="shared" ca="1" si="154"/>
        <v>59.083283680877074</v>
      </c>
      <c r="M208">
        <f t="shared" ca="1" si="156"/>
        <v>56.384492753623185</v>
      </c>
      <c r="N208">
        <f t="shared" ca="1" si="157"/>
        <v>34.535942028985502</v>
      </c>
    </row>
    <row r="209" spans="1:14" x14ac:dyDescent="0.25">
      <c r="A209" s="4">
        <f t="shared" si="151"/>
        <v>0.43263888888888696</v>
      </c>
      <c r="B209" s="3">
        <f t="shared" si="158"/>
        <v>1553301380</v>
      </c>
      <c r="C209">
        <f t="shared" si="155"/>
        <v>4</v>
      </c>
      <c r="D209">
        <f t="shared" si="155"/>
        <v>140</v>
      </c>
      <c r="E209">
        <f t="shared" ca="1" si="146"/>
        <v>101182.57999999999</v>
      </c>
      <c r="F209">
        <f t="shared" ca="1" si="147"/>
        <v>60605.197500000002</v>
      </c>
      <c r="G209">
        <f t="shared" ca="1" si="152"/>
        <v>10058.4</v>
      </c>
      <c r="H209" s="9">
        <f t="shared" ca="1" si="149"/>
        <v>206.94278260869905</v>
      </c>
      <c r="I209" s="9">
        <f t="shared" ca="1" si="149"/>
        <v>123.93471739130473</v>
      </c>
      <c r="J209" s="9">
        <f t="shared" ca="1" si="149"/>
        <v>0</v>
      </c>
      <c r="K209" s="9">
        <f t="shared" ca="1" si="153"/>
        <v>241.21593945818307</v>
      </c>
      <c r="L209" s="9">
        <f t="shared" ca="1" si="154"/>
        <v>59.08328368087777</v>
      </c>
      <c r="M209">
        <f t="shared" ca="1" si="156"/>
        <v>56.39</v>
      </c>
      <c r="N209">
        <f t="shared" ca="1" si="157"/>
        <v>34.552499999999995</v>
      </c>
    </row>
    <row r="210" spans="1:14" x14ac:dyDescent="0.25">
      <c r="A210" s="4">
        <f t="shared" si="151"/>
        <v>0.43269675925925732</v>
      </c>
      <c r="B210" s="3">
        <f t="shared" si="158"/>
        <v>1553301385</v>
      </c>
      <c r="C210">
        <f t="shared" si="155"/>
        <v>4</v>
      </c>
      <c r="D210">
        <f t="shared" si="155"/>
        <v>140</v>
      </c>
      <c r="E210">
        <f t="shared" ca="1" si="146"/>
        <v>102217.29391304348</v>
      </c>
      <c r="F210">
        <f t="shared" ca="1" si="147"/>
        <v>61224.871086956526</v>
      </c>
      <c r="G210">
        <f t="shared" ca="1" si="152"/>
        <v>10058.4</v>
      </c>
      <c r="H210" s="9">
        <f t="shared" ca="1" si="149"/>
        <v>206.94278260869322</v>
      </c>
      <c r="I210" s="9">
        <f t="shared" ca="1" si="149"/>
        <v>123.93471739130328</v>
      </c>
      <c r="J210" s="9">
        <f t="shared" ca="1" si="149"/>
        <v>0</v>
      </c>
      <c r="K210" s="9">
        <f t="shared" ca="1" si="153"/>
        <v>241.21593945817733</v>
      </c>
      <c r="L210" s="9">
        <f t="shared" ca="1" si="154"/>
        <v>59.083283680877365</v>
      </c>
      <c r="M210">
        <f t="shared" ca="1" si="156"/>
        <v>56.395507246376809</v>
      </c>
      <c r="N210">
        <f t="shared" ca="1" si="157"/>
        <v>34.569057971014487</v>
      </c>
    </row>
    <row r="211" spans="1:14" x14ac:dyDescent="0.25">
      <c r="A211" s="4">
        <f t="shared" si="151"/>
        <v>0.43275462962962769</v>
      </c>
      <c r="B211" s="3">
        <f t="shared" si="158"/>
        <v>1553301390</v>
      </c>
      <c r="C211">
        <f t="shared" si="155"/>
        <v>4</v>
      </c>
      <c r="D211">
        <f t="shared" si="155"/>
        <v>140</v>
      </c>
      <c r="E211">
        <f t="shared" ca="1" si="146"/>
        <v>103252.00782608695</v>
      </c>
      <c r="F211">
        <f t="shared" ca="1" si="147"/>
        <v>61844.544673913042</v>
      </c>
      <c r="G211">
        <f t="shared" ca="1" si="152"/>
        <v>10058.4</v>
      </c>
      <c r="H211" s="9">
        <f t="shared" ca="1" si="149"/>
        <v>206.94278260869322</v>
      </c>
      <c r="I211" s="9">
        <f t="shared" ca="1" si="149"/>
        <v>123.93471739130473</v>
      </c>
      <c r="J211" s="9">
        <f t="shared" ca="1" si="149"/>
        <v>0</v>
      </c>
      <c r="K211" s="9">
        <f t="shared" ca="1" si="153"/>
        <v>241.21593945817807</v>
      </c>
      <c r="L211" s="9">
        <f t="shared" ca="1" si="154"/>
        <v>59.083283680877074</v>
      </c>
      <c r="M211">
        <f t="shared" ca="1" si="156"/>
        <v>56.401014492753625</v>
      </c>
      <c r="N211">
        <f t="shared" ca="1" si="157"/>
        <v>34.58561594202898</v>
      </c>
    </row>
    <row r="212" spans="1:14" x14ac:dyDescent="0.25">
      <c r="A212" s="4">
        <f t="shared" si="151"/>
        <v>0.43281249999999805</v>
      </c>
      <c r="B212" s="3">
        <f t="shared" si="158"/>
        <v>1553301395</v>
      </c>
      <c r="C212">
        <f t="shared" si="155"/>
        <v>4</v>
      </c>
      <c r="D212">
        <f t="shared" si="155"/>
        <v>140</v>
      </c>
      <c r="E212">
        <f t="shared" ca="1" si="146"/>
        <v>104286.72173913041</v>
      </c>
      <c r="F212">
        <f t="shared" ca="1" si="147"/>
        <v>62464.218260869566</v>
      </c>
      <c r="G212">
        <f t="shared" ca="1" si="152"/>
        <v>10058.4</v>
      </c>
      <c r="H212" s="9">
        <f t="shared" ca="1" si="149"/>
        <v>206.94278260869905</v>
      </c>
      <c r="I212" s="9">
        <f t="shared" ca="1" si="149"/>
        <v>123.93471739130473</v>
      </c>
      <c r="J212" s="9">
        <f t="shared" ca="1" si="149"/>
        <v>0</v>
      </c>
      <c r="K212" s="9">
        <f t="shared" ca="1" si="153"/>
        <v>241.21593945818307</v>
      </c>
      <c r="L212" s="9">
        <f t="shared" ca="1" si="154"/>
        <v>59.08328368087777</v>
      </c>
      <c r="M212">
        <f t="shared" ca="1" si="156"/>
        <v>56.406521739130433</v>
      </c>
      <c r="N212">
        <f t="shared" ca="1" si="157"/>
        <v>34.602173913043472</v>
      </c>
    </row>
    <row r="213" spans="1:14" x14ac:dyDescent="0.25">
      <c r="A213" s="4">
        <f t="shared" si="151"/>
        <v>0.43287037037036841</v>
      </c>
      <c r="B213" s="3">
        <f t="shared" si="158"/>
        <v>1553301400</v>
      </c>
      <c r="C213">
        <f t="shared" si="155"/>
        <v>4</v>
      </c>
      <c r="D213">
        <f t="shared" si="155"/>
        <v>140</v>
      </c>
      <c r="E213">
        <f t="shared" ca="1" si="146"/>
        <v>105321.43565217391</v>
      </c>
      <c r="F213">
        <f t="shared" ca="1" si="147"/>
        <v>63083.891847826089</v>
      </c>
      <c r="G213">
        <f t="shared" ca="1" si="152"/>
        <v>10058.4</v>
      </c>
      <c r="H213" s="9">
        <f t="shared" ca="1" si="149"/>
        <v>206.94278260869322</v>
      </c>
      <c r="I213" s="9">
        <f t="shared" ca="1" si="149"/>
        <v>123.93471739130328</v>
      </c>
      <c r="J213" s="9">
        <f t="shared" ca="1" si="149"/>
        <v>0</v>
      </c>
      <c r="K213" s="9">
        <f t="shared" ca="1" si="153"/>
        <v>241.21593945817733</v>
      </c>
      <c r="L213" s="9">
        <f t="shared" ca="1" si="154"/>
        <v>59.083283680877365</v>
      </c>
      <c r="M213">
        <f t="shared" ca="1" si="156"/>
        <v>56.412028985507249</v>
      </c>
      <c r="N213">
        <f t="shared" ca="1" si="157"/>
        <v>34.618731884057965</v>
      </c>
    </row>
    <row r="214" spans="1:14" x14ac:dyDescent="0.25">
      <c r="A214" s="4">
        <f t="shared" si="151"/>
        <v>0.43292824074073877</v>
      </c>
      <c r="B214" s="3">
        <f t="shared" si="158"/>
        <v>1553301405</v>
      </c>
      <c r="C214">
        <f t="shared" si="155"/>
        <v>4</v>
      </c>
      <c r="D214">
        <f t="shared" si="155"/>
        <v>140</v>
      </c>
      <c r="E214">
        <f t="shared" ca="1" si="146"/>
        <v>106356.14956521738</v>
      </c>
      <c r="F214">
        <f t="shared" ca="1" si="147"/>
        <v>63703.565434782606</v>
      </c>
      <c r="G214">
        <f t="shared" ca="1" si="152"/>
        <v>10058.4</v>
      </c>
      <c r="H214" s="9">
        <f t="shared" ca="1" si="149"/>
        <v>206.94278260869905</v>
      </c>
      <c r="I214" s="9">
        <f t="shared" ca="1" si="149"/>
        <v>123.93471739130473</v>
      </c>
      <c r="J214" s="9">
        <f t="shared" ca="1" si="149"/>
        <v>0</v>
      </c>
      <c r="K214" s="9">
        <f t="shared" ca="1" si="153"/>
        <v>241.21593945818307</v>
      </c>
      <c r="L214" s="9">
        <f t="shared" ca="1" si="154"/>
        <v>59.08328368087777</v>
      </c>
      <c r="M214">
        <f t="shared" ca="1" si="156"/>
        <v>56.417536231884057</v>
      </c>
      <c r="N214">
        <f t="shared" ca="1" si="157"/>
        <v>34.635289855072457</v>
      </c>
    </row>
    <row r="215" spans="1:14" x14ac:dyDescent="0.25">
      <c r="A215" s="4">
        <f t="shared" si="151"/>
        <v>0.43298611111110913</v>
      </c>
      <c r="B215" s="3">
        <f t="shared" si="158"/>
        <v>1553301410</v>
      </c>
      <c r="C215">
        <f t="shared" si="155"/>
        <v>4</v>
      </c>
      <c r="D215">
        <f t="shared" si="155"/>
        <v>140</v>
      </c>
      <c r="E215">
        <f t="shared" ca="1" si="146"/>
        <v>107390.86347826087</v>
      </c>
      <c r="F215">
        <f t="shared" ca="1" si="147"/>
        <v>64323.239021739129</v>
      </c>
      <c r="G215">
        <f t="shared" ca="1" si="152"/>
        <v>10058.4</v>
      </c>
      <c r="H215" s="9">
        <f t="shared" ca="1" si="149"/>
        <v>206.94278260869322</v>
      </c>
      <c r="I215" s="9">
        <f t="shared" ca="1" si="149"/>
        <v>123.93471739130473</v>
      </c>
      <c r="J215" s="9">
        <f t="shared" ca="1" si="149"/>
        <v>0</v>
      </c>
      <c r="K215" s="9">
        <f t="shared" ca="1" si="153"/>
        <v>241.21593945817807</v>
      </c>
      <c r="L215" s="9">
        <f t="shared" ca="1" si="154"/>
        <v>59.083283680877074</v>
      </c>
      <c r="M215">
        <f t="shared" ca="1" si="156"/>
        <v>56.423043478260865</v>
      </c>
      <c r="N215">
        <f t="shared" ca="1" si="157"/>
        <v>34.65184782608695</v>
      </c>
    </row>
    <row r="216" spans="1:14" x14ac:dyDescent="0.25">
      <c r="A216" s="4">
        <f t="shared" si="151"/>
        <v>0.43304398148147949</v>
      </c>
      <c r="B216" s="3">
        <f t="shared" si="158"/>
        <v>1553301415</v>
      </c>
      <c r="C216">
        <f t="shared" si="155"/>
        <v>4</v>
      </c>
      <c r="D216">
        <f t="shared" si="155"/>
        <v>140</v>
      </c>
      <c r="E216">
        <f t="shared" ca="1" si="146"/>
        <v>108425.57739130434</v>
      </c>
      <c r="F216">
        <f t="shared" ca="1" si="147"/>
        <v>64942.912608695653</v>
      </c>
      <c r="G216">
        <f t="shared" ca="1" si="152"/>
        <v>10058.4</v>
      </c>
      <c r="H216" s="9">
        <f t="shared" ca="1" si="149"/>
        <v>206.94278260869905</v>
      </c>
      <c r="I216" s="9">
        <f t="shared" ca="1" si="149"/>
        <v>123.93471739130328</v>
      </c>
      <c r="J216" s="9">
        <f t="shared" ca="1" si="149"/>
        <v>0</v>
      </c>
      <c r="K216" s="9">
        <f t="shared" ca="1" si="153"/>
        <v>241.21593945818233</v>
      </c>
      <c r="L216" s="9">
        <f t="shared" ca="1" si="154"/>
        <v>59.083283680878061</v>
      </c>
      <c r="M216">
        <f t="shared" ca="1" si="156"/>
        <v>56.428550724637681</v>
      </c>
      <c r="N216">
        <f t="shared" ca="1" si="157"/>
        <v>34.668405797101443</v>
      </c>
    </row>
    <row r="217" spans="1:14" x14ac:dyDescent="0.25">
      <c r="A217" s="4">
        <f t="shared" si="151"/>
        <v>0.43310185185184985</v>
      </c>
      <c r="B217" s="3">
        <f t="shared" ref="B217:B225" si="159">B216+SECOND(A217-A216)</f>
        <v>1553301420</v>
      </c>
      <c r="C217">
        <f t="shared" ref="C217:D217" si="160">C216</f>
        <v>4</v>
      </c>
      <c r="D217">
        <f t="shared" si="160"/>
        <v>140</v>
      </c>
      <c r="E217">
        <f t="shared" ref="E217:E225" ca="1" si="161">INDIRECT("E$"&amp;C217)+INDIRECT("H$"&amp;C217)*($B217-INDIRECT("B$"&amp;D217))</f>
        <v>109460.29130434783</v>
      </c>
      <c r="F217">
        <f t="shared" ref="F217:F225" ca="1" si="162">INDIRECT("F$"&amp;C217)+INDIRECT("I$"&amp;C217)*($B217-INDIRECT("B$"&amp;D217))</f>
        <v>65562.586195652169</v>
      </c>
      <c r="G217">
        <f t="shared" ref="G217:G225" ca="1" si="163">INDIRECT("G$"&amp;C217)+INDIRECT("J$"&amp;C217)*($B217-INDIRECT("B$"&amp;D217))</f>
        <v>10058.4</v>
      </c>
      <c r="H217" s="9">
        <f t="shared" ref="H217:H225" ca="1" si="164">(E218-E217)/($B218-$B217)</f>
        <v>206.94278260869322</v>
      </c>
      <c r="I217" s="9">
        <f t="shared" ref="I217:I225" ca="1" si="165">(F218-F217)/($B218-$B217)</f>
        <v>123.93471739130328</v>
      </c>
      <c r="J217" s="9">
        <f t="shared" ref="J217:J225" ca="1" si="166">(G218-G217)/($B218-$B217)</f>
        <v>0</v>
      </c>
      <c r="K217" s="9">
        <f t="shared" ref="K217:K225" ca="1" si="167">SQRT(H217*H217+I217*I217)</f>
        <v>241.21593945817733</v>
      </c>
      <c r="L217" s="9">
        <f t="shared" ref="L217:L225" ca="1" si="168">DEGREES(ATAN2(I217,H217))</f>
        <v>59.083283680877365</v>
      </c>
      <c r="M217">
        <f t="shared" ref="M217:M225" ca="1" si="169">INDIRECT("M$"&amp;C217)+INDIRECT("O$"&amp;C217)*($B217-INDIRECT("B$"&amp;D217))</f>
        <v>56.434057971014489</v>
      </c>
      <c r="N217">
        <f t="shared" ref="N217:N225" ca="1" si="170">INDIRECT("N$"&amp;C217)+INDIRECT("P$"&amp;C217)*($B217-INDIRECT("B$"&amp;D217))</f>
        <v>34.684963768115935</v>
      </c>
    </row>
    <row r="218" spans="1:14" x14ac:dyDescent="0.25">
      <c r="A218" s="4">
        <f t="shared" si="151"/>
        <v>0.43315972222222021</v>
      </c>
      <c r="B218" s="3">
        <f t="shared" si="159"/>
        <v>1553301425</v>
      </c>
      <c r="C218">
        <f t="shared" ref="C218:D218" si="171">C217</f>
        <v>4</v>
      </c>
      <c r="D218">
        <f t="shared" si="171"/>
        <v>140</v>
      </c>
      <c r="E218">
        <f t="shared" ca="1" si="161"/>
        <v>110495.0052173913</v>
      </c>
      <c r="F218">
        <f t="shared" ca="1" si="162"/>
        <v>66182.259782608686</v>
      </c>
      <c r="G218">
        <f t="shared" ca="1" si="163"/>
        <v>10058.4</v>
      </c>
      <c r="H218" s="9">
        <f t="shared" ca="1" si="164"/>
        <v>206.94278260869322</v>
      </c>
      <c r="I218" s="9">
        <f t="shared" ca="1" si="165"/>
        <v>123.93471739130618</v>
      </c>
      <c r="J218" s="9">
        <f t="shared" ca="1" si="166"/>
        <v>0</v>
      </c>
      <c r="K218" s="9">
        <f t="shared" ca="1" si="167"/>
        <v>241.21593945817881</v>
      </c>
      <c r="L218" s="9">
        <f t="shared" ca="1" si="168"/>
        <v>59.083283680876768</v>
      </c>
      <c r="M218">
        <f t="shared" ca="1" si="169"/>
        <v>56.439565217391305</v>
      </c>
      <c r="N218">
        <f t="shared" ca="1" si="170"/>
        <v>34.701521739130435</v>
      </c>
    </row>
    <row r="219" spans="1:14" x14ac:dyDescent="0.25">
      <c r="A219" s="4">
        <f t="shared" si="151"/>
        <v>0.43321759259259057</v>
      </c>
      <c r="B219" s="3">
        <f t="shared" si="159"/>
        <v>1553301430</v>
      </c>
      <c r="C219">
        <f t="shared" ref="C219:D219" si="172">C218</f>
        <v>4</v>
      </c>
      <c r="D219">
        <f t="shared" si="172"/>
        <v>140</v>
      </c>
      <c r="E219">
        <f t="shared" ca="1" si="161"/>
        <v>111529.71913043477</v>
      </c>
      <c r="F219">
        <f t="shared" ca="1" si="162"/>
        <v>66801.933369565217</v>
      </c>
      <c r="G219">
        <f t="shared" ca="1" si="163"/>
        <v>10058.4</v>
      </c>
      <c r="H219" s="9">
        <f t="shared" ca="1" si="164"/>
        <v>206.94278260869905</v>
      </c>
      <c r="I219" s="9">
        <f t="shared" ca="1" si="165"/>
        <v>123.93471739130618</v>
      </c>
      <c r="J219" s="9">
        <f t="shared" ca="1" si="166"/>
        <v>0</v>
      </c>
      <c r="K219" s="9">
        <f t="shared" ca="1" si="167"/>
        <v>241.21593945818381</v>
      </c>
      <c r="L219" s="9">
        <f t="shared" ca="1" si="168"/>
        <v>59.083283680877479</v>
      </c>
      <c r="M219">
        <f t="shared" ca="1" si="169"/>
        <v>56.445072463768113</v>
      </c>
      <c r="N219">
        <f t="shared" ca="1" si="170"/>
        <v>34.718079710144927</v>
      </c>
    </row>
    <row r="220" spans="1:14" x14ac:dyDescent="0.25">
      <c r="A220" s="4">
        <f t="shared" si="151"/>
        <v>0.43327546296296093</v>
      </c>
      <c r="B220" s="3">
        <f t="shared" si="159"/>
        <v>1553301435</v>
      </c>
      <c r="C220">
        <f t="shared" ref="C220:D220" si="173">C219</f>
        <v>4</v>
      </c>
      <c r="D220">
        <f t="shared" si="173"/>
        <v>140</v>
      </c>
      <c r="E220">
        <f t="shared" ca="1" si="161"/>
        <v>112564.43304347826</v>
      </c>
      <c r="F220">
        <f t="shared" ca="1" si="162"/>
        <v>67421.606956521748</v>
      </c>
      <c r="G220">
        <f t="shared" ca="1" si="163"/>
        <v>10058.4</v>
      </c>
      <c r="H220" s="9">
        <f t="shared" ca="1" si="164"/>
        <v>206.94278260869322</v>
      </c>
      <c r="I220" s="9">
        <f t="shared" ca="1" si="165"/>
        <v>123.93471739130328</v>
      </c>
      <c r="J220" s="9">
        <f t="shared" ca="1" si="166"/>
        <v>0</v>
      </c>
      <c r="K220" s="9">
        <f t="shared" ca="1" si="167"/>
        <v>241.21593945817733</v>
      </c>
      <c r="L220" s="9">
        <f t="shared" ca="1" si="168"/>
        <v>59.083283680877365</v>
      </c>
      <c r="M220">
        <f t="shared" ca="1" si="169"/>
        <v>56.450579710144929</v>
      </c>
      <c r="N220">
        <f t="shared" ca="1" si="170"/>
        <v>34.73463768115942</v>
      </c>
    </row>
    <row r="221" spans="1:14" x14ac:dyDescent="0.25">
      <c r="A221" s="4">
        <f t="shared" si="151"/>
        <v>0.43333333333333129</v>
      </c>
      <c r="B221" s="3">
        <f t="shared" si="159"/>
        <v>1553301440</v>
      </c>
      <c r="C221">
        <f t="shared" ref="C221:D221" si="174">C220</f>
        <v>4</v>
      </c>
      <c r="D221">
        <f t="shared" si="174"/>
        <v>140</v>
      </c>
      <c r="E221">
        <f t="shared" ca="1" si="161"/>
        <v>113599.14695652173</v>
      </c>
      <c r="F221">
        <f t="shared" ca="1" si="162"/>
        <v>68041.280543478264</v>
      </c>
      <c r="G221">
        <f t="shared" ca="1" si="163"/>
        <v>10058.4</v>
      </c>
      <c r="H221" s="9">
        <f t="shared" ca="1" si="164"/>
        <v>206.94278260869905</v>
      </c>
      <c r="I221" s="9">
        <f t="shared" ca="1" si="165"/>
        <v>123.93471739130328</v>
      </c>
      <c r="J221" s="9">
        <f t="shared" ca="1" si="166"/>
        <v>0</v>
      </c>
      <c r="K221" s="9">
        <f t="shared" ca="1" si="167"/>
        <v>241.21593945818233</v>
      </c>
      <c r="L221" s="9">
        <f t="shared" ca="1" si="168"/>
        <v>59.083283680878061</v>
      </c>
      <c r="M221">
        <f t="shared" ca="1" si="169"/>
        <v>56.456086956521737</v>
      </c>
      <c r="N221">
        <f t="shared" ca="1" si="170"/>
        <v>34.751195652173912</v>
      </c>
    </row>
    <row r="222" spans="1:14" x14ac:dyDescent="0.25">
      <c r="A222" s="4">
        <f t="shared" si="151"/>
        <v>0.43339120370370166</v>
      </c>
      <c r="B222" s="3">
        <f t="shared" si="159"/>
        <v>1553301445</v>
      </c>
      <c r="C222">
        <f t="shared" ref="C222:D222" si="175">C221</f>
        <v>4</v>
      </c>
      <c r="D222">
        <f t="shared" si="175"/>
        <v>140</v>
      </c>
      <c r="E222">
        <f t="shared" ca="1" si="161"/>
        <v>114633.86086956522</v>
      </c>
      <c r="F222">
        <f t="shared" ca="1" si="162"/>
        <v>68660.95413043478</v>
      </c>
      <c r="G222">
        <f t="shared" ca="1" si="163"/>
        <v>10058.4</v>
      </c>
      <c r="H222" s="9">
        <f t="shared" ca="1" si="164"/>
        <v>206.94278260869322</v>
      </c>
      <c r="I222" s="9">
        <f t="shared" ca="1" si="165"/>
        <v>123.93471739130328</v>
      </c>
      <c r="J222" s="9">
        <f t="shared" ca="1" si="166"/>
        <v>0</v>
      </c>
      <c r="K222" s="9">
        <f t="shared" ca="1" si="167"/>
        <v>241.21593945817733</v>
      </c>
      <c r="L222" s="9">
        <f t="shared" ca="1" si="168"/>
        <v>59.083283680877365</v>
      </c>
      <c r="M222">
        <f t="shared" ca="1" si="169"/>
        <v>56.461594202898553</v>
      </c>
      <c r="N222">
        <f t="shared" ca="1" si="170"/>
        <v>34.767753623188405</v>
      </c>
    </row>
    <row r="223" spans="1:14" x14ac:dyDescent="0.25">
      <c r="A223" s="4">
        <f t="shared" si="151"/>
        <v>0.43344907407407202</v>
      </c>
      <c r="B223" s="3">
        <f t="shared" si="159"/>
        <v>1553301450</v>
      </c>
      <c r="C223">
        <f t="shared" ref="C223:D223" si="176">C222</f>
        <v>4</v>
      </c>
      <c r="D223">
        <f t="shared" si="176"/>
        <v>140</v>
      </c>
      <c r="E223">
        <f t="shared" ca="1" si="161"/>
        <v>115668.57478260869</v>
      </c>
      <c r="F223">
        <f t="shared" ca="1" si="162"/>
        <v>69280.627717391297</v>
      </c>
      <c r="G223">
        <f t="shared" ca="1" si="163"/>
        <v>10058.4</v>
      </c>
      <c r="H223" s="9">
        <f t="shared" ca="1" si="164"/>
        <v>206.94278260869322</v>
      </c>
      <c r="I223" s="9">
        <f t="shared" ca="1" si="165"/>
        <v>123.93471739130618</v>
      </c>
      <c r="J223" s="9">
        <f t="shared" ca="1" si="166"/>
        <v>0</v>
      </c>
      <c r="K223" s="9">
        <f t="shared" ca="1" si="167"/>
        <v>241.21593945817881</v>
      </c>
      <c r="L223" s="9">
        <f t="shared" ca="1" si="168"/>
        <v>59.083283680876768</v>
      </c>
      <c r="M223">
        <f t="shared" ca="1" si="169"/>
        <v>56.467101449275361</v>
      </c>
      <c r="N223">
        <f t="shared" ca="1" si="170"/>
        <v>34.784311594202897</v>
      </c>
    </row>
    <row r="224" spans="1:14" x14ac:dyDescent="0.25">
      <c r="A224" s="4">
        <f t="shared" si="151"/>
        <v>0.43350694444444238</v>
      </c>
      <c r="B224" s="3">
        <f t="shared" si="159"/>
        <v>1553301455</v>
      </c>
      <c r="C224">
        <f t="shared" ref="C224:D224" si="177">C223</f>
        <v>4</v>
      </c>
      <c r="D224">
        <f t="shared" si="177"/>
        <v>140</v>
      </c>
      <c r="E224">
        <f t="shared" ca="1" si="161"/>
        <v>116703.28869565215</v>
      </c>
      <c r="F224">
        <f t="shared" ca="1" si="162"/>
        <v>69900.301304347828</v>
      </c>
      <c r="G224">
        <f t="shared" ca="1" si="163"/>
        <v>10058.4</v>
      </c>
      <c r="H224" s="9">
        <f t="shared" ca="1" si="164"/>
        <v>206.94278260869905</v>
      </c>
      <c r="I224" s="9">
        <f t="shared" ca="1" si="165"/>
        <v>123.93471739130618</v>
      </c>
      <c r="J224" s="9">
        <f t="shared" ca="1" si="166"/>
        <v>0</v>
      </c>
      <c r="K224" s="9">
        <f t="shared" ca="1" si="167"/>
        <v>241.21593945818381</v>
      </c>
      <c r="L224" s="9">
        <f t="shared" ca="1" si="168"/>
        <v>59.083283680877479</v>
      </c>
      <c r="M224">
        <f t="shared" ca="1" si="169"/>
        <v>56.47260869565217</v>
      </c>
      <c r="N224">
        <f t="shared" ca="1" si="170"/>
        <v>34.80086956521739</v>
      </c>
    </row>
    <row r="225" spans="1:14" x14ac:dyDescent="0.25">
      <c r="A225" s="4">
        <f t="shared" si="151"/>
        <v>0.43356481481481274</v>
      </c>
      <c r="B225" s="3">
        <f t="shared" si="159"/>
        <v>1553301460</v>
      </c>
      <c r="C225">
        <f t="shared" ref="C225:D225" si="178">C224</f>
        <v>4</v>
      </c>
      <c r="D225">
        <f t="shared" si="178"/>
        <v>140</v>
      </c>
      <c r="E225">
        <f t="shared" ca="1" si="161"/>
        <v>117738.00260869565</v>
      </c>
      <c r="F225">
        <f t="shared" ca="1" si="162"/>
        <v>70519.974891304359</v>
      </c>
      <c r="G225">
        <f t="shared" ca="1" si="163"/>
        <v>10058.4</v>
      </c>
      <c r="H225" s="9">
        <f t="shared" ca="1" si="164"/>
        <v>206.94278260869322</v>
      </c>
      <c r="I225" s="9">
        <f t="shared" ca="1" si="165"/>
        <v>123.93471739130328</v>
      </c>
      <c r="J225" s="9">
        <f t="shared" ca="1" si="166"/>
        <v>0</v>
      </c>
      <c r="K225" s="9">
        <f t="shared" ca="1" si="167"/>
        <v>241.21593945817733</v>
      </c>
      <c r="L225" s="9">
        <f t="shared" ca="1" si="168"/>
        <v>59.083283680877365</v>
      </c>
      <c r="M225">
        <f t="shared" ca="1" si="169"/>
        <v>56.478115942028985</v>
      </c>
      <c r="N225">
        <f t="shared" ca="1" si="170"/>
        <v>34.817427536231882</v>
      </c>
    </row>
    <row r="226" spans="1:14" x14ac:dyDescent="0.25">
      <c r="A226" s="4">
        <f t="shared" ref="A226:A231" si="179">A225+5/24/3600</f>
        <v>0.4336226851851831</v>
      </c>
      <c r="B226" s="3">
        <f t="shared" ref="B226" si="180">B225+SECOND(A226-A225)</f>
        <v>1553301465</v>
      </c>
      <c r="C226">
        <f t="shared" ref="C226:D226" si="181">C225</f>
        <v>4</v>
      </c>
      <c r="D226">
        <f t="shared" si="181"/>
        <v>140</v>
      </c>
      <c r="E226">
        <f t="shared" ref="E226" ca="1" si="182">INDIRECT("E$"&amp;C226)+INDIRECT("H$"&amp;C226)*($B226-INDIRECT("B$"&amp;D226))</f>
        <v>118772.71652173912</v>
      </c>
      <c r="F226">
        <f t="shared" ref="F226" ca="1" si="183">INDIRECT("F$"&amp;C226)+INDIRECT("I$"&amp;C226)*($B226-INDIRECT("B$"&amp;D226))</f>
        <v>71139.648478260875</v>
      </c>
      <c r="G226">
        <f t="shared" ref="G226" ca="1" si="184">INDIRECT("G$"&amp;C226)+INDIRECT("J$"&amp;C226)*($B226-INDIRECT("B$"&amp;D226))</f>
        <v>10058.4</v>
      </c>
      <c r="H226" s="9">
        <f ca="1">H225</f>
        <v>206.94278260869322</v>
      </c>
      <c r="I226" s="9">
        <f t="shared" ref="I226:J226" ca="1" si="185">I225</f>
        <v>123.93471739130328</v>
      </c>
      <c r="J226" s="9">
        <f t="shared" ca="1" si="185"/>
        <v>0</v>
      </c>
      <c r="K226" s="9">
        <f t="shared" ref="K226" ca="1" si="186">SQRT(H226*H226+I226*I226)</f>
        <v>241.21593945817733</v>
      </c>
      <c r="L226" s="9">
        <f t="shared" ref="L226" ca="1" si="187">DEGREES(ATAN2(I226,H226))</f>
        <v>59.083283680877365</v>
      </c>
      <c r="M226">
        <f t="shared" ref="M226" ca="1" si="188">INDIRECT("M$"&amp;C226)+INDIRECT("O$"&amp;C226)*($B226-INDIRECT("B$"&amp;D226))</f>
        <v>56.483623188405794</v>
      </c>
      <c r="N226">
        <f t="shared" ref="N226" ca="1" si="189">INDIRECT("N$"&amp;C226)+INDIRECT("P$"&amp;C226)*($B226-INDIRECT("B$"&amp;D226))</f>
        <v>34.833985507246375</v>
      </c>
    </row>
    <row r="227" spans="1:14" x14ac:dyDescent="0.25">
      <c r="A227" s="4">
        <f t="shared" si="179"/>
        <v>0.43368055555555346</v>
      </c>
      <c r="B227" s="3">
        <f t="shared" ref="B227:B231" si="190">B226+SECOND(A227-A226)</f>
        <v>1553301470</v>
      </c>
      <c r="C227">
        <f t="shared" ref="C227:D227" si="191">C226</f>
        <v>4</v>
      </c>
      <c r="D227">
        <f t="shared" si="191"/>
        <v>140</v>
      </c>
      <c r="E227">
        <f t="shared" ref="E227:E231" ca="1" si="192">INDIRECT("E$"&amp;C227)+INDIRECT("H$"&amp;C227)*($B227-INDIRECT("B$"&amp;D227))</f>
        <v>119807.43043478261</v>
      </c>
      <c r="F227">
        <f t="shared" ref="F227:F231" ca="1" si="193">INDIRECT("F$"&amp;C227)+INDIRECT("I$"&amp;C227)*($B227-INDIRECT("B$"&amp;D227))</f>
        <v>71759.322065217391</v>
      </c>
      <c r="G227">
        <f t="shared" ref="G227:G231" ca="1" si="194">INDIRECT("G$"&amp;C227)+INDIRECT("J$"&amp;C227)*($B227-INDIRECT("B$"&amp;D227))</f>
        <v>10058.4</v>
      </c>
      <c r="H227" s="9">
        <f t="shared" ref="H227:J231" ca="1" si="195">H226</f>
        <v>206.94278260869322</v>
      </c>
      <c r="I227" s="9">
        <f t="shared" ca="1" si="195"/>
        <v>123.93471739130328</v>
      </c>
      <c r="J227" s="9">
        <f t="shared" ca="1" si="195"/>
        <v>0</v>
      </c>
      <c r="K227" s="9">
        <f t="shared" ref="K227:K231" ca="1" si="196">SQRT(H227*H227+I227*I227)</f>
        <v>241.21593945817733</v>
      </c>
      <c r="L227" s="9">
        <f t="shared" ref="L227:L231" ca="1" si="197">DEGREES(ATAN2(I227,H227))</f>
        <v>59.083283680877365</v>
      </c>
      <c r="M227">
        <f t="shared" ref="M227:M231" ca="1" si="198">INDIRECT("M$"&amp;C227)+INDIRECT("O$"&amp;C227)*($B227-INDIRECT("B$"&amp;D227))</f>
        <v>56.489130434782609</v>
      </c>
      <c r="N227">
        <f t="shared" ref="N227:N231" ca="1" si="199">INDIRECT("N$"&amp;C227)+INDIRECT("P$"&amp;C227)*($B227-INDIRECT("B$"&amp;D227))</f>
        <v>34.850543478260867</v>
      </c>
    </row>
    <row r="228" spans="1:14" x14ac:dyDescent="0.25">
      <c r="A228" s="4">
        <f t="shared" si="179"/>
        <v>0.43373842592592382</v>
      </c>
      <c r="B228" s="3">
        <f t="shared" si="190"/>
        <v>1553301475</v>
      </c>
      <c r="C228">
        <f t="shared" ref="C228:D228" si="200">C227</f>
        <v>4</v>
      </c>
      <c r="D228">
        <f t="shared" si="200"/>
        <v>140</v>
      </c>
      <c r="E228">
        <f t="shared" ca="1" si="192"/>
        <v>120842.14434782608</v>
      </c>
      <c r="F228">
        <f t="shared" ca="1" si="193"/>
        <v>72378.995652173908</v>
      </c>
      <c r="G228">
        <f t="shared" ca="1" si="194"/>
        <v>10058.4</v>
      </c>
      <c r="H228" s="9">
        <f t="shared" ca="1" si="195"/>
        <v>206.94278260869322</v>
      </c>
      <c r="I228" s="9">
        <f t="shared" ca="1" si="195"/>
        <v>123.93471739130328</v>
      </c>
      <c r="J228" s="9">
        <f t="shared" ca="1" si="195"/>
        <v>0</v>
      </c>
      <c r="K228" s="9">
        <f t="shared" ca="1" si="196"/>
        <v>241.21593945817733</v>
      </c>
      <c r="L228" s="9">
        <f t="shared" ca="1" si="197"/>
        <v>59.083283680877365</v>
      </c>
      <c r="M228">
        <f t="shared" ca="1" si="198"/>
        <v>56.494637681159418</v>
      </c>
      <c r="N228">
        <f t="shared" ca="1" si="199"/>
        <v>34.86710144927536</v>
      </c>
    </row>
    <row r="229" spans="1:14" x14ac:dyDescent="0.25">
      <c r="A229" s="4">
        <f t="shared" si="179"/>
        <v>0.43379629629629418</v>
      </c>
      <c r="B229" s="3">
        <f t="shared" si="190"/>
        <v>1553301480</v>
      </c>
      <c r="C229">
        <f t="shared" ref="C229:D229" si="201">C228</f>
        <v>4</v>
      </c>
      <c r="D229">
        <f t="shared" si="201"/>
        <v>140</v>
      </c>
      <c r="E229">
        <f t="shared" ca="1" si="192"/>
        <v>121876.85826086957</v>
      </c>
      <c r="F229">
        <f t="shared" ca="1" si="193"/>
        <v>72998.669239130439</v>
      </c>
      <c r="G229">
        <f t="shared" ca="1" si="194"/>
        <v>10058.4</v>
      </c>
      <c r="H229" s="9">
        <f t="shared" ca="1" si="195"/>
        <v>206.94278260869322</v>
      </c>
      <c r="I229" s="9">
        <f t="shared" ca="1" si="195"/>
        <v>123.93471739130328</v>
      </c>
      <c r="J229" s="9">
        <f t="shared" ca="1" si="195"/>
        <v>0</v>
      </c>
      <c r="K229" s="9">
        <f t="shared" ca="1" si="196"/>
        <v>241.21593945817733</v>
      </c>
      <c r="L229" s="9">
        <f t="shared" ca="1" si="197"/>
        <v>59.083283680877365</v>
      </c>
      <c r="M229">
        <f t="shared" ca="1" si="198"/>
        <v>56.500144927536233</v>
      </c>
      <c r="N229">
        <f t="shared" ca="1" si="199"/>
        <v>34.883659420289852</v>
      </c>
    </row>
    <row r="230" spans="1:14" x14ac:dyDescent="0.25">
      <c r="A230" s="4">
        <f t="shared" si="179"/>
        <v>0.43385416666666454</v>
      </c>
      <c r="B230" s="3">
        <f t="shared" si="190"/>
        <v>1553301485</v>
      </c>
      <c r="C230">
        <f t="shared" ref="C230:D230" si="202">C229</f>
        <v>4</v>
      </c>
      <c r="D230">
        <f t="shared" si="202"/>
        <v>140</v>
      </c>
      <c r="E230">
        <f t="shared" ca="1" si="192"/>
        <v>122911.57217391304</v>
      </c>
      <c r="F230">
        <f t="shared" ca="1" si="193"/>
        <v>73618.342826086955</v>
      </c>
      <c r="G230">
        <f t="shared" ca="1" si="194"/>
        <v>10058.4</v>
      </c>
      <c r="H230" s="9">
        <f t="shared" ca="1" si="195"/>
        <v>206.94278260869322</v>
      </c>
      <c r="I230" s="9">
        <f t="shared" ca="1" si="195"/>
        <v>123.93471739130328</v>
      </c>
      <c r="J230" s="9">
        <f t="shared" ca="1" si="195"/>
        <v>0</v>
      </c>
      <c r="K230" s="9">
        <f t="shared" ca="1" si="196"/>
        <v>241.21593945817733</v>
      </c>
      <c r="L230" s="9">
        <f t="shared" ca="1" si="197"/>
        <v>59.083283680877365</v>
      </c>
      <c r="M230">
        <f t="shared" ca="1" si="198"/>
        <v>56.505652173913042</v>
      </c>
      <c r="N230">
        <f t="shared" ca="1" si="199"/>
        <v>34.900217391304345</v>
      </c>
    </row>
    <row r="231" spans="1:14" x14ac:dyDescent="0.25">
      <c r="A231" s="4">
        <f t="shared" si="179"/>
        <v>0.4339120370370349</v>
      </c>
      <c r="B231" s="3">
        <f t="shared" si="190"/>
        <v>1553301490</v>
      </c>
      <c r="C231">
        <f t="shared" ref="C231:D231" si="203">C230</f>
        <v>4</v>
      </c>
      <c r="D231">
        <f t="shared" si="203"/>
        <v>140</v>
      </c>
      <c r="E231">
        <f t="shared" ca="1" si="192"/>
        <v>123946.2860869565</v>
      </c>
      <c r="F231">
        <f t="shared" ca="1" si="193"/>
        <v>74238.016413043486</v>
      </c>
      <c r="G231">
        <f t="shared" ca="1" si="194"/>
        <v>10058.4</v>
      </c>
      <c r="H231" s="9">
        <f t="shared" ca="1" si="195"/>
        <v>206.94278260869322</v>
      </c>
      <c r="I231" s="9">
        <f t="shared" ca="1" si="195"/>
        <v>123.93471739130328</v>
      </c>
      <c r="J231" s="9">
        <f t="shared" ca="1" si="195"/>
        <v>0</v>
      </c>
      <c r="K231" s="9">
        <f t="shared" ca="1" si="196"/>
        <v>241.21593945817733</v>
      </c>
      <c r="L231" s="9">
        <f t="shared" ca="1" si="197"/>
        <v>59.083283680877365</v>
      </c>
      <c r="M231">
        <f t="shared" ca="1" si="198"/>
        <v>56.511159420289857</v>
      </c>
      <c r="N231">
        <f t="shared" ca="1" si="199"/>
        <v>34.916775362318837</v>
      </c>
    </row>
    <row r="232" spans="1:14" x14ac:dyDescent="0.25">
      <c r="A232" s="4">
        <f t="shared" ref="A232" si="204">A231+5/24/3600</f>
        <v>0.43396990740740526</v>
      </c>
      <c r="B232" s="3">
        <f t="shared" ref="B232" si="205">B231+SECOND(A232-A231)</f>
        <v>1553301495</v>
      </c>
      <c r="C232">
        <f t="shared" ref="C232:D232" si="206">C231</f>
        <v>4</v>
      </c>
      <c r="D232">
        <f t="shared" si="206"/>
        <v>140</v>
      </c>
      <c r="E232">
        <f t="shared" ref="E232" ca="1" si="207">INDIRECT("E$"&amp;C232)+INDIRECT("H$"&amp;C232)*($B232-INDIRECT("B$"&amp;D232))</f>
        <v>124981</v>
      </c>
      <c r="F232">
        <f t="shared" ref="F232" ca="1" si="208">INDIRECT("F$"&amp;C232)+INDIRECT("I$"&amp;C232)*($B232-INDIRECT("B$"&amp;D232))</f>
        <v>74857.69</v>
      </c>
      <c r="G232">
        <f t="shared" ref="G232" ca="1" si="209">INDIRECT("G$"&amp;C232)+INDIRECT("J$"&amp;C232)*($B232-INDIRECT("B$"&amp;D232))</f>
        <v>10058.4</v>
      </c>
      <c r="H232" s="9">
        <f ca="1">H231</f>
        <v>206.94278260869322</v>
      </c>
      <c r="I232" s="9">
        <f t="shared" ref="I232:J232" ca="1" si="210">I231</f>
        <v>123.93471739130328</v>
      </c>
      <c r="J232" s="9">
        <f t="shared" ca="1" si="210"/>
        <v>0</v>
      </c>
      <c r="K232" s="9">
        <f t="shared" ref="K232" ca="1" si="211">SQRT(H232*H232+I232*I232)</f>
        <v>241.21593945817733</v>
      </c>
      <c r="L232" s="9">
        <f t="shared" ref="L232" ca="1" si="212">DEGREES(ATAN2(I232,H232))</f>
        <v>59.083283680877365</v>
      </c>
      <c r="M232">
        <f t="shared" ref="M232" ca="1" si="213">INDIRECT("M$"&amp;C232)+INDIRECT("O$"&amp;C232)*($B232-INDIRECT("B$"&amp;D232))</f>
        <v>56.516666666666666</v>
      </c>
      <c r="N232">
        <f t="shared" ref="N232" ca="1" si="214">INDIRECT("N$"&amp;C232)+INDIRECT("P$"&amp;C232)*($B232-INDIRECT("B$"&amp;D232))</f>
        <v>34.93333333333333</v>
      </c>
    </row>
    <row r="233" spans="1:14" x14ac:dyDescent="0.25">
      <c r="A233" s="4" t="s">
        <v>144</v>
      </c>
      <c r="B233" s="3"/>
      <c r="H233" s="9"/>
      <c r="I233" s="9"/>
      <c r="J233" s="9"/>
      <c r="K233" s="9"/>
      <c r="L233" s="9"/>
    </row>
    <row r="234" spans="1:14" x14ac:dyDescent="0.25">
      <c r="A234" s="4"/>
      <c r="B234" s="3"/>
      <c r="H234" s="9"/>
      <c r="I234" s="9"/>
      <c r="J234" s="9"/>
      <c r="K234" s="9"/>
      <c r="L234" s="9"/>
    </row>
    <row r="235" spans="1:14" x14ac:dyDescent="0.25">
      <c r="A235" s="4"/>
      <c r="B235" s="3"/>
      <c r="H235" s="9"/>
      <c r="I235" s="9"/>
      <c r="J235" s="9"/>
      <c r="K235" s="9"/>
      <c r="L235" s="9"/>
    </row>
    <row r="236" spans="1:14" x14ac:dyDescent="0.25">
      <c r="A236" s="8"/>
      <c r="B236" s="3"/>
      <c r="H236" s="9"/>
      <c r="I236" s="9"/>
      <c r="J236" s="9"/>
      <c r="K236" s="9"/>
      <c r="L236" s="9"/>
    </row>
    <row r="237" spans="1:14" x14ac:dyDescent="0.25">
      <c r="B237" s="3"/>
      <c r="H237" s="9"/>
      <c r="I237" s="9"/>
      <c r="J237" s="9"/>
      <c r="K237" s="9"/>
      <c r="L237" s="9"/>
    </row>
    <row r="238" spans="1:14" x14ac:dyDescent="0.25">
      <c r="A238" s="4"/>
      <c r="B238" s="3"/>
      <c r="H238" s="9"/>
      <c r="I238" s="9"/>
      <c r="J238" s="9"/>
      <c r="K238" s="9"/>
      <c r="L238" s="9"/>
    </row>
    <row r="239" spans="1:14" x14ac:dyDescent="0.25">
      <c r="A239" s="4"/>
      <c r="B239" s="3"/>
      <c r="H239" s="9"/>
      <c r="I239" s="9"/>
      <c r="J239" s="9"/>
      <c r="K239" s="9"/>
      <c r="L239" s="9"/>
    </row>
    <row r="240" spans="1:14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65"/>
  <sheetViews>
    <sheetView topLeftCell="A116" workbookViewId="0">
      <selection activeCell="A129" sqref="A129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147</v>
      </c>
      <c r="B1">
        <v>244209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0.42638888888888887</v>
      </c>
      <c r="B2" s="6" t="s">
        <v>79</v>
      </c>
      <c r="C2" s="7">
        <v>310</v>
      </c>
      <c r="D2" s="7"/>
      <c r="E2" s="7">
        <f>VLOOKUP($B2,Beacons!$A$6:$O$30,14,FALSE)</f>
        <v>11438.8</v>
      </c>
      <c r="F2" s="7">
        <f>VLOOKUP($B2,Beacons!$A$6:$O$30,15,FALSE)</f>
        <v>-109404.5</v>
      </c>
      <c r="G2" s="7">
        <f>C2*Params!F$2</f>
        <v>9448.7999999999993</v>
      </c>
      <c r="H2" s="9">
        <f t="shared" ref="H2:J2" si="0">(E3-E2)/(MINUTE($A3-$A2)*60+SECOND($A3-$A2))</f>
        <v>-21.787672665523807</v>
      </c>
      <c r="I2" s="9">
        <f t="shared" si="0"/>
        <v>208.38920026514285</v>
      </c>
      <c r="J2" s="9">
        <f t="shared" si="0"/>
        <v>0</v>
      </c>
      <c r="K2" s="9">
        <f>SQRT(H2*H2+I2*I2)</f>
        <v>209.52508553231957</v>
      </c>
      <c r="L2" s="9">
        <f>DEGREES(ATAN2(I2,H2))</f>
        <v>-5.9687480449368815</v>
      </c>
      <c r="M2" s="7">
        <f>VLOOKUP($B2,Beacons!$A$6:$O$30,8,FALSE)</f>
        <v>54.854722222222222</v>
      </c>
      <c r="N2" s="7">
        <f>VLOOKUP($B2,Beacons!$A$6:$O$30,9,FALSE)</f>
        <v>33.116388888888892</v>
      </c>
      <c r="O2" s="10">
        <f>(M3-M2)/(MINUTE($A3-$A2)*60+SECOND($A3-$A2))</f>
        <v>1.8957671957671994E-3</v>
      </c>
      <c r="P2" s="10">
        <f>(N3-N2)/(MINUTE($A3-$A2)*60+SECOND($A3-$A2))</f>
        <v>-3.4867724867726089E-4</v>
      </c>
    </row>
    <row r="3" spans="1:16" x14ac:dyDescent="0.25">
      <c r="A3" s="5">
        <v>0.43246527777777777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-44.603684570331133</v>
      </c>
      <c r="I3" s="9">
        <f>(F5-F3)/(MINUTE($A5-$A3)*60+SECOND($A5-$A3))</f>
        <v>216.33174815999999</v>
      </c>
      <c r="J3" s="9">
        <f>(G4-G3)/(MINUTE($A4-$A3)*60+SECOND($A4-$A3))</f>
        <v>0</v>
      </c>
      <c r="K3" s="9">
        <f>SQRT(H3*H3+I3*I3)</f>
        <v>220.88212679891339</v>
      </c>
      <c r="L3" s="9">
        <f>DEGREES(ATAN2(I3,H3))</f>
        <v>-11.650096301579758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1.906916850625451E-3</v>
      </c>
      <c r="P3" s="10">
        <f>(N5-N3)/(MINUTE($A5-$A3)*60+SECOND($A5-$A3))</f>
        <v>-7.137601177336216E-4</v>
      </c>
    </row>
    <row r="4" spans="1:16" x14ac:dyDescent="0.25">
      <c r="A4" s="5">
        <v>0.4357638888888889</v>
      </c>
      <c r="B4" s="6"/>
      <c r="C4" s="7">
        <v>310</v>
      </c>
      <c r="D4" s="7"/>
      <c r="E4" s="7">
        <f>E3+H3*(MINUTE($A4-$A3)*60+SECOND($A4-$A3))</f>
        <v>-12711.778251944374</v>
      </c>
      <c r="F4" s="7">
        <f>F3+I3*(MINUTE($A4-$A3)*60+SECOND($A4-$A3))</f>
        <v>61654.378364799995</v>
      </c>
      <c r="G4" s="7">
        <f>C4*Params!F$2</f>
        <v>9448.7999999999993</v>
      </c>
      <c r="H4" s="9">
        <f>H3</f>
        <v>-44.603684570331133</v>
      </c>
      <c r="I4" s="9">
        <f>I3</f>
        <v>216.33174815999999</v>
      </c>
      <c r="J4" s="9">
        <f>(G5-G4)/(MINUTE($A5-$A4)*60+SECOND($A5-$A4))</f>
        <v>0</v>
      </c>
      <c r="K4" s="9">
        <f>SQRT(H4*H4+I4*I4)</f>
        <v>220.88212679891339</v>
      </c>
      <c r="L4" s="9">
        <f>DEGREES(ATAN2(I4,H4))</f>
        <v>-11.650096301579758</v>
      </c>
      <c r="M4" s="7">
        <f>M3+O3*(MINUTE($A4-$A3)*60+SECOND($A4-$A3))</f>
        <v>56.393471302428253</v>
      </c>
      <c r="N4" s="7">
        <f>N3+P3*(MINUTE($A4-$A3)*60+SECOND($A4-$A3))</f>
        <v>32.729911699779251</v>
      </c>
      <c r="O4" s="10">
        <f>O3</f>
        <v>1.906916850625451E-3</v>
      </c>
      <c r="P4" s="10">
        <f>P3</f>
        <v>-7.137601177336216E-4</v>
      </c>
    </row>
    <row r="5" spans="1:16" x14ac:dyDescent="0.25">
      <c r="A5" s="5">
        <v>0.44120370370370371</v>
      </c>
      <c r="B5" s="6" t="s">
        <v>117</v>
      </c>
      <c r="C5" s="7">
        <v>310</v>
      </c>
      <c r="D5" s="7"/>
      <c r="E5" s="7">
        <f>VLOOKUP($B5,Beacons!$A$6:$O$30,14,FALSE)</f>
        <v>-33675.51</v>
      </c>
      <c r="F5" s="7">
        <f>VLOOKUP($B5,Beacons!$A$6:$O$30,15,FALSE)</f>
        <v>163330.29999999999</v>
      </c>
      <c r="G5" s="7">
        <f>C5*Params!F$2</f>
        <v>9448.7999999999993</v>
      </c>
      <c r="M5" s="7">
        <f>VLOOKUP($B5,Beacons!$A$6:$O$30,8,FALSE)</f>
        <v>57.289722222222217</v>
      </c>
      <c r="N5" s="7">
        <f>VLOOKUP($B5,Beacons!$A$6:$O$30,9,FALSE)</f>
        <v>32.394444444444446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0.42638888888888887</v>
      </c>
      <c r="B7" s="3">
        <f>Params!D29+MINUTE(A7-Params!C29)*60+SECOND(A7-Params!C29)</f>
        <v>1553300840</v>
      </c>
      <c r="C7">
        <v>2</v>
      </c>
      <c r="D7">
        <f>ROW()</f>
        <v>7</v>
      </c>
      <c r="E7">
        <f ca="1">INDIRECT("E$"&amp;C7)+INDIRECT("H$"&amp;C7)*($B7-INDIRECT("B$"&amp;D7))</f>
        <v>11438.8</v>
      </c>
      <c r="F7">
        <f ca="1">INDIRECT("F$"&amp;C7)+INDIRECT("I$"&amp;C7)*($B7-INDIRECT("B$"&amp;D7))</f>
        <v>-109404.5</v>
      </c>
      <c r="G7">
        <f ca="1">INDIRECT("G$"&amp;C7)+INDIRECT("J$"&amp;C7)*($B7-INDIRECT("B$"&amp;D7))</f>
        <v>9448.7999999999993</v>
      </c>
      <c r="H7" s="9">
        <f ca="1">(E8-E7)/($B8-$B7)</f>
        <v>-21.787672665523861</v>
      </c>
      <c r="I7" s="9">
        <f ca="1">(F8-F7)/($B8-$B7)</f>
        <v>208.38920026514387</v>
      </c>
      <c r="J7" s="9">
        <f ca="1">(G8-G7)/($B8-$B7)</f>
        <v>0</v>
      </c>
      <c r="K7" s="9">
        <f ca="1">SQRT(H7*H7+I7*I7)</f>
        <v>209.52508553232059</v>
      </c>
      <c r="L7" s="9">
        <f ca="1">DEGREES(ATAN2(I7,H7))</f>
        <v>-5.9687480449368673</v>
      </c>
      <c r="M7">
        <f ca="1">INDIRECT("M$"&amp;C7)+INDIRECT("O$"&amp;C7)*($B7-INDIRECT("B$"&amp;D7))</f>
        <v>54.854722222222222</v>
      </c>
      <c r="N7">
        <f ca="1">INDIRECT("N$"&amp;C7)+INDIRECT("P$"&amp;C7)*($B7-INDIRECT("B$"&amp;D7))</f>
        <v>33.116388888888892</v>
      </c>
      <c r="P7" s="3"/>
    </row>
    <row r="8" spans="1:16" x14ac:dyDescent="0.25">
      <c r="A8" s="4">
        <f>A7+5/24/3600</f>
        <v>0.42644675925925923</v>
      </c>
      <c r="B8" s="3">
        <f>B7+SECOND(A8-A7)</f>
        <v>1553300845</v>
      </c>
      <c r="C8">
        <f>C7</f>
        <v>2</v>
      </c>
      <c r="D8">
        <f>D7</f>
        <v>7</v>
      </c>
      <c r="E8">
        <f ca="1">INDIRECT("E$"&amp;C8)+INDIRECT("H$"&amp;C8)*($B8-INDIRECT("B$"&amp;D8))</f>
        <v>11329.86163667238</v>
      </c>
      <c r="F8">
        <f ca="1">INDIRECT("F$"&amp;C8)+INDIRECT("I$"&amp;C8)*($B8-INDIRECT("B$"&amp;D8))</f>
        <v>-108362.55399867428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-21.787672665523861</v>
      </c>
      <c r="I8" s="9">
        <f t="shared" ca="1" si="2"/>
        <v>208.38920026514097</v>
      </c>
      <c r="J8" s="9">
        <f t="shared" ca="1" si="2"/>
        <v>0</v>
      </c>
      <c r="K8" s="9">
        <f t="shared" ref="K8:K71" ca="1" si="3">SQRT(H8*H8+I8*I8)</f>
        <v>209.52508553231772</v>
      </c>
      <c r="L8" s="9">
        <f t="shared" ref="L8:L71" ca="1" si="4">DEGREES(ATAN2(I8,H8))</f>
        <v>-5.968748044936949</v>
      </c>
      <c r="M8">
        <f ca="1">INDIRECT("M$"&amp;C8)+INDIRECT("O$"&amp;C8)*($B8-INDIRECT("B$"&amp;D8))</f>
        <v>54.864201058201054</v>
      </c>
      <c r="N8">
        <f ca="1">INDIRECT("N$"&amp;C8)+INDIRECT("P$"&amp;C8)*($B8-INDIRECT("B$"&amp;D8))</f>
        <v>33.114645502645509</v>
      </c>
      <c r="P8" s="3"/>
    </row>
    <row r="9" spans="1:16" x14ac:dyDescent="0.25">
      <c r="A9" s="4">
        <f>A8+5/24/3600</f>
        <v>0.42650462962962959</v>
      </c>
      <c r="B9" s="3">
        <f>B8+SECOND(A9-A8)</f>
        <v>1553300850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11220.923273344761</v>
      </c>
      <c r="F9">
        <f t="shared" ref="F9:F34" ca="1" si="7">INDIRECT("F$"&amp;C9)+INDIRECT("I$"&amp;C9)*($B9-INDIRECT("B$"&amp;D9))</f>
        <v>-107320.60799734858</v>
      </c>
      <c r="G9">
        <f t="shared" ca="1" si="1"/>
        <v>9448.7999999999993</v>
      </c>
      <c r="H9" s="9">
        <f t="shared" ca="1" si="2"/>
        <v>-21.787672665523861</v>
      </c>
      <c r="I9" s="9">
        <f t="shared" ca="1" si="2"/>
        <v>208.38920026514387</v>
      </c>
      <c r="J9" s="9">
        <f t="shared" ca="1" si="2"/>
        <v>0</v>
      </c>
      <c r="K9" s="9">
        <f t="shared" ca="1" si="3"/>
        <v>209.52508553232059</v>
      </c>
      <c r="L9" s="9">
        <f t="shared" ca="1" si="4"/>
        <v>-5.9687480449368673</v>
      </c>
      <c r="M9">
        <f t="shared" ref="M9:M72" ca="1" si="8">INDIRECT("M$"&amp;C9)+INDIRECT("O$"&amp;C9)*($B9-INDIRECT("B$"&amp;D9))</f>
        <v>54.873679894179894</v>
      </c>
      <c r="N9">
        <f t="shared" ref="N9:N72" ca="1" si="9">INDIRECT("N$"&amp;C9)+INDIRECT("P$"&amp;C9)*($B9-INDIRECT("B$"&amp;D9))</f>
        <v>33.112902116402118</v>
      </c>
      <c r="P9" s="3"/>
    </row>
    <row r="10" spans="1:16" x14ac:dyDescent="0.25">
      <c r="A10" s="4">
        <f t="shared" ref="A10:A73" si="10">A9+5/24/3600</f>
        <v>0.42656249999999996</v>
      </c>
      <c r="B10" s="3">
        <f t="shared" ref="B10:B73" si="11">B9+SECOND(A10-A9)</f>
        <v>1553300855</v>
      </c>
      <c r="C10">
        <f t="shared" si="5"/>
        <v>2</v>
      </c>
      <c r="D10">
        <f t="shared" si="5"/>
        <v>7</v>
      </c>
      <c r="E10">
        <f t="shared" ca="1" si="6"/>
        <v>11111.984910017141</v>
      </c>
      <c r="F10">
        <f t="shared" ca="1" si="7"/>
        <v>-106278.66199602286</v>
      </c>
      <c r="G10">
        <f t="shared" ca="1" si="1"/>
        <v>9448.7999999999993</v>
      </c>
      <c r="H10" s="9">
        <f t="shared" ca="1" si="2"/>
        <v>-21.787672665523495</v>
      </c>
      <c r="I10" s="9">
        <f t="shared" ca="1" si="2"/>
        <v>208.38920026514387</v>
      </c>
      <c r="J10" s="9">
        <f t="shared" ca="1" si="2"/>
        <v>0</v>
      </c>
      <c r="K10" s="9">
        <f t="shared" ca="1" si="3"/>
        <v>209.52508553232056</v>
      </c>
      <c r="L10" s="9">
        <f t="shared" ca="1" si="4"/>
        <v>-5.9687480449367669</v>
      </c>
      <c r="M10">
        <f t="shared" ca="1" si="8"/>
        <v>54.883158730158726</v>
      </c>
      <c r="N10">
        <f t="shared" ca="1" si="9"/>
        <v>33.111158730158735</v>
      </c>
    </row>
    <row r="11" spans="1:16" x14ac:dyDescent="0.25">
      <c r="A11" s="4">
        <f t="shared" si="10"/>
        <v>0.42662037037037032</v>
      </c>
      <c r="B11" s="3">
        <f t="shared" si="11"/>
        <v>1553300860</v>
      </c>
      <c r="C11">
        <f t="shared" si="5"/>
        <v>2</v>
      </c>
      <c r="D11">
        <f t="shared" si="5"/>
        <v>7</v>
      </c>
      <c r="E11">
        <f t="shared" ca="1" si="6"/>
        <v>11003.046546689524</v>
      </c>
      <c r="F11">
        <f t="shared" ca="1" si="7"/>
        <v>-105236.71599469714</v>
      </c>
      <c r="G11">
        <f t="shared" ca="1" si="1"/>
        <v>9448.7999999999993</v>
      </c>
      <c r="H11" s="9">
        <f t="shared" ca="1" si="2"/>
        <v>-21.787672665523861</v>
      </c>
      <c r="I11" s="9">
        <f t="shared" ca="1" si="2"/>
        <v>208.38920026514097</v>
      </c>
      <c r="J11" s="9">
        <f t="shared" ca="1" si="2"/>
        <v>0</v>
      </c>
      <c r="K11" s="9">
        <f t="shared" ca="1" si="3"/>
        <v>209.52508553231772</v>
      </c>
      <c r="L11" s="9">
        <f t="shared" ca="1" si="4"/>
        <v>-5.968748044936949</v>
      </c>
      <c r="M11">
        <f t="shared" ca="1" si="8"/>
        <v>54.892637566137566</v>
      </c>
      <c r="N11">
        <f t="shared" ca="1" si="9"/>
        <v>33.109415343915344</v>
      </c>
      <c r="P11" s="9"/>
    </row>
    <row r="12" spans="1:16" x14ac:dyDescent="0.25">
      <c r="A12" s="4">
        <f t="shared" si="10"/>
        <v>0.42667824074074068</v>
      </c>
      <c r="B12" s="3">
        <f t="shared" si="11"/>
        <v>1553300865</v>
      </c>
      <c r="C12">
        <f t="shared" si="5"/>
        <v>2</v>
      </c>
      <c r="D12">
        <f t="shared" si="5"/>
        <v>7</v>
      </c>
      <c r="E12">
        <f t="shared" ca="1" si="6"/>
        <v>10894.108183361905</v>
      </c>
      <c r="F12">
        <f t="shared" ca="1" si="7"/>
        <v>-104194.76999337143</v>
      </c>
      <c r="G12">
        <f t="shared" ca="1" si="1"/>
        <v>9448.7999999999993</v>
      </c>
      <c r="H12" s="9">
        <f t="shared" ca="1" si="2"/>
        <v>-21.787672665523861</v>
      </c>
      <c r="I12" s="9">
        <f t="shared" ca="1" si="2"/>
        <v>208.38920026514387</v>
      </c>
      <c r="J12" s="9">
        <f t="shared" ca="1" si="2"/>
        <v>0</v>
      </c>
      <c r="K12" s="9">
        <f t="shared" ca="1" si="3"/>
        <v>209.52508553232059</v>
      </c>
      <c r="L12" s="9">
        <f t="shared" ca="1" si="4"/>
        <v>-5.9687480449368673</v>
      </c>
      <c r="M12">
        <f t="shared" ca="1" si="8"/>
        <v>54.902116402116398</v>
      </c>
      <c r="N12">
        <f t="shared" ca="1" si="9"/>
        <v>33.107671957671961</v>
      </c>
    </row>
    <row r="13" spans="1:16" x14ac:dyDescent="0.25">
      <c r="A13" s="4">
        <f t="shared" si="10"/>
        <v>0.42673611111111104</v>
      </c>
      <c r="B13" s="3">
        <f t="shared" si="11"/>
        <v>1553300870</v>
      </c>
      <c r="C13">
        <f t="shared" si="5"/>
        <v>2</v>
      </c>
      <c r="D13">
        <f t="shared" si="5"/>
        <v>7</v>
      </c>
      <c r="E13">
        <f t="shared" ca="1" si="6"/>
        <v>10785.169820034285</v>
      </c>
      <c r="F13">
        <f t="shared" ca="1" si="7"/>
        <v>-103152.82399204571</v>
      </c>
      <c r="G13">
        <f t="shared" ca="1" si="1"/>
        <v>9448.7999999999993</v>
      </c>
      <c r="H13" s="9">
        <f t="shared" ca="1" si="2"/>
        <v>-21.787672665523861</v>
      </c>
      <c r="I13" s="9">
        <f t="shared" ca="1" si="2"/>
        <v>208.38920026514097</v>
      </c>
      <c r="J13" s="9">
        <f t="shared" ca="1" si="2"/>
        <v>0</v>
      </c>
      <c r="K13" s="9">
        <f t="shared" ca="1" si="3"/>
        <v>209.52508553231772</v>
      </c>
      <c r="L13" s="9">
        <f t="shared" ca="1" si="4"/>
        <v>-5.968748044936949</v>
      </c>
      <c r="M13">
        <f t="shared" ca="1" si="8"/>
        <v>54.911595238095238</v>
      </c>
      <c r="N13">
        <f t="shared" ca="1" si="9"/>
        <v>33.105928571428571</v>
      </c>
    </row>
    <row r="14" spans="1:16" x14ac:dyDescent="0.25">
      <c r="A14" s="4">
        <f t="shared" si="10"/>
        <v>0.4267939814814814</v>
      </c>
      <c r="B14" s="3">
        <f t="shared" si="11"/>
        <v>1553300875</v>
      </c>
      <c r="C14">
        <f t="shared" si="5"/>
        <v>2</v>
      </c>
      <c r="D14">
        <f t="shared" si="5"/>
        <v>7</v>
      </c>
      <c r="E14">
        <f t="shared" ca="1" si="6"/>
        <v>10676.231456706666</v>
      </c>
      <c r="F14">
        <f t="shared" ca="1" si="7"/>
        <v>-102110.87799072001</v>
      </c>
      <c r="G14">
        <f t="shared" ca="1" si="1"/>
        <v>9448.7999999999993</v>
      </c>
      <c r="H14" s="9">
        <f t="shared" ca="1" si="2"/>
        <v>-21.787672665523861</v>
      </c>
      <c r="I14" s="9">
        <f t="shared" ca="1" si="2"/>
        <v>208.38920026514387</v>
      </c>
      <c r="J14" s="9">
        <f t="shared" ca="1" si="2"/>
        <v>0</v>
      </c>
      <c r="K14" s="9">
        <f t="shared" ca="1" si="3"/>
        <v>209.52508553232059</v>
      </c>
      <c r="L14" s="9">
        <f t="shared" ca="1" si="4"/>
        <v>-5.9687480449368673</v>
      </c>
      <c r="M14">
        <f t="shared" ca="1" si="8"/>
        <v>54.92107407407407</v>
      </c>
      <c r="N14">
        <f t="shared" ca="1" si="9"/>
        <v>33.104185185185187</v>
      </c>
    </row>
    <row r="15" spans="1:16" x14ac:dyDescent="0.25">
      <c r="A15" s="4">
        <f t="shared" si="10"/>
        <v>0.42685185185185176</v>
      </c>
      <c r="B15" s="3">
        <f t="shared" si="11"/>
        <v>1553300880</v>
      </c>
      <c r="C15">
        <f t="shared" si="5"/>
        <v>2</v>
      </c>
      <c r="D15">
        <f t="shared" si="5"/>
        <v>7</v>
      </c>
      <c r="E15">
        <f t="shared" ca="1" si="6"/>
        <v>10567.293093379047</v>
      </c>
      <c r="F15">
        <f t="shared" ca="1" si="7"/>
        <v>-101068.93198939429</v>
      </c>
      <c r="G15">
        <f t="shared" ca="1" si="1"/>
        <v>9448.7999999999993</v>
      </c>
      <c r="H15" s="9">
        <f t="shared" ca="1" si="2"/>
        <v>-21.787672665523861</v>
      </c>
      <c r="I15" s="9">
        <f t="shared" ca="1" si="2"/>
        <v>208.38920026514387</v>
      </c>
      <c r="J15" s="9">
        <f t="shared" ca="1" si="2"/>
        <v>0</v>
      </c>
      <c r="K15" s="9">
        <f t="shared" ca="1" si="3"/>
        <v>209.52508553232059</v>
      </c>
      <c r="L15" s="9">
        <f t="shared" ca="1" si="4"/>
        <v>-5.9687480449368673</v>
      </c>
      <c r="M15">
        <f t="shared" ca="1" si="8"/>
        <v>54.93055291005291</v>
      </c>
      <c r="N15">
        <f t="shared" ca="1" si="9"/>
        <v>33.102441798941804</v>
      </c>
    </row>
    <row r="16" spans="1:16" x14ac:dyDescent="0.25">
      <c r="A16" s="4">
        <f t="shared" si="10"/>
        <v>0.42690972222222212</v>
      </c>
      <c r="B16" s="3">
        <f t="shared" si="11"/>
        <v>1553300885</v>
      </c>
      <c r="C16">
        <f t="shared" si="5"/>
        <v>2</v>
      </c>
      <c r="D16">
        <f t="shared" si="5"/>
        <v>7</v>
      </c>
      <c r="E16">
        <f t="shared" ca="1" si="6"/>
        <v>10458.354730051427</v>
      </c>
      <c r="F16">
        <f t="shared" ca="1" si="7"/>
        <v>-100026.98598806857</v>
      </c>
      <c r="G16">
        <f t="shared" ca="1" si="1"/>
        <v>9448.7999999999993</v>
      </c>
      <c r="H16" s="9">
        <f t="shared" ca="1" si="2"/>
        <v>-21.787672665523495</v>
      </c>
      <c r="I16" s="9">
        <f t="shared" ca="1" si="2"/>
        <v>208.38920026514097</v>
      </c>
      <c r="J16" s="9">
        <f t="shared" ca="1" si="2"/>
        <v>0</v>
      </c>
      <c r="K16" s="9">
        <f t="shared" ca="1" si="3"/>
        <v>209.52508553231766</v>
      </c>
      <c r="L16" s="9">
        <f t="shared" ca="1" si="4"/>
        <v>-5.9687480449368495</v>
      </c>
      <c r="M16">
        <f t="shared" ca="1" si="8"/>
        <v>54.940031746031742</v>
      </c>
      <c r="N16">
        <f t="shared" ca="1" si="9"/>
        <v>33.100698412698414</v>
      </c>
    </row>
    <row r="17" spans="1:14" x14ac:dyDescent="0.25">
      <c r="A17" s="4">
        <f t="shared" si="10"/>
        <v>0.42696759259259248</v>
      </c>
      <c r="B17" s="3">
        <f t="shared" si="11"/>
        <v>1553300890</v>
      </c>
      <c r="C17">
        <f t="shared" si="5"/>
        <v>2</v>
      </c>
      <c r="D17">
        <f t="shared" si="5"/>
        <v>7</v>
      </c>
      <c r="E17">
        <f t="shared" ca="1" si="6"/>
        <v>10349.41636672381</v>
      </c>
      <c r="F17">
        <f t="shared" ca="1" si="7"/>
        <v>-98985.039986742864</v>
      </c>
      <c r="G17">
        <f t="shared" ca="1" si="1"/>
        <v>9448.7999999999993</v>
      </c>
      <c r="H17" s="9">
        <f t="shared" ca="1" si="2"/>
        <v>-21.787672665523861</v>
      </c>
      <c r="I17" s="9">
        <f t="shared" ca="1" si="2"/>
        <v>208.38920026514387</v>
      </c>
      <c r="J17" s="9">
        <f t="shared" ca="1" si="2"/>
        <v>0</v>
      </c>
      <c r="K17" s="9">
        <f t="shared" ca="1" si="3"/>
        <v>209.52508553232059</v>
      </c>
      <c r="L17" s="9">
        <f t="shared" ca="1" si="4"/>
        <v>-5.9687480449368673</v>
      </c>
      <c r="M17">
        <f t="shared" ca="1" si="8"/>
        <v>54.949510582010582</v>
      </c>
      <c r="N17">
        <f t="shared" ca="1" si="9"/>
        <v>33.09895502645503</v>
      </c>
    </row>
    <row r="18" spans="1:14" x14ac:dyDescent="0.25">
      <c r="A18" s="4">
        <f t="shared" si="10"/>
        <v>0.42702546296296284</v>
      </c>
      <c r="B18" s="3">
        <f t="shared" si="11"/>
        <v>1553300895</v>
      </c>
      <c r="C18">
        <f t="shared" si="5"/>
        <v>2</v>
      </c>
      <c r="D18">
        <f t="shared" si="5"/>
        <v>7</v>
      </c>
      <c r="E18">
        <f t="shared" ca="1" si="6"/>
        <v>10240.478003396191</v>
      </c>
      <c r="F18">
        <f t="shared" ca="1" si="7"/>
        <v>-97943.093985417145</v>
      </c>
      <c r="G18">
        <f t="shared" ca="1" si="1"/>
        <v>9448.7999999999993</v>
      </c>
      <c r="H18" s="9">
        <f t="shared" ca="1" si="2"/>
        <v>-21.787672665523861</v>
      </c>
      <c r="I18" s="9">
        <f t="shared" ca="1" si="2"/>
        <v>208.38920026514387</v>
      </c>
      <c r="J18" s="9">
        <f t="shared" ca="1" si="2"/>
        <v>0</v>
      </c>
      <c r="K18" s="9">
        <f t="shared" ca="1" si="3"/>
        <v>209.52508553232059</v>
      </c>
      <c r="L18" s="9">
        <f t="shared" ca="1" si="4"/>
        <v>-5.9687480449368673</v>
      </c>
      <c r="M18">
        <f t="shared" ca="1" si="8"/>
        <v>54.958989417989415</v>
      </c>
      <c r="N18">
        <f t="shared" ca="1" si="9"/>
        <v>33.09721164021164</v>
      </c>
    </row>
    <row r="19" spans="1:14" x14ac:dyDescent="0.25">
      <c r="A19" s="4">
        <f t="shared" si="10"/>
        <v>0.4270833333333332</v>
      </c>
      <c r="B19" s="3">
        <f t="shared" si="11"/>
        <v>1553300900</v>
      </c>
      <c r="C19">
        <f t="shared" si="5"/>
        <v>2</v>
      </c>
      <c r="D19">
        <f t="shared" si="5"/>
        <v>7</v>
      </c>
      <c r="E19">
        <f t="shared" ca="1" si="6"/>
        <v>10131.539640068571</v>
      </c>
      <c r="F19">
        <f t="shared" ca="1" si="7"/>
        <v>-96901.147984091425</v>
      </c>
      <c r="G19">
        <f t="shared" ca="1" si="1"/>
        <v>9448.7999999999993</v>
      </c>
      <c r="H19" s="9">
        <f t="shared" ca="1" si="2"/>
        <v>-21.787672665523861</v>
      </c>
      <c r="I19" s="9">
        <f t="shared" ca="1" si="2"/>
        <v>208.38920026514097</v>
      </c>
      <c r="J19" s="9">
        <f t="shared" ca="1" si="2"/>
        <v>0</v>
      </c>
      <c r="K19" s="9">
        <f t="shared" ca="1" si="3"/>
        <v>209.52508553231772</v>
      </c>
      <c r="L19" s="9">
        <f t="shared" ca="1" si="4"/>
        <v>-5.968748044936949</v>
      </c>
      <c r="M19">
        <f t="shared" ca="1" si="8"/>
        <v>54.968468253968254</v>
      </c>
      <c r="N19">
        <f t="shared" ca="1" si="9"/>
        <v>33.095468253968257</v>
      </c>
    </row>
    <row r="20" spans="1:14" x14ac:dyDescent="0.25">
      <c r="A20" s="4">
        <f t="shared" si="10"/>
        <v>0.42714120370370356</v>
      </c>
      <c r="B20" s="3">
        <f t="shared" si="11"/>
        <v>1553300905</v>
      </c>
      <c r="C20">
        <f t="shared" si="5"/>
        <v>2</v>
      </c>
      <c r="D20">
        <f t="shared" si="5"/>
        <v>7</v>
      </c>
      <c r="E20">
        <f t="shared" ca="1" si="6"/>
        <v>10022.601276740952</v>
      </c>
      <c r="F20">
        <f t="shared" ca="1" si="7"/>
        <v>-95859.20198276572</v>
      </c>
      <c r="G20">
        <f t="shared" ca="1" si="1"/>
        <v>9448.7999999999993</v>
      </c>
      <c r="H20" s="9">
        <f t="shared" ca="1" si="2"/>
        <v>-21.787672665523861</v>
      </c>
      <c r="I20" s="9">
        <f t="shared" ca="1" si="2"/>
        <v>208.38920026514387</v>
      </c>
      <c r="J20" s="9">
        <f t="shared" ca="1" si="2"/>
        <v>0</v>
      </c>
      <c r="K20" s="9">
        <f t="shared" ca="1" si="3"/>
        <v>209.52508553232059</v>
      </c>
      <c r="L20" s="9">
        <f t="shared" ca="1" si="4"/>
        <v>-5.9687480449368673</v>
      </c>
      <c r="M20">
        <f t="shared" ca="1" si="8"/>
        <v>54.977947089947087</v>
      </c>
      <c r="N20">
        <f t="shared" ca="1" si="9"/>
        <v>33.093724867724873</v>
      </c>
    </row>
    <row r="21" spans="1:14" x14ac:dyDescent="0.25">
      <c r="A21" s="4">
        <f t="shared" si="10"/>
        <v>0.42719907407407393</v>
      </c>
      <c r="B21" s="3">
        <f t="shared" si="11"/>
        <v>1553300910</v>
      </c>
      <c r="C21">
        <f t="shared" si="5"/>
        <v>2</v>
      </c>
      <c r="D21">
        <f t="shared" si="5"/>
        <v>7</v>
      </c>
      <c r="E21">
        <f t="shared" ca="1" si="6"/>
        <v>9913.6629134133327</v>
      </c>
      <c r="F21">
        <f t="shared" ca="1" si="7"/>
        <v>-94817.255981440001</v>
      </c>
      <c r="G21">
        <f t="shared" ca="1" si="1"/>
        <v>9448.7999999999993</v>
      </c>
      <c r="H21" s="9">
        <f t="shared" ca="1" si="2"/>
        <v>-21.787672665523861</v>
      </c>
      <c r="I21" s="9">
        <f t="shared" ca="1" si="2"/>
        <v>208.38920026514387</v>
      </c>
      <c r="J21" s="9">
        <f t="shared" ca="1" si="2"/>
        <v>0</v>
      </c>
      <c r="K21" s="9">
        <f t="shared" ca="1" si="3"/>
        <v>209.52508553232059</v>
      </c>
      <c r="L21" s="9">
        <f t="shared" ca="1" si="4"/>
        <v>-5.9687480449368673</v>
      </c>
      <c r="M21">
        <f t="shared" ca="1" si="8"/>
        <v>54.987425925925926</v>
      </c>
      <c r="N21">
        <f t="shared" ca="1" si="9"/>
        <v>33.091981481481483</v>
      </c>
    </row>
    <row r="22" spans="1:14" x14ac:dyDescent="0.25">
      <c r="A22" s="4">
        <f t="shared" si="10"/>
        <v>0.42725694444444429</v>
      </c>
      <c r="B22" s="3">
        <f t="shared" si="11"/>
        <v>1553300915</v>
      </c>
      <c r="C22">
        <f t="shared" si="5"/>
        <v>2</v>
      </c>
      <c r="D22">
        <f t="shared" si="5"/>
        <v>7</v>
      </c>
      <c r="E22">
        <f t="shared" ca="1" si="6"/>
        <v>9804.7245500857134</v>
      </c>
      <c r="F22">
        <f t="shared" ca="1" si="7"/>
        <v>-93775.309980114282</v>
      </c>
      <c r="G22">
        <f t="shared" ca="1" si="1"/>
        <v>9448.7999999999993</v>
      </c>
      <c r="H22" s="9">
        <f t="shared" ca="1" si="2"/>
        <v>-21.787672665523861</v>
      </c>
      <c r="I22" s="9">
        <f t="shared" ca="1" si="2"/>
        <v>208.38920026514097</v>
      </c>
      <c r="J22" s="9">
        <f t="shared" ca="1" si="2"/>
        <v>0</v>
      </c>
      <c r="K22" s="9">
        <f t="shared" ca="1" si="3"/>
        <v>209.52508553231772</v>
      </c>
      <c r="L22" s="9">
        <f t="shared" ca="1" si="4"/>
        <v>-5.968748044936949</v>
      </c>
      <c r="M22">
        <f t="shared" ca="1" si="8"/>
        <v>54.996904761904759</v>
      </c>
      <c r="N22">
        <f t="shared" ca="1" si="9"/>
        <v>33.090238095238099</v>
      </c>
    </row>
    <row r="23" spans="1:14" x14ac:dyDescent="0.25">
      <c r="A23" s="4">
        <f t="shared" si="10"/>
        <v>0.42731481481481465</v>
      </c>
      <c r="B23" s="3">
        <f t="shared" si="11"/>
        <v>1553300920</v>
      </c>
      <c r="C23">
        <f t="shared" si="5"/>
        <v>2</v>
      </c>
      <c r="D23">
        <f t="shared" si="5"/>
        <v>7</v>
      </c>
      <c r="E23">
        <f t="shared" ca="1" si="6"/>
        <v>9695.7861867580941</v>
      </c>
      <c r="F23">
        <f t="shared" ca="1" si="7"/>
        <v>-92733.363978788577</v>
      </c>
      <c r="G23">
        <f t="shared" ca="1" si="1"/>
        <v>9448.7999999999993</v>
      </c>
      <c r="H23" s="9">
        <f t="shared" ca="1" si="2"/>
        <v>-21.787672665523861</v>
      </c>
      <c r="I23" s="9">
        <f t="shared" ca="1" si="2"/>
        <v>208.38920026514387</v>
      </c>
      <c r="J23" s="9">
        <f t="shared" ca="1" si="2"/>
        <v>0</v>
      </c>
      <c r="K23" s="9">
        <f t="shared" ca="1" si="3"/>
        <v>209.52508553232059</v>
      </c>
      <c r="L23" s="9">
        <f t="shared" ca="1" si="4"/>
        <v>-5.9687480449368673</v>
      </c>
      <c r="M23">
        <f t="shared" ca="1" si="8"/>
        <v>55.006383597883598</v>
      </c>
      <c r="N23">
        <f t="shared" ca="1" si="9"/>
        <v>33.088494708994709</v>
      </c>
    </row>
    <row r="24" spans="1:14" x14ac:dyDescent="0.25">
      <c r="A24" s="4">
        <f t="shared" si="10"/>
        <v>0.42737268518518501</v>
      </c>
      <c r="B24" s="3">
        <f t="shared" si="11"/>
        <v>1553300925</v>
      </c>
      <c r="C24">
        <f t="shared" si="5"/>
        <v>2</v>
      </c>
      <c r="D24">
        <f t="shared" si="5"/>
        <v>7</v>
      </c>
      <c r="E24">
        <f t="shared" ca="1" si="6"/>
        <v>9586.8478234304748</v>
      </c>
      <c r="F24">
        <f t="shared" ca="1" si="7"/>
        <v>-91691.417977462857</v>
      </c>
      <c r="G24">
        <f t="shared" ca="1" si="1"/>
        <v>9448.7999999999993</v>
      </c>
      <c r="H24" s="9">
        <f t="shared" ca="1" si="2"/>
        <v>-21.787672665523495</v>
      </c>
      <c r="I24" s="9">
        <f t="shared" ca="1" si="2"/>
        <v>208.38920026514387</v>
      </c>
      <c r="J24" s="9">
        <f t="shared" ca="1" si="2"/>
        <v>0</v>
      </c>
      <c r="K24" s="9">
        <f t="shared" ca="1" si="3"/>
        <v>209.52508553232056</v>
      </c>
      <c r="L24" s="9">
        <f t="shared" ca="1" si="4"/>
        <v>-5.9687480449367669</v>
      </c>
      <c r="M24">
        <f t="shared" ca="1" si="8"/>
        <v>55.015862433862431</v>
      </c>
      <c r="N24">
        <f t="shared" ca="1" si="9"/>
        <v>33.086751322751326</v>
      </c>
    </row>
    <row r="25" spans="1:14" x14ac:dyDescent="0.25">
      <c r="A25" s="4">
        <f t="shared" si="10"/>
        <v>0.42743055555555537</v>
      </c>
      <c r="B25" s="3">
        <f t="shared" si="11"/>
        <v>1553300930</v>
      </c>
      <c r="C25">
        <f t="shared" ref="C25:D40" si="12">C24</f>
        <v>2</v>
      </c>
      <c r="D25">
        <f t="shared" si="12"/>
        <v>7</v>
      </c>
      <c r="E25">
        <f t="shared" ca="1" si="6"/>
        <v>9477.9094601028573</v>
      </c>
      <c r="F25">
        <f t="shared" ca="1" si="7"/>
        <v>-90649.471976137138</v>
      </c>
      <c r="G25">
        <f t="shared" ca="1" si="1"/>
        <v>9448.7999999999993</v>
      </c>
      <c r="H25" s="9">
        <f t="shared" ca="1" si="2"/>
        <v>-21.787672665523861</v>
      </c>
      <c r="I25" s="9">
        <f t="shared" ca="1" si="2"/>
        <v>208.38920026514097</v>
      </c>
      <c r="J25" s="9">
        <f t="shared" ca="1" si="2"/>
        <v>0</v>
      </c>
      <c r="K25" s="9">
        <f t="shared" ca="1" si="3"/>
        <v>209.52508553231772</v>
      </c>
      <c r="L25" s="9">
        <f t="shared" ca="1" si="4"/>
        <v>-5.968748044936949</v>
      </c>
      <c r="M25">
        <f t="shared" ca="1" si="8"/>
        <v>55.02534126984127</v>
      </c>
      <c r="N25">
        <f t="shared" ca="1" si="9"/>
        <v>33.085007936507935</v>
      </c>
    </row>
    <row r="26" spans="1:14" x14ac:dyDescent="0.25">
      <c r="A26" s="4">
        <f t="shared" si="10"/>
        <v>0.42748842592592573</v>
      </c>
      <c r="B26" s="3">
        <f t="shared" si="11"/>
        <v>1553300935</v>
      </c>
      <c r="C26">
        <f t="shared" si="12"/>
        <v>2</v>
      </c>
      <c r="D26">
        <f t="shared" si="12"/>
        <v>7</v>
      </c>
      <c r="E26">
        <f t="shared" ca="1" si="6"/>
        <v>9368.971096775238</v>
      </c>
      <c r="F26">
        <f t="shared" ca="1" si="7"/>
        <v>-89607.525974811433</v>
      </c>
      <c r="G26">
        <f t="shared" ca="1" si="1"/>
        <v>9448.7999999999993</v>
      </c>
      <c r="H26" s="9">
        <f t="shared" ca="1" si="2"/>
        <v>-21.787672665523861</v>
      </c>
      <c r="I26" s="9">
        <f t="shared" ca="1" si="2"/>
        <v>208.38920026514387</v>
      </c>
      <c r="J26" s="9">
        <f t="shared" ca="1" si="2"/>
        <v>0</v>
      </c>
      <c r="K26" s="9">
        <f t="shared" ca="1" si="3"/>
        <v>209.52508553232059</v>
      </c>
      <c r="L26" s="9">
        <f t="shared" ca="1" si="4"/>
        <v>-5.9687480449368673</v>
      </c>
      <c r="M26">
        <f t="shared" ca="1" si="8"/>
        <v>55.034820105820103</v>
      </c>
      <c r="N26">
        <f t="shared" ca="1" si="9"/>
        <v>33.083264550264552</v>
      </c>
    </row>
    <row r="27" spans="1:14" x14ac:dyDescent="0.25">
      <c r="A27" s="4">
        <f t="shared" si="10"/>
        <v>0.42754629629629609</v>
      </c>
      <c r="B27" s="3">
        <f t="shared" si="11"/>
        <v>1553300940</v>
      </c>
      <c r="C27">
        <f t="shared" si="12"/>
        <v>2</v>
      </c>
      <c r="D27">
        <f t="shared" si="12"/>
        <v>7</v>
      </c>
      <c r="E27">
        <f t="shared" ca="1" si="6"/>
        <v>9260.0327334476187</v>
      </c>
      <c r="F27">
        <f t="shared" ca="1" si="7"/>
        <v>-88565.579973485714</v>
      </c>
      <c r="G27">
        <f t="shared" ca="1" si="1"/>
        <v>9448.7999999999993</v>
      </c>
      <c r="H27" s="9">
        <f t="shared" ca="1" si="2"/>
        <v>-21.787672665523861</v>
      </c>
      <c r="I27" s="9">
        <f t="shared" ca="1" si="2"/>
        <v>208.38920026514387</v>
      </c>
      <c r="J27" s="9">
        <f t="shared" ca="1" si="2"/>
        <v>0</v>
      </c>
      <c r="K27" s="9">
        <f t="shared" ca="1" si="3"/>
        <v>209.52508553232059</v>
      </c>
      <c r="L27" s="9">
        <f t="shared" ca="1" si="4"/>
        <v>-5.9687480449368673</v>
      </c>
      <c r="M27">
        <f t="shared" ca="1" si="8"/>
        <v>55.044298941798942</v>
      </c>
      <c r="N27">
        <f t="shared" ca="1" si="9"/>
        <v>33.081521164021169</v>
      </c>
    </row>
    <row r="28" spans="1:14" x14ac:dyDescent="0.25">
      <c r="A28" s="4">
        <f t="shared" si="10"/>
        <v>0.42760416666666645</v>
      </c>
      <c r="B28" s="3">
        <f t="shared" si="11"/>
        <v>1553300945</v>
      </c>
      <c r="C28">
        <f t="shared" si="12"/>
        <v>2</v>
      </c>
      <c r="D28">
        <f t="shared" si="12"/>
        <v>7</v>
      </c>
      <c r="E28">
        <f t="shared" ca="1" si="6"/>
        <v>9151.0943701199994</v>
      </c>
      <c r="F28">
        <f t="shared" ca="1" si="7"/>
        <v>-87523.633972159994</v>
      </c>
      <c r="G28">
        <f t="shared" ca="1" si="1"/>
        <v>9448.7999999999993</v>
      </c>
      <c r="H28" s="9">
        <f t="shared" ca="1" si="2"/>
        <v>-21.787672665523861</v>
      </c>
      <c r="I28" s="9">
        <f t="shared" ca="1" si="2"/>
        <v>208.38920026514097</v>
      </c>
      <c r="J28" s="9">
        <f t="shared" ca="1" si="2"/>
        <v>0</v>
      </c>
      <c r="K28" s="9">
        <f t="shared" ca="1" si="3"/>
        <v>209.52508553231772</v>
      </c>
      <c r="L28" s="9">
        <f t="shared" ca="1" si="4"/>
        <v>-5.968748044936949</v>
      </c>
      <c r="M28">
        <f t="shared" ca="1" si="8"/>
        <v>55.053777777777775</v>
      </c>
      <c r="N28">
        <f t="shared" ca="1" si="9"/>
        <v>33.079777777777778</v>
      </c>
    </row>
    <row r="29" spans="1:14" x14ac:dyDescent="0.25">
      <c r="A29" s="4">
        <f t="shared" si="10"/>
        <v>0.42766203703703681</v>
      </c>
      <c r="B29" s="3">
        <f t="shared" si="11"/>
        <v>1553300950</v>
      </c>
      <c r="C29">
        <f t="shared" si="12"/>
        <v>2</v>
      </c>
      <c r="D29">
        <f t="shared" si="12"/>
        <v>7</v>
      </c>
      <c r="E29">
        <f t="shared" ca="1" si="6"/>
        <v>9042.1560067923801</v>
      </c>
      <c r="F29">
        <f t="shared" ca="1" si="7"/>
        <v>-86481.687970834289</v>
      </c>
      <c r="G29">
        <f t="shared" ca="1" si="1"/>
        <v>9448.7999999999993</v>
      </c>
      <c r="H29" s="9">
        <f t="shared" ca="1" si="2"/>
        <v>-21.787672665523861</v>
      </c>
      <c r="I29" s="9">
        <f t="shared" ca="1" si="2"/>
        <v>208.38920026514387</v>
      </c>
      <c r="J29" s="9">
        <f t="shared" ca="1" si="2"/>
        <v>0</v>
      </c>
      <c r="K29" s="9">
        <f t="shared" ca="1" si="3"/>
        <v>209.52508553232059</v>
      </c>
      <c r="L29" s="9">
        <f t="shared" ca="1" si="4"/>
        <v>-5.9687480449368673</v>
      </c>
      <c r="M29">
        <f t="shared" ca="1" si="8"/>
        <v>55.063256613756614</v>
      </c>
      <c r="N29">
        <f t="shared" ca="1" si="9"/>
        <v>33.078034391534395</v>
      </c>
    </row>
    <row r="30" spans="1:14" x14ac:dyDescent="0.25">
      <c r="A30" s="4">
        <f t="shared" si="10"/>
        <v>0.42771990740740717</v>
      </c>
      <c r="B30" s="3">
        <f t="shared" si="11"/>
        <v>1553300955</v>
      </c>
      <c r="C30">
        <f t="shared" si="12"/>
        <v>2</v>
      </c>
      <c r="D30">
        <f t="shared" si="12"/>
        <v>7</v>
      </c>
      <c r="E30">
        <f t="shared" ca="1" si="6"/>
        <v>8933.2176434647608</v>
      </c>
      <c r="F30">
        <f t="shared" ca="1" si="7"/>
        <v>-85439.74196950857</v>
      </c>
      <c r="G30">
        <f t="shared" ca="1" si="1"/>
        <v>9448.7999999999993</v>
      </c>
      <c r="H30" s="9">
        <f t="shared" ca="1" si="2"/>
        <v>-21.787672665523495</v>
      </c>
      <c r="I30" s="9">
        <f t="shared" ca="1" si="2"/>
        <v>208.38920026514387</v>
      </c>
      <c r="J30" s="9">
        <f t="shared" ca="1" si="2"/>
        <v>0</v>
      </c>
      <c r="K30" s="9">
        <f t="shared" ca="1" si="3"/>
        <v>209.52508553232056</v>
      </c>
      <c r="L30" s="9">
        <f t="shared" ca="1" si="4"/>
        <v>-5.9687480449367669</v>
      </c>
      <c r="M30">
        <f t="shared" ca="1" si="8"/>
        <v>55.072735449735447</v>
      </c>
      <c r="N30">
        <f t="shared" ca="1" si="9"/>
        <v>33.076291005291004</v>
      </c>
    </row>
    <row r="31" spans="1:14" x14ac:dyDescent="0.25">
      <c r="A31" s="4">
        <f t="shared" si="10"/>
        <v>0.42777777777777753</v>
      </c>
      <c r="B31" s="3">
        <f t="shared" si="11"/>
        <v>1553300960</v>
      </c>
      <c r="C31">
        <f t="shared" si="12"/>
        <v>2</v>
      </c>
      <c r="D31">
        <f t="shared" si="12"/>
        <v>7</v>
      </c>
      <c r="E31">
        <f t="shared" ca="1" si="6"/>
        <v>8824.2792801371434</v>
      </c>
      <c r="F31">
        <f t="shared" ca="1" si="7"/>
        <v>-84397.795968182851</v>
      </c>
      <c r="G31">
        <f t="shared" ca="1" si="1"/>
        <v>9448.7999999999993</v>
      </c>
      <c r="H31" s="9">
        <f t="shared" ca="1" si="2"/>
        <v>-21.787672665523861</v>
      </c>
      <c r="I31" s="9">
        <f t="shared" ca="1" si="2"/>
        <v>208.38920026514097</v>
      </c>
      <c r="J31" s="9">
        <f t="shared" ca="1" si="2"/>
        <v>0</v>
      </c>
      <c r="K31" s="9">
        <f t="shared" ca="1" si="3"/>
        <v>209.52508553231772</v>
      </c>
      <c r="L31" s="9">
        <f t="shared" ca="1" si="4"/>
        <v>-5.968748044936949</v>
      </c>
      <c r="M31">
        <f t="shared" ca="1" si="8"/>
        <v>55.082214285714286</v>
      </c>
      <c r="N31">
        <f t="shared" ca="1" si="9"/>
        <v>33.074547619047621</v>
      </c>
    </row>
    <row r="32" spans="1:14" x14ac:dyDescent="0.25">
      <c r="A32" s="4">
        <f t="shared" si="10"/>
        <v>0.4278356481481479</v>
      </c>
      <c r="B32" s="3">
        <f t="shared" si="11"/>
        <v>1553300965</v>
      </c>
      <c r="C32">
        <f t="shared" si="12"/>
        <v>2</v>
      </c>
      <c r="D32">
        <f t="shared" si="12"/>
        <v>7</v>
      </c>
      <c r="E32">
        <f t="shared" ca="1" si="6"/>
        <v>8715.3409168095241</v>
      </c>
      <c r="F32">
        <f t="shared" ca="1" si="7"/>
        <v>-83355.849966857146</v>
      </c>
      <c r="G32">
        <f t="shared" ca="1" si="1"/>
        <v>9448.7999999999993</v>
      </c>
      <c r="H32" s="9">
        <f t="shared" ca="1" si="2"/>
        <v>-21.787672665523861</v>
      </c>
      <c r="I32" s="9">
        <f t="shared" ca="1" si="2"/>
        <v>208.38920026514387</v>
      </c>
      <c r="J32" s="9">
        <f t="shared" ca="1" si="2"/>
        <v>0</v>
      </c>
      <c r="K32" s="9">
        <f t="shared" ca="1" si="3"/>
        <v>209.52508553232059</v>
      </c>
      <c r="L32" s="9">
        <f t="shared" ca="1" si="4"/>
        <v>-5.9687480449368673</v>
      </c>
      <c r="M32">
        <f t="shared" ca="1" si="8"/>
        <v>55.091693121693119</v>
      </c>
      <c r="N32">
        <f t="shared" ca="1" si="9"/>
        <v>33.072804232804238</v>
      </c>
    </row>
    <row r="33" spans="1:14" x14ac:dyDescent="0.25">
      <c r="A33" s="4">
        <f t="shared" si="10"/>
        <v>0.42789351851851826</v>
      </c>
      <c r="B33" s="3">
        <f t="shared" si="11"/>
        <v>1553300970</v>
      </c>
      <c r="C33">
        <f t="shared" si="12"/>
        <v>2</v>
      </c>
      <c r="D33">
        <f t="shared" si="12"/>
        <v>7</v>
      </c>
      <c r="E33">
        <f t="shared" ca="1" si="6"/>
        <v>8606.4025534819048</v>
      </c>
      <c r="F33">
        <f t="shared" ca="1" si="7"/>
        <v>-82313.903965531426</v>
      </c>
      <c r="G33">
        <f t="shared" ca="1" si="1"/>
        <v>9448.7999999999993</v>
      </c>
      <c r="H33" s="9">
        <f t="shared" ca="1" si="2"/>
        <v>-21.787672665523861</v>
      </c>
      <c r="I33" s="9">
        <f t="shared" ca="1" si="2"/>
        <v>208.38920026514387</v>
      </c>
      <c r="J33" s="9">
        <f t="shared" ca="1" si="2"/>
        <v>0</v>
      </c>
      <c r="K33" s="9">
        <f t="shared" ca="1" si="3"/>
        <v>209.52508553232059</v>
      </c>
      <c r="L33" s="9">
        <f t="shared" ca="1" si="4"/>
        <v>-5.9687480449368673</v>
      </c>
      <c r="M33">
        <f t="shared" ca="1" si="8"/>
        <v>55.101171957671959</v>
      </c>
      <c r="N33">
        <f t="shared" ca="1" si="9"/>
        <v>33.071060846560847</v>
      </c>
    </row>
    <row r="34" spans="1:14" x14ac:dyDescent="0.25">
      <c r="A34" s="4">
        <f>A33+5/24/3600</f>
        <v>0.42795138888888862</v>
      </c>
      <c r="B34" s="3">
        <f t="shared" si="11"/>
        <v>1553300975</v>
      </c>
      <c r="C34">
        <f t="shared" si="12"/>
        <v>2</v>
      </c>
      <c r="D34">
        <f t="shared" si="12"/>
        <v>7</v>
      </c>
      <c r="E34">
        <f t="shared" ca="1" si="6"/>
        <v>8497.4641901542855</v>
      </c>
      <c r="F34">
        <f t="shared" ca="1" si="7"/>
        <v>-81271.957964205707</v>
      </c>
      <c r="G34">
        <f t="shared" ca="1" si="1"/>
        <v>9448.7999999999993</v>
      </c>
      <c r="H34" s="9">
        <f t="shared" ca="1" si="2"/>
        <v>-21.787672665523861</v>
      </c>
      <c r="I34" s="9">
        <f t="shared" ca="1" si="2"/>
        <v>208.38920026514097</v>
      </c>
      <c r="J34" s="9">
        <f t="shared" ca="1" si="2"/>
        <v>0</v>
      </c>
      <c r="K34" s="9">
        <f t="shared" ca="1" si="3"/>
        <v>209.52508553231772</v>
      </c>
      <c r="L34" s="9">
        <f t="shared" ca="1" si="4"/>
        <v>-5.968748044936949</v>
      </c>
      <c r="M34">
        <f t="shared" ca="1" si="8"/>
        <v>55.110650793650791</v>
      </c>
      <c r="N34">
        <f t="shared" ca="1" si="9"/>
        <v>33.069317460317464</v>
      </c>
    </row>
    <row r="35" spans="1:14" x14ac:dyDescent="0.25">
      <c r="A35" s="4">
        <f t="shared" si="10"/>
        <v>0.42800925925925898</v>
      </c>
      <c r="B35" s="3">
        <f t="shared" si="11"/>
        <v>1553300980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8388.5258268266662</v>
      </c>
      <c r="F35">
        <f ca="1">INDIRECT("F$"&amp;C35)+INDIRECT("I$"&amp;C35)*($B35-INDIRECT("B$"&amp;D35))</f>
        <v>-80230.011962880002</v>
      </c>
      <c r="G35">
        <f t="shared" ca="1" si="1"/>
        <v>9448.7999999999993</v>
      </c>
      <c r="H35" s="9">
        <f t="shared" ca="1" si="2"/>
        <v>-21.787672665523861</v>
      </c>
      <c r="I35" s="9">
        <f t="shared" ca="1" si="2"/>
        <v>208.38920026514387</v>
      </c>
      <c r="J35" s="9">
        <f t="shared" ca="1" si="2"/>
        <v>0</v>
      </c>
      <c r="K35" s="9">
        <f t="shared" ca="1" si="3"/>
        <v>209.52508553232059</v>
      </c>
      <c r="L35" s="9">
        <f t="shared" ca="1" si="4"/>
        <v>-5.9687480449368673</v>
      </c>
      <c r="M35">
        <f t="shared" ca="1" si="8"/>
        <v>55.120129629629631</v>
      </c>
      <c r="N35">
        <f t="shared" ca="1" si="9"/>
        <v>33.067574074074074</v>
      </c>
    </row>
    <row r="36" spans="1:14" x14ac:dyDescent="0.25">
      <c r="A36" s="4">
        <f t="shared" si="10"/>
        <v>0.42806712962962934</v>
      </c>
      <c r="B36" s="3">
        <f t="shared" si="11"/>
        <v>1553300985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8279.5874634990469</v>
      </c>
      <c r="F36">
        <f ca="1">INDIRECT("F$"&amp;C36)+INDIRECT("I$"&amp;C36)*($B36-INDIRECT("B$"&amp;D36))</f>
        <v>-79188.065961554283</v>
      </c>
      <c r="G36">
        <f t="shared" ca="1" si="1"/>
        <v>9448.7999999999993</v>
      </c>
      <c r="H36" s="9">
        <f t="shared" ca="1" si="2"/>
        <v>-21.787672665523861</v>
      </c>
      <c r="I36" s="9">
        <f t="shared" ca="1" si="2"/>
        <v>208.38920026514097</v>
      </c>
      <c r="J36" s="9">
        <f t="shared" ca="1" si="2"/>
        <v>0</v>
      </c>
      <c r="K36" s="9">
        <f t="shared" ca="1" si="3"/>
        <v>209.52508553231772</v>
      </c>
      <c r="L36" s="9">
        <f t="shared" ca="1" si="4"/>
        <v>-5.968748044936949</v>
      </c>
      <c r="M36">
        <f t="shared" ca="1" si="8"/>
        <v>55.129608465608463</v>
      </c>
      <c r="N36">
        <f t="shared" ca="1" si="9"/>
        <v>33.06583068783069</v>
      </c>
    </row>
    <row r="37" spans="1:14" x14ac:dyDescent="0.25">
      <c r="A37" s="4">
        <f t="shared" si="10"/>
        <v>0.4281249999999997</v>
      </c>
      <c r="B37" s="3">
        <f t="shared" si="11"/>
        <v>1553300990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8170.6491001714276</v>
      </c>
      <c r="F37">
        <f t="shared" ref="F37:F100" ca="1" si="14">INDIRECT("F$"&amp;C37)+INDIRECT("I$"&amp;C37)*($B37-INDIRECT("B$"&amp;D37))</f>
        <v>-78146.119960228578</v>
      </c>
      <c r="G37">
        <f t="shared" ca="1" si="1"/>
        <v>9448.7999999999993</v>
      </c>
      <c r="H37" s="9">
        <f t="shared" ca="1" si="2"/>
        <v>-21.787672665523679</v>
      </c>
      <c r="I37" s="9">
        <f t="shared" ca="1" si="2"/>
        <v>208.38920026514387</v>
      </c>
      <c r="J37" s="9">
        <f t="shared" ca="1" si="2"/>
        <v>0</v>
      </c>
      <c r="K37" s="9">
        <f t="shared" ca="1" si="3"/>
        <v>209.52508553232056</v>
      </c>
      <c r="L37" s="9">
        <f t="shared" ca="1" si="4"/>
        <v>-5.9687480449368175</v>
      </c>
      <c r="M37">
        <f t="shared" ca="1" si="8"/>
        <v>55.139087301587303</v>
      </c>
      <c r="N37">
        <f t="shared" ca="1" si="9"/>
        <v>33.0640873015873</v>
      </c>
    </row>
    <row r="38" spans="1:14" x14ac:dyDescent="0.25">
      <c r="A38" s="4">
        <f t="shared" si="10"/>
        <v>0.42818287037037006</v>
      </c>
      <c r="B38" s="3">
        <f t="shared" si="11"/>
        <v>1553300995</v>
      </c>
      <c r="C38">
        <f t="shared" si="12"/>
        <v>2</v>
      </c>
      <c r="D38">
        <f t="shared" si="12"/>
        <v>7</v>
      </c>
      <c r="E38">
        <f t="shared" ca="1" si="13"/>
        <v>8061.7107368438092</v>
      </c>
      <c r="F38">
        <f t="shared" ca="1" si="14"/>
        <v>-77104.173958902858</v>
      </c>
      <c r="G38">
        <f t="shared" ca="1" si="1"/>
        <v>9448.7999999999993</v>
      </c>
      <c r="H38" s="9">
        <f t="shared" ca="1" si="2"/>
        <v>-21.787672665523861</v>
      </c>
      <c r="I38" s="9">
        <f t="shared" ca="1" si="2"/>
        <v>208.38920026514097</v>
      </c>
      <c r="J38" s="9">
        <f t="shared" ca="1" si="2"/>
        <v>0</v>
      </c>
      <c r="K38" s="9">
        <f t="shared" ca="1" si="3"/>
        <v>209.52508553231772</v>
      </c>
      <c r="L38" s="9">
        <f t="shared" ca="1" si="4"/>
        <v>-5.968748044936949</v>
      </c>
      <c r="M38">
        <f t="shared" ca="1" si="8"/>
        <v>55.148566137566135</v>
      </c>
      <c r="N38">
        <f t="shared" ca="1" si="9"/>
        <v>33.062343915343916</v>
      </c>
    </row>
    <row r="39" spans="1:14" x14ac:dyDescent="0.25">
      <c r="A39" s="4">
        <f t="shared" si="10"/>
        <v>0.42824074074074042</v>
      </c>
      <c r="B39" s="3">
        <f t="shared" si="11"/>
        <v>1553301000</v>
      </c>
      <c r="C39">
        <f t="shared" si="12"/>
        <v>2</v>
      </c>
      <c r="D39">
        <f t="shared" si="12"/>
        <v>7</v>
      </c>
      <c r="E39">
        <f t="shared" ca="1" si="13"/>
        <v>7952.7723735161899</v>
      </c>
      <c r="F39">
        <f t="shared" ca="1" si="14"/>
        <v>-76062.227957577154</v>
      </c>
      <c r="G39">
        <f t="shared" ca="1" si="1"/>
        <v>9448.7999999999993</v>
      </c>
      <c r="H39" s="9">
        <f t="shared" ca="1" si="2"/>
        <v>-21.787672665523679</v>
      </c>
      <c r="I39" s="9">
        <f t="shared" ca="1" si="2"/>
        <v>208.3892002651468</v>
      </c>
      <c r="J39" s="9">
        <f t="shared" ca="1" si="2"/>
        <v>0</v>
      </c>
      <c r="K39" s="9">
        <f t="shared" ca="1" si="3"/>
        <v>209.52508553232346</v>
      </c>
      <c r="L39" s="9">
        <f t="shared" ca="1" si="4"/>
        <v>-5.9687480449367341</v>
      </c>
      <c r="M39">
        <f t="shared" ca="1" si="8"/>
        <v>55.158044973544975</v>
      </c>
      <c r="N39">
        <f t="shared" ca="1" si="9"/>
        <v>33.060600529100533</v>
      </c>
    </row>
    <row r="40" spans="1:14" x14ac:dyDescent="0.25">
      <c r="A40" s="4">
        <f t="shared" si="10"/>
        <v>0.42829861111111078</v>
      </c>
      <c r="B40" s="3">
        <f t="shared" si="11"/>
        <v>1553301005</v>
      </c>
      <c r="C40">
        <f t="shared" si="12"/>
        <v>2</v>
      </c>
      <c r="D40">
        <f t="shared" si="12"/>
        <v>7</v>
      </c>
      <c r="E40">
        <f t="shared" ca="1" si="13"/>
        <v>7843.8340101885715</v>
      </c>
      <c r="F40">
        <f t="shared" ca="1" si="14"/>
        <v>-75020.28195625142</v>
      </c>
      <c r="G40">
        <f t="shared" ca="1" si="1"/>
        <v>9448.7999999999993</v>
      </c>
      <c r="H40" s="9">
        <f t="shared" ca="1" si="2"/>
        <v>-21.787672665523861</v>
      </c>
      <c r="I40" s="9">
        <f t="shared" ca="1" si="2"/>
        <v>208.38920026514097</v>
      </c>
      <c r="J40" s="9">
        <f t="shared" ca="1" si="2"/>
        <v>0</v>
      </c>
      <c r="K40" s="9">
        <f t="shared" ca="1" si="3"/>
        <v>209.52508553231772</v>
      </c>
      <c r="L40" s="9">
        <f t="shared" ca="1" si="4"/>
        <v>-5.968748044936949</v>
      </c>
      <c r="M40">
        <f t="shared" ca="1" si="8"/>
        <v>55.167523809523807</v>
      </c>
      <c r="N40">
        <f t="shared" ca="1" si="9"/>
        <v>33.058857142857143</v>
      </c>
    </row>
    <row r="41" spans="1:14" x14ac:dyDescent="0.25">
      <c r="A41" s="4">
        <f t="shared" si="10"/>
        <v>0.42835648148148114</v>
      </c>
      <c r="B41" s="3">
        <f t="shared" si="11"/>
        <v>1553301010</v>
      </c>
      <c r="C41">
        <f t="shared" ref="C41:D56" si="15">C40</f>
        <v>2</v>
      </c>
      <c r="D41">
        <f t="shared" si="15"/>
        <v>7</v>
      </c>
      <c r="E41">
        <f t="shared" ca="1" si="13"/>
        <v>7734.8956468609522</v>
      </c>
      <c r="F41">
        <f t="shared" ca="1" si="14"/>
        <v>-73978.335954925715</v>
      </c>
      <c r="G41">
        <f t="shared" ca="1" si="1"/>
        <v>9448.7999999999993</v>
      </c>
      <c r="H41" s="9">
        <f t="shared" ca="1" si="2"/>
        <v>-21.787672665523861</v>
      </c>
      <c r="I41" s="9">
        <f t="shared" ca="1" si="2"/>
        <v>208.38920026514097</v>
      </c>
      <c r="J41" s="9">
        <f t="shared" ca="1" si="2"/>
        <v>0</v>
      </c>
      <c r="K41" s="9">
        <f t="shared" ca="1" si="3"/>
        <v>209.52508553231772</v>
      </c>
      <c r="L41" s="9">
        <f t="shared" ca="1" si="4"/>
        <v>-5.968748044936949</v>
      </c>
      <c r="M41">
        <f t="shared" ca="1" si="8"/>
        <v>55.177002645502647</v>
      </c>
      <c r="N41">
        <f t="shared" ca="1" si="9"/>
        <v>33.057113756613759</v>
      </c>
    </row>
    <row r="42" spans="1:14" x14ac:dyDescent="0.25">
      <c r="A42" s="4">
        <f t="shared" si="10"/>
        <v>0.4284143518518515</v>
      </c>
      <c r="B42" s="3">
        <f t="shared" si="11"/>
        <v>1553301015</v>
      </c>
      <c r="C42">
        <f t="shared" si="15"/>
        <v>2</v>
      </c>
      <c r="D42">
        <f t="shared" si="15"/>
        <v>7</v>
      </c>
      <c r="E42">
        <f t="shared" ca="1" si="13"/>
        <v>7625.9572835333329</v>
      </c>
      <c r="F42">
        <f t="shared" ca="1" si="14"/>
        <v>-72936.38995360001</v>
      </c>
      <c r="G42">
        <f t="shared" ca="1" si="1"/>
        <v>9448.7999999999993</v>
      </c>
      <c r="H42" s="9">
        <f t="shared" ca="1" si="2"/>
        <v>-21.787672665523861</v>
      </c>
      <c r="I42" s="9">
        <f t="shared" ca="1" si="2"/>
        <v>208.38920026514387</v>
      </c>
      <c r="J42" s="9">
        <f t="shared" ca="1" si="2"/>
        <v>0</v>
      </c>
      <c r="K42" s="9">
        <f t="shared" ca="1" si="3"/>
        <v>209.52508553232059</v>
      </c>
      <c r="L42" s="9">
        <f t="shared" ca="1" si="4"/>
        <v>-5.9687480449368673</v>
      </c>
      <c r="M42">
        <f t="shared" ca="1" si="8"/>
        <v>55.186481481481479</v>
      </c>
      <c r="N42">
        <f t="shared" ca="1" si="9"/>
        <v>33.055370370370369</v>
      </c>
    </row>
    <row r="43" spans="1:14" x14ac:dyDescent="0.25">
      <c r="A43" s="4">
        <f t="shared" si="10"/>
        <v>0.42847222222222187</v>
      </c>
      <c r="B43" s="3">
        <f t="shared" si="11"/>
        <v>1553301020</v>
      </c>
      <c r="C43">
        <f t="shared" si="15"/>
        <v>2</v>
      </c>
      <c r="D43">
        <f t="shared" si="15"/>
        <v>7</v>
      </c>
      <c r="E43">
        <f t="shared" ca="1" si="13"/>
        <v>7517.0189202057136</v>
      </c>
      <c r="F43">
        <f t="shared" ca="1" si="14"/>
        <v>-71894.44395227429</v>
      </c>
      <c r="G43">
        <f t="shared" ca="1" si="1"/>
        <v>9448.7999999999993</v>
      </c>
      <c r="H43" s="9">
        <f t="shared" ca="1" si="2"/>
        <v>-21.787672665523861</v>
      </c>
      <c r="I43" s="9">
        <f t="shared" ca="1" si="2"/>
        <v>208.38920026514387</v>
      </c>
      <c r="J43" s="9">
        <f t="shared" ca="1" si="2"/>
        <v>0</v>
      </c>
      <c r="K43" s="9">
        <f t="shared" ca="1" si="3"/>
        <v>209.52508553232059</v>
      </c>
      <c r="L43" s="9">
        <f t="shared" ca="1" si="4"/>
        <v>-5.9687480449368673</v>
      </c>
      <c r="M43">
        <f t="shared" ca="1" si="8"/>
        <v>55.195960317460319</v>
      </c>
      <c r="N43">
        <f t="shared" ca="1" si="9"/>
        <v>33.053626984126986</v>
      </c>
    </row>
    <row r="44" spans="1:14" x14ac:dyDescent="0.25">
      <c r="A44" s="4">
        <f t="shared" si="10"/>
        <v>0.42853009259259223</v>
      </c>
      <c r="B44" s="3">
        <f t="shared" si="11"/>
        <v>1553301025</v>
      </c>
      <c r="C44">
        <f t="shared" si="15"/>
        <v>2</v>
      </c>
      <c r="D44">
        <f t="shared" si="15"/>
        <v>7</v>
      </c>
      <c r="E44">
        <f t="shared" ca="1" si="13"/>
        <v>7408.0805568780943</v>
      </c>
      <c r="F44">
        <f t="shared" ca="1" si="14"/>
        <v>-70852.497950948571</v>
      </c>
      <c r="G44">
        <f t="shared" ca="1" si="1"/>
        <v>9448.7999999999993</v>
      </c>
      <c r="H44" s="9">
        <f t="shared" ca="1" si="2"/>
        <v>-21.787672665523679</v>
      </c>
      <c r="I44" s="9">
        <f t="shared" ca="1" si="2"/>
        <v>208.38920026514097</v>
      </c>
      <c r="J44" s="9">
        <f t="shared" ca="1" si="2"/>
        <v>0</v>
      </c>
      <c r="K44" s="9">
        <f t="shared" ca="1" si="3"/>
        <v>209.52508553231769</v>
      </c>
      <c r="L44" s="9">
        <f t="shared" ca="1" si="4"/>
        <v>-5.9687480449368993</v>
      </c>
      <c r="M44">
        <f t="shared" ca="1" si="8"/>
        <v>55.205439153439151</v>
      </c>
      <c r="N44">
        <f t="shared" ca="1" si="9"/>
        <v>33.051883597883595</v>
      </c>
    </row>
    <row r="45" spans="1:14" x14ac:dyDescent="0.25">
      <c r="A45" s="4">
        <f t="shared" si="10"/>
        <v>0.42858796296296259</v>
      </c>
      <c r="B45" s="3">
        <f t="shared" si="11"/>
        <v>1553301030</v>
      </c>
      <c r="C45">
        <f t="shared" si="15"/>
        <v>2</v>
      </c>
      <c r="D45">
        <f t="shared" si="15"/>
        <v>7</v>
      </c>
      <c r="E45">
        <f t="shared" ca="1" si="13"/>
        <v>7299.1421935504759</v>
      </c>
      <c r="F45">
        <f t="shared" ca="1" si="14"/>
        <v>-69810.551949622866</v>
      </c>
      <c r="G45">
        <f t="shared" ca="1" si="1"/>
        <v>9448.7999999999993</v>
      </c>
      <c r="H45" s="9">
        <f t="shared" ca="1" si="2"/>
        <v>-21.787672665523861</v>
      </c>
      <c r="I45" s="9">
        <f t="shared" ca="1" si="2"/>
        <v>208.38920026514387</v>
      </c>
      <c r="J45" s="9">
        <f t="shared" ca="1" si="2"/>
        <v>0</v>
      </c>
      <c r="K45" s="9">
        <f t="shared" ca="1" si="3"/>
        <v>209.52508553232059</v>
      </c>
      <c r="L45" s="9">
        <f t="shared" ca="1" si="4"/>
        <v>-5.9687480449368673</v>
      </c>
      <c r="M45">
        <f t="shared" ca="1" si="8"/>
        <v>55.214917989417991</v>
      </c>
      <c r="N45">
        <f t="shared" ca="1" si="9"/>
        <v>33.050140211640212</v>
      </c>
    </row>
    <row r="46" spans="1:14" x14ac:dyDescent="0.25">
      <c r="A46" s="4">
        <f t="shared" si="10"/>
        <v>0.42864583333333295</v>
      </c>
      <c r="B46" s="3">
        <f t="shared" si="11"/>
        <v>1553301035</v>
      </c>
      <c r="C46">
        <f t="shared" si="15"/>
        <v>2</v>
      </c>
      <c r="D46">
        <f t="shared" si="15"/>
        <v>7</v>
      </c>
      <c r="E46">
        <f t="shared" ca="1" si="13"/>
        <v>7190.2038302228566</v>
      </c>
      <c r="F46">
        <f t="shared" ca="1" si="14"/>
        <v>-68768.605948297147</v>
      </c>
      <c r="G46">
        <f t="shared" ca="1" si="1"/>
        <v>9448.7999999999993</v>
      </c>
      <c r="H46" s="9">
        <f t="shared" ca="1" si="2"/>
        <v>-21.787672665523679</v>
      </c>
      <c r="I46" s="9">
        <f t="shared" ca="1" si="2"/>
        <v>208.38920026514387</v>
      </c>
      <c r="J46" s="9">
        <f t="shared" ca="1" si="2"/>
        <v>0</v>
      </c>
      <c r="K46" s="9">
        <f t="shared" ca="1" si="3"/>
        <v>209.52508553232056</v>
      </c>
      <c r="L46" s="9">
        <f t="shared" ca="1" si="4"/>
        <v>-5.9687480449368175</v>
      </c>
      <c r="M46">
        <f t="shared" ca="1" si="8"/>
        <v>55.224396825396823</v>
      </c>
      <c r="N46">
        <f t="shared" ca="1" si="9"/>
        <v>33.048396825396829</v>
      </c>
    </row>
    <row r="47" spans="1:14" x14ac:dyDescent="0.25">
      <c r="A47" s="4">
        <f t="shared" si="10"/>
        <v>0.42870370370370331</v>
      </c>
      <c r="B47" s="3">
        <f t="shared" si="11"/>
        <v>1553301040</v>
      </c>
      <c r="C47">
        <f t="shared" si="15"/>
        <v>2</v>
      </c>
      <c r="D47">
        <f t="shared" si="15"/>
        <v>7</v>
      </c>
      <c r="E47">
        <f t="shared" ca="1" si="13"/>
        <v>7081.2654668952382</v>
      </c>
      <c r="F47">
        <f t="shared" ca="1" si="14"/>
        <v>-67726.659946971427</v>
      </c>
      <c r="G47">
        <f t="shared" ca="1" si="1"/>
        <v>9448.7999999999993</v>
      </c>
      <c r="H47" s="9">
        <f t="shared" ca="1" si="2"/>
        <v>-21.787672665523861</v>
      </c>
      <c r="I47" s="9">
        <f t="shared" ca="1" si="2"/>
        <v>208.38920026514097</v>
      </c>
      <c r="J47" s="9">
        <f t="shared" ca="1" si="2"/>
        <v>0</v>
      </c>
      <c r="K47" s="9">
        <f t="shared" ca="1" si="3"/>
        <v>209.52508553231772</v>
      </c>
      <c r="L47" s="9">
        <f t="shared" ca="1" si="4"/>
        <v>-5.968748044936949</v>
      </c>
      <c r="M47">
        <f t="shared" ca="1" si="8"/>
        <v>55.233875661375663</v>
      </c>
      <c r="N47">
        <f t="shared" ca="1" si="9"/>
        <v>33.046653439153438</v>
      </c>
    </row>
    <row r="48" spans="1:14" x14ac:dyDescent="0.25">
      <c r="A48" s="4">
        <f t="shared" si="10"/>
        <v>0.42876157407407367</v>
      </c>
      <c r="B48" s="3">
        <f t="shared" si="11"/>
        <v>1553301045</v>
      </c>
      <c r="C48">
        <f t="shared" si="15"/>
        <v>2</v>
      </c>
      <c r="D48">
        <f t="shared" si="15"/>
        <v>7</v>
      </c>
      <c r="E48">
        <f t="shared" ca="1" si="13"/>
        <v>6972.3271035676189</v>
      </c>
      <c r="F48">
        <f t="shared" ca="1" si="14"/>
        <v>-66684.713945645723</v>
      </c>
      <c r="G48">
        <f t="shared" ca="1" si="1"/>
        <v>9448.7999999999993</v>
      </c>
      <c r="H48" s="9">
        <f t="shared" ca="1" si="2"/>
        <v>-21.787672665523861</v>
      </c>
      <c r="I48" s="9">
        <f t="shared" ca="1" si="2"/>
        <v>208.38920026514387</v>
      </c>
      <c r="J48" s="9">
        <f t="shared" ca="1" si="2"/>
        <v>0</v>
      </c>
      <c r="K48" s="9">
        <f t="shared" ca="1" si="3"/>
        <v>209.52508553232059</v>
      </c>
      <c r="L48" s="9">
        <f t="shared" ca="1" si="4"/>
        <v>-5.9687480449368673</v>
      </c>
      <c r="M48">
        <f t="shared" ca="1" si="8"/>
        <v>55.243354497354495</v>
      </c>
      <c r="N48">
        <f t="shared" ca="1" si="9"/>
        <v>33.044910052910055</v>
      </c>
    </row>
    <row r="49" spans="1:19" x14ac:dyDescent="0.25">
      <c r="A49" s="4">
        <f t="shared" si="10"/>
        <v>0.42881944444444403</v>
      </c>
      <c r="B49" s="3">
        <f t="shared" si="11"/>
        <v>1553301050</v>
      </c>
      <c r="C49">
        <f t="shared" si="15"/>
        <v>2</v>
      </c>
      <c r="D49">
        <f t="shared" si="15"/>
        <v>7</v>
      </c>
      <c r="E49">
        <f t="shared" ca="1" si="13"/>
        <v>6863.3887402399996</v>
      </c>
      <c r="F49">
        <f t="shared" ca="1" si="14"/>
        <v>-65642.767944320003</v>
      </c>
      <c r="G49">
        <f t="shared" ca="1" si="1"/>
        <v>9448.7999999999993</v>
      </c>
      <c r="H49" s="9">
        <f t="shared" ca="1" si="2"/>
        <v>-21.787672665523861</v>
      </c>
      <c r="I49" s="9">
        <f t="shared" ca="1" si="2"/>
        <v>208.38920026514242</v>
      </c>
      <c r="J49" s="9">
        <f t="shared" ca="1" si="2"/>
        <v>0</v>
      </c>
      <c r="K49" s="9">
        <f t="shared" ca="1" si="3"/>
        <v>209.52508553231914</v>
      </c>
      <c r="L49" s="9">
        <f t="shared" ca="1" si="4"/>
        <v>-5.9687480449369072</v>
      </c>
      <c r="M49">
        <f t="shared" ca="1" si="8"/>
        <v>55.252833333333335</v>
      </c>
      <c r="N49">
        <f t="shared" ca="1" si="9"/>
        <v>33.043166666666664</v>
      </c>
    </row>
    <row r="50" spans="1:19" x14ac:dyDescent="0.25">
      <c r="A50" s="4">
        <f t="shared" si="10"/>
        <v>0.42887731481481439</v>
      </c>
      <c r="B50" s="3">
        <f t="shared" si="11"/>
        <v>1553301055</v>
      </c>
      <c r="C50">
        <f t="shared" si="15"/>
        <v>2</v>
      </c>
      <c r="D50">
        <f t="shared" si="15"/>
        <v>7</v>
      </c>
      <c r="E50">
        <f t="shared" ca="1" si="13"/>
        <v>6754.4503769123803</v>
      </c>
      <c r="F50">
        <f t="shared" ca="1" si="14"/>
        <v>-64600.821942994291</v>
      </c>
      <c r="G50">
        <f t="shared" ca="1" si="1"/>
        <v>9448.7999999999993</v>
      </c>
      <c r="H50" s="9">
        <f t="shared" ca="1" si="2"/>
        <v>-21.787672665523679</v>
      </c>
      <c r="I50" s="9">
        <f t="shared" ca="1" si="2"/>
        <v>208.38920026514387</v>
      </c>
      <c r="J50" s="9">
        <f t="shared" ca="1" si="2"/>
        <v>0</v>
      </c>
      <c r="K50" s="9">
        <f t="shared" ca="1" si="3"/>
        <v>209.52508553232056</v>
      </c>
      <c r="L50" s="9">
        <f t="shared" ca="1" si="4"/>
        <v>-5.9687480449368175</v>
      </c>
      <c r="M50">
        <f t="shared" ca="1" si="8"/>
        <v>55.262312169312167</v>
      </c>
      <c r="N50">
        <f t="shared" ca="1" si="9"/>
        <v>33.041423280423281</v>
      </c>
    </row>
    <row r="51" spans="1:19" x14ac:dyDescent="0.25">
      <c r="A51" s="4">
        <f t="shared" si="10"/>
        <v>0.42893518518518475</v>
      </c>
      <c r="B51" s="3">
        <f t="shared" si="11"/>
        <v>1553301060</v>
      </c>
      <c r="C51">
        <f t="shared" si="15"/>
        <v>2</v>
      </c>
      <c r="D51">
        <f t="shared" si="15"/>
        <v>7</v>
      </c>
      <c r="E51">
        <f t="shared" ca="1" si="13"/>
        <v>6645.5120135847619</v>
      </c>
      <c r="F51">
        <f t="shared" ca="1" si="14"/>
        <v>-63558.875941668572</v>
      </c>
      <c r="G51">
        <f t="shared" ca="1" si="1"/>
        <v>9448.7999999999993</v>
      </c>
      <c r="H51" s="9">
        <f t="shared" ca="1" si="2"/>
        <v>-21.787672665523861</v>
      </c>
      <c r="I51" s="9">
        <f t="shared" ca="1" si="2"/>
        <v>208.38920026514242</v>
      </c>
      <c r="J51" s="9">
        <f t="shared" ca="1" si="2"/>
        <v>0</v>
      </c>
      <c r="K51" s="9">
        <f t="shared" ca="1" si="3"/>
        <v>209.52508553231914</v>
      </c>
      <c r="L51" s="9">
        <f t="shared" ca="1" si="4"/>
        <v>-5.9687480449369072</v>
      </c>
      <c r="M51">
        <f t="shared" ca="1" si="8"/>
        <v>55.271791005291007</v>
      </c>
      <c r="N51">
        <f t="shared" ca="1" si="9"/>
        <v>33.039679894179898</v>
      </c>
    </row>
    <row r="52" spans="1:19" x14ac:dyDescent="0.25">
      <c r="A52" s="4">
        <f t="shared" si="10"/>
        <v>0.42899305555555511</v>
      </c>
      <c r="B52" s="3">
        <f t="shared" si="11"/>
        <v>1553301065</v>
      </c>
      <c r="C52">
        <f t="shared" si="15"/>
        <v>2</v>
      </c>
      <c r="D52">
        <f t="shared" si="15"/>
        <v>7</v>
      </c>
      <c r="E52">
        <f t="shared" ca="1" si="13"/>
        <v>6536.5736502571426</v>
      </c>
      <c r="F52">
        <f t="shared" ca="1" si="14"/>
        <v>-62516.929940342859</v>
      </c>
      <c r="G52">
        <f t="shared" ca="1" si="1"/>
        <v>9448.7999999999993</v>
      </c>
      <c r="H52" s="9">
        <f t="shared" ca="1" si="2"/>
        <v>-21.787672665523861</v>
      </c>
      <c r="I52" s="9">
        <f t="shared" ca="1" si="2"/>
        <v>208.38920026514242</v>
      </c>
      <c r="J52" s="9">
        <f t="shared" ca="1" si="2"/>
        <v>0</v>
      </c>
      <c r="K52" s="9">
        <f t="shared" ca="1" si="3"/>
        <v>209.52508553231914</v>
      </c>
      <c r="L52" s="9">
        <f t="shared" ca="1" si="4"/>
        <v>-5.9687480449369072</v>
      </c>
      <c r="M52">
        <f t="shared" ca="1" si="8"/>
        <v>55.28126984126984</v>
      </c>
      <c r="N52">
        <f t="shared" ca="1" si="9"/>
        <v>33.037936507936507</v>
      </c>
      <c r="O52" s="67"/>
      <c r="P52" s="67"/>
      <c r="Q52" s="67"/>
      <c r="R52" s="67"/>
      <c r="S52" s="67"/>
    </row>
    <row r="53" spans="1:19" x14ac:dyDescent="0.25">
      <c r="A53" s="4">
        <f>A52+5/24/3600</f>
        <v>0.42905092592592547</v>
      </c>
      <c r="B53" s="3">
        <f t="shared" si="11"/>
        <v>1553301070</v>
      </c>
      <c r="C53">
        <f t="shared" si="15"/>
        <v>2</v>
      </c>
      <c r="D53">
        <f t="shared" si="15"/>
        <v>7</v>
      </c>
      <c r="E53">
        <f t="shared" ca="1" si="13"/>
        <v>6427.6352869295233</v>
      </c>
      <c r="F53">
        <f t="shared" ca="1" si="14"/>
        <v>-61474.983939017147</v>
      </c>
      <c r="G53">
        <f t="shared" ca="1" si="1"/>
        <v>9448.7999999999993</v>
      </c>
      <c r="H53" s="9">
        <f t="shared" ca="1" si="2"/>
        <v>-21.787672665523679</v>
      </c>
      <c r="I53" s="9">
        <f t="shared" ca="1" si="2"/>
        <v>208.38920026514387</v>
      </c>
      <c r="J53" s="9">
        <f t="shared" ca="1" si="2"/>
        <v>0</v>
      </c>
      <c r="K53" s="9">
        <f t="shared" ca="1" si="3"/>
        <v>209.52508553232056</v>
      </c>
      <c r="L53" s="9">
        <f t="shared" ca="1" si="4"/>
        <v>-5.9687480449368175</v>
      </c>
      <c r="M53">
        <f t="shared" ca="1" si="8"/>
        <v>55.290748677248679</v>
      </c>
      <c r="N53">
        <f t="shared" ca="1" si="9"/>
        <v>33.036193121693124</v>
      </c>
    </row>
    <row r="54" spans="1:19" x14ac:dyDescent="0.25">
      <c r="A54" s="4">
        <f t="shared" si="10"/>
        <v>0.42910879629629584</v>
      </c>
      <c r="B54" s="3">
        <f t="shared" si="11"/>
        <v>1553301075</v>
      </c>
      <c r="C54">
        <f t="shared" si="15"/>
        <v>2</v>
      </c>
      <c r="D54">
        <f t="shared" si="15"/>
        <v>7</v>
      </c>
      <c r="E54">
        <f t="shared" ca="1" si="13"/>
        <v>6318.6969236019049</v>
      </c>
      <c r="F54">
        <f t="shared" ca="1" si="14"/>
        <v>-60433.037937691428</v>
      </c>
      <c r="G54">
        <f t="shared" ca="1" si="1"/>
        <v>9448.7999999999993</v>
      </c>
      <c r="H54" s="9">
        <f t="shared" ca="1" si="2"/>
        <v>-21.787672665523861</v>
      </c>
      <c r="I54" s="9">
        <f t="shared" ca="1" si="2"/>
        <v>208.38920026514242</v>
      </c>
      <c r="J54" s="9">
        <f t="shared" ca="1" si="2"/>
        <v>0</v>
      </c>
      <c r="K54" s="9">
        <f t="shared" ca="1" si="3"/>
        <v>209.52508553231914</v>
      </c>
      <c r="L54" s="9">
        <f t="shared" ca="1" si="4"/>
        <v>-5.9687480449369072</v>
      </c>
      <c r="M54">
        <f t="shared" ca="1" si="8"/>
        <v>55.300227513227512</v>
      </c>
      <c r="N54">
        <f t="shared" ca="1" si="9"/>
        <v>33.034449735449734</v>
      </c>
    </row>
    <row r="55" spans="1:19" x14ac:dyDescent="0.25">
      <c r="A55" s="8">
        <f t="shared" si="10"/>
        <v>0.4291666666666662</v>
      </c>
      <c r="B55" s="3">
        <f t="shared" si="11"/>
        <v>1553301080</v>
      </c>
      <c r="C55">
        <f t="shared" si="15"/>
        <v>2</v>
      </c>
      <c r="D55">
        <f t="shared" si="15"/>
        <v>7</v>
      </c>
      <c r="E55">
        <f t="shared" ca="1" si="13"/>
        <v>6209.7585602742856</v>
      </c>
      <c r="F55">
        <f t="shared" ca="1" si="14"/>
        <v>-59391.091936365716</v>
      </c>
      <c r="G55">
        <f t="shared" ca="1" si="1"/>
        <v>9448.7999999999993</v>
      </c>
      <c r="H55" s="9">
        <f t="shared" ca="1" si="2"/>
        <v>-21.787672665523861</v>
      </c>
      <c r="I55" s="9">
        <f t="shared" ca="1" si="2"/>
        <v>208.38920026514242</v>
      </c>
      <c r="J55" s="9">
        <f t="shared" ca="1" si="2"/>
        <v>0</v>
      </c>
      <c r="K55" s="9">
        <f t="shared" ca="1" si="3"/>
        <v>209.52508553231914</v>
      </c>
      <c r="L55" s="9">
        <f t="shared" ca="1" si="4"/>
        <v>-5.9687480449369072</v>
      </c>
      <c r="M55">
        <f t="shared" ca="1" si="8"/>
        <v>55.309706349206351</v>
      </c>
      <c r="N55">
        <f t="shared" ca="1" si="9"/>
        <v>33.03270634920635</v>
      </c>
    </row>
    <row r="56" spans="1:19" x14ac:dyDescent="0.25">
      <c r="A56" s="4">
        <f t="shared" si="10"/>
        <v>0.42922453703703656</v>
      </c>
      <c r="B56" s="3">
        <f t="shared" si="11"/>
        <v>1553301085</v>
      </c>
      <c r="C56">
        <f t="shared" si="15"/>
        <v>2</v>
      </c>
      <c r="D56">
        <f t="shared" si="15"/>
        <v>7</v>
      </c>
      <c r="E56">
        <f t="shared" ca="1" si="13"/>
        <v>6100.8201969466663</v>
      </c>
      <c r="F56">
        <f t="shared" ca="1" si="14"/>
        <v>-58349.145935040004</v>
      </c>
      <c r="G56">
        <f t="shared" ca="1" si="1"/>
        <v>9448.7999999999993</v>
      </c>
      <c r="H56" s="9">
        <f t="shared" ca="1" si="2"/>
        <v>-21.787672665523861</v>
      </c>
      <c r="I56" s="9">
        <f t="shared" ca="1" si="2"/>
        <v>208.38920026514242</v>
      </c>
      <c r="J56" s="9">
        <f t="shared" ca="1" si="2"/>
        <v>0</v>
      </c>
      <c r="K56" s="9">
        <f t="shared" ca="1" si="3"/>
        <v>209.52508553231914</v>
      </c>
      <c r="L56" s="9">
        <f t="shared" ca="1" si="4"/>
        <v>-5.9687480449369072</v>
      </c>
      <c r="M56">
        <f t="shared" ca="1" si="8"/>
        <v>55.319185185185184</v>
      </c>
      <c r="N56">
        <f t="shared" ca="1" si="9"/>
        <v>33.03096296296296</v>
      </c>
    </row>
    <row r="57" spans="1:19" x14ac:dyDescent="0.25">
      <c r="A57" s="4">
        <f t="shared" si="10"/>
        <v>0.42928240740740692</v>
      </c>
      <c r="B57" s="3">
        <f t="shared" si="11"/>
        <v>1553301090</v>
      </c>
      <c r="C57">
        <f t="shared" ref="C57:D72" si="16">C56</f>
        <v>2</v>
      </c>
      <c r="D57">
        <f t="shared" si="16"/>
        <v>7</v>
      </c>
      <c r="E57">
        <f t="shared" ca="1" si="13"/>
        <v>5991.881833619047</v>
      </c>
      <c r="F57">
        <f t="shared" ca="1" si="14"/>
        <v>-57307.199933714292</v>
      </c>
      <c r="G57">
        <f t="shared" ca="1" si="1"/>
        <v>9448.7999999999993</v>
      </c>
      <c r="H57" s="9">
        <f t="shared" ca="1" si="2"/>
        <v>-21.787672665523679</v>
      </c>
      <c r="I57" s="9">
        <f t="shared" ca="1" si="2"/>
        <v>208.38920026514387</v>
      </c>
      <c r="J57" s="9">
        <f t="shared" ca="1" si="2"/>
        <v>0</v>
      </c>
      <c r="K57" s="9">
        <f t="shared" ca="1" si="3"/>
        <v>209.52508553232056</v>
      </c>
      <c r="L57" s="9">
        <f t="shared" ca="1" si="4"/>
        <v>-5.9687480449368175</v>
      </c>
      <c r="M57">
        <f t="shared" ca="1" si="8"/>
        <v>55.328664021164023</v>
      </c>
      <c r="N57">
        <f t="shared" ca="1" si="9"/>
        <v>33.029219576719576</v>
      </c>
    </row>
    <row r="58" spans="1:19" x14ac:dyDescent="0.25">
      <c r="A58" s="4">
        <f t="shared" si="10"/>
        <v>0.42934027777777728</v>
      </c>
      <c r="B58" s="3">
        <f t="shared" si="11"/>
        <v>1553301095</v>
      </c>
      <c r="C58">
        <f t="shared" si="16"/>
        <v>2</v>
      </c>
      <c r="D58">
        <f t="shared" si="16"/>
        <v>7</v>
      </c>
      <c r="E58">
        <f t="shared" ca="1" si="13"/>
        <v>5882.9434702914286</v>
      </c>
      <c r="F58">
        <f t="shared" ca="1" si="14"/>
        <v>-56265.253932388572</v>
      </c>
      <c r="G58">
        <f t="shared" ca="1" si="1"/>
        <v>9448.7999999999993</v>
      </c>
      <c r="H58" s="9">
        <f t="shared" ca="1" si="2"/>
        <v>-21.787672665523861</v>
      </c>
      <c r="I58" s="9">
        <f t="shared" ca="1" si="2"/>
        <v>208.38920026514242</v>
      </c>
      <c r="J58" s="9">
        <f t="shared" ca="1" si="2"/>
        <v>0</v>
      </c>
      <c r="K58" s="9">
        <f t="shared" ca="1" si="3"/>
        <v>209.52508553231914</v>
      </c>
      <c r="L58" s="9">
        <f t="shared" ca="1" si="4"/>
        <v>-5.9687480449369072</v>
      </c>
      <c r="M58">
        <f t="shared" ca="1" si="8"/>
        <v>55.338142857142856</v>
      </c>
      <c r="N58">
        <f t="shared" ca="1" si="9"/>
        <v>33.027476190476193</v>
      </c>
    </row>
    <row r="59" spans="1:19" x14ac:dyDescent="0.25">
      <c r="A59" s="4">
        <f t="shared" si="10"/>
        <v>0.42939814814814764</v>
      </c>
      <c r="B59" s="3">
        <f t="shared" si="11"/>
        <v>1553301100</v>
      </c>
      <c r="C59">
        <f t="shared" si="16"/>
        <v>2</v>
      </c>
      <c r="D59">
        <f t="shared" si="16"/>
        <v>7</v>
      </c>
      <c r="E59">
        <f t="shared" ca="1" si="13"/>
        <v>5774.0051069638093</v>
      </c>
      <c r="F59">
        <f t="shared" ca="1" si="14"/>
        <v>-55223.30793106286</v>
      </c>
      <c r="G59">
        <f t="shared" ca="1" si="1"/>
        <v>9448.7999999999993</v>
      </c>
      <c r="H59" s="9">
        <f t="shared" ca="1" si="2"/>
        <v>-21.787672665523861</v>
      </c>
      <c r="I59" s="9">
        <f t="shared" ca="1" si="2"/>
        <v>208.38920026514242</v>
      </c>
      <c r="J59" s="9">
        <f t="shared" ca="1" si="2"/>
        <v>0</v>
      </c>
      <c r="K59" s="9">
        <f t="shared" ca="1" si="3"/>
        <v>209.52508553231914</v>
      </c>
      <c r="L59" s="9">
        <f t="shared" ca="1" si="4"/>
        <v>-5.9687480449369072</v>
      </c>
      <c r="M59">
        <f t="shared" ca="1" si="8"/>
        <v>55.347621693121695</v>
      </c>
      <c r="N59">
        <f t="shared" ca="1" si="9"/>
        <v>33.025732804232803</v>
      </c>
    </row>
    <row r="60" spans="1:19" x14ac:dyDescent="0.25">
      <c r="A60" s="4">
        <f t="shared" si="10"/>
        <v>0.429456018518518</v>
      </c>
      <c r="B60" s="3">
        <f t="shared" si="11"/>
        <v>1553301105</v>
      </c>
      <c r="C60">
        <f t="shared" si="16"/>
        <v>2</v>
      </c>
      <c r="D60">
        <f t="shared" si="16"/>
        <v>7</v>
      </c>
      <c r="E60">
        <f t="shared" ca="1" si="13"/>
        <v>5665.06674363619</v>
      </c>
      <c r="F60">
        <f t="shared" ca="1" si="14"/>
        <v>-54181.361929737148</v>
      </c>
      <c r="G60">
        <f t="shared" ca="1" si="1"/>
        <v>9448.7999999999993</v>
      </c>
      <c r="H60" s="9">
        <f t="shared" ca="1" si="2"/>
        <v>-21.787672665523679</v>
      </c>
      <c r="I60" s="9">
        <f t="shared" ca="1" si="2"/>
        <v>208.38920026514387</v>
      </c>
      <c r="J60" s="9">
        <f t="shared" ca="1" si="2"/>
        <v>0</v>
      </c>
      <c r="K60" s="9">
        <f t="shared" ca="1" si="3"/>
        <v>209.52508553232056</v>
      </c>
      <c r="L60" s="9">
        <f t="shared" ca="1" si="4"/>
        <v>-5.9687480449368175</v>
      </c>
      <c r="M60">
        <f t="shared" ca="1" si="8"/>
        <v>55.357100529100528</v>
      </c>
      <c r="N60">
        <f t="shared" ca="1" si="9"/>
        <v>33.023989417989419</v>
      </c>
    </row>
    <row r="61" spans="1:19" x14ac:dyDescent="0.25">
      <c r="A61" s="4">
        <f t="shared" si="10"/>
        <v>0.42951388888888836</v>
      </c>
      <c r="B61" s="3">
        <f t="shared" si="11"/>
        <v>1553301110</v>
      </c>
      <c r="C61">
        <f t="shared" si="16"/>
        <v>2</v>
      </c>
      <c r="D61">
        <f t="shared" si="16"/>
        <v>7</v>
      </c>
      <c r="E61">
        <f t="shared" ca="1" si="13"/>
        <v>5556.1283803085716</v>
      </c>
      <c r="F61">
        <f t="shared" ca="1" si="14"/>
        <v>-53139.415928411428</v>
      </c>
      <c r="G61">
        <f t="shared" ca="1" si="1"/>
        <v>9448.7999999999993</v>
      </c>
      <c r="H61" s="9">
        <f t="shared" ca="1" si="2"/>
        <v>-21.787672665523861</v>
      </c>
      <c r="I61" s="9">
        <f t="shared" ca="1" si="2"/>
        <v>208.38920026514242</v>
      </c>
      <c r="J61" s="9">
        <f t="shared" ca="1" si="2"/>
        <v>0</v>
      </c>
      <c r="K61" s="9">
        <f t="shared" ca="1" si="3"/>
        <v>209.52508553231914</v>
      </c>
      <c r="L61" s="9">
        <f t="shared" ca="1" si="4"/>
        <v>-5.9687480449369072</v>
      </c>
      <c r="M61">
        <f t="shared" ca="1" si="8"/>
        <v>55.366579365079367</v>
      </c>
      <c r="N61">
        <f t="shared" ca="1" si="9"/>
        <v>33.022246031746029</v>
      </c>
    </row>
    <row r="62" spans="1:19" x14ac:dyDescent="0.25">
      <c r="A62" s="4">
        <f t="shared" si="10"/>
        <v>0.42957175925925872</v>
      </c>
      <c r="B62" s="3">
        <f t="shared" si="11"/>
        <v>1553301115</v>
      </c>
      <c r="C62">
        <f t="shared" si="16"/>
        <v>2</v>
      </c>
      <c r="D62">
        <f t="shared" si="16"/>
        <v>7</v>
      </c>
      <c r="E62">
        <f t="shared" ca="1" si="13"/>
        <v>5447.1900169809524</v>
      </c>
      <c r="F62">
        <f t="shared" ca="1" si="14"/>
        <v>-52097.469927085716</v>
      </c>
      <c r="G62">
        <f t="shared" ca="1" si="1"/>
        <v>9448.7999999999993</v>
      </c>
      <c r="H62" s="9">
        <f t="shared" ca="1" si="2"/>
        <v>-21.787672665523861</v>
      </c>
      <c r="I62" s="9">
        <f t="shared" ca="1" si="2"/>
        <v>208.38920026514242</v>
      </c>
      <c r="J62" s="9">
        <f t="shared" ca="1" si="2"/>
        <v>0</v>
      </c>
      <c r="K62" s="9">
        <f t="shared" ca="1" si="3"/>
        <v>209.52508553231914</v>
      </c>
      <c r="L62" s="9">
        <f t="shared" ca="1" si="4"/>
        <v>-5.9687480449369072</v>
      </c>
      <c r="M62">
        <f t="shared" ca="1" si="8"/>
        <v>55.3760582010582</v>
      </c>
      <c r="N62">
        <f t="shared" ca="1" si="9"/>
        <v>33.020502645502646</v>
      </c>
    </row>
    <row r="63" spans="1:19" x14ac:dyDescent="0.25">
      <c r="A63" s="4">
        <f t="shared" si="10"/>
        <v>0.42962962962962908</v>
      </c>
      <c r="B63" s="3">
        <f t="shared" si="11"/>
        <v>1553301120</v>
      </c>
      <c r="C63">
        <f t="shared" si="16"/>
        <v>2</v>
      </c>
      <c r="D63">
        <f t="shared" si="16"/>
        <v>7</v>
      </c>
      <c r="E63">
        <f t="shared" ca="1" si="13"/>
        <v>5338.2516536533331</v>
      </c>
      <c r="F63">
        <f t="shared" ca="1" si="14"/>
        <v>-51055.523925760004</v>
      </c>
      <c r="G63">
        <f t="shared" ca="1" si="1"/>
        <v>9448.7999999999993</v>
      </c>
      <c r="H63" s="9">
        <f t="shared" ca="1" si="2"/>
        <v>-21.787672665523861</v>
      </c>
      <c r="I63" s="9">
        <f t="shared" ca="1" si="2"/>
        <v>208.38920026514242</v>
      </c>
      <c r="J63" s="9">
        <f t="shared" ca="1" si="2"/>
        <v>0</v>
      </c>
      <c r="K63" s="9">
        <f t="shared" ca="1" si="3"/>
        <v>209.52508553231914</v>
      </c>
      <c r="L63" s="9">
        <f t="shared" ca="1" si="4"/>
        <v>-5.9687480449369072</v>
      </c>
      <c r="M63">
        <f t="shared" ca="1" si="8"/>
        <v>55.385537037037039</v>
      </c>
      <c r="N63">
        <f t="shared" ca="1" si="9"/>
        <v>33.018759259259262</v>
      </c>
    </row>
    <row r="64" spans="1:19" x14ac:dyDescent="0.25">
      <c r="A64" s="4">
        <f t="shared" si="10"/>
        <v>0.42968749999999944</v>
      </c>
      <c r="B64" s="3">
        <f t="shared" si="11"/>
        <v>1553301125</v>
      </c>
      <c r="C64">
        <f t="shared" si="16"/>
        <v>2</v>
      </c>
      <c r="D64">
        <f t="shared" si="16"/>
        <v>7</v>
      </c>
      <c r="E64">
        <f t="shared" ca="1" si="13"/>
        <v>5229.3132903257138</v>
      </c>
      <c r="F64">
        <f t="shared" ca="1" si="14"/>
        <v>-50013.577924434292</v>
      </c>
      <c r="G64">
        <f t="shared" ca="1" si="1"/>
        <v>9448.7999999999993</v>
      </c>
      <c r="H64" s="9">
        <f t="shared" ca="1" si="2"/>
        <v>-21.787672665523679</v>
      </c>
      <c r="I64" s="9">
        <f t="shared" ca="1" si="2"/>
        <v>208.38920026514387</v>
      </c>
      <c r="J64" s="9">
        <f t="shared" ca="1" si="2"/>
        <v>0</v>
      </c>
      <c r="K64" s="9">
        <f t="shared" ca="1" si="3"/>
        <v>209.52508553232056</v>
      </c>
      <c r="L64" s="9">
        <f t="shared" ca="1" si="4"/>
        <v>-5.9687480449368175</v>
      </c>
      <c r="M64">
        <f t="shared" ca="1" si="8"/>
        <v>55.395015873015872</v>
      </c>
      <c r="N64">
        <f t="shared" ca="1" si="9"/>
        <v>33.017015873015872</v>
      </c>
    </row>
    <row r="65" spans="1:14" x14ac:dyDescent="0.25">
      <c r="A65" s="4">
        <f t="shared" si="10"/>
        <v>0.42974537037036981</v>
      </c>
      <c r="B65" s="3">
        <f t="shared" si="11"/>
        <v>1553301130</v>
      </c>
      <c r="C65">
        <f t="shared" si="16"/>
        <v>2</v>
      </c>
      <c r="D65">
        <f t="shared" si="16"/>
        <v>7</v>
      </c>
      <c r="E65">
        <f t="shared" ca="1" si="13"/>
        <v>5120.3749269980954</v>
      </c>
      <c r="F65">
        <f t="shared" ca="1" si="14"/>
        <v>-48971.631923108573</v>
      </c>
      <c r="G65">
        <f t="shared" ca="1" si="1"/>
        <v>9448.7999999999993</v>
      </c>
      <c r="H65" s="9">
        <f t="shared" ca="1" si="2"/>
        <v>-21.787672665523861</v>
      </c>
      <c r="I65" s="9">
        <f t="shared" ca="1" si="2"/>
        <v>208.38920026514242</v>
      </c>
      <c r="J65" s="9">
        <f t="shared" ca="1" si="2"/>
        <v>0</v>
      </c>
      <c r="K65" s="9">
        <f t="shared" ca="1" si="3"/>
        <v>209.52508553231914</v>
      </c>
      <c r="L65" s="9">
        <f t="shared" ca="1" si="4"/>
        <v>-5.9687480449369072</v>
      </c>
      <c r="M65">
        <f t="shared" ca="1" si="8"/>
        <v>55.404494708994712</v>
      </c>
      <c r="N65">
        <f t="shared" ca="1" si="9"/>
        <v>33.015272486772488</v>
      </c>
    </row>
    <row r="66" spans="1:14" x14ac:dyDescent="0.25">
      <c r="A66" s="4">
        <f t="shared" si="10"/>
        <v>0.42980324074074017</v>
      </c>
      <c r="B66" s="3">
        <f t="shared" si="11"/>
        <v>1553301135</v>
      </c>
      <c r="C66">
        <f t="shared" si="16"/>
        <v>2</v>
      </c>
      <c r="D66">
        <f t="shared" si="16"/>
        <v>7</v>
      </c>
      <c r="E66">
        <f t="shared" ca="1" si="13"/>
        <v>5011.4365636704761</v>
      </c>
      <c r="F66">
        <f t="shared" ca="1" si="14"/>
        <v>-47929.685921782861</v>
      </c>
      <c r="G66">
        <f t="shared" ca="1" si="1"/>
        <v>9448.7999999999993</v>
      </c>
      <c r="H66" s="9">
        <f t="shared" ca="1" si="2"/>
        <v>-21.787672665523861</v>
      </c>
      <c r="I66" s="9">
        <f t="shared" ca="1" si="2"/>
        <v>208.38920026514242</v>
      </c>
      <c r="J66" s="9">
        <f t="shared" ca="1" si="2"/>
        <v>0</v>
      </c>
      <c r="K66" s="9">
        <f t="shared" ca="1" si="3"/>
        <v>209.52508553231914</v>
      </c>
      <c r="L66" s="9">
        <f t="shared" ca="1" si="4"/>
        <v>-5.9687480449369072</v>
      </c>
      <c r="M66">
        <f t="shared" ca="1" si="8"/>
        <v>55.413973544973544</v>
      </c>
      <c r="N66">
        <f t="shared" ca="1" si="9"/>
        <v>33.013529100529098</v>
      </c>
    </row>
    <row r="67" spans="1:14" x14ac:dyDescent="0.25">
      <c r="A67" s="4">
        <f t="shared" si="10"/>
        <v>0.42986111111111053</v>
      </c>
      <c r="B67" s="3">
        <f t="shared" si="11"/>
        <v>1553301140</v>
      </c>
      <c r="C67">
        <f t="shared" si="16"/>
        <v>2</v>
      </c>
      <c r="D67">
        <f t="shared" si="16"/>
        <v>7</v>
      </c>
      <c r="E67">
        <f t="shared" ca="1" si="13"/>
        <v>4902.4982003428568</v>
      </c>
      <c r="F67">
        <f t="shared" ca="1" si="14"/>
        <v>-46887.739920457148</v>
      </c>
      <c r="G67">
        <f t="shared" ca="1" si="1"/>
        <v>9448.7999999999993</v>
      </c>
      <c r="H67" s="9">
        <f t="shared" ca="1" si="2"/>
        <v>-21.787672665523679</v>
      </c>
      <c r="I67" s="9">
        <f t="shared" ca="1" si="2"/>
        <v>208.38920026514387</v>
      </c>
      <c r="J67" s="9">
        <f t="shared" ca="1" si="2"/>
        <v>0</v>
      </c>
      <c r="K67" s="9">
        <f t="shared" ca="1" si="3"/>
        <v>209.52508553232056</v>
      </c>
      <c r="L67" s="9">
        <f t="shared" ca="1" si="4"/>
        <v>-5.9687480449368175</v>
      </c>
      <c r="M67">
        <f t="shared" ca="1" si="8"/>
        <v>55.423452380952384</v>
      </c>
      <c r="N67">
        <f t="shared" ca="1" si="9"/>
        <v>33.011785714285715</v>
      </c>
    </row>
    <row r="68" spans="1:14" x14ac:dyDescent="0.25">
      <c r="A68" s="4">
        <f t="shared" si="10"/>
        <v>0.42991898148148089</v>
      </c>
      <c r="B68" s="3">
        <f t="shared" si="11"/>
        <v>1553301145</v>
      </c>
      <c r="C68">
        <f t="shared" si="16"/>
        <v>2</v>
      </c>
      <c r="D68">
        <f t="shared" si="16"/>
        <v>7</v>
      </c>
      <c r="E68">
        <f t="shared" ca="1" si="13"/>
        <v>4793.5598370152384</v>
      </c>
      <c r="F68">
        <f t="shared" ca="1" si="14"/>
        <v>-45845.793919131429</v>
      </c>
      <c r="G68">
        <f t="shared" ca="1" si="1"/>
        <v>9448.7999999999993</v>
      </c>
      <c r="H68" s="9">
        <f t="shared" ca="1" si="2"/>
        <v>-21.787672665523861</v>
      </c>
      <c r="I68" s="9">
        <f t="shared" ca="1" si="2"/>
        <v>208.38920026514242</v>
      </c>
      <c r="J68" s="9">
        <f t="shared" ca="1" si="2"/>
        <v>0</v>
      </c>
      <c r="K68" s="9">
        <f t="shared" ca="1" si="3"/>
        <v>209.52508553231914</v>
      </c>
      <c r="L68" s="9">
        <f t="shared" ca="1" si="4"/>
        <v>-5.9687480449369072</v>
      </c>
      <c r="M68">
        <f t="shared" ca="1" si="8"/>
        <v>55.432931216931216</v>
      </c>
      <c r="N68">
        <f t="shared" ca="1" si="9"/>
        <v>33.010042328042324</v>
      </c>
    </row>
    <row r="69" spans="1:14" x14ac:dyDescent="0.25">
      <c r="A69" s="4">
        <f t="shared" si="10"/>
        <v>0.42997685185185125</v>
      </c>
      <c r="B69" s="3">
        <f t="shared" si="11"/>
        <v>1553301150</v>
      </c>
      <c r="C69">
        <f t="shared" si="16"/>
        <v>2</v>
      </c>
      <c r="D69">
        <f t="shared" si="16"/>
        <v>7</v>
      </c>
      <c r="E69">
        <f t="shared" ca="1" si="13"/>
        <v>4684.6214736876191</v>
      </c>
      <c r="F69">
        <f t="shared" ca="1" si="14"/>
        <v>-44803.847917805717</v>
      </c>
      <c r="G69">
        <f t="shared" ca="1" si="1"/>
        <v>9448.7999999999993</v>
      </c>
      <c r="H69" s="9">
        <f t="shared" ca="1" si="2"/>
        <v>-21.787672665523861</v>
      </c>
      <c r="I69" s="9">
        <f t="shared" ca="1" si="2"/>
        <v>208.38920026514387</v>
      </c>
      <c r="J69" s="9">
        <f t="shared" ca="1" si="2"/>
        <v>0</v>
      </c>
      <c r="K69" s="9">
        <f t="shared" ca="1" si="3"/>
        <v>209.52508553232059</v>
      </c>
      <c r="L69" s="9">
        <f t="shared" ca="1" si="4"/>
        <v>-5.9687480449368673</v>
      </c>
      <c r="M69">
        <f t="shared" ca="1" si="8"/>
        <v>55.442410052910056</v>
      </c>
      <c r="N69">
        <f t="shared" ca="1" si="9"/>
        <v>33.008298941798941</v>
      </c>
    </row>
    <row r="70" spans="1:14" x14ac:dyDescent="0.25">
      <c r="A70" s="4">
        <f t="shared" si="10"/>
        <v>0.43003472222222161</v>
      </c>
      <c r="B70" s="3">
        <f t="shared" si="11"/>
        <v>1553301155</v>
      </c>
      <c r="C70">
        <f t="shared" si="16"/>
        <v>2</v>
      </c>
      <c r="D70">
        <f t="shared" si="16"/>
        <v>7</v>
      </c>
      <c r="E70">
        <f t="shared" ca="1" si="13"/>
        <v>4575.6831103599998</v>
      </c>
      <c r="F70">
        <f t="shared" ca="1" si="14"/>
        <v>-43761.901916479997</v>
      </c>
      <c r="G70">
        <f t="shared" ca="1" si="1"/>
        <v>9448.7999999999993</v>
      </c>
      <c r="H70" s="9">
        <f t="shared" ca="1" si="2"/>
        <v>-21.787672665523861</v>
      </c>
      <c r="I70" s="9">
        <f t="shared" ca="1" si="2"/>
        <v>208.38920026514097</v>
      </c>
      <c r="J70" s="9">
        <f t="shared" ca="1" si="2"/>
        <v>0</v>
      </c>
      <c r="K70" s="9">
        <f t="shared" ca="1" si="3"/>
        <v>209.52508553231772</v>
      </c>
      <c r="L70" s="9">
        <f t="shared" ca="1" si="4"/>
        <v>-5.968748044936949</v>
      </c>
      <c r="M70">
        <f t="shared" ca="1" si="8"/>
        <v>55.451888888888888</v>
      </c>
      <c r="N70">
        <f t="shared" ca="1" si="9"/>
        <v>33.006555555555558</v>
      </c>
    </row>
    <row r="71" spans="1:14" x14ac:dyDescent="0.25">
      <c r="A71" s="4">
        <f>A70+5/24/3600</f>
        <v>0.43009259259259197</v>
      </c>
      <c r="B71" s="3">
        <f t="shared" si="11"/>
        <v>1553301160</v>
      </c>
      <c r="C71">
        <f t="shared" si="16"/>
        <v>2</v>
      </c>
      <c r="D71">
        <f t="shared" si="16"/>
        <v>7</v>
      </c>
      <c r="E71">
        <f t="shared" ca="1" si="13"/>
        <v>4466.7447470323805</v>
      </c>
      <c r="F71">
        <f t="shared" ca="1" si="14"/>
        <v>-42719.955915154293</v>
      </c>
      <c r="G71">
        <f t="shared" ca="1" si="1"/>
        <v>9448.7999999999993</v>
      </c>
      <c r="H71" s="9">
        <f t="shared" ca="1" si="2"/>
        <v>-21.787672665523679</v>
      </c>
      <c r="I71" s="9">
        <f t="shared" ca="1" si="2"/>
        <v>208.38920026514387</v>
      </c>
      <c r="J71" s="9">
        <f t="shared" ca="1" si="2"/>
        <v>0</v>
      </c>
      <c r="K71" s="9">
        <f t="shared" ca="1" si="3"/>
        <v>209.52508553232056</v>
      </c>
      <c r="L71" s="9">
        <f t="shared" ca="1" si="4"/>
        <v>-5.9687480449368175</v>
      </c>
      <c r="M71">
        <f t="shared" ca="1" si="8"/>
        <v>55.461367724867728</v>
      </c>
      <c r="N71">
        <f t="shared" ca="1" si="9"/>
        <v>33.004812169312167</v>
      </c>
    </row>
    <row r="72" spans="1:14" x14ac:dyDescent="0.25">
      <c r="A72" s="4">
        <f t="shared" si="10"/>
        <v>0.43015046296296233</v>
      </c>
      <c r="B72" s="3">
        <f t="shared" si="11"/>
        <v>1553301165</v>
      </c>
      <c r="C72">
        <f t="shared" si="16"/>
        <v>2</v>
      </c>
      <c r="D72">
        <f t="shared" si="16"/>
        <v>7</v>
      </c>
      <c r="E72">
        <f t="shared" ca="1" si="13"/>
        <v>4357.8063837047621</v>
      </c>
      <c r="F72">
        <f t="shared" ca="1" si="14"/>
        <v>-41678.009913828573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-21.787672665523861</v>
      </c>
      <c r="I72" s="9">
        <f t="shared" ca="1" si="18"/>
        <v>208.38920026514387</v>
      </c>
      <c r="J72" s="9">
        <f t="shared" ca="1" si="18"/>
        <v>0</v>
      </c>
      <c r="K72" s="9">
        <f t="shared" ref="K72:K135" ca="1" si="19">SQRT(H72*H72+I72*I72)</f>
        <v>209.52508553232059</v>
      </c>
      <c r="L72" s="9">
        <f t="shared" ref="L72:L135" ca="1" si="20">DEGREES(ATAN2(I72,H72))</f>
        <v>-5.9687480449368673</v>
      </c>
      <c r="M72">
        <f t="shared" ca="1" si="8"/>
        <v>55.47084656084656</v>
      </c>
      <c r="N72">
        <f t="shared" ca="1" si="9"/>
        <v>33.003068783068784</v>
      </c>
    </row>
    <row r="73" spans="1:14" x14ac:dyDescent="0.25">
      <c r="A73" s="4">
        <f t="shared" si="10"/>
        <v>0.43020833333333269</v>
      </c>
      <c r="B73" s="3">
        <f t="shared" si="11"/>
        <v>1553301170</v>
      </c>
      <c r="C73">
        <f t="shared" ref="C73:D88" si="21">C72</f>
        <v>2</v>
      </c>
      <c r="D73">
        <f t="shared" si="21"/>
        <v>7</v>
      </c>
      <c r="E73">
        <f t="shared" ca="1" si="13"/>
        <v>4248.8680203771428</v>
      </c>
      <c r="F73">
        <f t="shared" ca="1" si="14"/>
        <v>-40636.063912502854</v>
      </c>
      <c r="G73">
        <f t="shared" ca="1" si="17"/>
        <v>9448.7999999999993</v>
      </c>
      <c r="H73" s="9">
        <f t="shared" ca="1" si="18"/>
        <v>-21.787672665523861</v>
      </c>
      <c r="I73" s="9">
        <f t="shared" ca="1" si="18"/>
        <v>208.38920026514097</v>
      </c>
      <c r="J73" s="9">
        <f t="shared" ca="1" si="18"/>
        <v>0</v>
      </c>
      <c r="K73" s="9">
        <f t="shared" ca="1" si="19"/>
        <v>209.52508553231772</v>
      </c>
      <c r="L73" s="9">
        <f t="shared" ca="1" si="20"/>
        <v>-5.968748044936949</v>
      </c>
      <c r="M73">
        <f t="shared" ref="M73:M136" ca="1" si="22">INDIRECT("M$"&amp;C73)+INDIRECT("O$"&amp;C73)*($B73-INDIRECT("B$"&amp;D73))</f>
        <v>55.4803253968254</v>
      </c>
      <c r="N73">
        <f t="shared" ref="N73:N136" ca="1" si="23">INDIRECT("N$"&amp;C73)+INDIRECT("P$"&amp;C73)*($B73-INDIRECT("B$"&amp;D73))</f>
        <v>33.001325396825393</v>
      </c>
    </row>
    <row r="74" spans="1:14" x14ac:dyDescent="0.25">
      <c r="A74" s="4">
        <f t="shared" ref="A74:A103" si="24">A73+5/24/3600</f>
        <v>0.43026620370370305</v>
      </c>
      <c r="B74" s="3">
        <f t="shared" ref="B74:B137" si="25">B73+SECOND(A74-A73)</f>
        <v>1553301175</v>
      </c>
      <c r="C74">
        <f t="shared" si="21"/>
        <v>2</v>
      </c>
      <c r="D74">
        <f t="shared" si="21"/>
        <v>7</v>
      </c>
      <c r="E74">
        <f t="shared" ca="1" si="13"/>
        <v>4139.9296570495235</v>
      </c>
      <c r="F74">
        <f t="shared" ca="1" si="14"/>
        <v>-39594.117911177149</v>
      </c>
      <c r="G74">
        <f t="shared" ca="1" si="17"/>
        <v>9448.7999999999993</v>
      </c>
      <c r="H74" s="9">
        <f t="shared" ca="1" si="18"/>
        <v>-21.787672665523679</v>
      </c>
      <c r="I74" s="9">
        <f t="shared" ca="1" si="18"/>
        <v>208.38920026514387</v>
      </c>
      <c r="J74" s="9">
        <f t="shared" ca="1" si="18"/>
        <v>0</v>
      </c>
      <c r="K74" s="9">
        <f t="shared" ca="1" si="19"/>
        <v>209.52508553232056</v>
      </c>
      <c r="L74" s="9">
        <f t="shared" ca="1" si="20"/>
        <v>-5.9687480449368175</v>
      </c>
      <c r="M74">
        <f t="shared" ca="1" si="22"/>
        <v>55.489804232804232</v>
      </c>
      <c r="N74">
        <f t="shared" ca="1" si="23"/>
        <v>32.99958201058201</v>
      </c>
    </row>
    <row r="75" spans="1:14" x14ac:dyDescent="0.25">
      <c r="A75" s="4">
        <f t="shared" si="24"/>
        <v>0.43032407407407341</v>
      </c>
      <c r="B75" s="3">
        <f t="shared" si="25"/>
        <v>1553301180</v>
      </c>
      <c r="C75">
        <f t="shared" si="21"/>
        <v>2</v>
      </c>
      <c r="D75">
        <f t="shared" si="21"/>
        <v>7</v>
      </c>
      <c r="E75">
        <f t="shared" ca="1" si="13"/>
        <v>4030.9912937219051</v>
      </c>
      <c r="F75">
        <f t="shared" ca="1" si="14"/>
        <v>-38552.17190985143</v>
      </c>
      <c r="G75">
        <f t="shared" ca="1" si="17"/>
        <v>9448.7999999999993</v>
      </c>
      <c r="H75" s="9">
        <f t="shared" ca="1" si="18"/>
        <v>-21.787672665523861</v>
      </c>
      <c r="I75" s="9">
        <f t="shared" ca="1" si="18"/>
        <v>208.38920026514097</v>
      </c>
      <c r="J75" s="9">
        <f t="shared" ca="1" si="18"/>
        <v>0</v>
      </c>
      <c r="K75" s="9">
        <f t="shared" ca="1" si="19"/>
        <v>209.52508553231772</v>
      </c>
      <c r="L75" s="9">
        <f t="shared" ca="1" si="20"/>
        <v>-5.968748044936949</v>
      </c>
      <c r="M75">
        <f t="shared" ca="1" si="22"/>
        <v>55.499283068783072</v>
      </c>
      <c r="N75">
        <f t="shared" ca="1" si="23"/>
        <v>32.997838624338627</v>
      </c>
    </row>
    <row r="76" spans="1:14" x14ac:dyDescent="0.25">
      <c r="A76" s="4">
        <f t="shared" si="24"/>
        <v>0.43038194444444378</v>
      </c>
      <c r="B76" s="3">
        <f t="shared" si="25"/>
        <v>1553301185</v>
      </c>
      <c r="C76">
        <f t="shared" si="21"/>
        <v>2</v>
      </c>
      <c r="D76">
        <f t="shared" si="21"/>
        <v>7</v>
      </c>
      <c r="E76">
        <f t="shared" ca="1" si="13"/>
        <v>3922.0529303942858</v>
      </c>
      <c r="F76">
        <f t="shared" ca="1" si="14"/>
        <v>-37510.225908525725</v>
      </c>
      <c r="G76">
        <f t="shared" ca="1" si="17"/>
        <v>9448.7999999999993</v>
      </c>
      <c r="H76" s="9">
        <f t="shared" ca="1" si="18"/>
        <v>-21.787672665523861</v>
      </c>
      <c r="I76" s="9">
        <f t="shared" ca="1" si="18"/>
        <v>208.38920026514387</v>
      </c>
      <c r="J76" s="9">
        <f t="shared" ca="1" si="18"/>
        <v>0</v>
      </c>
      <c r="K76" s="9">
        <f t="shared" ca="1" si="19"/>
        <v>209.52508553232059</v>
      </c>
      <c r="L76" s="9">
        <f t="shared" ca="1" si="20"/>
        <v>-5.9687480449368673</v>
      </c>
      <c r="M76">
        <f t="shared" ca="1" si="22"/>
        <v>55.508761904761904</v>
      </c>
      <c r="N76">
        <f t="shared" ca="1" si="23"/>
        <v>32.996095238095236</v>
      </c>
    </row>
    <row r="77" spans="1:14" x14ac:dyDescent="0.25">
      <c r="A77" s="4">
        <f t="shared" si="24"/>
        <v>0.43043981481481414</v>
      </c>
      <c r="B77" s="3">
        <f t="shared" si="25"/>
        <v>1553301190</v>
      </c>
      <c r="C77">
        <f t="shared" si="21"/>
        <v>2</v>
      </c>
      <c r="D77">
        <f t="shared" si="21"/>
        <v>7</v>
      </c>
      <c r="E77">
        <f t="shared" ca="1" si="13"/>
        <v>3813.1145670666665</v>
      </c>
      <c r="F77">
        <f t="shared" ca="1" si="14"/>
        <v>-36468.279907200005</v>
      </c>
      <c r="G77">
        <f t="shared" ca="1" si="17"/>
        <v>9448.7999999999993</v>
      </c>
      <c r="H77" s="9">
        <f t="shared" ca="1" si="18"/>
        <v>-21.787672665523679</v>
      </c>
      <c r="I77" s="9">
        <f t="shared" ca="1" si="18"/>
        <v>208.38920026514387</v>
      </c>
      <c r="J77" s="9">
        <f t="shared" ca="1" si="18"/>
        <v>0</v>
      </c>
      <c r="K77" s="9">
        <f t="shared" ca="1" si="19"/>
        <v>209.52508553232056</v>
      </c>
      <c r="L77" s="9">
        <f t="shared" ca="1" si="20"/>
        <v>-5.9687480449368175</v>
      </c>
      <c r="M77">
        <f t="shared" ca="1" si="22"/>
        <v>55.518240740740744</v>
      </c>
      <c r="N77">
        <f t="shared" ca="1" si="23"/>
        <v>32.994351851851853</v>
      </c>
    </row>
    <row r="78" spans="1:14" x14ac:dyDescent="0.25">
      <c r="A78" s="4">
        <f t="shared" si="24"/>
        <v>0.4304976851851845</v>
      </c>
      <c r="B78" s="3">
        <f t="shared" si="25"/>
        <v>1553301195</v>
      </c>
      <c r="C78">
        <f t="shared" si="21"/>
        <v>2</v>
      </c>
      <c r="D78">
        <f t="shared" si="21"/>
        <v>7</v>
      </c>
      <c r="E78">
        <f t="shared" ca="1" si="13"/>
        <v>3704.1762037390481</v>
      </c>
      <c r="F78">
        <f t="shared" ca="1" si="14"/>
        <v>-35426.333905874286</v>
      </c>
      <c r="G78">
        <f t="shared" ca="1" si="17"/>
        <v>9448.7999999999993</v>
      </c>
      <c r="H78" s="9">
        <f t="shared" ca="1" si="18"/>
        <v>-21.787672665523861</v>
      </c>
      <c r="I78" s="9">
        <f t="shared" ca="1" si="18"/>
        <v>208.38920026514097</v>
      </c>
      <c r="J78" s="9">
        <f t="shared" ca="1" si="18"/>
        <v>0</v>
      </c>
      <c r="K78" s="9">
        <f t="shared" ca="1" si="19"/>
        <v>209.52508553231772</v>
      </c>
      <c r="L78" s="9">
        <f t="shared" ca="1" si="20"/>
        <v>-5.968748044936949</v>
      </c>
      <c r="M78">
        <f t="shared" ca="1" si="22"/>
        <v>55.527719576719576</v>
      </c>
      <c r="N78">
        <f t="shared" ca="1" si="23"/>
        <v>32.992608465608463</v>
      </c>
    </row>
    <row r="79" spans="1:14" x14ac:dyDescent="0.25">
      <c r="A79" s="4">
        <f t="shared" si="24"/>
        <v>0.43055555555555486</v>
      </c>
      <c r="B79" s="3">
        <f t="shared" si="25"/>
        <v>1553301200</v>
      </c>
      <c r="C79">
        <f t="shared" si="21"/>
        <v>2</v>
      </c>
      <c r="D79">
        <f t="shared" si="21"/>
        <v>7</v>
      </c>
      <c r="E79">
        <f t="shared" ca="1" si="13"/>
        <v>3595.2378404114288</v>
      </c>
      <c r="F79">
        <f t="shared" ca="1" si="14"/>
        <v>-34384.387904548581</v>
      </c>
      <c r="G79">
        <f t="shared" ca="1" si="17"/>
        <v>9448.7999999999993</v>
      </c>
      <c r="H79" s="9">
        <f t="shared" ca="1" si="18"/>
        <v>-21.787672665523861</v>
      </c>
      <c r="I79" s="9">
        <f t="shared" ca="1" si="18"/>
        <v>208.38920026514387</v>
      </c>
      <c r="J79" s="9">
        <f t="shared" ca="1" si="18"/>
        <v>0</v>
      </c>
      <c r="K79" s="9">
        <f t="shared" ca="1" si="19"/>
        <v>209.52508553232059</v>
      </c>
      <c r="L79" s="9">
        <f t="shared" ca="1" si="20"/>
        <v>-5.9687480449368673</v>
      </c>
      <c r="M79">
        <f t="shared" ca="1" si="22"/>
        <v>55.537198412698416</v>
      </c>
      <c r="N79">
        <f t="shared" ca="1" si="23"/>
        <v>32.990865079365079</v>
      </c>
    </row>
    <row r="80" spans="1:14" x14ac:dyDescent="0.25">
      <c r="A80" s="4">
        <f t="shared" si="24"/>
        <v>0.43061342592592522</v>
      </c>
      <c r="B80" s="3">
        <f t="shared" si="25"/>
        <v>1553301205</v>
      </c>
      <c r="C80">
        <f t="shared" si="21"/>
        <v>2</v>
      </c>
      <c r="D80">
        <f t="shared" si="21"/>
        <v>7</v>
      </c>
      <c r="E80">
        <f t="shared" ca="1" si="13"/>
        <v>3486.2994770838095</v>
      </c>
      <c r="F80">
        <f t="shared" ca="1" si="14"/>
        <v>-33342.441903222862</v>
      </c>
      <c r="G80">
        <f t="shared" ca="1" si="17"/>
        <v>9448.7999999999993</v>
      </c>
      <c r="H80" s="9">
        <f t="shared" ca="1" si="18"/>
        <v>-21.787672665523861</v>
      </c>
      <c r="I80" s="9">
        <f t="shared" ca="1" si="18"/>
        <v>208.38920026514387</v>
      </c>
      <c r="J80" s="9">
        <f t="shared" ca="1" si="18"/>
        <v>0</v>
      </c>
      <c r="K80" s="9">
        <f t="shared" ca="1" si="19"/>
        <v>209.52508553232059</v>
      </c>
      <c r="L80" s="9">
        <f t="shared" ca="1" si="20"/>
        <v>-5.9687480449368673</v>
      </c>
      <c r="M80">
        <f t="shared" ca="1" si="22"/>
        <v>55.546677248677248</v>
      </c>
      <c r="N80">
        <f t="shared" ca="1" si="23"/>
        <v>32.989121693121689</v>
      </c>
    </row>
    <row r="81" spans="1:14" x14ac:dyDescent="0.25">
      <c r="A81" s="4">
        <f t="shared" si="24"/>
        <v>0.43067129629629558</v>
      </c>
      <c r="B81" s="3">
        <f t="shared" si="25"/>
        <v>1553301210</v>
      </c>
      <c r="C81">
        <f t="shared" si="21"/>
        <v>2</v>
      </c>
      <c r="D81">
        <f t="shared" si="21"/>
        <v>7</v>
      </c>
      <c r="E81">
        <f t="shared" ca="1" si="13"/>
        <v>3377.3611137561902</v>
      </c>
      <c r="F81">
        <f t="shared" ca="1" si="14"/>
        <v>-32300.495901897142</v>
      </c>
      <c r="G81">
        <f t="shared" ca="1" si="17"/>
        <v>9448.7999999999993</v>
      </c>
      <c r="H81" s="9">
        <f t="shared" ca="1" si="18"/>
        <v>-21.787672665523679</v>
      </c>
      <c r="I81" s="9">
        <f t="shared" ca="1" si="18"/>
        <v>208.38920026514097</v>
      </c>
      <c r="J81" s="9">
        <f t="shared" ca="1" si="18"/>
        <v>0</v>
      </c>
      <c r="K81" s="9">
        <f t="shared" ca="1" si="19"/>
        <v>209.52508553231769</v>
      </c>
      <c r="L81" s="9">
        <f t="shared" ca="1" si="20"/>
        <v>-5.9687480449368993</v>
      </c>
      <c r="M81">
        <f t="shared" ca="1" si="22"/>
        <v>55.556156084656088</v>
      </c>
      <c r="N81">
        <f t="shared" ca="1" si="23"/>
        <v>32.987378306878306</v>
      </c>
    </row>
    <row r="82" spans="1:14" x14ac:dyDescent="0.25">
      <c r="A82" s="4">
        <f t="shared" si="24"/>
        <v>0.43072916666666594</v>
      </c>
      <c r="B82" s="3">
        <f t="shared" si="25"/>
        <v>1553301215</v>
      </c>
      <c r="C82">
        <f t="shared" si="21"/>
        <v>2</v>
      </c>
      <c r="D82">
        <f t="shared" si="21"/>
        <v>7</v>
      </c>
      <c r="E82">
        <f t="shared" ca="1" si="13"/>
        <v>3268.4227504285718</v>
      </c>
      <c r="F82">
        <f t="shared" ca="1" si="14"/>
        <v>-31258.549900571437</v>
      </c>
      <c r="G82">
        <f t="shared" ca="1" si="17"/>
        <v>9448.7999999999993</v>
      </c>
      <c r="H82" s="9">
        <f t="shared" ca="1" si="18"/>
        <v>-21.787672665523861</v>
      </c>
      <c r="I82" s="9">
        <f t="shared" ca="1" si="18"/>
        <v>208.38920026514387</v>
      </c>
      <c r="J82" s="9">
        <f t="shared" ca="1" si="18"/>
        <v>0</v>
      </c>
      <c r="K82" s="9">
        <f t="shared" ca="1" si="19"/>
        <v>209.52508553232059</v>
      </c>
      <c r="L82" s="9">
        <f t="shared" ca="1" si="20"/>
        <v>-5.9687480449368673</v>
      </c>
      <c r="M82">
        <f t="shared" ca="1" si="22"/>
        <v>55.56563492063492</v>
      </c>
      <c r="N82">
        <f t="shared" ca="1" si="23"/>
        <v>32.985634920634922</v>
      </c>
    </row>
    <row r="83" spans="1:14" x14ac:dyDescent="0.25">
      <c r="A83" s="4">
        <f t="shared" si="24"/>
        <v>0.4307870370370363</v>
      </c>
      <c r="B83" s="3">
        <f t="shared" si="25"/>
        <v>1553301220</v>
      </c>
      <c r="C83">
        <f t="shared" si="21"/>
        <v>2</v>
      </c>
      <c r="D83">
        <f t="shared" si="21"/>
        <v>7</v>
      </c>
      <c r="E83">
        <f t="shared" ca="1" si="13"/>
        <v>3159.4843871009525</v>
      </c>
      <c r="F83">
        <f t="shared" ca="1" si="14"/>
        <v>-30216.603899245718</v>
      </c>
      <c r="G83">
        <f t="shared" ca="1" si="17"/>
        <v>9448.7999999999993</v>
      </c>
      <c r="H83" s="9">
        <f t="shared" ca="1" si="18"/>
        <v>-21.787672665523861</v>
      </c>
      <c r="I83" s="9">
        <f t="shared" ca="1" si="18"/>
        <v>208.38920026514387</v>
      </c>
      <c r="J83" s="9">
        <f t="shared" ca="1" si="18"/>
        <v>0</v>
      </c>
      <c r="K83" s="9">
        <f t="shared" ca="1" si="19"/>
        <v>209.52508553232059</v>
      </c>
      <c r="L83" s="9">
        <f t="shared" ca="1" si="20"/>
        <v>-5.9687480449368673</v>
      </c>
      <c r="M83">
        <f t="shared" ca="1" si="22"/>
        <v>55.57511375661376</v>
      </c>
      <c r="N83">
        <f t="shared" ca="1" si="23"/>
        <v>32.983891534391532</v>
      </c>
    </row>
    <row r="84" spans="1:14" x14ac:dyDescent="0.25">
      <c r="A84" s="4">
        <f t="shared" si="24"/>
        <v>0.43084490740740666</v>
      </c>
      <c r="B84" s="3">
        <f t="shared" si="25"/>
        <v>1553301225</v>
      </c>
      <c r="C84">
        <f t="shared" si="21"/>
        <v>2</v>
      </c>
      <c r="D84">
        <f t="shared" si="21"/>
        <v>7</v>
      </c>
      <c r="E84">
        <f t="shared" ca="1" si="13"/>
        <v>3050.5460237733332</v>
      </c>
      <c r="F84">
        <f t="shared" ca="1" si="14"/>
        <v>-29174.657897919999</v>
      </c>
      <c r="G84">
        <f t="shared" ca="1" si="17"/>
        <v>9448.7999999999993</v>
      </c>
      <c r="H84" s="9">
        <f t="shared" ca="1" si="18"/>
        <v>-21.787672665523861</v>
      </c>
      <c r="I84" s="9">
        <f t="shared" ca="1" si="18"/>
        <v>208.38920026514097</v>
      </c>
      <c r="J84" s="9">
        <f t="shared" ca="1" si="18"/>
        <v>0</v>
      </c>
      <c r="K84" s="9">
        <f t="shared" ca="1" si="19"/>
        <v>209.52508553231772</v>
      </c>
      <c r="L84" s="9">
        <f t="shared" ca="1" si="20"/>
        <v>-5.968748044936949</v>
      </c>
      <c r="M84">
        <f t="shared" ca="1" si="22"/>
        <v>55.584592592592593</v>
      </c>
      <c r="N84">
        <f t="shared" ca="1" si="23"/>
        <v>32.982148148148148</v>
      </c>
    </row>
    <row r="85" spans="1:14" x14ac:dyDescent="0.25">
      <c r="A85" s="4">
        <f t="shared" si="24"/>
        <v>0.43090277777777702</v>
      </c>
      <c r="B85" s="3">
        <f t="shared" si="25"/>
        <v>1553301230</v>
      </c>
      <c r="C85">
        <f t="shared" si="21"/>
        <v>2</v>
      </c>
      <c r="D85">
        <f t="shared" si="21"/>
        <v>7</v>
      </c>
      <c r="E85">
        <f t="shared" ca="1" si="13"/>
        <v>2941.6076604457139</v>
      </c>
      <c r="F85">
        <f t="shared" ca="1" si="14"/>
        <v>-28132.711896594294</v>
      </c>
      <c r="G85">
        <f t="shared" ca="1" si="17"/>
        <v>9448.7999999999993</v>
      </c>
      <c r="H85" s="9">
        <f t="shared" ca="1" si="18"/>
        <v>-21.787672665523861</v>
      </c>
      <c r="I85" s="9">
        <f t="shared" ca="1" si="18"/>
        <v>208.38920026514387</v>
      </c>
      <c r="J85" s="9">
        <f t="shared" ca="1" si="18"/>
        <v>0</v>
      </c>
      <c r="K85" s="9">
        <f t="shared" ca="1" si="19"/>
        <v>209.52508553232059</v>
      </c>
      <c r="L85" s="9">
        <f t="shared" ca="1" si="20"/>
        <v>-5.9687480449368673</v>
      </c>
      <c r="M85">
        <f t="shared" ca="1" si="22"/>
        <v>55.594071428571432</v>
      </c>
      <c r="N85">
        <f t="shared" ca="1" si="23"/>
        <v>32.980404761904758</v>
      </c>
    </row>
    <row r="86" spans="1:14" x14ac:dyDescent="0.25">
      <c r="A86" s="4">
        <f t="shared" si="24"/>
        <v>0.43096064814814738</v>
      </c>
      <c r="B86" s="3">
        <f t="shared" si="25"/>
        <v>1553301235</v>
      </c>
      <c r="C86">
        <f t="shared" si="21"/>
        <v>2</v>
      </c>
      <c r="D86">
        <f t="shared" si="21"/>
        <v>7</v>
      </c>
      <c r="E86">
        <f t="shared" ca="1" si="13"/>
        <v>2832.6692971180946</v>
      </c>
      <c r="F86">
        <f t="shared" ca="1" si="14"/>
        <v>-27090.765895268574</v>
      </c>
      <c r="G86">
        <f t="shared" ca="1" si="17"/>
        <v>9448.7999999999993</v>
      </c>
      <c r="H86" s="9">
        <f t="shared" ca="1" si="18"/>
        <v>-21.787672665523495</v>
      </c>
      <c r="I86" s="9">
        <f t="shared" ca="1" si="18"/>
        <v>208.38920026514387</v>
      </c>
      <c r="J86" s="9">
        <f t="shared" ca="1" si="18"/>
        <v>0</v>
      </c>
      <c r="K86" s="9">
        <f t="shared" ca="1" si="19"/>
        <v>209.52508553232056</v>
      </c>
      <c r="L86" s="9">
        <f t="shared" ca="1" si="20"/>
        <v>-5.9687480449367669</v>
      </c>
      <c r="M86">
        <f t="shared" ca="1" si="22"/>
        <v>55.603550264550265</v>
      </c>
      <c r="N86">
        <f t="shared" ca="1" si="23"/>
        <v>32.978661375661375</v>
      </c>
    </row>
    <row r="87" spans="1:14" x14ac:dyDescent="0.25">
      <c r="A87" s="4">
        <f t="shared" si="24"/>
        <v>0.43101851851851775</v>
      </c>
      <c r="B87" s="3">
        <f t="shared" si="25"/>
        <v>1553301240</v>
      </c>
      <c r="C87">
        <f t="shared" si="21"/>
        <v>2</v>
      </c>
      <c r="D87">
        <f t="shared" si="21"/>
        <v>7</v>
      </c>
      <c r="E87">
        <f t="shared" ca="1" si="13"/>
        <v>2723.7309337904771</v>
      </c>
      <c r="F87">
        <f t="shared" ca="1" si="14"/>
        <v>-26048.819893942855</v>
      </c>
      <c r="G87">
        <f t="shared" ca="1" si="17"/>
        <v>9448.7999999999993</v>
      </c>
      <c r="H87" s="9">
        <f t="shared" ca="1" si="18"/>
        <v>-21.787672665523861</v>
      </c>
      <c r="I87" s="9">
        <f t="shared" ca="1" si="18"/>
        <v>208.38920026514097</v>
      </c>
      <c r="J87" s="9">
        <f t="shared" ca="1" si="18"/>
        <v>0</v>
      </c>
      <c r="K87" s="9">
        <f t="shared" ca="1" si="19"/>
        <v>209.52508553231772</v>
      </c>
      <c r="L87" s="9">
        <f t="shared" ca="1" si="20"/>
        <v>-5.968748044936949</v>
      </c>
      <c r="M87">
        <f t="shared" ca="1" si="22"/>
        <v>55.613029100529104</v>
      </c>
      <c r="N87">
        <f t="shared" ca="1" si="23"/>
        <v>32.976917989417984</v>
      </c>
    </row>
    <row r="88" spans="1:14" x14ac:dyDescent="0.25">
      <c r="A88" s="4">
        <f t="shared" si="24"/>
        <v>0.43107638888888811</v>
      </c>
      <c r="B88" s="3">
        <f t="shared" si="25"/>
        <v>1553301245</v>
      </c>
      <c r="C88">
        <f t="shared" si="21"/>
        <v>2</v>
      </c>
      <c r="D88">
        <f t="shared" si="21"/>
        <v>7</v>
      </c>
      <c r="E88">
        <f t="shared" ca="1" si="13"/>
        <v>2614.7925704628578</v>
      </c>
      <c r="F88">
        <f t="shared" ca="1" si="14"/>
        <v>-25006.87389261715</v>
      </c>
      <c r="G88">
        <f t="shared" ca="1" si="17"/>
        <v>9448.7999999999993</v>
      </c>
      <c r="H88" s="9">
        <f t="shared" ca="1" si="18"/>
        <v>-21.787672665523861</v>
      </c>
      <c r="I88" s="9">
        <f t="shared" ca="1" si="18"/>
        <v>208.38920026514387</v>
      </c>
      <c r="J88" s="9">
        <f t="shared" ca="1" si="18"/>
        <v>0</v>
      </c>
      <c r="K88" s="9">
        <f t="shared" ca="1" si="19"/>
        <v>209.52508553232059</v>
      </c>
      <c r="L88" s="9">
        <f t="shared" ca="1" si="20"/>
        <v>-5.9687480449368673</v>
      </c>
      <c r="M88">
        <f t="shared" ca="1" si="22"/>
        <v>55.622507936507937</v>
      </c>
      <c r="N88">
        <f t="shared" ca="1" si="23"/>
        <v>32.975174603174601</v>
      </c>
    </row>
    <row r="89" spans="1:14" x14ac:dyDescent="0.25">
      <c r="A89" s="4">
        <f t="shared" si="24"/>
        <v>0.43113425925925847</v>
      </c>
      <c r="B89" s="3">
        <f t="shared" si="25"/>
        <v>1553301250</v>
      </c>
      <c r="C89">
        <f t="shared" ref="C89:D104" si="26">C88</f>
        <v>2</v>
      </c>
      <c r="D89">
        <f t="shared" si="26"/>
        <v>7</v>
      </c>
      <c r="E89">
        <f t="shared" ca="1" si="13"/>
        <v>2505.8542071352385</v>
      </c>
      <c r="F89">
        <f t="shared" ca="1" si="14"/>
        <v>-23964.927891291431</v>
      </c>
      <c r="G89">
        <f t="shared" ca="1" si="17"/>
        <v>9448.7999999999993</v>
      </c>
      <c r="H89" s="9">
        <f t="shared" ca="1" si="18"/>
        <v>-21.787672665523861</v>
      </c>
      <c r="I89" s="9">
        <f t="shared" ca="1" si="18"/>
        <v>208.38920026514097</v>
      </c>
      <c r="J89" s="9">
        <f t="shared" ca="1" si="18"/>
        <v>0</v>
      </c>
      <c r="K89" s="9">
        <f t="shared" ca="1" si="19"/>
        <v>209.52508553231772</v>
      </c>
      <c r="L89" s="9">
        <f t="shared" ca="1" si="20"/>
        <v>-5.968748044936949</v>
      </c>
      <c r="M89">
        <f t="shared" ca="1" si="22"/>
        <v>55.631986772486776</v>
      </c>
      <c r="N89">
        <f t="shared" ca="1" si="23"/>
        <v>32.973431216931218</v>
      </c>
    </row>
    <row r="90" spans="1:14" x14ac:dyDescent="0.25">
      <c r="A90" s="4">
        <f t="shared" si="24"/>
        <v>0.43119212962962883</v>
      </c>
      <c r="B90" s="3">
        <f t="shared" si="25"/>
        <v>1553301255</v>
      </c>
      <c r="C90">
        <f t="shared" si="26"/>
        <v>2</v>
      </c>
      <c r="D90">
        <f t="shared" si="26"/>
        <v>7</v>
      </c>
      <c r="E90">
        <f t="shared" ca="1" si="13"/>
        <v>2396.9158438076192</v>
      </c>
      <c r="F90">
        <f t="shared" ca="1" si="14"/>
        <v>-22922.981889965726</v>
      </c>
      <c r="G90">
        <f t="shared" ca="1" si="17"/>
        <v>9448.7999999999993</v>
      </c>
      <c r="H90" s="9">
        <f t="shared" ca="1" si="18"/>
        <v>-21.787672665523861</v>
      </c>
      <c r="I90" s="9">
        <f t="shared" ca="1" si="18"/>
        <v>208.38920026514387</v>
      </c>
      <c r="J90" s="9">
        <f t="shared" ca="1" si="18"/>
        <v>0</v>
      </c>
      <c r="K90" s="9">
        <f t="shared" ca="1" si="19"/>
        <v>209.52508553232059</v>
      </c>
      <c r="L90" s="9">
        <f t="shared" ca="1" si="20"/>
        <v>-5.9687480449368673</v>
      </c>
      <c r="M90">
        <f t="shared" ca="1" si="22"/>
        <v>55.641465608465609</v>
      </c>
      <c r="N90">
        <f t="shared" ca="1" si="23"/>
        <v>32.971687830687827</v>
      </c>
    </row>
    <row r="91" spans="1:14" x14ac:dyDescent="0.25">
      <c r="A91" s="4">
        <f t="shared" si="24"/>
        <v>0.43124999999999919</v>
      </c>
      <c r="B91" s="3">
        <f t="shared" si="25"/>
        <v>1553301260</v>
      </c>
      <c r="C91">
        <f t="shared" si="26"/>
        <v>2</v>
      </c>
      <c r="D91">
        <f t="shared" si="26"/>
        <v>7</v>
      </c>
      <c r="E91">
        <f t="shared" ca="1" si="13"/>
        <v>2287.9774804799999</v>
      </c>
      <c r="F91">
        <f t="shared" ca="1" si="14"/>
        <v>-21881.035888640006</v>
      </c>
      <c r="G91">
        <f t="shared" ca="1" si="17"/>
        <v>9448.7999999999993</v>
      </c>
      <c r="H91" s="9">
        <f t="shared" ca="1" si="18"/>
        <v>-21.787672665523861</v>
      </c>
      <c r="I91" s="9">
        <f t="shared" ca="1" si="18"/>
        <v>208.38920026514387</v>
      </c>
      <c r="J91" s="9">
        <f t="shared" ca="1" si="18"/>
        <v>0</v>
      </c>
      <c r="K91" s="9">
        <f t="shared" ca="1" si="19"/>
        <v>209.52508553232059</v>
      </c>
      <c r="L91" s="9">
        <f t="shared" ca="1" si="20"/>
        <v>-5.9687480449368673</v>
      </c>
      <c r="M91">
        <f t="shared" ca="1" si="22"/>
        <v>55.650944444444448</v>
      </c>
      <c r="N91">
        <f t="shared" ca="1" si="23"/>
        <v>32.969944444444444</v>
      </c>
    </row>
    <row r="92" spans="1:14" x14ac:dyDescent="0.25">
      <c r="A92" s="4">
        <f t="shared" si="24"/>
        <v>0.43130787037036955</v>
      </c>
      <c r="B92" s="3">
        <f t="shared" si="25"/>
        <v>1553301265</v>
      </c>
      <c r="C92">
        <f t="shared" si="26"/>
        <v>2</v>
      </c>
      <c r="D92">
        <f t="shared" si="26"/>
        <v>7</v>
      </c>
      <c r="E92">
        <f t="shared" ca="1" si="13"/>
        <v>2179.0391171523806</v>
      </c>
      <c r="F92">
        <f t="shared" ca="1" si="14"/>
        <v>-20839.089887314287</v>
      </c>
      <c r="G92">
        <f t="shared" ca="1" si="17"/>
        <v>9448.7999999999993</v>
      </c>
      <c r="H92" s="9">
        <f t="shared" ca="1" si="18"/>
        <v>-21.787672665523861</v>
      </c>
      <c r="I92" s="9">
        <f t="shared" ca="1" si="18"/>
        <v>208.38920026514097</v>
      </c>
      <c r="J92" s="9">
        <f t="shared" ca="1" si="18"/>
        <v>0</v>
      </c>
      <c r="K92" s="9">
        <f t="shared" ca="1" si="19"/>
        <v>209.52508553231772</v>
      </c>
      <c r="L92" s="9">
        <f t="shared" ca="1" si="20"/>
        <v>-5.968748044936949</v>
      </c>
      <c r="M92">
        <f t="shared" ca="1" si="22"/>
        <v>55.660423280423281</v>
      </c>
      <c r="N92">
        <f t="shared" ca="1" si="23"/>
        <v>32.968201058201053</v>
      </c>
    </row>
    <row r="93" spans="1:14" x14ac:dyDescent="0.25">
      <c r="A93" s="4">
        <f t="shared" si="24"/>
        <v>0.43136574074073991</v>
      </c>
      <c r="B93" s="3">
        <f t="shared" si="25"/>
        <v>1553301270</v>
      </c>
      <c r="C93">
        <f t="shared" si="26"/>
        <v>2</v>
      </c>
      <c r="D93">
        <f t="shared" si="26"/>
        <v>7</v>
      </c>
      <c r="E93">
        <f t="shared" ca="1" si="13"/>
        <v>2070.1007538247613</v>
      </c>
      <c r="F93">
        <f t="shared" ca="1" si="14"/>
        <v>-19797.143885988582</v>
      </c>
      <c r="G93">
        <f t="shared" ca="1" si="17"/>
        <v>9448.7999999999993</v>
      </c>
      <c r="H93" s="9">
        <f t="shared" ca="1" si="18"/>
        <v>-21.787672665523495</v>
      </c>
      <c r="I93" s="9">
        <f t="shared" ca="1" si="18"/>
        <v>208.38920026514387</v>
      </c>
      <c r="J93" s="9">
        <f t="shared" ca="1" si="18"/>
        <v>0</v>
      </c>
      <c r="K93" s="9">
        <f t="shared" ca="1" si="19"/>
        <v>209.52508553232056</v>
      </c>
      <c r="L93" s="9">
        <f t="shared" ca="1" si="20"/>
        <v>-5.9687480449367669</v>
      </c>
      <c r="M93">
        <f t="shared" ca="1" si="22"/>
        <v>55.66990211640212</v>
      </c>
      <c r="N93">
        <f t="shared" ca="1" si="23"/>
        <v>32.96645767195767</v>
      </c>
    </row>
    <row r="94" spans="1:14" x14ac:dyDescent="0.25">
      <c r="A94" s="4">
        <f t="shared" si="24"/>
        <v>0.43142361111111027</v>
      </c>
      <c r="B94" s="3">
        <f t="shared" si="25"/>
        <v>1553301275</v>
      </c>
      <c r="C94">
        <f t="shared" si="26"/>
        <v>2</v>
      </c>
      <c r="D94">
        <f t="shared" si="26"/>
        <v>7</v>
      </c>
      <c r="E94">
        <f t="shared" ca="1" si="13"/>
        <v>1961.1623904971439</v>
      </c>
      <c r="F94">
        <f t="shared" ca="1" si="14"/>
        <v>-18755.197884662863</v>
      </c>
      <c r="G94">
        <f t="shared" ca="1" si="17"/>
        <v>9448.7999999999993</v>
      </c>
      <c r="H94" s="9">
        <f t="shared" ca="1" si="18"/>
        <v>-21.787672665523861</v>
      </c>
      <c r="I94" s="9">
        <f t="shared" ca="1" si="18"/>
        <v>208.38920026514387</v>
      </c>
      <c r="J94" s="9">
        <f t="shared" ca="1" si="18"/>
        <v>0</v>
      </c>
      <c r="K94" s="9">
        <f t="shared" ca="1" si="19"/>
        <v>209.52508553232059</v>
      </c>
      <c r="L94" s="9">
        <f t="shared" ca="1" si="20"/>
        <v>-5.9687480449368673</v>
      </c>
      <c r="M94">
        <f t="shared" ca="1" si="22"/>
        <v>55.679380952380953</v>
      </c>
      <c r="N94">
        <f t="shared" ca="1" si="23"/>
        <v>32.964714285714287</v>
      </c>
    </row>
    <row r="95" spans="1:14" x14ac:dyDescent="0.25">
      <c r="A95" s="4">
        <f t="shared" si="24"/>
        <v>0.43148148148148063</v>
      </c>
      <c r="B95" s="3">
        <f t="shared" si="25"/>
        <v>1553301280</v>
      </c>
      <c r="C95">
        <f t="shared" si="26"/>
        <v>2</v>
      </c>
      <c r="D95">
        <f t="shared" si="26"/>
        <v>7</v>
      </c>
      <c r="E95">
        <f t="shared" ca="1" si="13"/>
        <v>1852.2240271695246</v>
      </c>
      <c r="F95">
        <f t="shared" ca="1" si="14"/>
        <v>-17713.251883337143</v>
      </c>
      <c r="G95">
        <f t="shared" ca="1" si="17"/>
        <v>9448.7999999999993</v>
      </c>
      <c r="H95" s="9">
        <f t="shared" ca="1" si="18"/>
        <v>-21.787672665523861</v>
      </c>
      <c r="I95" s="9">
        <f t="shared" ca="1" si="18"/>
        <v>208.38920026514097</v>
      </c>
      <c r="J95" s="9">
        <f t="shared" ca="1" si="18"/>
        <v>0</v>
      </c>
      <c r="K95" s="9">
        <f t="shared" ca="1" si="19"/>
        <v>209.52508553231772</v>
      </c>
      <c r="L95" s="9">
        <f t="shared" ca="1" si="20"/>
        <v>-5.968748044936949</v>
      </c>
      <c r="M95">
        <f t="shared" ca="1" si="22"/>
        <v>55.688859788359792</v>
      </c>
      <c r="N95">
        <f t="shared" ca="1" si="23"/>
        <v>32.962970899470896</v>
      </c>
    </row>
    <row r="96" spans="1:14" x14ac:dyDescent="0.25">
      <c r="A96" s="4">
        <f>A95+5/24/3600</f>
        <v>0.43153935185185099</v>
      </c>
      <c r="B96" s="3">
        <f t="shared" si="25"/>
        <v>1553301285</v>
      </c>
      <c r="C96">
        <f t="shared" si="26"/>
        <v>2</v>
      </c>
      <c r="D96">
        <f t="shared" si="26"/>
        <v>7</v>
      </c>
      <c r="E96">
        <f t="shared" ca="1" si="13"/>
        <v>1743.2856638419053</v>
      </c>
      <c r="F96">
        <f t="shared" ca="1" si="14"/>
        <v>-16671.305882011438</v>
      </c>
      <c r="G96">
        <f t="shared" ca="1" si="17"/>
        <v>9448.7999999999993</v>
      </c>
      <c r="H96" s="9">
        <f t="shared" ca="1" si="18"/>
        <v>-21.787672665523861</v>
      </c>
      <c r="I96" s="9">
        <f t="shared" ca="1" si="18"/>
        <v>208.38920026514387</v>
      </c>
      <c r="J96" s="9">
        <f t="shared" ca="1" si="18"/>
        <v>0</v>
      </c>
      <c r="K96" s="9">
        <f t="shared" ca="1" si="19"/>
        <v>209.52508553232059</v>
      </c>
      <c r="L96" s="9">
        <f t="shared" ca="1" si="20"/>
        <v>-5.9687480449368673</v>
      </c>
      <c r="M96">
        <f t="shared" ca="1" si="22"/>
        <v>55.698338624338625</v>
      </c>
      <c r="N96">
        <f t="shared" ca="1" si="23"/>
        <v>32.961227513227513</v>
      </c>
    </row>
    <row r="97" spans="1:15" x14ac:dyDescent="0.25">
      <c r="A97" s="4">
        <f t="shared" si="24"/>
        <v>0.43159722222222136</v>
      </c>
      <c r="B97" s="3">
        <f t="shared" si="25"/>
        <v>1553301290</v>
      </c>
      <c r="C97">
        <f t="shared" si="26"/>
        <v>2</v>
      </c>
      <c r="D97">
        <f t="shared" si="26"/>
        <v>7</v>
      </c>
      <c r="E97">
        <f t="shared" ca="1" si="13"/>
        <v>1634.347300514286</v>
      </c>
      <c r="F97">
        <f t="shared" ca="1" si="14"/>
        <v>-15629.359880685719</v>
      </c>
      <c r="G97">
        <f t="shared" ca="1" si="17"/>
        <v>9448.7999999999993</v>
      </c>
      <c r="H97" s="9">
        <f t="shared" ca="1" si="18"/>
        <v>-21.787672665523861</v>
      </c>
      <c r="I97" s="9">
        <f t="shared" ca="1" si="18"/>
        <v>208.38920026514387</v>
      </c>
      <c r="J97" s="9">
        <f t="shared" ca="1" si="18"/>
        <v>0</v>
      </c>
      <c r="K97" s="9">
        <f t="shared" ca="1" si="19"/>
        <v>209.52508553232059</v>
      </c>
      <c r="L97" s="9">
        <f t="shared" ca="1" si="20"/>
        <v>-5.9687480449368673</v>
      </c>
      <c r="M97">
        <f t="shared" ca="1" si="22"/>
        <v>55.707817460317465</v>
      </c>
      <c r="N97">
        <f t="shared" ca="1" si="23"/>
        <v>32.959484126984123</v>
      </c>
    </row>
    <row r="98" spans="1:15" x14ac:dyDescent="0.25">
      <c r="A98" s="4">
        <f t="shared" si="24"/>
        <v>0.43165509259259172</v>
      </c>
      <c r="B98" s="3">
        <f t="shared" si="25"/>
        <v>1553301295</v>
      </c>
      <c r="C98">
        <f t="shared" si="26"/>
        <v>2</v>
      </c>
      <c r="D98">
        <f t="shared" si="26"/>
        <v>7</v>
      </c>
      <c r="E98">
        <f t="shared" ca="1" si="13"/>
        <v>1525.4089371866667</v>
      </c>
      <c r="F98">
        <f t="shared" ca="1" si="14"/>
        <v>-14587.41387936</v>
      </c>
      <c r="G98">
        <f t="shared" ca="1" si="17"/>
        <v>9448.7999999999993</v>
      </c>
      <c r="H98" s="9">
        <f t="shared" ca="1" si="18"/>
        <v>-21.787672665523861</v>
      </c>
      <c r="I98" s="9">
        <f t="shared" ca="1" si="18"/>
        <v>208.38920026514097</v>
      </c>
      <c r="J98" s="9">
        <f t="shared" ca="1" si="18"/>
        <v>0</v>
      </c>
      <c r="K98" s="9">
        <f t="shared" ca="1" si="19"/>
        <v>209.52508553231772</v>
      </c>
      <c r="L98" s="9">
        <f t="shared" ca="1" si="20"/>
        <v>-5.968748044936949</v>
      </c>
      <c r="M98">
        <f t="shared" ca="1" si="22"/>
        <v>55.717296296296297</v>
      </c>
      <c r="N98">
        <f t="shared" ca="1" si="23"/>
        <v>32.957740740740739</v>
      </c>
    </row>
    <row r="99" spans="1:15" x14ac:dyDescent="0.25">
      <c r="A99" s="4">
        <f t="shared" si="24"/>
        <v>0.43171296296296208</v>
      </c>
      <c r="B99" s="3">
        <f t="shared" si="25"/>
        <v>1553301300</v>
      </c>
      <c r="C99">
        <f t="shared" si="26"/>
        <v>2</v>
      </c>
      <c r="D99">
        <f t="shared" si="26"/>
        <v>7</v>
      </c>
      <c r="E99">
        <f t="shared" ca="1" si="13"/>
        <v>1416.4705738590474</v>
      </c>
      <c r="F99">
        <f t="shared" ca="1" si="14"/>
        <v>-13545.467878034295</v>
      </c>
      <c r="G99">
        <f t="shared" ca="1" si="17"/>
        <v>9448.7999999999993</v>
      </c>
      <c r="H99" s="9">
        <f t="shared" ca="1" si="18"/>
        <v>-21.787672665523861</v>
      </c>
      <c r="I99" s="9">
        <f t="shared" ca="1" si="18"/>
        <v>208.38920026514387</v>
      </c>
      <c r="J99" s="9">
        <f t="shared" ca="1" si="18"/>
        <v>0</v>
      </c>
      <c r="K99" s="9">
        <f t="shared" ca="1" si="19"/>
        <v>209.52508553232059</v>
      </c>
      <c r="L99" s="9">
        <f t="shared" ca="1" si="20"/>
        <v>-5.9687480449368673</v>
      </c>
      <c r="M99">
        <f t="shared" ca="1" si="22"/>
        <v>55.726775132275137</v>
      </c>
      <c r="N99">
        <f t="shared" ca="1" si="23"/>
        <v>32.955997354497349</v>
      </c>
    </row>
    <row r="100" spans="1:15" x14ac:dyDescent="0.25">
      <c r="A100" s="4">
        <f t="shared" si="24"/>
        <v>0.43177083333333244</v>
      </c>
      <c r="B100" s="3">
        <f t="shared" si="25"/>
        <v>1553301305</v>
      </c>
      <c r="C100">
        <f t="shared" si="26"/>
        <v>2</v>
      </c>
      <c r="D100">
        <f t="shared" si="26"/>
        <v>7</v>
      </c>
      <c r="E100">
        <f t="shared" ca="1" si="13"/>
        <v>1307.5322105314281</v>
      </c>
      <c r="F100">
        <f t="shared" ca="1" si="14"/>
        <v>-12503.521876708575</v>
      </c>
      <c r="G100">
        <f t="shared" ca="1" si="17"/>
        <v>9448.7999999999993</v>
      </c>
      <c r="H100" s="9">
        <f t="shared" ca="1" si="18"/>
        <v>-21.787672665523495</v>
      </c>
      <c r="I100" s="9">
        <f t="shared" ca="1" si="18"/>
        <v>208.38920026514387</v>
      </c>
      <c r="J100" s="9">
        <f t="shared" ca="1" si="18"/>
        <v>0</v>
      </c>
      <c r="K100" s="9">
        <f t="shared" ca="1" si="19"/>
        <v>209.52508553232056</v>
      </c>
      <c r="L100" s="9">
        <f t="shared" ca="1" si="20"/>
        <v>-5.9687480449367669</v>
      </c>
      <c r="M100">
        <f t="shared" ca="1" si="22"/>
        <v>55.736253968253969</v>
      </c>
      <c r="N100">
        <f t="shared" ca="1" si="23"/>
        <v>32.954253968253965</v>
      </c>
    </row>
    <row r="101" spans="1:15" x14ac:dyDescent="0.25">
      <c r="A101" s="4">
        <f t="shared" si="24"/>
        <v>0.4318287037037028</v>
      </c>
      <c r="B101" s="3">
        <f t="shared" si="25"/>
        <v>1553301310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1198.5938472038106</v>
      </c>
      <c r="F101">
        <f t="shared" ref="F101:F164" ca="1" si="28">INDIRECT("F$"&amp;C101)+INDIRECT("I$"&amp;C101)*($B101-INDIRECT("B$"&amp;D101))</f>
        <v>-11461.575875382856</v>
      </c>
      <c r="G101">
        <f t="shared" ca="1" si="17"/>
        <v>9448.7999999999993</v>
      </c>
      <c r="H101" s="9">
        <f t="shared" ca="1" si="18"/>
        <v>-21.787672665523861</v>
      </c>
      <c r="I101" s="9">
        <f t="shared" ca="1" si="18"/>
        <v>208.38920026514097</v>
      </c>
      <c r="J101" s="9">
        <f t="shared" ca="1" si="18"/>
        <v>0</v>
      </c>
      <c r="K101" s="9">
        <f t="shared" ca="1" si="19"/>
        <v>209.52508553231772</v>
      </c>
      <c r="L101" s="9">
        <f t="shared" ca="1" si="20"/>
        <v>-5.968748044936949</v>
      </c>
      <c r="M101">
        <f t="shared" ca="1" si="22"/>
        <v>55.745732804232809</v>
      </c>
      <c r="N101">
        <f t="shared" ca="1" si="23"/>
        <v>32.952510582010582</v>
      </c>
    </row>
    <row r="102" spans="1:15" x14ac:dyDescent="0.25">
      <c r="A102" s="4">
        <f t="shared" si="24"/>
        <v>0.43188657407407316</v>
      </c>
      <c r="B102" s="3">
        <f t="shared" si="25"/>
        <v>1553301315</v>
      </c>
      <c r="C102">
        <f t="shared" si="26"/>
        <v>2</v>
      </c>
      <c r="D102">
        <f t="shared" si="26"/>
        <v>7</v>
      </c>
      <c r="E102">
        <f t="shared" ca="1" si="27"/>
        <v>1089.6554838761913</v>
      </c>
      <c r="F102">
        <f t="shared" ca="1" si="28"/>
        <v>-10419.629874057151</v>
      </c>
      <c r="G102">
        <f t="shared" ca="1" si="17"/>
        <v>9448.7999999999993</v>
      </c>
      <c r="H102" s="9">
        <f t="shared" ca="1" si="18"/>
        <v>-21.787672665523861</v>
      </c>
      <c r="I102" s="9">
        <f t="shared" ca="1" si="18"/>
        <v>208.38920026514387</v>
      </c>
      <c r="J102" s="9">
        <f t="shared" ca="1" si="18"/>
        <v>0</v>
      </c>
      <c r="K102" s="9">
        <f t="shared" ca="1" si="19"/>
        <v>209.52508553232059</v>
      </c>
      <c r="L102" s="9">
        <f t="shared" ca="1" si="20"/>
        <v>-5.9687480449368673</v>
      </c>
      <c r="M102">
        <f t="shared" ca="1" si="22"/>
        <v>55.755211640211641</v>
      </c>
      <c r="N102">
        <f t="shared" ca="1" si="23"/>
        <v>32.950767195767192</v>
      </c>
    </row>
    <row r="103" spans="1:15" x14ac:dyDescent="0.25">
      <c r="A103" s="8">
        <f t="shared" si="24"/>
        <v>0.43194444444444352</v>
      </c>
      <c r="B103" s="3">
        <f t="shared" si="25"/>
        <v>1553301320</v>
      </c>
      <c r="C103">
        <f t="shared" si="26"/>
        <v>2</v>
      </c>
      <c r="D103">
        <f t="shared" si="26"/>
        <v>7</v>
      </c>
      <c r="E103">
        <f t="shared" ca="1" si="27"/>
        <v>980.71712054857198</v>
      </c>
      <c r="F103">
        <f t="shared" ca="1" si="28"/>
        <v>-9377.6838727314316</v>
      </c>
      <c r="G103">
        <f t="shared" ca="1" si="17"/>
        <v>9448.7999999999993</v>
      </c>
      <c r="H103" s="9">
        <f t="shared" ca="1" si="18"/>
        <v>-21.787672665523861</v>
      </c>
      <c r="I103" s="9">
        <f t="shared" ca="1" si="18"/>
        <v>208.38920026514387</v>
      </c>
      <c r="J103" s="9">
        <f t="shared" ca="1" si="18"/>
        <v>0</v>
      </c>
      <c r="K103" s="9">
        <f t="shared" ca="1" si="19"/>
        <v>209.52508553232059</v>
      </c>
      <c r="L103" s="9">
        <f t="shared" ca="1" si="20"/>
        <v>-5.9687480449368673</v>
      </c>
      <c r="M103">
        <f t="shared" ca="1" si="22"/>
        <v>55.764690476190481</v>
      </c>
      <c r="N103">
        <f t="shared" ca="1" si="23"/>
        <v>32.949023809523808</v>
      </c>
    </row>
    <row r="104" spans="1:15" x14ac:dyDescent="0.25">
      <c r="A104" s="4">
        <f>A103+5/24/3600</f>
        <v>0.43200231481481388</v>
      </c>
      <c r="B104" s="3">
        <f t="shared" si="25"/>
        <v>1553301325</v>
      </c>
      <c r="C104">
        <f t="shared" si="26"/>
        <v>2</v>
      </c>
      <c r="D104">
        <f t="shared" si="26"/>
        <v>7</v>
      </c>
      <c r="E104">
        <f t="shared" ca="1" si="27"/>
        <v>871.77875722095268</v>
      </c>
      <c r="F104">
        <f t="shared" ca="1" si="28"/>
        <v>-8335.7378714057122</v>
      </c>
      <c r="G104">
        <f t="shared" ca="1" si="17"/>
        <v>9448.7999999999993</v>
      </c>
      <c r="H104" s="9">
        <f t="shared" ca="1" si="18"/>
        <v>-21.787672665523861</v>
      </c>
      <c r="I104" s="9">
        <f t="shared" ca="1" si="18"/>
        <v>208.38920026514097</v>
      </c>
      <c r="J104" s="9">
        <f t="shared" ca="1" si="18"/>
        <v>0</v>
      </c>
      <c r="K104" s="9">
        <f t="shared" ca="1" si="19"/>
        <v>209.52508553231772</v>
      </c>
      <c r="L104" s="9">
        <f t="shared" ca="1" si="20"/>
        <v>-5.968748044936949</v>
      </c>
      <c r="M104">
        <f t="shared" ca="1" si="22"/>
        <v>55.774169312169313</v>
      </c>
      <c r="N104">
        <f t="shared" ca="1" si="23"/>
        <v>32.947280423280418</v>
      </c>
    </row>
    <row r="105" spans="1:15" x14ac:dyDescent="0.25">
      <c r="A105" s="4">
        <f t="shared" ref="A105:A121" si="29">A104+5/24/3600</f>
        <v>0.43206018518518424</v>
      </c>
      <c r="B105" s="3">
        <f t="shared" si="25"/>
        <v>1553301330</v>
      </c>
      <c r="C105">
        <f t="shared" ref="C105:D120" si="30">C104</f>
        <v>2</v>
      </c>
      <c r="D105">
        <f t="shared" si="30"/>
        <v>7</v>
      </c>
      <c r="E105">
        <f t="shared" ca="1" si="27"/>
        <v>762.84039389333338</v>
      </c>
      <c r="F105">
        <f t="shared" ca="1" si="28"/>
        <v>-7293.7918700800074</v>
      </c>
      <c r="G105">
        <f t="shared" ca="1" si="17"/>
        <v>9448.7999999999993</v>
      </c>
      <c r="H105" s="9">
        <f t="shared" ca="1" si="18"/>
        <v>-21.787672665523861</v>
      </c>
      <c r="I105" s="9">
        <f t="shared" ca="1" si="18"/>
        <v>208.38920026514387</v>
      </c>
      <c r="J105" s="9">
        <f t="shared" ca="1" si="18"/>
        <v>0</v>
      </c>
      <c r="K105" s="9">
        <f t="shared" ca="1" si="19"/>
        <v>209.52508553232059</v>
      </c>
      <c r="L105" s="9">
        <f t="shared" ca="1" si="20"/>
        <v>-5.9687480449368673</v>
      </c>
      <c r="M105">
        <f t="shared" ca="1" si="22"/>
        <v>55.783648148148153</v>
      </c>
      <c r="N105">
        <f t="shared" ca="1" si="23"/>
        <v>32.945537037037035</v>
      </c>
    </row>
    <row r="106" spans="1:15" x14ac:dyDescent="0.25">
      <c r="A106" s="4">
        <f t="shared" si="29"/>
        <v>0.4321180555555546</v>
      </c>
      <c r="B106" s="3">
        <f t="shared" si="25"/>
        <v>1553301335</v>
      </c>
      <c r="C106">
        <f t="shared" si="30"/>
        <v>2</v>
      </c>
      <c r="D106">
        <f t="shared" si="30"/>
        <v>7</v>
      </c>
      <c r="E106">
        <f t="shared" ca="1" si="27"/>
        <v>653.90203056571409</v>
      </c>
      <c r="F106">
        <f t="shared" ca="1" si="28"/>
        <v>-6251.8458687542879</v>
      </c>
      <c r="G106">
        <f t="shared" ca="1" si="17"/>
        <v>9448.7999999999993</v>
      </c>
      <c r="H106" s="9">
        <f t="shared" ca="1" si="18"/>
        <v>-21.787672665523861</v>
      </c>
      <c r="I106" s="9">
        <f t="shared" ca="1" si="18"/>
        <v>208.38920026514097</v>
      </c>
      <c r="J106" s="9">
        <f t="shared" ca="1" si="18"/>
        <v>0</v>
      </c>
      <c r="K106" s="9">
        <f t="shared" ca="1" si="19"/>
        <v>209.52508553231772</v>
      </c>
      <c r="L106" s="9">
        <f t="shared" ca="1" si="20"/>
        <v>-5.968748044936949</v>
      </c>
      <c r="M106">
        <f t="shared" ca="1" si="22"/>
        <v>55.793126984126985</v>
      </c>
      <c r="N106">
        <f t="shared" ca="1" si="23"/>
        <v>32.943793650793651</v>
      </c>
    </row>
    <row r="107" spans="1:15" x14ac:dyDescent="0.25">
      <c r="A107" s="4">
        <f t="shared" si="29"/>
        <v>0.43217592592592496</v>
      </c>
      <c r="B107" s="3">
        <f t="shared" si="25"/>
        <v>1553301340</v>
      </c>
      <c r="C107">
        <f t="shared" si="30"/>
        <v>2</v>
      </c>
      <c r="D107">
        <f t="shared" si="30"/>
        <v>7</v>
      </c>
      <c r="E107">
        <f t="shared" ca="1" si="27"/>
        <v>544.96366723809479</v>
      </c>
      <c r="F107">
        <f t="shared" ca="1" si="28"/>
        <v>-5209.8998674285831</v>
      </c>
      <c r="G107">
        <f t="shared" ca="1" si="17"/>
        <v>9448.7999999999993</v>
      </c>
      <c r="H107" s="9">
        <f t="shared" ca="1" si="18"/>
        <v>-21.787672665523495</v>
      </c>
      <c r="I107" s="9">
        <f t="shared" ca="1" si="18"/>
        <v>208.38920026514387</v>
      </c>
      <c r="J107" s="9">
        <f t="shared" ca="1" si="18"/>
        <v>0</v>
      </c>
      <c r="K107" s="9">
        <f t="shared" ca="1" si="19"/>
        <v>209.52508553232056</v>
      </c>
      <c r="L107" s="9">
        <f t="shared" ca="1" si="20"/>
        <v>-5.9687480449367669</v>
      </c>
      <c r="M107">
        <f t="shared" ca="1" si="22"/>
        <v>55.802605820105825</v>
      </c>
      <c r="N107">
        <f t="shared" ca="1" si="23"/>
        <v>32.942050264550261</v>
      </c>
    </row>
    <row r="108" spans="1:15" x14ac:dyDescent="0.25">
      <c r="A108" s="4">
        <f t="shared" si="29"/>
        <v>0.43223379629629533</v>
      </c>
      <c r="B108" s="3">
        <f t="shared" si="25"/>
        <v>1553301345</v>
      </c>
      <c r="C108">
        <f t="shared" si="30"/>
        <v>2</v>
      </c>
      <c r="D108">
        <f t="shared" si="30"/>
        <v>7</v>
      </c>
      <c r="E108">
        <f t="shared" ca="1" si="27"/>
        <v>436.02530391047731</v>
      </c>
      <c r="F108">
        <f t="shared" ca="1" si="28"/>
        <v>-4167.9538661028637</v>
      </c>
      <c r="G108">
        <f t="shared" ca="1" si="17"/>
        <v>9448.7999999999993</v>
      </c>
      <c r="H108" s="9">
        <f t="shared" ca="1" si="18"/>
        <v>-21.787672665523861</v>
      </c>
      <c r="I108" s="9">
        <f t="shared" ca="1" si="18"/>
        <v>208.38920026514387</v>
      </c>
      <c r="J108" s="9">
        <f t="shared" ca="1" si="18"/>
        <v>0</v>
      </c>
      <c r="K108" s="9">
        <f t="shared" ca="1" si="19"/>
        <v>209.52508553232059</v>
      </c>
      <c r="L108" s="9">
        <f t="shared" ca="1" si="20"/>
        <v>-5.9687480449368673</v>
      </c>
      <c r="M108">
        <f t="shared" ca="1" si="22"/>
        <v>55.812084656084657</v>
      </c>
      <c r="N108">
        <f t="shared" ca="1" si="23"/>
        <v>32.940306878306878</v>
      </c>
    </row>
    <row r="109" spans="1:15" x14ac:dyDescent="0.25">
      <c r="A109" s="4">
        <f t="shared" si="29"/>
        <v>0.43229166666666569</v>
      </c>
      <c r="B109" s="3">
        <f t="shared" si="25"/>
        <v>1553301350</v>
      </c>
      <c r="C109">
        <f t="shared" si="30"/>
        <v>2</v>
      </c>
      <c r="D109">
        <f t="shared" si="30"/>
        <v>7</v>
      </c>
      <c r="E109">
        <f t="shared" ca="1" si="27"/>
        <v>327.08694058285801</v>
      </c>
      <c r="F109">
        <f t="shared" ca="1" si="28"/>
        <v>-3126.0078647771443</v>
      </c>
      <c r="G109">
        <f t="shared" ca="1" si="17"/>
        <v>9448.7999999999993</v>
      </c>
      <c r="H109" s="9">
        <f t="shared" ca="1" si="18"/>
        <v>-21.787672665523861</v>
      </c>
      <c r="I109" s="9">
        <f t="shared" ca="1" si="18"/>
        <v>208.38920026514097</v>
      </c>
      <c r="J109" s="9">
        <f t="shared" ca="1" si="18"/>
        <v>0</v>
      </c>
      <c r="K109" s="9">
        <f t="shared" ca="1" si="19"/>
        <v>209.52508553231772</v>
      </c>
      <c r="L109" s="9">
        <f t="shared" ca="1" si="20"/>
        <v>-5.968748044936949</v>
      </c>
      <c r="M109">
        <f t="shared" ca="1" si="22"/>
        <v>55.821563492063497</v>
      </c>
      <c r="N109">
        <f t="shared" ca="1" si="23"/>
        <v>32.938563492063487</v>
      </c>
    </row>
    <row r="110" spans="1:15" x14ac:dyDescent="0.25">
      <c r="A110" s="4">
        <f t="shared" si="29"/>
        <v>0.43234953703703605</v>
      </c>
      <c r="B110" s="3">
        <f t="shared" si="25"/>
        <v>1553301355</v>
      </c>
      <c r="C110">
        <f t="shared" si="30"/>
        <v>2</v>
      </c>
      <c r="D110">
        <f t="shared" si="30"/>
        <v>7</v>
      </c>
      <c r="E110">
        <f t="shared" ca="1" si="27"/>
        <v>218.14857725523871</v>
      </c>
      <c r="F110">
        <f t="shared" ca="1" si="28"/>
        <v>-2084.0618634514394</v>
      </c>
      <c r="G110">
        <f t="shared" ca="1" si="17"/>
        <v>9448.7999999999993</v>
      </c>
      <c r="H110" s="9">
        <f t="shared" ca="1" si="18"/>
        <v>-24.639674153624778</v>
      </c>
      <c r="I110" s="9">
        <f t="shared" ca="1" si="18"/>
        <v>209.38201875200093</v>
      </c>
      <c r="J110" s="9">
        <f t="shared" ca="1" si="18"/>
        <v>0</v>
      </c>
      <c r="K110" s="9">
        <f t="shared" ca="1" si="19"/>
        <v>210.8268088243525</v>
      </c>
      <c r="L110" s="9">
        <f t="shared" ca="1" si="20"/>
        <v>-6.7115899734051503</v>
      </c>
      <c r="M110">
        <f t="shared" ca="1" si="22"/>
        <v>55.831042328042329</v>
      </c>
      <c r="N110">
        <f t="shared" ca="1" si="23"/>
        <v>32.936820105820104</v>
      </c>
    </row>
    <row r="111" spans="1:15" x14ac:dyDescent="0.25">
      <c r="A111" s="4">
        <f t="shared" si="29"/>
        <v>0.43240740740740641</v>
      </c>
      <c r="B111" s="3">
        <f t="shared" si="25"/>
        <v>1553301360</v>
      </c>
      <c r="C111">
        <f t="shared" si="30"/>
        <v>2</v>
      </c>
      <c r="D111">
        <f t="shared" si="30"/>
        <v>7</v>
      </c>
      <c r="E111" s="15">
        <f ca="1">(1-$O111)*(1-$O111)*E110+2*$O111*(1-$O111)*INDIRECT("E"&amp;C112)+$O111*$O111*E114</f>
        <v>94.950206487114812</v>
      </c>
      <c r="F111" s="15">
        <f ca="1">(1-$O111)*(1-$O111)*F110+2*$O111*(1-$O111)*INDIRECT("F"&amp;C112)+$O111*$O111*F114</f>
        <v>-1037.1517696914348</v>
      </c>
      <c r="G111" s="15">
        <f t="shared" ca="1" si="17"/>
        <v>9448.7999999999993</v>
      </c>
      <c r="H111" s="16">
        <f t="shared" ca="1" si="18"/>
        <v>-30.343677129826595</v>
      </c>
      <c r="I111" s="16">
        <f t="shared" ca="1" si="18"/>
        <v>211.367655725715</v>
      </c>
      <c r="J111" s="16">
        <f t="shared" ca="1" si="18"/>
        <v>0</v>
      </c>
      <c r="K111" s="16">
        <f t="shared" ca="1" si="19"/>
        <v>213.5345982007214</v>
      </c>
      <c r="L111" s="16">
        <f t="shared" ca="1" si="20"/>
        <v>-8.1694938058532145</v>
      </c>
      <c r="M111" s="15">
        <f ca="1">(1-$O111)*(1-$O111)*M110+2*$O111*(1-$O111)*INDIRECT("M"&amp;C112)+$O111*$O111*M114</f>
        <v>55.840528132555448</v>
      </c>
      <c r="N111" s="15">
        <f ca="1">(1-$O111)*(1-$O111)*N110+2*$O111*(1-$O111)*INDIRECT("N"&amp;C112)+$O111*$O111*N114</f>
        <v>32.934848542783556</v>
      </c>
      <c r="O111" s="15">
        <f>(B111-B110)/(B114-B110)</f>
        <v>0.25</v>
      </c>
    </row>
    <row r="112" spans="1:15" x14ac:dyDescent="0.25">
      <c r="A112" s="5">
        <f t="shared" si="29"/>
        <v>0.43246527777777677</v>
      </c>
      <c r="B112" s="3">
        <f t="shared" si="25"/>
        <v>1553301365</v>
      </c>
      <c r="C112">
        <v>3</v>
      </c>
      <c r="D112">
        <f>ROW()</f>
        <v>112</v>
      </c>
      <c r="E112" s="15">
        <f ca="1">(1-$O112)*(1-$O112)*E110+2*$O112*(1-$O112)*INDIRECT("E"&amp;C112)+$O112*$O112*E114</f>
        <v>-56.768179162018157</v>
      </c>
      <c r="F112" s="15">
        <f ca="1">(1-$O112)*(1-$O112)*F110+2*$O112*(1-$O112)*INDIRECT("F"&amp;C112)+$O112*$O112*F114</f>
        <v>19.686508937140161</v>
      </c>
      <c r="G112" s="15">
        <f t="shared" ca="1" si="17"/>
        <v>9448.7999999999993</v>
      </c>
      <c r="H112" s="16">
        <f t="shared" ca="1" si="18"/>
        <v>-36.047680106028409</v>
      </c>
      <c r="I112" s="16">
        <f t="shared" ca="1" si="18"/>
        <v>213.35329269942895</v>
      </c>
      <c r="J112" s="16">
        <f t="shared" ca="1" si="18"/>
        <v>0</v>
      </c>
      <c r="K112" s="16">
        <f t="shared" ca="1" si="19"/>
        <v>216.3771308311365</v>
      </c>
      <c r="L112" s="16">
        <f t="shared" ca="1" si="20"/>
        <v>-9.5899929649789915</v>
      </c>
      <c r="M112" s="15">
        <f ca="1">(1-$O112)*(1-$O112)*M110+2*$O112*(1-$O112)*INDIRECT("M"&amp;C112)+$O112*$O112*M114</f>
        <v>55.850027874137147</v>
      </c>
      <c r="N112" s="15">
        <f ca="1">(1-$O112)*(1-$O112)*N110+2*$O112*(1-$O112)*INDIRECT("N"&amp;C112)+$O112*$O112*N114</f>
        <v>32.932420626160692</v>
      </c>
      <c r="O112" s="15">
        <f>(B112-B110)/(B114-B110)</f>
        <v>0.5</v>
      </c>
    </row>
    <row r="113" spans="1:19" x14ac:dyDescent="0.25">
      <c r="A113" s="4">
        <f t="shared" si="29"/>
        <v>0.43252314814814713</v>
      </c>
      <c r="B113" s="3">
        <f t="shared" si="25"/>
        <v>1553301370</v>
      </c>
      <c r="C113">
        <f t="shared" ref="C113:D113" si="31">C112</f>
        <v>3</v>
      </c>
      <c r="D113">
        <f t="shared" si="31"/>
        <v>112</v>
      </c>
      <c r="E113" s="15">
        <f ca="1">(1-$O113)*(1-$O113)*E110+2*$O113*(1-$O113)*INDIRECT("E"&amp;C112)+$O113*$O113*E114</f>
        <v>-237.00657969216019</v>
      </c>
      <c r="F113" s="15">
        <f ca="1">(1-$O113)*(1-$O113)*F110+2*$O113*(1-$O113)*INDIRECT("F"&amp;C112)+$O113*$O113*F114</f>
        <v>1086.4529724342849</v>
      </c>
      <c r="G113" s="15">
        <f t="shared" ca="1" si="17"/>
        <v>9448.7999999999993</v>
      </c>
      <c r="H113" s="16">
        <f t="shared" ca="1" si="18"/>
        <v>-41.75168308223023</v>
      </c>
      <c r="I113" s="16">
        <f t="shared" ca="1" si="18"/>
        <v>215.33892967314301</v>
      </c>
      <c r="J113" s="16">
        <f t="shared" ca="1" si="18"/>
        <v>0</v>
      </c>
      <c r="K113" s="16">
        <f t="shared" ca="1" si="19"/>
        <v>219.34916838906369</v>
      </c>
      <c r="L113" s="16">
        <f t="shared" ca="1" si="20"/>
        <v>-10.972829715387411</v>
      </c>
      <c r="M113" s="15">
        <f ca="1">(1-$O113)*(1-$O113)*M110+2*$O113*(1-$O113)*INDIRECT("M"&amp;C112)+$O113*$O113*M114</f>
        <v>55.85954155278742</v>
      </c>
      <c r="N113" s="15">
        <f ca="1">(1-$O113)*(1-$O113)*N110+2*$O113*(1-$O113)*INDIRECT("N"&amp;C112)+$O113*$O113*N114</f>
        <v>32.929536355951498</v>
      </c>
      <c r="O113" s="15">
        <f>(B113-B110)/(B114-B110)</f>
        <v>0.75</v>
      </c>
    </row>
    <row r="114" spans="1:19" x14ac:dyDescent="0.25">
      <c r="A114" s="4">
        <f t="shared" si="29"/>
        <v>0.43258101851851749</v>
      </c>
      <c r="B114" s="3">
        <f t="shared" si="25"/>
        <v>1553301375</v>
      </c>
      <c r="C114">
        <f t="shared" si="30"/>
        <v>3</v>
      </c>
      <c r="D114">
        <f t="shared" si="30"/>
        <v>112</v>
      </c>
      <c r="E114">
        <f t="shared" ca="1" si="27"/>
        <v>-445.76499510331132</v>
      </c>
      <c r="F114">
        <f t="shared" ca="1" si="28"/>
        <v>2163.1476207999999</v>
      </c>
      <c r="G114">
        <f t="shared" ca="1" si="17"/>
        <v>9448.7999999999993</v>
      </c>
      <c r="H114" s="9">
        <f t="shared" ca="1" si="18"/>
        <v>-44.60368457033114</v>
      </c>
      <c r="I114" s="9">
        <f t="shared" ca="1" si="18"/>
        <v>216.3317481599999</v>
      </c>
      <c r="J114" s="9">
        <f t="shared" ca="1" si="18"/>
        <v>0</v>
      </c>
      <c r="K114" s="9">
        <f t="shared" ca="1" si="19"/>
        <v>220.8821267989133</v>
      </c>
      <c r="L114" s="9">
        <f t="shared" ca="1" si="20"/>
        <v>-11.650096301579762</v>
      </c>
      <c r="M114">
        <f t="shared" ca="1" si="22"/>
        <v>55.869069168506257</v>
      </c>
      <c r="N114">
        <f t="shared" ca="1" si="23"/>
        <v>32.926195732155996</v>
      </c>
    </row>
    <row r="115" spans="1:19" x14ac:dyDescent="0.25">
      <c r="A115" s="4">
        <f t="shared" si="29"/>
        <v>0.43263888888888785</v>
      </c>
      <c r="B115" s="3">
        <f t="shared" si="25"/>
        <v>1553301380</v>
      </c>
      <c r="C115">
        <f t="shared" si="30"/>
        <v>3</v>
      </c>
      <c r="D115">
        <f t="shared" si="30"/>
        <v>112</v>
      </c>
      <c r="E115">
        <f t="shared" ca="1" si="27"/>
        <v>-668.78341795496704</v>
      </c>
      <c r="F115">
        <f t="shared" ca="1" si="28"/>
        <v>3244.8063615999995</v>
      </c>
      <c r="G115">
        <f t="shared" ca="1" si="17"/>
        <v>9448.7999999999993</v>
      </c>
      <c r="H115" s="9">
        <f t="shared" ca="1" si="18"/>
        <v>-44.603684570331119</v>
      </c>
      <c r="I115" s="9">
        <f t="shared" ca="1" si="18"/>
        <v>216.33174816000019</v>
      </c>
      <c r="J115" s="9">
        <f t="shared" ca="1" si="18"/>
        <v>0</v>
      </c>
      <c r="K115" s="9">
        <f t="shared" ca="1" si="19"/>
        <v>220.88212679891359</v>
      </c>
      <c r="L115" s="9">
        <f t="shared" ca="1" si="20"/>
        <v>-11.650096301579742</v>
      </c>
      <c r="M115">
        <f t="shared" ca="1" si="22"/>
        <v>55.878603752759382</v>
      </c>
      <c r="N115">
        <f t="shared" ca="1" si="23"/>
        <v>32.922626931567329</v>
      </c>
    </row>
    <row r="116" spans="1:19" x14ac:dyDescent="0.25">
      <c r="A116" s="4">
        <f t="shared" si="29"/>
        <v>0.43269675925925821</v>
      </c>
      <c r="B116" s="3">
        <f t="shared" si="25"/>
        <v>1553301385</v>
      </c>
      <c r="C116">
        <f t="shared" si="30"/>
        <v>3</v>
      </c>
      <c r="D116">
        <f t="shared" si="30"/>
        <v>112</v>
      </c>
      <c r="E116">
        <f t="shared" ca="1" si="27"/>
        <v>-891.80184080662264</v>
      </c>
      <c r="F116">
        <f t="shared" ca="1" si="28"/>
        <v>4326.4651024000004</v>
      </c>
      <c r="G116">
        <f t="shared" ca="1" si="17"/>
        <v>9448.7999999999993</v>
      </c>
      <c r="H116" s="9">
        <f t="shared" ca="1" si="18"/>
        <v>-44.603684570331119</v>
      </c>
      <c r="I116" s="9">
        <f t="shared" ca="1" si="18"/>
        <v>216.3317481599999</v>
      </c>
      <c r="J116" s="9">
        <f t="shared" ca="1" si="18"/>
        <v>0</v>
      </c>
      <c r="K116" s="9">
        <f t="shared" ca="1" si="19"/>
        <v>220.8821267989133</v>
      </c>
      <c r="L116" s="9">
        <f t="shared" ca="1" si="20"/>
        <v>-11.650096301579758</v>
      </c>
      <c r="M116">
        <f t="shared" ca="1" si="22"/>
        <v>55.888138337012514</v>
      </c>
      <c r="N116">
        <f t="shared" ca="1" si="23"/>
        <v>32.919058130978655</v>
      </c>
    </row>
    <row r="117" spans="1:19" x14ac:dyDescent="0.25">
      <c r="A117" s="4">
        <f t="shared" si="29"/>
        <v>0.43275462962962857</v>
      </c>
      <c r="B117" s="3">
        <f t="shared" si="25"/>
        <v>1553301390</v>
      </c>
      <c r="C117">
        <f t="shared" si="30"/>
        <v>3</v>
      </c>
      <c r="D117">
        <f t="shared" si="30"/>
        <v>112</v>
      </c>
      <c r="E117">
        <f t="shared" ca="1" si="27"/>
        <v>-1114.8202636582782</v>
      </c>
      <c r="F117">
        <f t="shared" ca="1" si="28"/>
        <v>5408.1238432</v>
      </c>
      <c r="G117">
        <f t="shared" ca="1" si="17"/>
        <v>9448.7999999999993</v>
      </c>
      <c r="H117" s="9">
        <f t="shared" ca="1" si="18"/>
        <v>-44.60368457033114</v>
      </c>
      <c r="I117" s="9">
        <f t="shared" ca="1" si="18"/>
        <v>216.3317481599999</v>
      </c>
      <c r="J117" s="9">
        <f t="shared" ca="1" si="18"/>
        <v>0</v>
      </c>
      <c r="K117" s="9">
        <f t="shared" ca="1" si="19"/>
        <v>220.8821267989133</v>
      </c>
      <c r="L117" s="9">
        <f t="shared" ca="1" si="20"/>
        <v>-11.650096301579762</v>
      </c>
      <c r="M117">
        <f t="shared" ca="1" si="22"/>
        <v>55.897672921265638</v>
      </c>
      <c r="N117">
        <f t="shared" ca="1" si="23"/>
        <v>32.915489330389988</v>
      </c>
    </row>
    <row r="118" spans="1:19" x14ac:dyDescent="0.25">
      <c r="A118" s="4">
        <f t="shared" si="29"/>
        <v>0.43281249999999893</v>
      </c>
      <c r="B118" s="3">
        <f t="shared" si="25"/>
        <v>1553301395</v>
      </c>
      <c r="C118">
        <f t="shared" si="30"/>
        <v>3</v>
      </c>
      <c r="D118">
        <f t="shared" si="30"/>
        <v>112</v>
      </c>
      <c r="E118">
        <f t="shared" ca="1" si="27"/>
        <v>-1337.838686509934</v>
      </c>
      <c r="F118">
        <f t="shared" ca="1" si="28"/>
        <v>6489.7825839999996</v>
      </c>
      <c r="G118">
        <f t="shared" ca="1" si="17"/>
        <v>9448.7999999999993</v>
      </c>
      <c r="H118" s="9">
        <f t="shared" ca="1" si="18"/>
        <v>-44.603684570331097</v>
      </c>
      <c r="I118" s="9">
        <f t="shared" ca="1" si="18"/>
        <v>216.3317481600001</v>
      </c>
      <c r="J118" s="9">
        <f t="shared" ca="1" si="18"/>
        <v>0</v>
      </c>
      <c r="K118" s="9">
        <f t="shared" ca="1" si="19"/>
        <v>220.8821267989135</v>
      </c>
      <c r="L118" s="9">
        <f t="shared" ca="1" si="20"/>
        <v>-11.650096301579742</v>
      </c>
      <c r="M118">
        <f t="shared" ca="1" si="22"/>
        <v>55.907207505518763</v>
      </c>
      <c r="N118">
        <f t="shared" ca="1" si="23"/>
        <v>32.911920529801321</v>
      </c>
    </row>
    <row r="119" spans="1:19" x14ac:dyDescent="0.25">
      <c r="A119" s="4">
        <f t="shared" si="29"/>
        <v>0.4328703703703693</v>
      </c>
      <c r="B119" s="3">
        <f t="shared" si="25"/>
        <v>1553301400</v>
      </c>
      <c r="C119">
        <f t="shared" si="30"/>
        <v>3</v>
      </c>
      <c r="D119">
        <f t="shared" si="30"/>
        <v>112</v>
      </c>
      <c r="E119">
        <f t="shared" ca="1" si="27"/>
        <v>-1560.8571093615894</v>
      </c>
      <c r="F119">
        <f t="shared" ca="1" si="28"/>
        <v>7571.4413248000001</v>
      </c>
      <c r="G119">
        <f t="shared" ca="1" si="17"/>
        <v>9448.7999999999993</v>
      </c>
      <c r="H119" s="9">
        <f t="shared" ca="1" si="18"/>
        <v>-44.60368457033114</v>
      </c>
      <c r="I119" s="9">
        <f t="shared" ca="1" si="18"/>
        <v>216.3317481599999</v>
      </c>
      <c r="J119" s="9">
        <f t="shared" ca="1" si="18"/>
        <v>0</v>
      </c>
      <c r="K119" s="9">
        <f t="shared" ca="1" si="19"/>
        <v>220.8821267989133</v>
      </c>
      <c r="L119" s="9">
        <f t="shared" ca="1" si="20"/>
        <v>-11.650096301579762</v>
      </c>
      <c r="M119">
        <f t="shared" ca="1" si="22"/>
        <v>55.916742089771894</v>
      </c>
      <c r="N119">
        <f t="shared" ca="1" si="23"/>
        <v>32.908351729212654</v>
      </c>
    </row>
    <row r="120" spans="1:19" x14ac:dyDescent="0.25">
      <c r="A120" s="4">
        <f t="shared" si="29"/>
        <v>0.43292824074073966</v>
      </c>
      <c r="B120" s="3">
        <f t="shared" si="25"/>
        <v>1553301405</v>
      </c>
      <c r="C120">
        <f t="shared" si="30"/>
        <v>3</v>
      </c>
      <c r="D120">
        <f t="shared" si="30"/>
        <v>112</v>
      </c>
      <c r="E120">
        <f t="shared" ca="1" si="27"/>
        <v>-1783.8755322132452</v>
      </c>
      <c r="F120">
        <f t="shared" ca="1" si="28"/>
        <v>8653.1000655999997</v>
      </c>
      <c r="G120">
        <f t="shared" ca="1" si="17"/>
        <v>9448.7999999999993</v>
      </c>
      <c r="H120" s="9">
        <f t="shared" ca="1" si="18"/>
        <v>-44.60368457033114</v>
      </c>
      <c r="I120" s="9">
        <f t="shared" ca="1" si="18"/>
        <v>216.3317481599999</v>
      </c>
      <c r="J120" s="9">
        <f t="shared" ca="1" si="18"/>
        <v>0</v>
      </c>
      <c r="K120" s="9">
        <f t="shared" ca="1" si="19"/>
        <v>220.8821267989133</v>
      </c>
      <c r="L120" s="9">
        <f t="shared" ca="1" si="20"/>
        <v>-11.650096301579762</v>
      </c>
      <c r="M120">
        <f t="shared" ca="1" si="22"/>
        <v>55.926276674025019</v>
      </c>
      <c r="N120">
        <f t="shared" ca="1" si="23"/>
        <v>32.904782928623987</v>
      </c>
    </row>
    <row r="121" spans="1:19" x14ac:dyDescent="0.25">
      <c r="A121" s="4">
        <f t="shared" si="29"/>
        <v>0.43298611111111002</v>
      </c>
      <c r="B121" s="3">
        <f t="shared" si="25"/>
        <v>1553301410</v>
      </c>
      <c r="C121">
        <f t="shared" ref="C121:D136" si="32">C120</f>
        <v>3</v>
      </c>
      <c r="D121">
        <f t="shared" si="32"/>
        <v>112</v>
      </c>
      <c r="E121">
        <f t="shared" ca="1" si="27"/>
        <v>-2006.8939550649009</v>
      </c>
      <c r="F121">
        <f t="shared" ca="1" si="28"/>
        <v>9734.7588063999992</v>
      </c>
      <c r="G121">
        <f t="shared" ca="1" si="17"/>
        <v>9448.7999999999993</v>
      </c>
      <c r="H121" s="9">
        <f t="shared" ca="1" si="18"/>
        <v>-44.60368457033114</v>
      </c>
      <c r="I121" s="9">
        <f t="shared" ca="1" si="18"/>
        <v>216.3317481599999</v>
      </c>
      <c r="J121" s="9">
        <f t="shared" ca="1" si="18"/>
        <v>0</v>
      </c>
      <c r="K121" s="9">
        <f t="shared" ca="1" si="19"/>
        <v>220.8821267989133</v>
      </c>
      <c r="L121" s="9">
        <f t="shared" ca="1" si="20"/>
        <v>-11.650096301579762</v>
      </c>
      <c r="M121">
        <f t="shared" ca="1" si="22"/>
        <v>55.93581125827815</v>
      </c>
      <c r="N121">
        <f t="shared" ca="1" si="23"/>
        <v>32.901214128035321</v>
      </c>
    </row>
    <row r="122" spans="1:19" x14ac:dyDescent="0.25">
      <c r="A122" s="4">
        <f>A121+5/24/3600</f>
        <v>0.43304398148148038</v>
      </c>
      <c r="B122" s="3">
        <f t="shared" si="25"/>
        <v>1553301415</v>
      </c>
      <c r="C122">
        <f t="shared" si="32"/>
        <v>3</v>
      </c>
      <c r="D122">
        <f t="shared" si="32"/>
        <v>112</v>
      </c>
      <c r="E122">
        <f t="shared" ca="1" si="27"/>
        <v>-2229.9123779165566</v>
      </c>
      <c r="F122">
        <f t="shared" ca="1" si="28"/>
        <v>10816.417547199999</v>
      </c>
      <c r="G122">
        <f t="shared" ca="1" si="17"/>
        <v>9448.7999999999993</v>
      </c>
      <c r="H122" s="9">
        <f t="shared" ca="1" si="18"/>
        <v>-44.603684570331097</v>
      </c>
      <c r="I122" s="9">
        <f t="shared" ca="1" si="18"/>
        <v>216.3317481599999</v>
      </c>
      <c r="J122" s="9">
        <f t="shared" ca="1" si="18"/>
        <v>0</v>
      </c>
      <c r="K122" s="9">
        <f t="shared" ca="1" si="19"/>
        <v>220.8821267989133</v>
      </c>
      <c r="L122" s="9">
        <f t="shared" ca="1" si="20"/>
        <v>-11.650096301579753</v>
      </c>
      <c r="M122">
        <f t="shared" ca="1" si="22"/>
        <v>55.945345842531275</v>
      </c>
      <c r="N122">
        <f t="shared" ca="1" si="23"/>
        <v>32.897645327446646</v>
      </c>
      <c r="P122">
        <f ca="1">E122-'SDM589'!E118</f>
        <v>4934.8757396962101</v>
      </c>
      <c r="Q122">
        <f ca="1">F122-'SDM589'!F118</f>
        <v>-23934.576392170209</v>
      </c>
      <c r="R122">
        <f t="shared" ref="R122:R138" ca="1" si="33">SQRT(P122*P122+Q122*Q122)</f>
        <v>24438.022539454243</v>
      </c>
    </row>
    <row r="123" spans="1:19" x14ac:dyDescent="0.25">
      <c r="A123" s="4">
        <f t="shared" ref="A123:A186" si="34">A122+5/24/3600</f>
        <v>0.43310185185185074</v>
      </c>
      <c r="B123" s="3">
        <f t="shared" si="25"/>
        <v>1553301420</v>
      </c>
      <c r="C123">
        <f t="shared" si="32"/>
        <v>3</v>
      </c>
      <c r="D123">
        <f t="shared" si="32"/>
        <v>112</v>
      </c>
      <c r="E123">
        <f t="shared" ca="1" si="27"/>
        <v>-2452.9308007682121</v>
      </c>
      <c r="F123">
        <f t="shared" ca="1" si="28"/>
        <v>11898.076287999998</v>
      </c>
      <c r="G123">
        <f t="shared" ca="1" si="17"/>
        <v>9448.7999999999993</v>
      </c>
      <c r="H123" s="9">
        <f t="shared" ca="1" si="18"/>
        <v>-44.60368457033119</v>
      </c>
      <c r="I123" s="9">
        <f t="shared" ca="1" si="18"/>
        <v>216.3317481599999</v>
      </c>
      <c r="J123" s="9">
        <f t="shared" ca="1" si="18"/>
        <v>0</v>
      </c>
      <c r="K123" s="9">
        <f t="shared" ca="1" si="19"/>
        <v>220.88212679891333</v>
      </c>
      <c r="L123" s="9">
        <f t="shared" ca="1" si="20"/>
        <v>-11.650096301579776</v>
      </c>
      <c r="M123">
        <f t="shared" ca="1" si="22"/>
        <v>55.954880426784399</v>
      </c>
      <c r="N123">
        <f t="shared" ca="1" si="23"/>
        <v>32.89407652685798</v>
      </c>
      <c r="P123">
        <f ca="1">E123-'SDM589'!E119</f>
        <v>4473.0219845707943</v>
      </c>
      <c r="Q123">
        <f ca="1">F123-'SDM589'!F119</f>
        <v>-21694.545524697867</v>
      </c>
      <c r="R123">
        <f t="shared" ca="1" si="33"/>
        <v>22150.874276146344</v>
      </c>
    </row>
    <row r="124" spans="1:19" x14ac:dyDescent="0.25">
      <c r="A124" s="4">
        <f t="shared" si="34"/>
        <v>0.4331597222222211</v>
      </c>
      <c r="B124" s="3">
        <f t="shared" si="25"/>
        <v>1553301425</v>
      </c>
      <c r="C124">
        <f t="shared" si="32"/>
        <v>3</v>
      </c>
      <c r="D124">
        <f t="shared" si="32"/>
        <v>112</v>
      </c>
      <c r="E124">
        <f t="shared" ca="1" si="27"/>
        <v>-2675.949223619868</v>
      </c>
      <c r="F124">
        <f t="shared" ca="1" si="28"/>
        <v>12979.735028799998</v>
      </c>
      <c r="G124">
        <f t="shared" ca="1" si="17"/>
        <v>9448.7999999999993</v>
      </c>
      <c r="H124" s="9">
        <f t="shared" ca="1" si="18"/>
        <v>-44.603684570331097</v>
      </c>
      <c r="I124" s="9">
        <f t="shared" ca="1" si="18"/>
        <v>216.33174816000027</v>
      </c>
      <c r="J124" s="9">
        <f t="shared" ca="1" si="18"/>
        <v>0</v>
      </c>
      <c r="K124" s="9">
        <f t="shared" ca="1" si="19"/>
        <v>220.88212679891367</v>
      </c>
      <c r="L124" s="9">
        <f t="shared" ca="1" si="20"/>
        <v>-11.650096301579731</v>
      </c>
      <c r="M124">
        <f t="shared" ca="1" si="22"/>
        <v>55.964415011037531</v>
      </c>
      <c r="N124">
        <f t="shared" ca="1" si="23"/>
        <v>32.890507726269313</v>
      </c>
      <c r="P124">
        <f ca="1">E124-'SDM589'!E120</f>
        <v>4011.1682294453781</v>
      </c>
      <c r="Q124">
        <f ca="1">F124-'SDM589'!F120</f>
        <v>-19454.514657225522</v>
      </c>
      <c r="R124">
        <f t="shared" ca="1" si="33"/>
        <v>19863.726012838441</v>
      </c>
      <c r="S124">
        <f ca="1">G124/Params!$F$2</f>
        <v>310</v>
      </c>
    </row>
    <row r="125" spans="1:19" x14ac:dyDescent="0.25">
      <c r="A125" s="4">
        <f t="shared" si="34"/>
        <v>0.43321759259259146</v>
      </c>
      <c r="B125" s="3">
        <f t="shared" si="25"/>
        <v>1553301430</v>
      </c>
      <c r="C125">
        <f t="shared" si="32"/>
        <v>3</v>
      </c>
      <c r="D125">
        <f t="shared" si="32"/>
        <v>112</v>
      </c>
      <c r="E125">
        <f t="shared" ca="1" si="27"/>
        <v>-2898.9676464715235</v>
      </c>
      <c r="F125">
        <f t="shared" ca="1" si="28"/>
        <v>14061.393769599999</v>
      </c>
      <c r="G125">
        <f t="shared" ca="1" si="17"/>
        <v>9448.7999999999993</v>
      </c>
      <c r="H125" s="9">
        <f t="shared" ca="1" si="18"/>
        <v>-44.603684570331097</v>
      </c>
      <c r="I125" s="9">
        <f t="shared" ca="1" si="18"/>
        <v>216.3317481599999</v>
      </c>
      <c r="J125" s="9">
        <f t="shared" ca="1" si="18"/>
        <v>0</v>
      </c>
      <c r="K125" s="9">
        <f t="shared" ca="1" si="19"/>
        <v>220.8821267989133</v>
      </c>
      <c r="L125" s="9">
        <f t="shared" ca="1" si="20"/>
        <v>-11.650096301579753</v>
      </c>
      <c r="M125">
        <f t="shared" ca="1" si="22"/>
        <v>55.973949595290655</v>
      </c>
      <c r="N125">
        <f t="shared" ca="1" si="23"/>
        <v>32.886938925680646</v>
      </c>
      <c r="P125">
        <f ca="1">E125-'SDM589'!E121</f>
        <v>3549.3144743199659</v>
      </c>
      <c r="Q125">
        <f ca="1">F125-'SDM589'!F121</f>
        <v>-17214.483789753191</v>
      </c>
      <c r="R125">
        <f t="shared" ca="1" si="33"/>
        <v>17576.577749530556</v>
      </c>
      <c r="S125">
        <f ca="1">G125/Params!$F$2</f>
        <v>310</v>
      </c>
    </row>
    <row r="126" spans="1:19" x14ac:dyDescent="0.25">
      <c r="A126" s="4">
        <f t="shared" si="34"/>
        <v>0.43327546296296182</v>
      </c>
      <c r="B126" s="3">
        <f t="shared" si="25"/>
        <v>1553301435</v>
      </c>
      <c r="C126">
        <f t="shared" si="32"/>
        <v>3</v>
      </c>
      <c r="D126">
        <f t="shared" si="32"/>
        <v>112</v>
      </c>
      <c r="E126">
        <f t="shared" ca="1" si="27"/>
        <v>-3121.986069323179</v>
      </c>
      <c r="F126">
        <f t="shared" ca="1" si="28"/>
        <v>15143.052510399999</v>
      </c>
      <c r="G126">
        <f t="shared" ca="1" si="17"/>
        <v>9448.7999999999993</v>
      </c>
      <c r="H126" s="9">
        <f t="shared" ca="1" si="18"/>
        <v>-44.60368457033119</v>
      </c>
      <c r="I126" s="9">
        <f t="shared" ca="1" si="18"/>
        <v>216.3317481599999</v>
      </c>
      <c r="J126" s="9">
        <f t="shared" ca="1" si="18"/>
        <v>0</v>
      </c>
      <c r="K126" s="9">
        <f t="shared" ca="1" si="19"/>
        <v>220.88212679891333</v>
      </c>
      <c r="L126" s="9">
        <f t="shared" ca="1" si="20"/>
        <v>-11.650096301579776</v>
      </c>
      <c r="M126">
        <f t="shared" ca="1" si="22"/>
        <v>55.98348417954378</v>
      </c>
      <c r="N126">
        <f t="shared" ca="1" si="23"/>
        <v>32.883370125091979</v>
      </c>
      <c r="O126" s="12"/>
      <c r="P126">
        <f ca="1">E126-'SDM589'!E122</f>
        <v>3087.4607191945502</v>
      </c>
      <c r="Q126">
        <f ca="1">F126-'SDM589'!F122</f>
        <v>-14974.452922280832</v>
      </c>
      <c r="R126">
        <f t="shared" ca="1" si="33"/>
        <v>15289.42948622264</v>
      </c>
      <c r="S126">
        <f ca="1">G126/Params!$F$2</f>
        <v>310</v>
      </c>
    </row>
    <row r="127" spans="1:19" x14ac:dyDescent="0.25">
      <c r="A127" s="47">
        <f t="shared" si="34"/>
        <v>0.43333333333333218</v>
      </c>
      <c r="B127" s="3">
        <f t="shared" si="25"/>
        <v>1553301440</v>
      </c>
      <c r="C127">
        <f t="shared" si="32"/>
        <v>3</v>
      </c>
      <c r="D127">
        <f t="shared" si="32"/>
        <v>112</v>
      </c>
      <c r="E127">
        <f t="shared" ca="1" si="27"/>
        <v>-3345.0044921748349</v>
      </c>
      <c r="F127">
        <f t="shared" ca="1" si="28"/>
        <v>16224.711251199999</v>
      </c>
      <c r="G127" s="41">
        <f t="shared" ca="1" si="17"/>
        <v>9448.7999999999993</v>
      </c>
      <c r="H127" s="9">
        <f t="shared" ca="1" si="18"/>
        <v>-44.603684570331097</v>
      </c>
      <c r="I127" s="9">
        <f t="shared" ca="1" si="18"/>
        <v>216.33174816000027</v>
      </c>
      <c r="J127" s="9">
        <f t="shared" ca="1" si="18"/>
        <v>0</v>
      </c>
      <c r="K127" s="9">
        <f t="shared" ca="1" si="19"/>
        <v>220.88212679891367</v>
      </c>
      <c r="L127" s="9">
        <f t="shared" ca="1" si="20"/>
        <v>-11.650096301579731</v>
      </c>
      <c r="M127">
        <f t="shared" ca="1" si="22"/>
        <v>55.993018763796911</v>
      </c>
      <c r="N127">
        <f t="shared" ca="1" si="23"/>
        <v>32.879801324503312</v>
      </c>
      <c r="O127" s="12"/>
      <c r="P127">
        <f ca="1">E127-'SDM589'!E123</f>
        <v>2625.6069640691376</v>
      </c>
      <c r="Q127">
        <f ca="1">F127-'SDM589'!F123</f>
        <v>-12734.422054808503</v>
      </c>
      <c r="R127">
        <f t="shared" ca="1" si="33"/>
        <v>13002.281222914753</v>
      </c>
      <c r="S127" s="49">
        <f ca="1">G127/Params!$F$2</f>
        <v>310</v>
      </c>
    </row>
    <row r="128" spans="1:19" x14ac:dyDescent="0.25">
      <c r="A128" s="4">
        <f t="shared" si="34"/>
        <v>0.43339120370370254</v>
      </c>
      <c r="B128" s="3">
        <f t="shared" si="25"/>
        <v>1553301445</v>
      </c>
      <c r="C128">
        <f t="shared" si="32"/>
        <v>3</v>
      </c>
      <c r="D128">
        <f t="shared" si="32"/>
        <v>112</v>
      </c>
      <c r="E128">
        <f t="shared" ca="1" si="27"/>
        <v>-3568.0229150264904</v>
      </c>
      <c r="F128">
        <f t="shared" ca="1" si="28"/>
        <v>17306.369992</v>
      </c>
      <c r="G128">
        <f t="shared" ca="1" si="17"/>
        <v>9448.7999999999993</v>
      </c>
      <c r="H128" s="9">
        <f t="shared" ca="1" si="18"/>
        <v>-44.60368457033119</v>
      </c>
      <c r="I128" s="9">
        <f t="shared" ca="1" si="18"/>
        <v>216.33174815999956</v>
      </c>
      <c r="J128" s="9">
        <f t="shared" ca="1" si="18"/>
        <v>0</v>
      </c>
      <c r="K128" s="9">
        <f t="shared" ca="1" si="19"/>
        <v>220.88212679891299</v>
      </c>
      <c r="L128" s="9">
        <f t="shared" ca="1" si="20"/>
        <v>-11.650096301579794</v>
      </c>
      <c r="M128">
        <f t="shared" ca="1" si="22"/>
        <v>56.002553348050036</v>
      </c>
      <c r="N128">
        <f t="shared" ca="1" si="23"/>
        <v>32.876232523914638</v>
      </c>
      <c r="O128" s="12"/>
      <c r="P128">
        <f ca="1">E128-'SDM589'!E124</f>
        <v>2163.7532089437218</v>
      </c>
      <c r="Q128">
        <f ca="1">F128-'SDM589'!F124</f>
        <v>-10494.391187336172</v>
      </c>
      <c r="R128">
        <f t="shared" ca="1" si="33"/>
        <v>10715.132959606864</v>
      </c>
      <c r="S128">
        <f ca="1">G128/Params!$F$2</f>
        <v>310</v>
      </c>
    </row>
    <row r="129" spans="1:19" x14ac:dyDescent="0.25">
      <c r="A129" s="42">
        <f t="shared" si="34"/>
        <v>0.4334490740740729</v>
      </c>
      <c r="B129" s="3">
        <f t="shared" si="25"/>
        <v>1553301450</v>
      </c>
      <c r="C129">
        <f t="shared" si="32"/>
        <v>3</v>
      </c>
      <c r="D129">
        <f t="shared" si="32"/>
        <v>112</v>
      </c>
      <c r="E129">
        <f t="shared" ca="1" si="27"/>
        <v>-3791.0413378781464</v>
      </c>
      <c r="F129">
        <f t="shared" ca="1" si="28"/>
        <v>18388.028732799998</v>
      </c>
      <c r="G129">
        <f t="shared" ca="1" si="17"/>
        <v>9448.7999999999993</v>
      </c>
      <c r="H129" s="9">
        <f t="shared" ca="1" si="18"/>
        <v>-44.603684570331097</v>
      </c>
      <c r="I129" s="9">
        <f t="shared" ca="1" si="18"/>
        <v>216.33174816000027</v>
      </c>
      <c r="J129" s="9">
        <f t="shared" ca="1" si="18"/>
        <v>0</v>
      </c>
      <c r="K129" s="9">
        <f t="shared" ca="1" si="19"/>
        <v>220.88212679891367</v>
      </c>
      <c r="L129" s="9">
        <f t="shared" ca="1" si="20"/>
        <v>-11.650096301579731</v>
      </c>
      <c r="M129">
        <f t="shared" ca="1" si="22"/>
        <v>56.012087932303167</v>
      </c>
      <c r="N129">
        <f t="shared" ca="1" si="23"/>
        <v>32.872663723325971</v>
      </c>
      <c r="P129">
        <f ca="1">E129-'SDM589'!E125</f>
        <v>1701.8994538183056</v>
      </c>
      <c r="Q129">
        <f ca="1">F129-'SDM589'!F125</f>
        <v>-8254.3603198638157</v>
      </c>
      <c r="R129" s="41">
        <f t="shared" ca="1" si="33"/>
        <v>8427.9846962989504</v>
      </c>
      <c r="S129">
        <f ca="1">G129/Params!$F$2</f>
        <v>310</v>
      </c>
    </row>
    <row r="130" spans="1:19" x14ac:dyDescent="0.25">
      <c r="A130" s="4">
        <f t="shared" si="34"/>
        <v>0.43350694444444327</v>
      </c>
      <c r="B130" s="3">
        <f t="shared" si="25"/>
        <v>1553301455</v>
      </c>
      <c r="C130">
        <f t="shared" si="32"/>
        <v>3</v>
      </c>
      <c r="D130">
        <f t="shared" si="32"/>
        <v>112</v>
      </c>
      <c r="E130">
        <f t="shared" ca="1" si="27"/>
        <v>-4014.0597607298018</v>
      </c>
      <c r="F130">
        <f t="shared" ca="1" si="28"/>
        <v>19469.687473599999</v>
      </c>
      <c r="G130">
        <f t="shared" ca="1" si="17"/>
        <v>9448.7999999999993</v>
      </c>
      <c r="H130" s="9">
        <f t="shared" ca="1" si="18"/>
        <v>-44.60368457033119</v>
      </c>
      <c r="I130" s="9">
        <f t="shared" ca="1" si="18"/>
        <v>216.33174815999956</v>
      </c>
      <c r="J130" s="9">
        <f t="shared" ca="1" si="18"/>
        <v>0</v>
      </c>
      <c r="K130" s="9">
        <f t="shared" ca="1" si="19"/>
        <v>220.88212679891299</v>
      </c>
      <c r="L130" s="9">
        <f t="shared" ca="1" si="20"/>
        <v>-11.650096301579794</v>
      </c>
      <c r="M130">
        <f t="shared" ca="1" si="22"/>
        <v>56.021622516556292</v>
      </c>
      <c r="N130">
        <f t="shared" ca="1" si="23"/>
        <v>32.869094922737304</v>
      </c>
      <c r="P130">
        <f ca="1">E130-'SDM589'!E126</f>
        <v>1240.0456986928934</v>
      </c>
      <c r="Q130">
        <f ca="1">F130-'SDM589'!F126</f>
        <v>-6014.3294523914847</v>
      </c>
      <c r="R130">
        <f t="shared" ca="1" si="33"/>
        <v>6140.8364329910637</v>
      </c>
      <c r="S130">
        <f ca="1">G130/Params!$F$2</f>
        <v>310</v>
      </c>
    </row>
    <row r="131" spans="1:19" x14ac:dyDescent="0.25">
      <c r="A131" s="4">
        <f t="shared" si="34"/>
        <v>0.43356481481481363</v>
      </c>
      <c r="B131" s="3">
        <f t="shared" si="25"/>
        <v>1553301460</v>
      </c>
      <c r="C131">
        <f t="shared" si="32"/>
        <v>3</v>
      </c>
      <c r="D131">
        <f t="shared" si="32"/>
        <v>112</v>
      </c>
      <c r="E131">
        <f t="shared" ca="1" si="27"/>
        <v>-4237.0781835814578</v>
      </c>
      <c r="F131">
        <f t="shared" ca="1" si="28"/>
        <v>20551.346214399997</v>
      </c>
      <c r="G131">
        <f t="shared" ca="1" si="17"/>
        <v>9448.7999999999993</v>
      </c>
      <c r="H131" s="9">
        <f t="shared" ca="1" si="18"/>
        <v>-44.603684570331097</v>
      </c>
      <c r="I131" s="9">
        <f t="shared" ca="1" si="18"/>
        <v>216.33174816000027</v>
      </c>
      <c r="J131" s="9">
        <f t="shared" ca="1" si="18"/>
        <v>0</v>
      </c>
      <c r="K131" s="9">
        <f t="shared" ca="1" si="19"/>
        <v>220.88212679891367</v>
      </c>
      <c r="L131" s="9">
        <f t="shared" ca="1" si="20"/>
        <v>-11.650096301579731</v>
      </c>
      <c r="M131">
        <f t="shared" ca="1" si="22"/>
        <v>56.031157100809416</v>
      </c>
      <c r="N131">
        <f t="shared" ca="1" si="23"/>
        <v>32.865526122148637</v>
      </c>
      <c r="P131">
        <f ca="1">E131-'SDM589'!E127</f>
        <v>778.19194356747721</v>
      </c>
      <c r="Q131">
        <f ca="1">F131-'SDM589'!F127</f>
        <v>-3774.2985849191282</v>
      </c>
      <c r="R131">
        <f t="shared" ca="1" si="33"/>
        <v>3853.6881696831492</v>
      </c>
      <c r="S131">
        <f ca="1">G131/Params!$F$2</f>
        <v>310</v>
      </c>
    </row>
    <row r="132" spans="1:19" x14ac:dyDescent="0.25">
      <c r="A132" s="4">
        <f t="shared" si="34"/>
        <v>0.43362268518518399</v>
      </c>
      <c r="B132" s="3">
        <f t="shared" si="25"/>
        <v>1553301465</v>
      </c>
      <c r="C132">
        <f t="shared" si="32"/>
        <v>3</v>
      </c>
      <c r="D132">
        <f t="shared" si="32"/>
        <v>112</v>
      </c>
      <c r="E132">
        <f t="shared" ca="1" si="27"/>
        <v>-4460.0966064331133</v>
      </c>
      <c r="F132">
        <f t="shared" ca="1" si="28"/>
        <v>21633.004955199998</v>
      </c>
      <c r="G132">
        <f t="shared" ca="1" si="17"/>
        <v>9448.7999999999993</v>
      </c>
      <c r="H132" s="9">
        <f t="shared" ca="1" si="18"/>
        <v>-44.603684570331097</v>
      </c>
      <c r="I132" s="9">
        <f t="shared" ca="1" si="18"/>
        <v>216.33174816000027</v>
      </c>
      <c r="J132" s="9">
        <f t="shared" ca="1" si="18"/>
        <v>0</v>
      </c>
      <c r="K132" s="9">
        <f t="shared" ca="1" si="19"/>
        <v>220.88212679891367</v>
      </c>
      <c r="L132" s="9">
        <f t="shared" ca="1" si="20"/>
        <v>-11.650096301579731</v>
      </c>
      <c r="M132">
        <f t="shared" ca="1" si="22"/>
        <v>56.040691685062548</v>
      </c>
      <c r="N132">
        <f t="shared" ca="1" si="23"/>
        <v>32.86195732155997</v>
      </c>
      <c r="P132">
        <f ca="1">E132-'SDM589'!E128</f>
        <v>316.33818844206507</v>
      </c>
      <c r="Q132">
        <f ca="1">F132-'SDM589'!F128</f>
        <v>-1534.2677174467972</v>
      </c>
      <c r="R132">
        <f t="shared" ca="1" si="33"/>
        <v>1566.5399063752614</v>
      </c>
      <c r="S132">
        <f ca="1">G132/Params!$F$2</f>
        <v>310</v>
      </c>
    </row>
    <row r="133" spans="1:19" x14ac:dyDescent="0.25">
      <c r="A133" s="44">
        <f t="shared" si="34"/>
        <v>0.43368055555555435</v>
      </c>
      <c r="B133" s="3">
        <f t="shared" si="25"/>
        <v>1553301470</v>
      </c>
      <c r="C133">
        <f t="shared" si="32"/>
        <v>3</v>
      </c>
      <c r="D133">
        <f t="shared" si="32"/>
        <v>112</v>
      </c>
      <c r="E133">
        <f t="shared" ca="1" si="27"/>
        <v>-4683.1150292847688</v>
      </c>
      <c r="F133">
        <f t="shared" ca="1" si="28"/>
        <v>22714.663696</v>
      </c>
      <c r="G133" s="43">
        <f t="shared" ca="1" si="17"/>
        <v>9448.7999999999993</v>
      </c>
      <c r="H133" s="9">
        <f t="shared" ca="1" si="18"/>
        <v>-44.603684570331097</v>
      </c>
      <c r="I133" s="9">
        <f t="shared" ca="1" si="18"/>
        <v>216.33174815999956</v>
      </c>
      <c r="J133" s="9">
        <f t="shared" ca="1" si="18"/>
        <v>0</v>
      </c>
      <c r="K133" s="9">
        <f t="shared" ca="1" si="19"/>
        <v>220.88212679891296</v>
      </c>
      <c r="L133" s="9">
        <f t="shared" ca="1" si="20"/>
        <v>-11.650096301579769</v>
      </c>
      <c r="M133">
        <f t="shared" ca="1" si="22"/>
        <v>56.050226269315672</v>
      </c>
      <c r="N133">
        <f t="shared" ca="1" si="23"/>
        <v>32.858388520971303</v>
      </c>
      <c r="P133">
        <f ca="1">E133-'SDM589'!E129</f>
        <v>-145.5155666833507</v>
      </c>
      <c r="Q133">
        <f ca="1">F133-'SDM589'!F129</f>
        <v>705.76315002553383</v>
      </c>
      <c r="R133" s="43">
        <f t="shared" ca="1" si="33"/>
        <v>720.60835693262732</v>
      </c>
    </row>
    <row r="134" spans="1:19" x14ac:dyDescent="0.25">
      <c r="A134" s="4">
        <f t="shared" si="34"/>
        <v>0.43373842592592471</v>
      </c>
      <c r="B134" s="3">
        <f t="shared" si="25"/>
        <v>1553301475</v>
      </c>
      <c r="C134">
        <f t="shared" si="32"/>
        <v>3</v>
      </c>
      <c r="D134">
        <f t="shared" si="32"/>
        <v>112</v>
      </c>
      <c r="E134">
        <f t="shared" ca="1" si="27"/>
        <v>-4906.1334521364242</v>
      </c>
      <c r="F134">
        <f t="shared" ca="1" si="28"/>
        <v>23796.322436799997</v>
      </c>
      <c r="G134">
        <f t="shared" ca="1" si="17"/>
        <v>9448.7999999999993</v>
      </c>
      <c r="H134" s="9">
        <f t="shared" ca="1" si="18"/>
        <v>-44.603684570331097</v>
      </c>
      <c r="I134" s="9">
        <f t="shared" ca="1" si="18"/>
        <v>216.33174816000027</v>
      </c>
      <c r="J134" s="9">
        <f t="shared" ca="1" si="18"/>
        <v>0</v>
      </c>
      <c r="K134" s="9">
        <f t="shared" ca="1" si="19"/>
        <v>220.88212679891367</v>
      </c>
      <c r="L134" s="9">
        <f t="shared" ca="1" si="20"/>
        <v>-11.650096301579731</v>
      </c>
      <c r="M134">
        <f t="shared" ca="1" si="22"/>
        <v>56.059760853568804</v>
      </c>
      <c r="N134">
        <f t="shared" ca="1" si="23"/>
        <v>32.854819720382629</v>
      </c>
      <c r="P134">
        <f ca="1">E134-'SDM589'!E130</f>
        <v>-607.36932180876647</v>
      </c>
      <c r="Q134">
        <f ca="1">F134-'SDM589'!F130</f>
        <v>2945.7940174978903</v>
      </c>
      <c r="R134">
        <f t="shared" ca="1" si="33"/>
        <v>3007.756620240541</v>
      </c>
    </row>
    <row r="135" spans="1:19" x14ac:dyDescent="0.25">
      <c r="A135" s="4">
        <f t="shared" si="34"/>
        <v>0.43379629629629507</v>
      </c>
      <c r="B135" s="3">
        <f t="shared" si="25"/>
        <v>1553301480</v>
      </c>
      <c r="C135">
        <f t="shared" si="32"/>
        <v>3</v>
      </c>
      <c r="D135">
        <f t="shared" si="32"/>
        <v>112</v>
      </c>
      <c r="E135">
        <f t="shared" ca="1" si="27"/>
        <v>-5129.1518749880797</v>
      </c>
      <c r="F135">
        <f t="shared" ca="1" si="28"/>
        <v>24877.981177599999</v>
      </c>
      <c r="G135">
        <f t="shared" ca="1" si="17"/>
        <v>9448.7999999999993</v>
      </c>
      <c r="H135" s="9">
        <f t="shared" ca="1" si="18"/>
        <v>-44.603684570331282</v>
      </c>
      <c r="I135" s="9">
        <f t="shared" ca="1" si="18"/>
        <v>216.33174815999956</v>
      </c>
      <c r="J135" s="9">
        <f t="shared" ca="1" si="18"/>
        <v>0</v>
      </c>
      <c r="K135" s="9">
        <f t="shared" ca="1" si="19"/>
        <v>220.88212679891299</v>
      </c>
      <c r="L135" s="9">
        <f t="shared" ca="1" si="20"/>
        <v>-11.650096301579817</v>
      </c>
      <c r="M135">
        <f t="shared" ca="1" si="22"/>
        <v>56.069295437821928</v>
      </c>
      <c r="N135">
        <f t="shared" ca="1" si="23"/>
        <v>32.851250919793962</v>
      </c>
      <c r="P135">
        <f ca="1">E135-'SDM589'!E131</f>
        <v>-1069.2230769341786</v>
      </c>
      <c r="Q135">
        <f ca="1">F135-'SDM589'!F131</f>
        <v>5185.8248849702213</v>
      </c>
      <c r="R135">
        <f t="shared" ca="1" si="33"/>
        <v>5294.9048835484291</v>
      </c>
    </row>
    <row r="136" spans="1:19" x14ac:dyDescent="0.25">
      <c r="A136" s="4">
        <f t="shared" si="34"/>
        <v>0.43385416666666543</v>
      </c>
      <c r="B136" s="3">
        <f t="shared" si="25"/>
        <v>1553301485</v>
      </c>
      <c r="C136">
        <f t="shared" si="32"/>
        <v>3</v>
      </c>
      <c r="D136">
        <f t="shared" si="32"/>
        <v>112</v>
      </c>
      <c r="E136">
        <f t="shared" ca="1" si="27"/>
        <v>-5352.1702978397361</v>
      </c>
      <c r="F136">
        <f t="shared" ca="1" si="28"/>
        <v>25959.639918399997</v>
      </c>
      <c r="G136">
        <f t="shared" ref="G136:G199" ca="1" si="35">INDIRECT("G$"&amp;C136)+INDIRECT("J$"&amp;C136)*($B136-INDIRECT("B$"&amp;D136))</f>
        <v>9448.7999999999993</v>
      </c>
      <c r="H136" s="9">
        <f t="shared" ref="H136:J151" ca="1" si="36">(E137-E136)/($B137-$B136)</f>
        <v>-44.603684570331097</v>
      </c>
      <c r="I136" s="9">
        <f t="shared" ca="1" si="36"/>
        <v>216.33174816000027</v>
      </c>
      <c r="J136" s="9">
        <f t="shared" ca="1" si="36"/>
        <v>0</v>
      </c>
      <c r="K136" s="9">
        <f t="shared" ref="K136:K199" ca="1" si="37">SQRT(H136*H136+I136*I136)</f>
        <v>220.88212679891367</v>
      </c>
      <c r="L136" s="9">
        <f t="shared" ref="L136:L199" ca="1" si="38">DEGREES(ATAN2(I136,H136))</f>
        <v>-11.650096301579731</v>
      </c>
      <c r="M136">
        <f t="shared" ca="1" si="22"/>
        <v>56.078830022075053</v>
      </c>
      <c r="N136">
        <f t="shared" ca="1" si="23"/>
        <v>32.847682119205295</v>
      </c>
      <c r="O136" s="67"/>
      <c r="P136">
        <f ca="1">E136-'SDM589'!E132</f>
        <v>-1531.0768320595953</v>
      </c>
      <c r="Q136">
        <f ca="1">F136-'SDM589'!F132</f>
        <v>7425.8557524425487</v>
      </c>
      <c r="R136">
        <f t="shared" ca="1" si="33"/>
        <v>7582.053146856314</v>
      </c>
      <c r="S136" s="67"/>
    </row>
    <row r="137" spans="1:19" x14ac:dyDescent="0.25">
      <c r="A137" s="4">
        <f t="shared" si="34"/>
        <v>0.43391203703703579</v>
      </c>
      <c r="B137" s="3">
        <f t="shared" si="25"/>
        <v>1553301490</v>
      </c>
      <c r="C137">
        <f t="shared" ref="C137:D152" si="39">C136</f>
        <v>3</v>
      </c>
      <c r="D137">
        <f t="shared" si="39"/>
        <v>112</v>
      </c>
      <c r="E137">
        <f t="shared" ca="1" si="27"/>
        <v>-5575.1887206913916</v>
      </c>
      <c r="F137">
        <f t="shared" ca="1" si="28"/>
        <v>27041.298659199998</v>
      </c>
      <c r="G137">
        <f t="shared" ca="1" si="35"/>
        <v>9448.7999999999993</v>
      </c>
      <c r="H137" s="9">
        <f t="shared" ca="1" si="36"/>
        <v>-44.603684570331097</v>
      </c>
      <c r="I137" s="9">
        <f t="shared" ca="1" si="36"/>
        <v>216.33174816000027</v>
      </c>
      <c r="J137" s="9">
        <f t="shared" ca="1" si="36"/>
        <v>0</v>
      </c>
      <c r="K137" s="9">
        <f t="shared" ca="1" si="37"/>
        <v>220.88212679891367</v>
      </c>
      <c r="L137" s="9">
        <f t="shared" ca="1" si="38"/>
        <v>-11.650096301579731</v>
      </c>
      <c r="M137">
        <f t="shared" ref="M137:M200" ca="1" si="40">INDIRECT("M$"&amp;C137)+INDIRECT("O$"&amp;C137)*($B137-INDIRECT("B$"&amp;D137))</f>
        <v>56.088364606328184</v>
      </c>
      <c r="N137">
        <f t="shared" ref="N137:N200" ca="1" si="41">INDIRECT("N$"&amp;C137)+INDIRECT("P$"&amp;C137)*($B137-INDIRECT("B$"&amp;D137))</f>
        <v>32.844113318616628</v>
      </c>
      <c r="O137" s="12"/>
      <c r="P137">
        <f ca="1">E137-'SDM589'!E133</f>
        <v>-1992.9305871850111</v>
      </c>
      <c r="Q137">
        <f ca="1">F137-'SDM589'!F133</f>
        <v>9665.8866199149088</v>
      </c>
      <c r="R137">
        <f t="shared" ca="1" si="33"/>
        <v>9869.2014101642308</v>
      </c>
    </row>
    <row r="138" spans="1:19" x14ac:dyDescent="0.25">
      <c r="A138" s="4">
        <f t="shared" si="34"/>
        <v>0.43396990740740615</v>
      </c>
      <c r="B138" s="3">
        <f t="shared" ref="B138:B201" si="42">B137+SECOND(A138-A137)</f>
        <v>1553301495</v>
      </c>
      <c r="C138">
        <f t="shared" si="39"/>
        <v>3</v>
      </c>
      <c r="D138">
        <f t="shared" si="39"/>
        <v>112</v>
      </c>
      <c r="E138">
        <f t="shared" ca="1" si="27"/>
        <v>-5798.2071435430471</v>
      </c>
      <c r="F138">
        <f t="shared" ca="1" si="28"/>
        <v>28122.957399999999</v>
      </c>
      <c r="G138">
        <f t="shared" ca="1" si="35"/>
        <v>9448.7999999999993</v>
      </c>
      <c r="H138" s="9">
        <f t="shared" ca="1" si="36"/>
        <v>-44.603684570331097</v>
      </c>
      <c r="I138" s="9">
        <f t="shared" ca="1" si="36"/>
        <v>216.33174815999956</v>
      </c>
      <c r="J138" s="9">
        <f t="shared" ca="1" si="36"/>
        <v>0</v>
      </c>
      <c r="K138" s="9">
        <f t="shared" ca="1" si="37"/>
        <v>220.88212679891296</v>
      </c>
      <c r="L138" s="9">
        <f t="shared" ca="1" si="38"/>
        <v>-11.650096301579769</v>
      </c>
      <c r="M138">
        <f t="shared" ca="1" si="40"/>
        <v>56.097899190581309</v>
      </c>
      <c r="N138">
        <f t="shared" ca="1" si="41"/>
        <v>32.840544518027961</v>
      </c>
      <c r="O138" s="12"/>
      <c r="P138">
        <f ca="1">E138-'SDM589'!E134</f>
        <v>-2454.7843423104232</v>
      </c>
      <c r="Q138">
        <f ca="1">F138-'SDM589'!F134</f>
        <v>11905.91748738724</v>
      </c>
      <c r="R138">
        <f t="shared" ca="1" si="33"/>
        <v>12156.349673472119</v>
      </c>
    </row>
    <row r="139" spans="1:19" x14ac:dyDescent="0.25">
      <c r="A139" s="8">
        <f t="shared" si="34"/>
        <v>0.43402777777777651</v>
      </c>
      <c r="B139" s="3">
        <f t="shared" si="42"/>
        <v>1553301500</v>
      </c>
      <c r="C139">
        <f t="shared" si="39"/>
        <v>3</v>
      </c>
      <c r="D139">
        <f t="shared" si="39"/>
        <v>112</v>
      </c>
      <c r="E139">
        <f t="shared" ca="1" si="27"/>
        <v>-6021.2255663947026</v>
      </c>
      <c r="F139">
        <f t="shared" ca="1" si="28"/>
        <v>29204.616140799997</v>
      </c>
      <c r="G139">
        <f t="shared" ca="1" si="35"/>
        <v>9448.7999999999993</v>
      </c>
      <c r="H139" s="9">
        <f t="shared" ca="1" si="36"/>
        <v>-44.603684570331097</v>
      </c>
      <c r="I139" s="9">
        <f t="shared" ca="1" si="36"/>
        <v>216.33174816000027</v>
      </c>
      <c r="J139" s="9">
        <f t="shared" ca="1" si="36"/>
        <v>0</v>
      </c>
      <c r="K139" s="9">
        <f t="shared" ca="1" si="37"/>
        <v>220.88212679891367</v>
      </c>
      <c r="L139" s="9">
        <f t="shared" ca="1" si="38"/>
        <v>-11.650096301579731</v>
      </c>
      <c r="M139">
        <f t="shared" ca="1" si="40"/>
        <v>56.10743377483444</v>
      </c>
      <c r="N139">
        <f t="shared" ca="1" si="41"/>
        <v>32.836975717439294</v>
      </c>
      <c r="O139" s="12"/>
    </row>
    <row r="140" spans="1:19" x14ac:dyDescent="0.25">
      <c r="A140" s="4">
        <f t="shared" si="34"/>
        <v>0.43408564814814687</v>
      </c>
      <c r="B140" s="3">
        <f t="shared" si="42"/>
        <v>1553301505</v>
      </c>
      <c r="C140">
        <f t="shared" si="39"/>
        <v>3</v>
      </c>
      <c r="D140">
        <f t="shared" si="39"/>
        <v>112</v>
      </c>
      <c r="E140">
        <f t="shared" ca="1" si="27"/>
        <v>-6244.2439892463581</v>
      </c>
      <c r="F140">
        <f t="shared" ca="1" si="28"/>
        <v>30286.274881599998</v>
      </c>
      <c r="G140">
        <f t="shared" ca="1" si="35"/>
        <v>9448.7999999999993</v>
      </c>
      <c r="H140" s="9">
        <f t="shared" ca="1" si="36"/>
        <v>-44.603684570331282</v>
      </c>
      <c r="I140" s="9">
        <f t="shared" ca="1" si="36"/>
        <v>216.33174815999956</v>
      </c>
      <c r="J140" s="9">
        <f t="shared" ca="1" si="36"/>
        <v>0</v>
      </c>
      <c r="K140" s="9">
        <f t="shared" ca="1" si="37"/>
        <v>220.88212679891299</v>
      </c>
      <c r="L140" s="9">
        <f t="shared" ca="1" si="38"/>
        <v>-11.650096301579817</v>
      </c>
      <c r="M140">
        <f t="shared" ca="1" si="40"/>
        <v>56.116968359087565</v>
      </c>
      <c r="N140">
        <f t="shared" ca="1" si="41"/>
        <v>32.83340691685062</v>
      </c>
      <c r="O140" s="12"/>
    </row>
    <row r="141" spans="1:19" x14ac:dyDescent="0.25">
      <c r="A141" s="4">
        <f t="shared" si="34"/>
        <v>0.43414351851851724</v>
      </c>
      <c r="B141" s="3">
        <f t="shared" si="42"/>
        <v>1553301510</v>
      </c>
      <c r="C141">
        <f t="shared" si="39"/>
        <v>3</v>
      </c>
      <c r="D141">
        <f t="shared" si="39"/>
        <v>112</v>
      </c>
      <c r="E141">
        <f t="shared" ca="1" si="27"/>
        <v>-6467.2624120980145</v>
      </c>
      <c r="F141">
        <f t="shared" ca="1" si="28"/>
        <v>31367.933622399996</v>
      </c>
      <c r="G141">
        <f t="shared" ca="1" si="35"/>
        <v>9448.7999999999993</v>
      </c>
      <c r="H141" s="9">
        <f t="shared" ca="1" si="36"/>
        <v>-44.603684570331097</v>
      </c>
      <c r="I141" s="9">
        <f t="shared" ca="1" si="36"/>
        <v>216.33174816000027</v>
      </c>
      <c r="J141" s="9">
        <f t="shared" ca="1" si="36"/>
        <v>0</v>
      </c>
      <c r="K141" s="9">
        <f t="shared" ca="1" si="37"/>
        <v>220.88212679891367</v>
      </c>
      <c r="L141" s="9">
        <f t="shared" ca="1" si="38"/>
        <v>-11.650096301579731</v>
      </c>
      <c r="M141">
        <f t="shared" ca="1" si="40"/>
        <v>56.126502943340689</v>
      </c>
      <c r="N141">
        <f t="shared" ca="1" si="41"/>
        <v>32.829838116261953</v>
      </c>
      <c r="O141" s="12"/>
    </row>
    <row r="142" spans="1:19" x14ac:dyDescent="0.25">
      <c r="A142" s="4">
        <f t="shared" si="34"/>
        <v>0.4342013888888876</v>
      </c>
      <c r="B142" s="3">
        <f t="shared" si="42"/>
        <v>1553301515</v>
      </c>
      <c r="C142">
        <f t="shared" si="39"/>
        <v>3</v>
      </c>
      <c r="D142">
        <f t="shared" si="39"/>
        <v>112</v>
      </c>
      <c r="E142">
        <f t="shared" ca="1" si="27"/>
        <v>-6690.28083494967</v>
      </c>
      <c r="F142">
        <f t="shared" ca="1" si="28"/>
        <v>32449.592363199998</v>
      </c>
      <c r="G142">
        <f t="shared" ca="1" si="35"/>
        <v>9448.7999999999993</v>
      </c>
      <c r="H142" s="9">
        <f t="shared" ca="1" si="36"/>
        <v>-44.603684570331097</v>
      </c>
      <c r="I142" s="9">
        <f t="shared" ca="1" si="36"/>
        <v>216.33174815999956</v>
      </c>
      <c r="J142" s="9">
        <f t="shared" ca="1" si="36"/>
        <v>0</v>
      </c>
      <c r="K142" s="9">
        <f t="shared" ca="1" si="37"/>
        <v>220.88212679891296</v>
      </c>
      <c r="L142" s="9">
        <f t="shared" ca="1" si="38"/>
        <v>-11.650096301579769</v>
      </c>
      <c r="M142">
        <f t="shared" ca="1" si="40"/>
        <v>56.136037527593821</v>
      </c>
      <c r="N142">
        <f t="shared" ca="1" si="41"/>
        <v>32.826269315673287</v>
      </c>
    </row>
    <row r="143" spans="1:19" x14ac:dyDescent="0.25">
      <c r="A143" s="4">
        <f t="shared" si="34"/>
        <v>0.43425925925925796</v>
      </c>
      <c r="B143" s="3">
        <f t="shared" si="42"/>
        <v>1553301520</v>
      </c>
      <c r="C143">
        <f t="shared" si="39"/>
        <v>3</v>
      </c>
      <c r="D143">
        <f t="shared" si="39"/>
        <v>112</v>
      </c>
      <c r="E143">
        <f t="shared" ca="1" si="27"/>
        <v>-6913.2992578013254</v>
      </c>
      <c r="F143">
        <f t="shared" ca="1" si="28"/>
        <v>33531.251103999995</v>
      </c>
      <c r="G143">
        <f t="shared" ca="1" si="35"/>
        <v>9448.7999999999993</v>
      </c>
      <c r="H143" s="9">
        <f t="shared" ca="1" si="36"/>
        <v>-44.603684570331097</v>
      </c>
      <c r="I143" s="9">
        <f t="shared" ca="1" si="36"/>
        <v>216.33174816000101</v>
      </c>
      <c r="J143" s="9">
        <f t="shared" ca="1" si="36"/>
        <v>0</v>
      </c>
      <c r="K143" s="9">
        <f t="shared" ca="1" si="37"/>
        <v>220.88212679891441</v>
      </c>
      <c r="L143" s="9">
        <f t="shared" ca="1" si="38"/>
        <v>-11.650096301579692</v>
      </c>
      <c r="M143">
        <f t="shared" ca="1" si="40"/>
        <v>56.145572111846946</v>
      </c>
      <c r="N143">
        <f t="shared" ca="1" si="41"/>
        <v>32.82270051508462</v>
      </c>
    </row>
    <row r="144" spans="1:19" x14ac:dyDescent="0.25">
      <c r="A144" s="4">
        <f t="shared" si="34"/>
        <v>0.43431712962962832</v>
      </c>
      <c r="B144" s="3">
        <f t="shared" si="42"/>
        <v>1553301525</v>
      </c>
      <c r="C144">
        <f t="shared" si="39"/>
        <v>3</v>
      </c>
      <c r="D144">
        <f t="shared" si="39"/>
        <v>112</v>
      </c>
      <c r="E144">
        <f t="shared" ca="1" si="27"/>
        <v>-7136.3176806529809</v>
      </c>
      <c r="F144">
        <f t="shared" ca="1" si="28"/>
        <v>34612.9098448</v>
      </c>
      <c r="G144">
        <f t="shared" ca="1" si="35"/>
        <v>9448.7999999999993</v>
      </c>
      <c r="H144" s="9">
        <f t="shared" ca="1" si="36"/>
        <v>-44.603684570331097</v>
      </c>
      <c r="I144" s="9">
        <f t="shared" ca="1" si="36"/>
        <v>216.33174815999956</v>
      </c>
      <c r="J144" s="9">
        <f t="shared" ca="1" si="36"/>
        <v>0</v>
      </c>
      <c r="K144" s="9">
        <f t="shared" ca="1" si="37"/>
        <v>220.88212679891296</v>
      </c>
      <c r="L144" s="9">
        <f t="shared" ca="1" si="38"/>
        <v>-11.650096301579769</v>
      </c>
      <c r="M144">
        <f t="shared" ca="1" si="40"/>
        <v>56.155106696100077</v>
      </c>
      <c r="N144">
        <f t="shared" ca="1" si="41"/>
        <v>32.819131714495953</v>
      </c>
    </row>
    <row r="145" spans="1:14" x14ac:dyDescent="0.25">
      <c r="A145" s="4">
        <f t="shared" si="34"/>
        <v>0.43437499999999868</v>
      </c>
      <c r="B145" s="3">
        <f t="shared" si="42"/>
        <v>1553301530</v>
      </c>
      <c r="C145">
        <f t="shared" si="39"/>
        <v>3</v>
      </c>
      <c r="D145">
        <f t="shared" si="39"/>
        <v>112</v>
      </c>
      <c r="E145">
        <f t="shared" ca="1" si="27"/>
        <v>-7359.3361035046364</v>
      </c>
      <c r="F145">
        <f t="shared" ca="1" si="28"/>
        <v>35694.568585599998</v>
      </c>
      <c r="G145">
        <f t="shared" ca="1" si="35"/>
        <v>9448.7999999999993</v>
      </c>
      <c r="H145" s="9">
        <f t="shared" ca="1" si="36"/>
        <v>-44.603684570331282</v>
      </c>
      <c r="I145" s="9">
        <f t="shared" ca="1" si="36"/>
        <v>216.33174815999956</v>
      </c>
      <c r="J145" s="9">
        <f t="shared" ca="1" si="36"/>
        <v>0</v>
      </c>
      <c r="K145" s="9">
        <f t="shared" ca="1" si="37"/>
        <v>220.88212679891299</v>
      </c>
      <c r="L145" s="9">
        <f t="shared" ca="1" si="38"/>
        <v>-11.650096301579817</v>
      </c>
      <c r="M145">
        <f t="shared" ca="1" si="40"/>
        <v>56.164641280353202</v>
      </c>
      <c r="N145">
        <f t="shared" ca="1" si="41"/>
        <v>32.815562913907286</v>
      </c>
    </row>
    <row r="146" spans="1:14" x14ac:dyDescent="0.25">
      <c r="A146" s="4">
        <f t="shared" si="34"/>
        <v>0.43443287037036904</v>
      </c>
      <c r="B146" s="3">
        <f t="shared" si="42"/>
        <v>1553301535</v>
      </c>
      <c r="C146">
        <f t="shared" si="39"/>
        <v>3</v>
      </c>
      <c r="D146">
        <f t="shared" si="39"/>
        <v>112</v>
      </c>
      <c r="E146">
        <f t="shared" ca="1" si="27"/>
        <v>-7582.3545263562928</v>
      </c>
      <c r="F146">
        <f t="shared" ca="1" si="28"/>
        <v>36776.227326399996</v>
      </c>
      <c r="G146">
        <f t="shared" ca="1" si="35"/>
        <v>9448.7999999999993</v>
      </c>
      <c r="H146" s="9">
        <f t="shared" ca="1" si="36"/>
        <v>-44.603684570331097</v>
      </c>
      <c r="I146" s="9">
        <f t="shared" ca="1" si="36"/>
        <v>216.33174816000101</v>
      </c>
      <c r="J146" s="9">
        <f t="shared" ca="1" si="36"/>
        <v>0</v>
      </c>
      <c r="K146" s="9">
        <f t="shared" ca="1" si="37"/>
        <v>220.88212679891441</v>
      </c>
      <c r="L146" s="9">
        <f t="shared" ca="1" si="38"/>
        <v>-11.650096301579692</v>
      </c>
      <c r="M146">
        <f t="shared" ca="1" si="40"/>
        <v>56.174175864606326</v>
      </c>
      <c r="N146">
        <f t="shared" ca="1" si="41"/>
        <v>32.811994113318612</v>
      </c>
    </row>
    <row r="147" spans="1:14" x14ac:dyDescent="0.25">
      <c r="A147" s="4">
        <f t="shared" si="34"/>
        <v>0.4344907407407394</v>
      </c>
      <c r="B147" s="3">
        <f t="shared" si="42"/>
        <v>1553301540</v>
      </c>
      <c r="C147">
        <f t="shared" si="39"/>
        <v>3</v>
      </c>
      <c r="D147">
        <f t="shared" si="39"/>
        <v>112</v>
      </c>
      <c r="E147">
        <f t="shared" ca="1" si="27"/>
        <v>-7805.3729492079483</v>
      </c>
      <c r="F147">
        <f t="shared" ca="1" si="28"/>
        <v>37857.886067200001</v>
      </c>
      <c r="G147">
        <f t="shared" ca="1" si="35"/>
        <v>9448.7999999999993</v>
      </c>
      <c r="H147" s="9">
        <f t="shared" ca="1" si="36"/>
        <v>-44.603684570331097</v>
      </c>
      <c r="I147" s="9">
        <f t="shared" ca="1" si="36"/>
        <v>216.33174815999956</v>
      </c>
      <c r="J147" s="9">
        <f t="shared" ca="1" si="36"/>
        <v>0</v>
      </c>
      <c r="K147" s="9">
        <f t="shared" ca="1" si="37"/>
        <v>220.88212679891296</v>
      </c>
      <c r="L147" s="9">
        <f t="shared" ca="1" si="38"/>
        <v>-11.650096301579769</v>
      </c>
      <c r="M147">
        <f t="shared" ca="1" si="40"/>
        <v>56.183710448859458</v>
      </c>
      <c r="N147">
        <f t="shared" ca="1" si="41"/>
        <v>32.808425312729945</v>
      </c>
    </row>
    <row r="148" spans="1:14" x14ac:dyDescent="0.25">
      <c r="A148" s="4">
        <f t="shared" si="34"/>
        <v>0.43454861111110976</v>
      </c>
      <c r="B148" s="3">
        <f t="shared" si="42"/>
        <v>1553301545</v>
      </c>
      <c r="C148">
        <f t="shared" si="39"/>
        <v>3</v>
      </c>
      <c r="D148">
        <f t="shared" si="39"/>
        <v>112</v>
      </c>
      <c r="E148">
        <f t="shared" ca="1" si="27"/>
        <v>-8028.3913720596038</v>
      </c>
      <c r="F148">
        <f t="shared" ca="1" si="28"/>
        <v>38939.544807999999</v>
      </c>
      <c r="G148">
        <f t="shared" ca="1" si="35"/>
        <v>9448.7999999999993</v>
      </c>
      <c r="H148" s="9">
        <f t="shared" ca="1" si="36"/>
        <v>-44.603684570331282</v>
      </c>
      <c r="I148" s="9">
        <f t="shared" ca="1" si="36"/>
        <v>216.33174815999956</v>
      </c>
      <c r="J148" s="9">
        <f t="shared" ca="1" si="36"/>
        <v>0</v>
      </c>
      <c r="K148" s="9">
        <f t="shared" ca="1" si="37"/>
        <v>220.88212679891299</v>
      </c>
      <c r="L148" s="9">
        <f t="shared" ca="1" si="38"/>
        <v>-11.650096301579817</v>
      </c>
      <c r="M148">
        <f t="shared" ca="1" si="40"/>
        <v>56.193245033112582</v>
      </c>
      <c r="N148">
        <f t="shared" ca="1" si="41"/>
        <v>32.804856512141278</v>
      </c>
    </row>
    <row r="149" spans="1:14" x14ac:dyDescent="0.25">
      <c r="A149" s="4">
        <f t="shared" si="34"/>
        <v>0.43460648148148012</v>
      </c>
      <c r="B149" s="3">
        <f t="shared" si="42"/>
        <v>1553301550</v>
      </c>
      <c r="C149">
        <f t="shared" si="39"/>
        <v>3</v>
      </c>
      <c r="D149">
        <f t="shared" si="39"/>
        <v>112</v>
      </c>
      <c r="E149">
        <f t="shared" ca="1" si="27"/>
        <v>-8251.4097949112602</v>
      </c>
      <c r="F149">
        <f t="shared" ca="1" si="28"/>
        <v>40021.203548799996</v>
      </c>
      <c r="G149">
        <f t="shared" ca="1" si="35"/>
        <v>9448.7999999999993</v>
      </c>
      <c r="H149" s="9">
        <f t="shared" ca="1" si="36"/>
        <v>-44.603684570331097</v>
      </c>
      <c r="I149" s="9">
        <f t="shared" ca="1" si="36"/>
        <v>216.33174815999956</v>
      </c>
      <c r="J149" s="9">
        <f t="shared" ca="1" si="36"/>
        <v>0</v>
      </c>
      <c r="K149" s="9">
        <f t="shared" ca="1" si="37"/>
        <v>220.88212679891296</v>
      </c>
      <c r="L149" s="9">
        <f t="shared" ca="1" si="38"/>
        <v>-11.650096301579769</v>
      </c>
      <c r="M149">
        <f t="shared" ca="1" si="40"/>
        <v>56.202779617365707</v>
      </c>
      <c r="N149">
        <f t="shared" ca="1" si="41"/>
        <v>32.801287711552611</v>
      </c>
    </row>
    <row r="150" spans="1:14" x14ac:dyDescent="0.25">
      <c r="A150" s="4">
        <f t="shared" si="34"/>
        <v>0.43466435185185048</v>
      </c>
      <c r="B150" s="3">
        <f t="shared" si="42"/>
        <v>1553301555</v>
      </c>
      <c r="C150">
        <f t="shared" si="39"/>
        <v>3</v>
      </c>
      <c r="D150">
        <f t="shared" si="39"/>
        <v>112</v>
      </c>
      <c r="E150">
        <f t="shared" ca="1" si="27"/>
        <v>-8474.4282177629157</v>
      </c>
      <c r="F150">
        <f t="shared" ca="1" si="28"/>
        <v>41102.862289599994</v>
      </c>
      <c r="G150">
        <f t="shared" ca="1" si="35"/>
        <v>9448.7999999999993</v>
      </c>
      <c r="H150" s="9">
        <f t="shared" ca="1" si="36"/>
        <v>-44.603684570331097</v>
      </c>
      <c r="I150" s="9">
        <f t="shared" ca="1" si="36"/>
        <v>216.33174816000101</v>
      </c>
      <c r="J150" s="9">
        <f t="shared" ca="1" si="36"/>
        <v>0</v>
      </c>
      <c r="K150" s="9">
        <f t="shared" ca="1" si="37"/>
        <v>220.88212679891441</v>
      </c>
      <c r="L150" s="9">
        <f t="shared" ca="1" si="38"/>
        <v>-11.650096301579692</v>
      </c>
      <c r="M150">
        <f t="shared" ca="1" si="40"/>
        <v>56.212314201618838</v>
      </c>
      <c r="N150">
        <f t="shared" ca="1" si="41"/>
        <v>32.797718910963944</v>
      </c>
    </row>
    <row r="151" spans="1:14" x14ac:dyDescent="0.25">
      <c r="A151" s="4">
        <f t="shared" si="34"/>
        <v>0.43472222222222084</v>
      </c>
      <c r="B151" s="3">
        <f t="shared" si="42"/>
        <v>1553301560</v>
      </c>
      <c r="C151">
        <f t="shared" si="39"/>
        <v>3</v>
      </c>
      <c r="D151">
        <f t="shared" si="39"/>
        <v>112</v>
      </c>
      <c r="E151">
        <f t="shared" ca="1" si="27"/>
        <v>-8697.4466406145712</v>
      </c>
      <c r="F151">
        <f t="shared" ca="1" si="28"/>
        <v>42184.521030399999</v>
      </c>
      <c r="G151">
        <f t="shared" ca="1" si="35"/>
        <v>9448.7999999999993</v>
      </c>
      <c r="H151" s="9">
        <f t="shared" ca="1" si="36"/>
        <v>-44.603684570331097</v>
      </c>
      <c r="I151" s="9">
        <f t="shared" ca="1" si="36"/>
        <v>216.33174815999956</v>
      </c>
      <c r="J151" s="9">
        <f t="shared" ca="1" si="36"/>
        <v>0</v>
      </c>
      <c r="K151" s="9">
        <f t="shared" ca="1" si="37"/>
        <v>220.88212679891296</v>
      </c>
      <c r="L151" s="9">
        <f t="shared" ca="1" si="38"/>
        <v>-11.650096301579769</v>
      </c>
      <c r="M151">
        <f t="shared" ca="1" si="40"/>
        <v>56.221848785871963</v>
      </c>
      <c r="N151">
        <f t="shared" ca="1" si="41"/>
        <v>32.794150110375277</v>
      </c>
    </row>
    <row r="152" spans="1:14" x14ac:dyDescent="0.25">
      <c r="A152" s="4">
        <f t="shared" si="34"/>
        <v>0.43478009259259121</v>
      </c>
      <c r="B152" s="3">
        <f t="shared" si="42"/>
        <v>1553301565</v>
      </c>
      <c r="C152">
        <f t="shared" si="39"/>
        <v>3</v>
      </c>
      <c r="D152">
        <f t="shared" si="39"/>
        <v>112</v>
      </c>
      <c r="E152">
        <f t="shared" ca="1" si="27"/>
        <v>-8920.4650634662266</v>
      </c>
      <c r="F152">
        <f t="shared" ca="1" si="28"/>
        <v>43266.179771199997</v>
      </c>
      <c r="G152">
        <f t="shared" ca="1" si="35"/>
        <v>9448.7999999999993</v>
      </c>
      <c r="H152" s="9">
        <f t="shared" ref="H152:J179" ca="1" si="43">(E153-E152)/($B153-$B152)</f>
        <v>-44.603684570331097</v>
      </c>
      <c r="I152" s="9">
        <f t="shared" ca="1" si="43"/>
        <v>216.33174815999956</v>
      </c>
      <c r="J152" s="9">
        <f t="shared" ca="1" si="43"/>
        <v>0</v>
      </c>
      <c r="K152" s="9">
        <f t="shared" ca="1" si="37"/>
        <v>220.88212679891296</v>
      </c>
      <c r="L152" s="9">
        <f t="shared" ca="1" si="38"/>
        <v>-11.650096301579769</v>
      </c>
      <c r="M152">
        <f t="shared" ca="1" si="40"/>
        <v>56.231383370125094</v>
      </c>
      <c r="N152">
        <f t="shared" ca="1" si="41"/>
        <v>32.790581309786603</v>
      </c>
    </row>
    <row r="153" spans="1:14" x14ac:dyDescent="0.25">
      <c r="A153" s="4">
        <f t="shared" si="34"/>
        <v>0.43483796296296157</v>
      </c>
      <c r="B153" s="3">
        <f t="shared" si="42"/>
        <v>1553301570</v>
      </c>
      <c r="C153">
        <f t="shared" ref="C153:D167" si="44">C152</f>
        <v>3</v>
      </c>
      <c r="D153">
        <f t="shared" si="44"/>
        <v>112</v>
      </c>
      <c r="E153">
        <f t="shared" ca="1" si="27"/>
        <v>-9143.4834863178821</v>
      </c>
      <c r="F153">
        <f t="shared" ca="1" si="28"/>
        <v>44347.838511999995</v>
      </c>
      <c r="G153">
        <f t="shared" ca="1" si="35"/>
        <v>9448.7999999999993</v>
      </c>
      <c r="H153" s="9">
        <f t="shared" ca="1" si="43"/>
        <v>-44.603684570331097</v>
      </c>
      <c r="I153" s="9">
        <f t="shared" ca="1" si="43"/>
        <v>216.33174816000101</v>
      </c>
      <c r="J153" s="9">
        <f t="shared" ca="1" si="43"/>
        <v>0</v>
      </c>
      <c r="K153" s="9">
        <f t="shared" ca="1" si="37"/>
        <v>220.88212679891441</v>
      </c>
      <c r="L153" s="9">
        <f t="shared" ca="1" si="38"/>
        <v>-11.650096301579692</v>
      </c>
      <c r="M153">
        <f t="shared" ca="1" si="40"/>
        <v>56.240917954378219</v>
      </c>
      <c r="N153">
        <f t="shared" ca="1" si="41"/>
        <v>32.787012509197936</v>
      </c>
    </row>
    <row r="154" spans="1:14" x14ac:dyDescent="0.25">
      <c r="A154" s="4">
        <f t="shared" si="34"/>
        <v>0.43489583333333193</v>
      </c>
      <c r="B154" s="3">
        <f t="shared" si="42"/>
        <v>1553301575</v>
      </c>
      <c r="C154">
        <f t="shared" si="44"/>
        <v>3</v>
      </c>
      <c r="D154">
        <f t="shared" si="44"/>
        <v>112</v>
      </c>
      <c r="E154">
        <f t="shared" ca="1" si="27"/>
        <v>-9366.5019091695376</v>
      </c>
      <c r="F154">
        <f t="shared" ca="1" si="28"/>
        <v>45429.4972528</v>
      </c>
      <c r="G154">
        <f t="shared" ca="1" si="35"/>
        <v>9448.7999999999993</v>
      </c>
      <c r="H154" s="9">
        <f t="shared" ca="1" si="43"/>
        <v>-44.603684570331097</v>
      </c>
      <c r="I154" s="9">
        <f t="shared" ca="1" si="43"/>
        <v>216.33174815999956</v>
      </c>
      <c r="J154" s="9">
        <f t="shared" ca="1" si="43"/>
        <v>0</v>
      </c>
      <c r="K154" s="9">
        <f t="shared" ca="1" si="37"/>
        <v>220.88212679891296</v>
      </c>
      <c r="L154" s="9">
        <f t="shared" ca="1" si="38"/>
        <v>-11.650096301579769</v>
      </c>
      <c r="M154">
        <f t="shared" ca="1" si="40"/>
        <v>56.250452538631343</v>
      </c>
      <c r="N154">
        <f t="shared" ca="1" si="41"/>
        <v>32.783443708609269</v>
      </c>
    </row>
    <row r="155" spans="1:14" x14ac:dyDescent="0.25">
      <c r="A155" s="4">
        <f t="shared" si="34"/>
        <v>0.43495370370370229</v>
      </c>
      <c r="B155" s="3">
        <f t="shared" si="42"/>
        <v>1553301580</v>
      </c>
      <c r="C155">
        <f t="shared" si="44"/>
        <v>3</v>
      </c>
      <c r="D155">
        <f t="shared" si="44"/>
        <v>112</v>
      </c>
      <c r="E155">
        <f t="shared" ca="1" si="27"/>
        <v>-9589.5203320211931</v>
      </c>
      <c r="F155">
        <f t="shared" ca="1" si="28"/>
        <v>46511.155993599998</v>
      </c>
      <c r="G155">
        <f t="shared" ca="1" si="35"/>
        <v>9448.7999999999993</v>
      </c>
      <c r="H155" s="9">
        <f t="shared" ca="1" si="43"/>
        <v>-44.603684570331097</v>
      </c>
      <c r="I155" s="9">
        <f t="shared" ca="1" si="43"/>
        <v>216.33174815999956</v>
      </c>
      <c r="J155" s="9">
        <f t="shared" ca="1" si="43"/>
        <v>0</v>
      </c>
      <c r="K155" s="9">
        <f t="shared" ca="1" si="37"/>
        <v>220.88212679891296</v>
      </c>
      <c r="L155" s="9">
        <f t="shared" ca="1" si="38"/>
        <v>-11.650096301579769</v>
      </c>
      <c r="M155">
        <f t="shared" ca="1" si="40"/>
        <v>56.259987122884475</v>
      </c>
      <c r="N155">
        <f t="shared" ca="1" si="41"/>
        <v>32.779874908020602</v>
      </c>
    </row>
    <row r="156" spans="1:14" x14ac:dyDescent="0.25">
      <c r="A156" s="4">
        <f t="shared" si="34"/>
        <v>0.43501157407407265</v>
      </c>
      <c r="B156" s="3">
        <f t="shared" si="42"/>
        <v>1553301585</v>
      </c>
      <c r="C156">
        <f t="shared" si="44"/>
        <v>3</v>
      </c>
      <c r="D156">
        <f t="shared" si="44"/>
        <v>112</v>
      </c>
      <c r="E156">
        <f t="shared" ca="1" si="27"/>
        <v>-9812.5387548728486</v>
      </c>
      <c r="F156">
        <f t="shared" ca="1" si="28"/>
        <v>47592.814734399995</v>
      </c>
      <c r="G156">
        <f t="shared" ca="1" si="35"/>
        <v>9448.7999999999993</v>
      </c>
      <c r="H156" s="9">
        <f t="shared" ca="1" si="43"/>
        <v>-44.603684570331097</v>
      </c>
      <c r="I156" s="9">
        <f t="shared" ca="1" si="43"/>
        <v>216.33174816000101</v>
      </c>
      <c r="J156" s="9">
        <f t="shared" ca="1" si="43"/>
        <v>0</v>
      </c>
      <c r="K156" s="9">
        <f t="shared" ca="1" si="37"/>
        <v>220.88212679891441</v>
      </c>
      <c r="L156" s="9">
        <f t="shared" ca="1" si="38"/>
        <v>-11.650096301579692</v>
      </c>
      <c r="M156">
        <f t="shared" ca="1" si="40"/>
        <v>56.269521707137599</v>
      </c>
      <c r="N156">
        <f t="shared" ca="1" si="41"/>
        <v>32.776306107431935</v>
      </c>
    </row>
    <row r="157" spans="1:14" x14ac:dyDescent="0.25">
      <c r="A157" s="4">
        <f t="shared" si="34"/>
        <v>0.43506944444444301</v>
      </c>
      <c r="B157" s="3">
        <f t="shared" si="42"/>
        <v>1553301590</v>
      </c>
      <c r="C157">
        <f t="shared" si="44"/>
        <v>3</v>
      </c>
      <c r="D157">
        <f t="shared" si="44"/>
        <v>112</v>
      </c>
      <c r="E157">
        <f t="shared" ca="1" si="27"/>
        <v>-10035.557177724504</v>
      </c>
      <c r="F157">
        <f t="shared" ca="1" si="28"/>
        <v>48674.4734752</v>
      </c>
      <c r="G157">
        <f t="shared" ca="1" si="35"/>
        <v>9448.7999999999993</v>
      </c>
      <c r="H157" s="9">
        <f t="shared" ca="1" si="43"/>
        <v>-44.603684570331097</v>
      </c>
      <c r="I157" s="9">
        <f t="shared" ca="1" si="43"/>
        <v>216.33174815999956</v>
      </c>
      <c r="J157" s="9">
        <f t="shared" ca="1" si="43"/>
        <v>0</v>
      </c>
      <c r="K157" s="9">
        <f t="shared" ca="1" si="37"/>
        <v>220.88212679891296</v>
      </c>
      <c r="L157" s="9">
        <f t="shared" ca="1" si="38"/>
        <v>-11.650096301579769</v>
      </c>
      <c r="M157">
        <f t="shared" ca="1" si="40"/>
        <v>56.279056291390731</v>
      </c>
      <c r="N157">
        <f t="shared" ca="1" si="41"/>
        <v>32.772737306843268</v>
      </c>
    </row>
    <row r="158" spans="1:14" x14ac:dyDescent="0.25">
      <c r="A158" s="4">
        <f t="shared" si="34"/>
        <v>0.43512731481481337</v>
      </c>
      <c r="B158" s="3">
        <f t="shared" si="42"/>
        <v>1553301595</v>
      </c>
      <c r="C158">
        <f t="shared" si="44"/>
        <v>3</v>
      </c>
      <c r="D158">
        <f t="shared" si="44"/>
        <v>112</v>
      </c>
      <c r="E158">
        <f t="shared" ca="1" si="27"/>
        <v>-10258.57560057616</v>
      </c>
      <c r="F158">
        <f t="shared" ca="1" si="28"/>
        <v>49756.132215999998</v>
      </c>
      <c r="G158">
        <f t="shared" ca="1" si="35"/>
        <v>9448.7999999999993</v>
      </c>
      <c r="H158" s="9">
        <f t="shared" ca="1" si="43"/>
        <v>-44.60368457033146</v>
      </c>
      <c r="I158" s="9">
        <f t="shared" ca="1" si="43"/>
        <v>216.33174815999956</v>
      </c>
      <c r="J158" s="9">
        <f t="shared" ca="1" si="43"/>
        <v>0</v>
      </c>
      <c r="K158" s="9">
        <f t="shared" ca="1" si="37"/>
        <v>220.88212679891302</v>
      </c>
      <c r="L158" s="9">
        <f t="shared" ca="1" si="38"/>
        <v>-11.650096301579863</v>
      </c>
      <c r="M158">
        <f t="shared" ca="1" si="40"/>
        <v>56.288590875643855</v>
      </c>
      <c r="N158">
        <f t="shared" ca="1" si="41"/>
        <v>32.769168506254594</v>
      </c>
    </row>
    <row r="159" spans="1:14" x14ac:dyDescent="0.25">
      <c r="A159" s="4">
        <f t="shared" si="34"/>
        <v>0.43518518518518373</v>
      </c>
      <c r="B159" s="3">
        <f t="shared" si="42"/>
        <v>1553301600</v>
      </c>
      <c r="C159">
        <f t="shared" si="44"/>
        <v>3</v>
      </c>
      <c r="D159">
        <f t="shared" si="44"/>
        <v>112</v>
      </c>
      <c r="E159">
        <f t="shared" ca="1" si="27"/>
        <v>-10481.594023427817</v>
      </c>
      <c r="F159">
        <f t="shared" ca="1" si="28"/>
        <v>50837.790956799996</v>
      </c>
      <c r="G159">
        <f t="shared" ca="1" si="35"/>
        <v>9448.7999999999993</v>
      </c>
      <c r="H159" s="9">
        <f t="shared" ca="1" si="43"/>
        <v>-44.603684570331097</v>
      </c>
      <c r="I159" s="9">
        <f t="shared" ca="1" si="43"/>
        <v>216.33174815999956</v>
      </c>
      <c r="J159" s="9">
        <f t="shared" ca="1" si="43"/>
        <v>0</v>
      </c>
      <c r="K159" s="9">
        <f t="shared" ca="1" si="37"/>
        <v>220.88212679891296</v>
      </c>
      <c r="L159" s="9">
        <f t="shared" ca="1" si="38"/>
        <v>-11.650096301579769</v>
      </c>
      <c r="M159">
        <f t="shared" ca="1" si="40"/>
        <v>56.29812545989698</v>
      </c>
      <c r="N159">
        <f t="shared" ca="1" si="41"/>
        <v>32.765599705665927</v>
      </c>
    </row>
    <row r="160" spans="1:14" x14ac:dyDescent="0.25">
      <c r="A160" s="4">
        <f t="shared" si="34"/>
        <v>0.43524305555555409</v>
      </c>
      <c r="B160" s="3">
        <f t="shared" si="42"/>
        <v>1553301605</v>
      </c>
      <c r="C160">
        <f t="shared" si="44"/>
        <v>3</v>
      </c>
      <c r="D160">
        <f t="shared" si="44"/>
        <v>112</v>
      </c>
      <c r="E160">
        <f t="shared" ca="1" si="27"/>
        <v>-10704.612446279472</v>
      </c>
      <c r="F160">
        <f t="shared" ca="1" si="28"/>
        <v>51919.449697599994</v>
      </c>
      <c r="G160">
        <f t="shared" ca="1" si="35"/>
        <v>9448.7999999999993</v>
      </c>
      <c r="H160" s="9">
        <f t="shared" ca="1" si="43"/>
        <v>-44.603684570331097</v>
      </c>
      <c r="I160" s="9">
        <f t="shared" ca="1" si="43"/>
        <v>216.33174816000101</v>
      </c>
      <c r="J160" s="9">
        <f t="shared" ca="1" si="43"/>
        <v>0</v>
      </c>
      <c r="K160" s="9">
        <f t="shared" ca="1" si="37"/>
        <v>220.88212679891441</v>
      </c>
      <c r="L160" s="9">
        <f t="shared" ca="1" si="38"/>
        <v>-11.650096301579692</v>
      </c>
      <c r="M160">
        <f t="shared" ca="1" si="40"/>
        <v>56.307660044150111</v>
      </c>
      <c r="N160">
        <f t="shared" ca="1" si="41"/>
        <v>32.76203090507726</v>
      </c>
    </row>
    <row r="161" spans="1:15" x14ac:dyDescent="0.25">
      <c r="A161" s="4">
        <f t="shared" si="34"/>
        <v>0.43530092592592445</v>
      </c>
      <c r="B161" s="3">
        <f t="shared" si="42"/>
        <v>1553301610</v>
      </c>
      <c r="C161">
        <f t="shared" si="44"/>
        <v>3</v>
      </c>
      <c r="D161">
        <f t="shared" si="44"/>
        <v>112</v>
      </c>
      <c r="E161">
        <f t="shared" ca="1" si="27"/>
        <v>-10927.630869131128</v>
      </c>
      <c r="F161">
        <f t="shared" ca="1" si="28"/>
        <v>53001.108438399999</v>
      </c>
      <c r="G161">
        <f t="shared" ca="1" si="35"/>
        <v>9448.7999999999993</v>
      </c>
      <c r="H161" s="9">
        <f t="shared" ca="1" si="43"/>
        <v>-44.603684570331097</v>
      </c>
      <c r="I161" s="9">
        <f t="shared" ca="1" si="43"/>
        <v>216.33174815999956</v>
      </c>
      <c r="J161" s="9">
        <f t="shared" ca="1" si="43"/>
        <v>0</v>
      </c>
      <c r="K161" s="9">
        <f t="shared" ca="1" si="37"/>
        <v>220.88212679891296</v>
      </c>
      <c r="L161" s="9">
        <f t="shared" ca="1" si="38"/>
        <v>-11.650096301579769</v>
      </c>
      <c r="M161">
        <f t="shared" ca="1" si="40"/>
        <v>56.317194628403236</v>
      </c>
      <c r="N161">
        <f t="shared" ca="1" si="41"/>
        <v>32.758462104488594</v>
      </c>
    </row>
    <row r="162" spans="1:15" x14ac:dyDescent="0.25">
      <c r="A162" s="4">
        <f t="shared" si="34"/>
        <v>0.43535879629629481</v>
      </c>
      <c r="B162" s="3">
        <f t="shared" si="42"/>
        <v>1553301615</v>
      </c>
      <c r="C162">
        <f t="shared" si="44"/>
        <v>3</v>
      </c>
      <c r="D162">
        <f t="shared" si="44"/>
        <v>112</v>
      </c>
      <c r="E162">
        <f t="shared" ca="1" si="27"/>
        <v>-11150.649291982783</v>
      </c>
      <c r="F162">
        <f t="shared" ca="1" si="28"/>
        <v>54082.767179199996</v>
      </c>
      <c r="G162">
        <f t="shared" ca="1" si="35"/>
        <v>9448.7999999999993</v>
      </c>
      <c r="H162" s="9">
        <f t="shared" ca="1" si="43"/>
        <v>-44.603684570331097</v>
      </c>
      <c r="I162" s="9">
        <f t="shared" ca="1" si="43"/>
        <v>216.33174815999956</v>
      </c>
      <c r="J162" s="9">
        <f t="shared" ca="1" si="43"/>
        <v>0</v>
      </c>
      <c r="K162" s="9">
        <f t="shared" ca="1" si="37"/>
        <v>220.88212679891296</v>
      </c>
      <c r="L162" s="9">
        <f t="shared" ca="1" si="38"/>
        <v>-11.650096301579769</v>
      </c>
      <c r="M162">
        <f t="shared" ca="1" si="40"/>
        <v>56.326729212656367</v>
      </c>
      <c r="N162">
        <f t="shared" ca="1" si="41"/>
        <v>32.754893303899927</v>
      </c>
    </row>
    <row r="163" spans="1:15" x14ac:dyDescent="0.25">
      <c r="A163" s="4">
        <f t="shared" si="34"/>
        <v>0.43541666666666518</v>
      </c>
      <c r="B163" s="3">
        <f t="shared" si="42"/>
        <v>1553301620</v>
      </c>
      <c r="C163">
        <f t="shared" si="44"/>
        <v>3</v>
      </c>
      <c r="D163">
        <f t="shared" si="44"/>
        <v>112</v>
      </c>
      <c r="E163">
        <f t="shared" ca="1" si="27"/>
        <v>-11373.667714834439</v>
      </c>
      <c r="F163">
        <f t="shared" ca="1" si="28"/>
        <v>55164.425919999994</v>
      </c>
      <c r="G163">
        <f t="shared" ca="1" si="35"/>
        <v>9448.7999999999993</v>
      </c>
      <c r="H163" s="9">
        <f t="shared" ca="1" si="43"/>
        <v>-44.603684570331097</v>
      </c>
      <c r="I163" s="9">
        <f t="shared" ca="1" si="43"/>
        <v>216.33174816000101</v>
      </c>
      <c r="J163" s="9">
        <f t="shared" ca="1" si="43"/>
        <v>0</v>
      </c>
      <c r="K163" s="9">
        <f t="shared" ca="1" si="37"/>
        <v>220.88212679891441</v>
      </c>
      <c r="L163" s="9">
        <f t="shared" ca="1" si="38"/>
        <v>-11.650096301579692</v>
      </c>
      <c r="M163">
        <f t="shared" ca="1" si="40"/>
        <v>56.336263796909492</v>
      </c>
      <c r="N163">
        <f t="shared" ca="1" si="41"/>
        <v>32.75132450331126</v>
      </c>
    </row>
    <row r="164" spans="1:15" x14ac:dyDescent="0.25">
      <c r="A164" s="4">
        <f t="shared" si="34"/>
        <v>0.43547453703703554</v>
      </c>
      <c r="B164" s="3">
        <f t="shared" si="42"/>
        <v>1553301625</v>
      </c>
      <c r="C164">
        <f t="shared" si="44"/>
        <v>3</v>
      </c>
      <c r="D164">
        <f t="shared" si="44"/>
        <v>112</v>
      </c>
      <c r="E164">
        <f t="shared" ca="1" si="27"/>
        <v>-11596.686137686094</v>
      </c>
      <c r="F164">
        <f t="shared" ca="1" si="28"/>
        <v>56246.084660799999</v>
      </c>
      <c r="G164">
        <f t="shared" ca="1" si="35"/>
        <v>9448.7999999999993</v>
      </c>
      <c r="H164" s="9">
        <f t="shared" ca="1" si="43"/>
        <v>-44.603684570331097</v>
      </c>
      <c r="I164" s="9">
        <f t="shared" ca="1" si="43"/>
        <v>216.33174815999956</v>
      </c>
      <c r="J164" s="9">
        <f t="shared" ca="1" si="43"/>
        <v>0</v>
      </c>
      <c r="K164" s="9">
        <f t="shared" ca="1" si="37"/>
        <v>220.88212679891296</v>
      </c>
      <c r="L164" s="9">
        <f t="shared" ca="1" si="38"/>
        <v>-11.650096301579769</v>
      </c>
      <c r="M164">
        <f t="shared" ca="1" si="40"/>
        <v>56.345798381162616</v>
      </c>
      <c r="N164">
        <f t="shared" ca="1" si="41"/>
        <v>32.747755702722586</v>
      </c>
    </row>
    <row r="165" spans="1:15" x14ac:dyDescent="0.25">
      <c r="A165" s="4">
        <f t="shared" si="34"/>
        <v>0.4355324074074059</v>
      </c>
      <c r="B165" s="3">
        <f t="shared" si="42"/>
        <v>1553301630</v>
      </c>
      <c r="C165">
        <f t="shared" si="44"/>
        <v>3</v>
      </c>
      <c r="D165">
        <f t="shared" si="44"/>
        <v>112</v>
      </c>
      <c r="E165">
        <f t="shared" ref="E165:E228" ca="1" si="45">INDIRECT("E$"&amp;C165)+INDIRECT("H$"&amp;C165)*($B165-INDIRECT("B$"&amp;D165))</f>
        <v>-11819.70456053775</v>
      </c>
      <c r="F165">
        <f t="shared" ref="F165:F228" ca="1" si="46">INDIRECT("F$"&amp;C165)+INDIRECT("I$"&amp;C165)*($B165-INDIRECT("B$"&amp;D165))</f>
        <v>57327.743401599997</v>
      </c>
      <c r="G165">
        <f t="shared" ca="1" si="35"/>
        <v>9448.7999999999993</v>
      </c>
      <c r="H165" s="9">
        <f t="shared" ca="1" si="43"/>
        <v>-44.603684570331097</v>
      </c>
      <c r="I165" s="9">
        <f t="shared" ca="1" si="43"/>
        <v>216.33174815999956</v>
      </c>
      <c r="J165" s="9">
        <f t="shared" ca="1" si="43"/>
        <v>0</v>
      </c>
      <c r="K165" s="9">
        <f t="shared" ca="1" si="37"/>
        <v>220.88212679891296</v>
      </c>
      <c r="L165" s="9">
        <f t="shared" ca="1" si="38"/>
        <v>-11.650096301579769</v>
      </c>
      <c r="M165">
        <f t="shared" ca="1" si="40"/>
        <v>56.355332965415748</v>
      </c>
      <c r="N165">
        <f t="shared" ca="1" si="41"/>
        <v>32.744186902133919</v>
      </c>
    </row>
    <row r="166" spans="1:15" x14ac:dyDescent="0.25">
      <c r="A166" s="4">
        <f t="shared" si="34"/>
        <v>0.43559027777777626</v>
      </c>
      <c r="B166" s="3">
        <f t="shared" si="42"/>
        <v>1553301635</v>
      </c>
      <c r="C166">
        <f t="shared" si="44"/>
        <v>3</v>
      </c>
      <c r="D166">
        <f t="shared" si="44"/>
        <v>112</v>
      </c>
      <c r="E166">
        <f t="shared" ca="1" si="45"/>
        <v>-12042.722983389405</v>
      </c>
      <c r="F166">
        <f t="shared" ca="1" si="46"/>
        <v>58409.402142399995</v>
      </c>
      <c r="G166">
        <f t="shared" ca="1" si="35"/>
        <v>9448.7999999999993</v>
      </c>
      <c r="H166" s="9">
        <f t="shared" ca="1" si="43"/>
        <v>-44.603684570331097</v>
      </c>
      <c r="I166" s="9">
        <f t="shared" ca="1" si="43"/>
        <v>216.33174816000101</v>
      </c>
      <c r="J166" s="9">
        <f t="shared" ca="1" si="43"/>
        <v>0</v>
      </c>
      <c r="K166" s="9">
        <f t="shared" ca="1" si="37"/>
        <v>220.88212679891441</v>
      </c>
      <c r="L166" s="9">
        <f t="shared" ca="1" si="38"/>
        <v>-11.650096301579692</v>
      </c>
      <c r="M166">
        <f t="shared" ca="1" si="40"/>
        <v>56.364867549668872</v>
      </c>
      <c r="N166">
        <f t="shared" ca="1" si="41"/>
        <v>32.740618101545252</v>
      </c>
    </row>
    <row r="167" spans="1:15" x14ac:dyDescent="0.25">
      <c r="A167" s="4">
        <f t="shared" si="34"/>
        <v>0.43564814814814662</v>
      </c>
      <c r="B167" s="3">
        <f t="shared" si="42"/>
        <v>1553301640</v>
      </c>
      <c r="C167">
        <f t="shared" si="44"/>
        <v>3</v>
      </c>
      <c r="D167">
        <f t="shared" si="44"/>
        <v>112</v>
      </c>
      <c r="E167">
        <f t="shared" ca="1" si="45"/>
        <v>-12265.741406241061</v>
      </c>
      <c r="F167">
        <f t="shared" ca="1" si="46"/>
        <v>59491.0608832</v>
      </c>
      <c r="G167">
        <f t="shared" ca="1" si="35"/>
        <v>9448.7999999999993</v>
      </c>
      <c r="H167" s="9">
        <f t="shared" ca="1" si="43"/>
        <v>-44.60368457033146</v>
      </c>
      <c r="I167" s="9">
        <f t="shared" ca="1" si="43"/>
        <v>216.33174815999956</v>
      </c>
      <c r="J167" s="9">
        <f t="shared" ca="1" si="43"/>
        <v>0</v>
      </c>
      <c r="K167" s="9">
        <f t="shared" ca="1" si="37"/>
        <v>220.88212679891302</v>
      </c>
      <c r="L167" s="9">
        <f t="shared" ca="1" si="38"/>
        <v>-11.650096301579863</v>
      </c>
      <c r="M167">
        <f t="shared" ca="1" si="40"/>
        <v>56.374402133921997</v>
      </c>
      <c r="N167">
        <f t="shared" ca="1" si="41"/>
        <v>32.737049300956585</v>
      </c>
    </row>
    <row r="168" spans="1:15" x14ac:dyDescent="0.25">
      <c r="A168" s="4">
        <f t="shared" si="34"/>
        <v>0.43570601851851698</v>
      </c>
      <c r="B168" s="3">
        <f t="shared" si="42"/>
        <v>1553301645</v>
      </c>
      <c r="C168">
        <f t="shared" ref="C168:D168" si="47">C167</f>
        <v>3</v>
      </c>
      <c r="D168">
        <f t="shared" si="47"/>
        <v>112</v>
      </c>
      <c r="E168" s="15">
        <f ca="1">(1-$O168)*(1-$O168)*E167+2*$O168*(1-$O168)*INDIRECT("E"&amp;C169)+$O168*$O168*E171</f>
        <v>-12488.759829092718</v>
      </c>
      <c r="F168" s="15">
        <f ca="1">(1-$O168)*(1-$O168)*F167+2*$O168*(1-$O168)*INDIRECT("F"&amp;C169)+$O168*$O168*F171</f>
        <v>60572.719623999998</v>
      </c>
      <c r="G168" s="15">
        <f t="shared" ref="G168:G170" ca="1" si="48">INDIRECT("G$"&amp;C168)+INDIRECT("J$"&amp;C168)*($B168-INDIRECT("B$"&amp;D168))</f>
        <v>9448.7999999999993</v>
      </c>
      <c r="H168" s="16">
        <f t="shared" ref="H168:H170" ca="1" si="49">(E169-E168)/($B169-$B168)</f>
        <v>-44.603684570331097</v>
      </c>
      <c r="I168" s="16">
        <f t="shared" ref="I168:I170" ca="1" si="50">(F169-F168)/($B169-$B168)</f>
        <v>216.33174815999956</v>
      </c>
      <c r="J168" s="16">
        <f t="shared" ref="J168:J170" ca="1" si="51">(G169-G168)/($B169-$B168)</f>
        <v>0</v>
      </c>
      <c r="K168" s="16">
        <f t="shared" ref="K168:K170" ca="1" si="52">SQRT(H168*H168+I168*I168)</f>
        <v>220.88212679891296</v>
      </c>
      <c r="L168" s="16">
        <f t="shared" ref="L168:L170" ca="1" si="53">DEGREES(ATAN2(I168,H168))</f>
        <v>-11.650096301579769</v>
      </c>
      <c r="M168" s="15">
        <f ca="1">(1-$O168)*(1-$O168)*M167+2*$O168*(1-$O168)*INDIRECT("M"&amp;C169)+$O168*$O168*M171</f>
        <v>56.383936718175121</v>
      </c>
      <c r="N168" s="15">
        <f ca="1">(1-$O168)*(1-$O168)*N167+2*$O168*(1-$O168)*INDIRECT("N"&amp;C169)+$O168*$O168*N171</f>
        <v>32.733480500367918</v>
      </c>
      <c r="O168" s="15">
        <f>(B168-B167)/(B171-B167)</f>
        <v>0.25</v>
      </c>
    </row>
    <row r="169" spans="1:15" x14ac:dyDescent="0.25">
      <c r="A169" s="5">
        <f t="shared" si="34"/>
        <v>0.43576388888888734</v>
      </c>
      <c r="B169" s="3">
        <f t="shared" si="42"/>
        <v>1553301650</v>
      </c>
      <c r="C169">
        <v>4</v>
      </c>
      <c r="D169">
        <f>ROW()</f>
        <v>169</v>
      </c>
      <c r="E169" s="15">
        <f ca="1">(1-$O169)*(1-$O169)*E167+2*$O169*(1-$O169)*INDIRECT("E"&amp;C169)+$O169*$O169*E171</f>
        <v>-12711.778251944374</v>
      </c>
      <c r="F169" s="15">
        <f ca="1">(1-$O169)*(1-$O169)*F167+2*$O169*(1-$O169)*INDIRECT("F"&amp;C169)+$O169*$O169*F171</f>
        <v>61654.378364799995</v>
      </c>
      <c r="G169" s="15">
        <f t="shared" ca="1" si="48"/>
        <v>9448.7999999999993</v>
      </c>
      <c r="H169" s="16">
        <f t="shared" ca="1" si="49"/>
        <v>-44.60368457033146</v>
      </c>
      <c r="I169" s="16">
        <f t="shared" ca="1" si="50"/>
        <v>216.33174816000101</v>
      </c>
      <c r="J169" s="16">
        <f t="shared" ca="1" si="51"/>
        <v>0</v>
      </c>
      <c r="K169" s="16">
        <f t="shared" ca="1" si="52"/>
        <v>220.88212679891447</v>
      </c>
      <c r="L169" s="16">
        <f t="shared" ca="1" si="53"/>
        <v>-11.650096301579786</v>
      </c>
      <c r="M169" s="15">
        <f ca="1">(1-$O169)*(1-$O169)*M167+2*$O169*(1-$O169)*INDIRECT("M"&amp;C169)+$O169*$O169*M171</f>
        <v>56.393471302428253</v>
      </c>
      <c r="N169" s="15">
        <f ca="1">(1-$O169)*(1-$O169)*N167+2*$O169*(1-$O169)*INDIRECT("N"&amp;C169)+$O169*$O169*N171</f>
        <v>32.729911699779251</v>
      </c>
      <c r="O169" s="15">
        <f>(B169-B167)/(B171-B167)</f>
        <v>0.5</v>
      </c>
    </row>
    <row r="170" spans="1:15" x14ac:dyDescent="0.25">
      <c r="A170" s="4">
        <f t="shared" si="34"/>
        <v>0.4358217592592577</v>
      </c>
      <c r="B170" s="3">
        <f t="shared" si="42"/>
        <v>1553301655</v>
      </c>
      <c r="C170">
        <f t="shared" ref="C170:D170" si="54">C169</f>
        <v>4</v>
      </c>
      <c r="D170">
        <f t="shared" si="54"/>
        <v>169</v>
      </c>
      <c r="E170" s="15">
        <f ca="1">(1-$O170)*(1-$O170)*E167+2*$O170*(1-$O170)*INDIRECT("E"&amp;C169)+$O170*$O170*E171</f>
        <v>-12934.796674796031</v>
      </c>
      <c r="F170" s="15">
        <f ca="1">(1-$O170)*(1-$O170)*F167+2*$O170*(1-$O170)*INDIRECT("F"&amp;C169)+$O170*$O170*F171</f>
        <v>62736.0371056</v>
      </c>
      <c r="G170" s="15">
        <f t="shared" ca="1" si="48"/>
        <v>9448.7999999999993</v>
      </c>
      <c r="H170" s="16">
        <f t="shared" ca="1" si="49"/>
        <v>-44.603684570330735</v>
      </c>
      <c r="I170" s="16">
        <f t="shared" ca="1" si="50"/>
        <v>216.33174815999956</v>
      </c>
      <c r="J170" s="16">
        <f t="shared" ca="1" si="51"/>
        <v>0</v>
      </c>
      <c r="K170" s="16">
        <f t="shared" ca="1" si="52"/>
        <v>220.88212679891288</v>
      </c>
      <c r="L170" s="16">
        <f t="shared" ca="1" si="53"/>
        <v>-11.650096301579678</v>
      </c>
      <c r="M170" s="15">
        <f ca="1">(1-$O170)*(1-$O170)*M167+2*$O170*(1-$O170)*INDIRECT("M"&amp;C169)+$O170*$O170*M171</f>
        <v>56.403005886681385</v>
      </c>
      <c r="N170" s="15">
        <f ca="1">(1-$O170)*(1-$O170)*N167+2*$O170*(1-$O170)*INDIRECT("N"&amp;C169)+$O170*$O170*N171</f>
        <v>32.726342899190584</v>
      </c>
      <c r="O170" s="15">
        <f>(B170-B167)/(B171-B167)</f>
        <v>0.75</v>
      </c>
    </row>
    <row r="171" spans="1:15" x14ac:dyDescent="0.25">
      <c r="A171" s="4">
        <f t="shared" si="34"/>
        <v>0.43587962962962806</v>
      </c>
      <c r="B171" s="3">
        <f t="shared" si="42"/>
        <v>1553301660</v>
      </c>
      <c r="C171">
        <f t="shared" ref="C171:D184" si="55">C170</f>
        <v>4</v>
      </c>
      <c r="D171">
        <f t="shared" si="55"/>
        <v>169</v>
      </c>
      <c r="E171">
        <f t="shared" ca="1" si="45"/>
        <v>-13157.815097647685</v>
      </c>
      <c r="F171">
        <f t="shared" ca="1" si="46"/>
        <v>63817.695846399998</v>
      </c>
      <c r="G171">
        <f t="shared" ca="1" si="35"/>
        <v>9448.7999999999993</v>
      </c>
      <c r="H171" s="9">
        <f t="shared" ca="1" si="43"/>
        <v>-44.603684570331097</v>
      </c>
      <c r="I171" s="9">
        <f t="shared" ca="1" si="43"/>
        <v>216.33174815999956</v>
      </c>
      <c r="J171" s="9">
        <f t="shared" ca="1" si="43"/>
        <v>0</v>
      </c>
      <c r="K171" s="9">
        <f t="shared" ca="1" si="37"/>
        <v>220.88212679891296</v>
      </c>
      <c r="L171" s="9">
        <f t="shared" ca="1" si="38"/>
        <v>-11.650096301579769</v>
      </c>
      <c r="M171">
        <f t="shared" ca="1" si="40"/>
        <v>56.412540470934509</v>
      </c>
      <c r="N171">
        <f t="shared" ca="1" si="41"/>
        <v>32.722774098601917</v>
      </c>
    </row>
    <row r="172" spans="1:15" x14ac:dyDescent="0.25">
      <c r="A172" s="4">
        <f t="shared" si="34"/>
        <v>0.43593749999999842</v>
      </c>
      <c r="B172" s="3">
        <f t="shared" si="42"/>
        <v>1553301665</v>
      </c>
      <c r="C172">
        <f t="shared" si="55"/>
        <v>4</v>
      </c>
      <c r="D172">
        <f t="shared" si="55"/>
        <v>169</v>
      </c>
      <c r="E172">
        <f t="shared" ca="1" si="45"/>
        <v>-13380.83352049934</v>
      </c>
      <c r="F172">
        <f t="shared" ca="1" si="46"/>
        <v>64899.354587199996</v>
      </c>
      <c r="G172">
        <f t="shared" ca="1" si="35"/>
        <v>9448.7999999999993</v>
      </c>
      <c r="H172" s="9">
        <f t="shared" ca="1" si="43"/>
        <v>-44.603684570331097</v>
      </c>
      <c r="I172" s="9">
        <f t="shared" ca="1" si="43"/>
        <v>216.33174816000101</v>
      </c>
      <c r="J172" s="9">
        <f t="shared" ca="1" si="43"/>
        <v>0</v>
      </c>
      <c r="K172" s="9">
        <f t="shared" ca="1" si="37"/>
        <v>220.88212679891441</v>
      </c>
      <c r="L172" s="9">
        <f t="shared" ca="1" si="38"/>
        <v>-11.650096301579692</v>
      </c>
      <c r="M172">
        <f t="shared" ca="1" si="40"/>
        <v>56.422075055187634</v>
      </c>
      <c r="N172">
        <f t="shared" ca="1" si="41"/>
        <v>32.71920529801325</v>
      </c>
    </row>
    <row r="173" spans="1:15" x14ac:dyDescent="0.25">
      <c r="A173" s="4">
        <f t="shared" si="34"/>
        <v>0.43599537037036878</v>
      </c>
      <c r="B173" s="3">
        <f t="shared" si="42"/>
        <v>1553301670</v>
      </c>
      <c r="C173">
        <f t="shared" si="55"/>
        <v>4</v>
      </c>
      <c r="D173">
        <f t="shared" si="55"/>
        <v>169</v>
      </c>
      <c r="E173">
        <f t="shared" ca="1" si="45"/>
        <v>-13603.851943350995</v>
      </c>
      <c r="F173">
        <f t="shared" ca="1" si="46"/>
        <v>65981.013328000001</v>
      </c>
      <c r="G173">
        <f t="shared" ca="1" si="35"/>
        <v>9448.7999999999993</v>
      </c>
      <c r="H173" s="9">
        <f t="shared" ca="1" si="43"/>
        <v>-44.60368457033146</v>
      </c>
      <c r="I173" s="9">
        <f t="shared" ca="1" si="43"/>
        <v>216.33174815999809</v>
      </c>
      <c r="J173" s="9">
        <f t="shared" ca="1" si="43"/>
        <v>0</v>
      </c>
      <c r="K173" s="9">
        <f t="shared" ca="1" si="37"/>
        <v>220.8821267989116</v>
      </c>
      <c r="L173" s="9">
        <f t="shared" ca="1" si="38"/>
        <v>-11.650096301579939</v>
      </c>
      <c r="M173">
        <f t="shared" ca="1" si="40"/>
        <v>56.431609639440765</v>
      </c>
      <c r="N173">
        <f t="shared" ca="1" si="41"/>
        <v>32.715636497424576</v>
      </c>
    </row>
    <row r="174" spans="1:15" x14ac:dyDescent="0.25">
      <c r="A174" s="4">
        <f t="shared" si="34"/>
        <v>0.43605324074073915</v>
      </c>
      <c r="B174" s="3">
        <f t="shared" si="42"/>
        <v>1553301675</v>
      </c>
      <c r="C174">
        <f t="shared" si="55"/>
        <v>4</v>
      </c>
      <c r="D174">
        <f t="shared" si="55"/>
        <v>169</v>
      </c>
      <c r="E174">
        <f t="shared" ca="1" si="45"/>
        <v>-13826.870366202653</v>
      </c>
      <c r="F174">
        <f t="shared" ca="1" si="46"/>
        <v>67062.672068799991</v>
      </c>
      <c r="G174">
        <f t="shared" ca="1" si="35"/>
        <v>9448.7999999999993</v>
      </c>
      <c r="H174" s="9">
        <f t="shared" ca="1" si="43"/>
        <v>-44.603684570331097</v>
      </c>
      <c r="I174" s="9">
        <f t="shared" ca="1" si="43"/>
        <v>216.33174816000101</v>
      </c>
      <c r="J174" s="9">
        <f t="shared" ca="1" si="43"/>
        <v>0</v>
      </c>
      <c r="K174" s="9">
        <f t="shared" ca="1" si="37"/>
        <v>220.88212679891441</v>
      </c>
      <c r="L174" s="9">
        <f t="shared" ca="1" si="38"/>
        <v>-11.650096301579692</v>
      </c>
      <c r="M174">
        <f t="shared" ca="1" si="40"/>
        <v>56.44114422369389</v>
      </c>
      <c r="N174">
        <f t="shared" ca="1" si="41"/>
        <v>32.712067696835909</v>
      </c>
    </row>
    <row r="175" spans="1:15" x14ac:dyDescent="0.25">
      <c r="A175" s="4">
        <f t="shared" si="34"/>
        <v>0.43611111111110951</v>
      </c>
      <c r="B175" s="3">
        <f t="shared" si="42"/>
        <v>1553301680</v>
      </c>
      <c r="C175">
        <f t="shared" si="55"/>
        <v>4</v>
      </c>
      <c r="D175">
        <f t="shared" si="55"/>
        <v>169</v>
      </c>
      <c r="E175">
        <f t="shared" ca="1" si="45"/>
        <v>-14049.888789054308</v>
      </c>
      <c r="F175">
        <f t="shared" ca="1" si="46"/>
        <v>68144.330809599996</v>
      </c>
      <c r="G175">
        <f t="shared" ca="1" si="35"/>
        <v>9448.7999999999993</v>
      </c>
      <c r="H175" s="9">
        <f t="shared" ca="1" si="43"/>
        <v>-44.603684570331097</v>
      </c>
      <c r="I175" s="9">
        <f t="shared" ca="1" si="43"/>
        <v>216.33174816000101</v>
      </c>
      <c r="J175" s="9">
        <f t="shared" ca="1" si="43"/>
        <v>0</v>
      </c>
      <c r="K175" s="9">
        <f t="shared" ca="1" si="37"/>
        <v>220.88212679891441</v>
      </c>
      <c r="L175" s="9">
        <f t="shared" ca="1" si="38"/>
        <v>-11.650096301579692</v>
      </c>
      <c r="M175">
        <f t="shared" ca="1" si="40"/>
        <v>56.450678807947014</v>
      </c>
      <c r="N175">
        <f t="shared" ca="1" si="41"/>
        <v>32.708498896247242</v>
      </c>
    </row>
    <row r="176" spans="1:15" x14ac:dyDescent="0.25">
      <c r="A176" s="4">
        <f t="shared" si="34"/>
        <v>0.43616898148147987</v>
      </c>
      <c r="B176" s="3">
        <f t="shared" si="42"/>
        <v>1553301685</v>
      </c>
      <c r="C176">
        <f t="shared" si="55"/>
        <v>4</v>
      </c>
      <c r="D176">
        <f t="shared" si="55"/>
        <v>169</v>
      </c>
      <c r="E176">
        <f t="shared" ca="1" si="45"/>
        <v>-14272.907211905964</v>
      </c>
      <c r="F176">
        <f t="shared" ca="1" si="46"/>
        <v>69225.989550400001</v>
      </c>
      <c r="G176">
        <f t="shared" ca="1" si="35"/>
        <v>9448.7999999999993</v>
      </c>
      <c r="H176" s="9">
        <f t="shared" ca="1" si="43"/>
        <v>-44.603684570331097</v>
      </c>
      <c r="I176" s="9">
        <f t="shared" ca="1" si="43"/>
        <v>216.33174815999809</v>
      </c>
      <c r="J176" s="9">
        <f t="shared" ca="1" si="43"/>
        <v>0</v>
      </c>
      <c r="K176" s="9">
        <f t="shared" ca="1" si="37"/>
        <v>220.88212679891154</v>
      </c>
      <c r="L176" s="9">
        <f t="shared" ca="1" si="38"/>
        <v>-11.650096301579847</v>
      </c>
      <c r="M176">
        <f t="shared" ca="1" si="40"/>
        <v>56.460213392200146</v>
      </c>
      <c r="N176">
        <f t="shared" ca="1" si="41"/>
        <v>32.704930095658575</v>
      </c>
    </row>
    <row r="177" spans="1:14" x14ac:dyDescent="0.25">
      <c r="A177" s="4">
        <f t="shared" si="34"/>
        <v>0.43622685185185023</v>
      </c>
      <c r="B177" s="3">
        <f t="shared" si="42"/>
        <v>1553301690</v>
      </c>
      <c r="C177">
        <f t="shared" si="55"/>
        <v>4</v>
      </c>
      <c r="D177">
        <f t="shared" si="55"/>
        <v>169</v>
      </c>
      <c r="E177">
        <f t="shared" ca="1" si="45"/>
        <v>-14495.925634757619</v>
      </c>
      <c r="F177">
        <f t="shared" ca="1" si="46"/>
        <v>70307.648291199992</v>
      </c>
      <c r="G177">
        <f t="shared" ca="1" si="35"/>
        <v>9448.7999999999993</v>
      </c>
      <c r="H177" s="9">
        <f t="shared" ca="1" si="43"/>
        <v>-44.603684570331097</v>
      </c>
      <c r="I177" s="9">
        <f t="shared" ca="1" si="43"/>
        <v>216.33174816000101</v>
      </c>
      <c r="J177" s="9">
        <f t="shared" ca="1" si="43"/>
        <v>0</v>
      </c>
      <c r="K177" s="9">
        <f t="shared" ca="1" si="37"/>
        <v>220.88212679891441</v>
      </c>
      <c r="L177" s="9">
        <f t="shared" ca="1" si="38"/>
        <v>-11.650096301579692</v>
      </c>
      <c r="M177">
        <f t="shared" ca="1" si="40"/>
        <v>56.46974797645327</v>
      </c>
      <c r="N177">
        <f t="shared" ca="1" si="41"/>
        <v>32.701361295069908</v>
      </c>
    </row>
    <row r="178" spans="1:14" x14ac:dyDescent="0.25">
      <c r="A178" s="4">
        <f t="shared" si="34"/>
        <v>0.43628472222222059</v>
      </c>
      <c r="B178" s="3">
        <f t="shared" si="42"/>
        <v>1553301695</v>
      </c>
      <c r="C178">
        <f t="shared" si="55"/>
        <v>4</v>
      </c>
      <c r="D178">
        <f t="shared" si="55"/>
        <v>169</v>
      </c>
      <c r="E178">
        <f t="shared" ca="1" si="45"/>
        <v>-14718.944057609275</v>
      </c>
      <c r="F178">
        <f t="shared" ca="1" si="46"/>
        <v>71389.307031999997</v>
      </c>
      <c r="G178">
        <f t="shared" ca="1" si="35"/>
        <v>9448.7999999999993</v>
      </c>
      <c r="H178" s="9">
        <f t="shared" ca="1" si="43"/>
        <v>-44.603684570331097</v>
      </c>
      <c r="I178" s="9">
        <f t="shared" ca="1" si="43"/>
        <v>216.33174816000101</v>
      </c>
      <c r="J178" s="9">
        <f t="shared" ca="1" si="43"/>
        <v>0</v>
      </c>
      <c r="K178" s="9">
        <f t="shared" ca="1" si="37"/>
        <v>220.88212679891441</v>
      </c>
      <c r="L178" s="9">
        <f t="shared" ca="1" si="38"/>
        <v>-11.650096301579692</v>
      </c>
      <c r="M178">
        <f t="shared" ca="1" si="40"/>
        <v>56.479282560706402</v>
      </c>
      <c r="N178">
        <f t="shared" ca="1" si="41"/>
        <v>32.697792494481241</v>
      </c>
    </row>
    <row r="179" spans="1:14" x14ac:dyDescent="0.25">
      <c r="A179" s="4">
        <f t="shared" si="34"/>
        <v>0.43634259259259095</v>
      </c>
      <c r="B179" s="3">
        <f t="shared" si="42"/>
        <v>1553301700</v>
      </c>
      <c r="C179">
        <f t="shared" si="55"/>
        <v>4</v>
      </c>
      <c r="D179">
        <f t="shared" si="55"/>
        <v>169</v>
      </c>
      <c r="E179">
        <f t="shared" ca="1" si="45"/>
        <v>-14941.96248046093</v>
      </c>
      <c r="F179">
        <f t="shared" ca="1" si="46"/>
        <v>72470.965772800002</v>
      </c>
      <c r="G179">
        <f t="shared" ca="1" si="35"/>
        <v>9448.7999999999993</v>
      </c>
      <c r="H179" s="9">
        <f t="shared" ca="1" si="43"/>
        <v>-44.603684570331097</v>
      </c>
      <c r="I179" s="9">
        <f t="shared" ca="1" si="43"/>
        <v>216.33174815999809</v>
      </c>
      <c r="J179" s="9">
        <f t="shared" ca="1" si="43"/>
        <v>0</v>
      </c>
      <c r="K179" s="9">
        <f t="shared" ca="1" si="37"/>
        <v>220.88212679891154</v>
      </c>
      <c r="L179" s="9">
        <f t="shared" ca="1" si="38"/>
        <v>-11.650096301579847</v>
      </c>
      <c r="M179">
        <f t="shared" ca="1" si="40"/>
        <v>56.488817144959526</v>
      </c>
      <c r="N179">
        <f t="shared" ca="1" si="41"/>
        <v>32.694223693892567</v>
      </c>
    </row>
    <row r="180" spans="1:14" x14ac:dyDescent="0.25">
      <c r="A180" s="4">
        <f t="shared" si="34"/>
        <v>0.43640046296296131</v>
      </c>
      <c r="B180" s="3">
        <f t="shared" si="42"/>
        <v>1553301705</v>
      </c>
      <c r="C180">
        <f t="shared" ref="C180:D180" si="56">C179</f>
        <v>4</v>
      </c>
      <c r="D180">
        <f t="shared" si="56"/>
        <v>169</v>
      </c>
      <c r="E180">
        <f t="shared" ref="E180:E183" ca="1" si="57">INDIRECT("E$"&amp;C180)+INDIRECT("H$"&amp;C180)*($B180-INDIRECT("B$"&amp;D180))</f>
        <v>-15164.980903312586</v>
      </c>
      <c r="F180">
        <f t="shared" ref="F180:F183" ca="1" si="58">INDIRECT("F$"&amp;C180)+INDIRECT("I$"&amp;C180)*($B180-INDIRECT("B$"&amp;D180))</f>
        <v>73552.624513599992</v>
      </c>
      <c r="G180">
        <f t="shared" ref="G180:G183" ca="1" si="59">INDIRECT("G$"&amp;C180)+INDIRECT("J$"&amp;C180)*($B180-INDIRECT("B$"&amp;D180))</f>
        <v>9448.7999999999993</v>
      </c>
      <c r="H180" s="9">
        <f t="shared" ref="H180:H183" ca="1" si="60">(E181-E180)/($B181-$B180)</f>
        <v>-44.603684570331097</v>
      </c>
      <c r="I180" s="9">
        <f t="shared" ref="I180:I183" ca="1" si="61">(F181-F180)/($B181-$B180)</f>
        <v>216.33174816000101</v>
      </c>
      <c r="J180" s="9">
        <f t="shared" ref="J180:J183" ca="1" si="62">(G181-G180)/($B181-$B180)</f>
        <v>0</v>
      </c>
      <c r="K180" s="9">
        <f t="shared" ref="K180:K183" ca="1" si="63">SQRT(H180*H180+I180*I180)</f>
        <v>220.88212679891441</v>
      </c>
      <c r="L180" s="9">
        <f t="shared" ref="L180:L183" ca="1" si="64">DEGREES(ATAN2(I180,H180))</f>
        <v>-11.650096301579692</v>
      </c>
      <c r="M180">
        <f t="shared" ref="M180:M183" ca="1" si="65">INDIRECT("M$"&amp;C180)+INDIRECT("O$"&amp;C180)*($B180-INDIRECT("B$"&amp;D180))</f>
        <v>56.498351729212651</v>
      </c>
      <c r="N180">
        <f t="shared" ref="N180:N183" ca="1" si="66">INDIRECT("N$"&amp;C180)+INDIRECT("P$"&amp;C180)*($B180-INDIRECT("B$"&amp;D180))</f>
        <v>32.690654893303901</v>
      </c>
    </row>
    <row r="181" spans="1:14" x14ac:dyDescent="0.25">
      <c r="A181" s="8">
        <f t="shared" si="34"/>
        <v>0.43645833333333167</v>
      </c>
      <c r="B181" s="3">
        <f t="shared" si="42"/>
        <v>1553301710</v>
      </c>
      <c r="C181">
        <f t="shared" ref="C181:D181" si="67">C180</f>
        <v>4</v>
      </c>
      <c r="D181">
        <f t="shared" si="67"/>
        <v>169</v>
      </c>
      <c r="E181">
        <f t="shared" ca="1" si="57"/>
        <v>-15387.999326164241</v>
      </c>
      <c r="F181">
        <f t="shared" ca="1" si="58"/>
        <v>74634.283254399998</v>
      </c>
      <c r="G181">
        <f t="shared" ca="1" si="59"/>
        <v>9448.7999999999993</v>
      </c>
      <c r="H181" s="9">
        <f t="shared" ca="1" si="60"/>
        <v>-44.603684570331097</v>
      </c>
      <c r="I181" s="9">
        <f t="shared" ca="1" si="61"/>
        <v>216.33174816000101</v>
      </c>
      <c r="J181" s="9">
        <f t="shared" ca="1" si="62"/>
        <v>0</v>
      </c>
      <c r="K181" s="9">
        <f t="shared" ca="1" si="63"/>
        <v>220.88212679891441</v>
      </c>
      <c r="L181" s="9">
        <f t="shared" ca="1" si="64"/>
        <v>-11.650096301579692</v>
      </c>
      <c r="M181">
        <f t="shared" ca="1" si="65"/>
        <v>56.507886313465782</v>
      </c>
      <c r="N181">
        <f t="shared" ca="1" si="66"/>
        <v>32.687086092715234</v>
      </c>
    </row>
    <row r="182" spans="1:14" x14ac:dyDescent="0.25">
      <c r="A182" s="4">
        <f t="shared" si="34"/>
        <v>0.43651620370370203</v>
      </c>
      <c r="B182" s="3">
        <f t="shared" si="42"/>
        <v>1553301715</v>
      </c>
      <c r="C182">
        <f t="shared" ref="C182:D182" si="68">C181</f>
        <v>4</v>
      </c>
      <c r="D182">
        <f t="shared" si="68"/>
        <v>169</v>
      </c>
      <c r="E182">
        <f t="shared" ca="1" si="57"/>
        <v>-15611.017749015897</v>
      </c>
      <c r="F182">
        <f t="shared" ca="1" si="58"/>
        <v>75715.941995200003</v>
      </c>
      <c r="G182">
        <f t="shared" ca="1" si="59"/>
        <v>9448.7999999999993</v>
      </c>
      <c r="H182" s="9">
        <f t="shared" ca="1" si="60"/>
        <v>-44.603684570331097</v>
      </c>
      <c r="I182" s="9">
        <f t="shared" ca="1" si="61"/>
        <v>216.33174815999809</v>
      </c>
      <c r="J182" s="9">
        <f t="shared" ca="1" si="62"/>
        <v>0</v>
      </c>
      <c r="K182" s="9">
        <f t="shared" ca="1" si="63"/>
        <v>220.88212679891154</v>
      </c>
      <c r="L182" s="9">
        <f t="shared" ca="1" si="64"/>
        <v>-11.650096301579847</v>
      </c>
      <c r="M182">
        <f t="shared" ca="1" si="65"/>
        <v>56.517420897718907</v>
      </c>
      <c r="N182">
        <f t="shared" ca="1" si="66"/>
        <v>32.683517292126567</v>
      </c>
    </row>
    <row r="183" spans="1:14" x14ac:dyDescent="0.25">
      <c r="A183" s="4">
        <f t="shared" si="34"/>
        <v>0.43657407407407239</v>
      </c>
      <c r="B183" s="3">
        <f t="shared" si="42"/>
        <v>1553301720</v>
      </c>
      <c r="C183">
        <f t="shared" ref="C183:D183" si="69">C182</f>
        <v>4</v>
      </c>
      <c r="D183">
        <f t="shared" si="69"/>
        <v>169</v>
      </c>
      <c r="E183">
        <f t="shared" ca="1" si="57"/>
        <v>-15834.036171867552</v>
      </c>
      <c r="F183">
        <f t="shared" ca="1" si="58"/>
        <v>76797.600735999993</v>
      </c>
      <c r="G183">
        <f t="shared" ca="1" si="59"/>
        <v>9448.7999999999993</v>
      </c>
      <c r="H183" s="9">
        <f t="shared" ca="1" si="60"/>
        <v>-44.603684570331097</v>
      </c>
      <c r="I183" s="9">
        <f t="shared" ca="1" si="61"/>
        <v>216.33174816000101</v>
      </c>
      <c r="J183" s="9">
        <f t="shared" ca="1" si="62"/>
        <v>0</v>
      </c>
      <c r="K183" s="9">
        <f t="shared" ca="1" si="63"/>
        <v>220.88212679891441</v>
      </c>
      <c r="L183" s="9">
        <f t="shared" ca="1" si="64"/>
        <v>-11.650096301579692</v>
      </c>
      <c r="M183">
        <f t="shared" ca="1" si="65"/>
        <v>56.526955481972031</v>
      </c>
      <c r="N183">
        <f t="shared" ca="1" si="66"/>
        <v>32.6799484915379</v>
      </c>
    </row>
    <row r="184" spans="1:14" x14ac:dyDescent="0.25">
      <c r="A184" s="4">
        <f t="shared" si="34"/>
        <v>0.43663194444444275</v>
      </c>
      <c r="B184" s="3">
        <f t="shared" si="42"/>
        <v>1553301725</v>
      </c>
      <c r="C184">
        <f t="shared" si="55"/>
        <v>4</v>
      </c>
      <c r="D184">
        <f t="shared" si="55"/>
        <v>169</v>
      </c>
      <c r="E184">
        <f t="shared" ca="1" si="45"/>
        <v>-16057.054594719208</v>
      </c>
      <c r="F184">
        <f t="shared" ca="1" si="46"/>
        <v>77879.259476799998</v>
      </c>
      <c r="G184">
        <f t="shared" ca="1" si="35"/>
        <v>9448.7999999999993</v>
      </c>
      <c r="H184" s="9">
        <f t="shared" ref="H184:J234" ca="1" si="70">(E185-E184)/($B185-$B184)</f>
        <v>-44.603684570331097</v>
      </c>
      <c r="I184" s="9">
        <f t="shared" ca="1" si="70"/>
        <v>216.33174816000101</v>
      </c>
      <c r="J184" s="9">
        <f t="shared" ca="1" si="70"/>
        <v>0</v>
      </c>
      <c r="K184" s="9">
        <f t="shared" ca="1" si="37"/>
        <v>220.88212679891441</v>
      </c>
      <c r="L184" s="9">
        <f t="shared" ca="1" si="38"/>
        <v>-11.650096301579692</v>
      </c>
      <c r="M184">
        <f t="shared" ca="1" si="40"/>
        <v>56.536490066225163</v>
      </c>
      <c r="N184">
        <f t="shared" ca="1" si="41"/>
        <v>32.676379690949233</v>
      </c>
    </row>
    <row r="185" spans="1:14" x14ac:dyDescent="0.25">
      <c r="A185" s="4">
        <f t="shared" si="34"/>
        <v>0.43668981481481312</v>
      </c>
      <c r="B185" s="3">
        <f t="shared" si="42"/>
        <v>1553301730</v>
      </c>
      <c r="C185">
        <f t="shared" ref="C185:D200" si="71">C184</f>
        <v>4</v>
      </c>
      <c r="D185">
        <f t="shared" si="71"/>
        <v>169</v>
      </c>
      <c r="E185">
        <f t="shared" ca="1" si="45"/>
        <v>-16280.073017570863</v>
      </c>
      <c r="F185">
        <f t="shared" ca="1" si="46"/>
        <v>78960.918217600003</v>
      </c>
      <c r="G185">
        <f t="shared" ca="1" si="35"/>
        <v>9448.7999999999993</v>
      </c>
      <c r="H185" s="9">
        <f t="shared" ca="1" si="70"/>
        <v>-44.603684570331097</v>
      </c>
      <c r="I185" s="9">
        <f t="shared" ca="1" si="70"/>
        <v>216.33174815999809</v>
      </c>
      <c r="J185" s="9">
        <f t="shared" ca="1" si="70"/>
        <v>0</v>
      </c>
      <c r="K185" s="9">
        <f t="shared" ca="1" si="37"/>
        <v>220.88212679891154</v>
      </c>
      <c r="L185" s="9">
        <f t="shared" ca="1" si="38"/>
        <v>-11.650096301579847</v>
      </c>
      <c r="M185">
        <f t="shared" ca="1" si="40"/>
        <v>56.546024650478287</v>
      </c>
      <c r="N185">
        <f t="shared" ca="1" si="41"/>
        <v>32.672810890360559</v>
      </c>
    </row>
    <row r="186" spans="1:14" x14ac:dyDescent="0.25">
      <c r="A186" s="4">
        <f t="shared" si="34"/>
        <v>0.43674768518518348</v>
      </c>
      <c r="B186" s="3">
        <f t="shared" si="42"/>
        <v>1553301735</v>
      </c>
      <c r="C186">
        <f t="shared" si="71"/>
        <v>4</v>
      </c>
      <c r="D186">
        <f t="shared" si="71"/>
        <v>169</v>
      </c>
      <c r="E186">
        <f t="shared" ca="1" si="45"/>
        <v>-16503.091440422519</v>
      </c>
      <c r="F186">
        <f t="shared" ca="1" si="46"/>
        <v>80042.576958399994</v>
      </c>
      <c r="G186">
        <f t="shared" ca="1" si="35"/>
        <v>9448.7999999999993</v>
      </c>
      <c r="H186" s="9">
        <f t="shared" ca="1" si="70"/>
        <v>-44.603684570331097</v>
      </c>
      <c r="I186" s="9">
        <f t="shared" ca="1" si="70"/>
        <v>216.33174816000101</v>
      </c>
      <c r="J186" s="9">
        <f t="shared" ca="1" si="70"/>
        <v>0</v>
      </c>
      <c r="K186" s="9">
        <f t="shared" ca="1" si="37"/>
        <v>220.88212679891441</v>
      </c>
      <c r="L186" s="9">
        <f t="shared" ca="1" si="38"/>
        <v>-11.650096301579692</v>
      </c>
      <c r="M186">
        <f t="shared" ca="1" si="40"/>
        <v>56.555559234731419</v>
      </c>
      <c r="N186">
        <f t="shared" ca="1" si="41"/>
        <v>32.669242089771892</v>
      </c>
    </row>
    <row r="187" spans="1:14" x14ac:dyDescent="0.25">
      <c r="A187" s="4">
        <f t="shared" ref="A187:A250" si="72">A186+5/24/3600</f>
        <v>0.43680555555555384</v>
      </c>
      <c r="B187" s="3">
        <f t="shared" si="42"/>
        <v>1553301740</v>
      </c>
      <c r="C187">
        <f t="shared" si="71"/>
        <v>4</v>
      </c>
      <c r="D187">
        <f t="shared" si="71"/>
        <v>169</v>
      </c>
      <c r="E187">
        <f t="shared" ca="1" si="45"/>
        <v>-16726.109863274174</v>
      </c>
      <c r="F187">
        <f t="shared" ca="1" si="46"/>
        <v>81124.235699199999</v>
      </c>
      <c r="G187">
        <f t="shared" ca="1" si="35"/>
        <v>9448.7999999999993</v>
      </c>
      <c r="H187" s="9">
        <f t="shared" ca="1" si="70"/>
        <v>-44.603684570331097</v>
      </c>
      <c r="I187" s="9">
        <f t="shared" ca="1" si="70"/>
        <v>216.33174815999809</v>
      </c>
      <c r="J187" s="9">
        <f t="shared" ca="1" si="70"/>
        <v>0</v>
      </c>
      <c r="K187" s="9">
        <f t="shared" ca="1" si="37"/>
        <v>220.88212679891154</v>
      </c>
      <c r="L187" s="9">
        <f t="shared" ca="1" si="38"/>
        <v>-11.650096301579847</v>
      </c>
      <c r="M187">
        <f t="shared" ca="1" si="40"/>
        <v>56.565093818984543</v>
      </c>
      <c r="N187">
        <f t="shared" ca="1" si="41"/>
        <v>32.665673289183225</v>
      </c>
    </row>
    <row r="188" spans="1:14" x14ac:dyDescent="0.25">
      <c r="A188" s="4">
        <f t="shared" si="72"/>
        <v>0.4368634259259242</v>
      </c>
      <c r="B188" s="3">
        <f t="shared" si="42"/>
        <v>1553301745</v>
      </c>
      <c r="C188">
        <f t="shared" si="71"/>
        <v>4</v>
      </c>
      <c r="D188">
        <f t="shared" si="71"/>
        <v>169</v>
      </c>
      <c r="E188">
        <f t="shared" ca="1" si="45"/>
        <v>-16949.12828612583</v>
      </c>
      <c r="F188">
        <f t="shared" ca="1" si="46"/>
        <v>82205.894439999989</v>
      </c>
      <c r="G188">
        <f t="shared" ca="1" si="35"/>
        <v>9448.7999999999993</v>
      </c>
      <c r="H188" s="9">
        <f t="shared" ca="1" si="70"/>
        <v>-44.603684570331822</v>
      </c>
      <c r="I188" s="9">
        <f t="shared" ca="1" si="70"/>
        <v>216.33174816000101</v>
      </c>
      <c r="J188" s="9">
        <f t="shared" ca="1" si="70"/>
        <v>0</v>
      </c>
      <c r="K188" s="9">
        <f t="shared" ca="1" si="37"/>
        <v>220.88212679891453</v>
      </c>
      <c r="L188" s="9">
        <f t="shared" ca="1" si="38"/>
        <v>-11.650096301579877</v>
      </c>
      <c r="M188">
        <f t="shared" ca="1" si="40"/>
        <v>56.574628403237668</v>
      </c>
      <c r="N188">
        <f t="shared" ca="1" si="41"/>
        <v>32.662104488594558</v>
      </c>
    </row>
    <row r="189" spans="1:14" x14ac:dyDescent="0.25">
      <c r="A189" s="4">
        <f t="shared" si="72"/>
        <v>0.43692129629629456</v>
      </c>
      <c r="B189" s="3">
        <f t="shared" si="42"/>
        <v>1553301750</v>
      </c>
      <c r="C189">
        <f t="shared" si="71"/>
        <v>4</v>
      </c>
      <c r="D189">
        <f t="shared" si="71"/>
        <v>169</v>
      </c>
      <c r="E189">
        <f t="shared" ca="1" si="45"/>
        <v>-17172.146708977489</v>
      </c>
      <c r="F189">
        <f t="shared" ca="1" si="46"/>
        <v>83287.553180799994</v>
      </c>
      <c r="G189">
        <f t="shared" ca="1" si="35"/>
        <v>9448.7999999999993</v>
      </c>
      <c r="H189" s="9">
        <f t="shared" ca="1" si="70"/>
        <v>-44.603684570330373</v>
      </c>
      <c r="I189" s="9">
        <f t="shared" ca="1" si="70"/>
        <v>216.33174816000101</v>
      </c>
      <c r="J189" s="9">
        <f t="shared" ca="1" si="70"/>
        <v>0</v>
      </c>
      <c r="K189" s="9">
        <f t="shared" ca="1" si="37"/>
        <v>220.88212679891424</v>
      </c>
      <c r="L189" s="9">
        <f t="shared" ca="1" si="38"/>
        <v>-11.650096301579509</v>
      </c>
      <c r="M189">
        <f t="shared" ca="1" si="40"/>
        <v>56.584162987490799</v>
      </c>
      <c r="N189">
        <f t="shared" ca="1" si="41"/>
        <v>32.658535688005891</v>
      </c>
    </row>
    <row r="190" spans="1:14" x14ac:dyDescent="0.25">
      <c r="A190" s="4">
        <f t="shared" si="72"/>
        <v>0.43697916666666492</v>
      </c>
      <c r="B190" s="3">
        <f t="shared" si="42"/>
        <v>1553301755</v>
      </c>
      <c r="C190">
        <f t="shared" si="71"/>
        <v>4</v>
      </c>
      <c r="D190">
        <f t="shared" si="71"/>
        <v>169</v>
      </c>
      <c r="E190">
        <f t="shared" ca="1" si="45"/>
        <v>-17395.165131829141</v>
      </c>
      <c r="F190">
        <f t="shared" ca="1" si="46"/>
        <v>84369.211921599999</v>
      </c>
      <c r="G190">
        <f t="shared" ca="1" si="35"/>
        <v>9448.7999999999993</v>
      </c>
      <c r="H190" s="9">
        <f t="shared" ca="1" si="70"/>
        <v>-44.603684570331822</v>
      </c>
      <c r="I190" s="9">
        <f t="shared" ca="1" si="70"/>
        <v>216.33174815999809</v>
      </c>
      <c r="J190" s="9">
        <f t="shared" ca="1" si="70"/>
        <v>0</v>
      </c>
      <c r="K190" s="9">
        <f t="shared" ca="1" si="37"/>
        <v>220.88212679891166</v>
      </c>
      <c r="L190" s="9">
        <f t="shared" ca="1" si="38"/>
        <v>-11.650096301580032</v>
      </c>
      <c r="M190">
        <f t="shared" ca="1" si="40"/>
        <v>56.593697571743924</v>
      </c>
      <c r="N190">
        <f t="shared" ca="1" si="41"/>
        <v>32.654966887417224</v>
      </c>
    </row>
    <row r="191" spans="1:14" x14ac:dyDescent="0.25">
      <c r="A191" s="4">
        <f t="shared" si="72"/>
        <v>0.43703703703703528</v>
      </c>
      <c r="B191" s="3">
        <f t="shared" si="42"/>
        <v>1553301760</v>
      </c>
      <c r="C191">
        <f t="shared" si="71"/>
        <v>4</v>
      </c>
      <c r="D191">
        <f t="shared" si="71"/>
        <v>169</v>
      </c>
      <c r="E191">
        <f t="shared" ca="1" si="45"/>
        <v>-17618.1835546808</v>
      </c>
      <c r="F191">
        <f t="shared" ca="1" si="46"/>
        <v>85450.87066239999</v>
      </c>
      <c r="G191">
        <f t="shared" ca="1" si="35"/>
        <v>9448.7999999999993</v>
      </c>
      <c r="H191" s="9">
        <f t="shared" ca="1" si="70"/>
        <v>-44.603684570330373</v>
      </c>
      <c r="I191" s="9">
        <f t="shared" ca="1" si="70"/>
        <v>216.33174816000101</v>
      </c>
      <c r="J191" s="9">
        <f t="shared" ca="1" si="70"/>
        <v>0</v>
      </c>
      <c r="K191" s="9">
        <f t="shared" ca="1" si="37"/>
        <v>220.88212679891424</v>
      </c>
      <c r="L191" s="9">
        <f t="shared" ca="1" si="38"/>
        <v>-11.650096301579509</v>
      </c>
      <c r="M191">
        <f t="shared" ca="1" si="40"/>
        <v>56.603232155997055</v>
      </c>
      <c r="N191">
        <f t="shared" ca="1" si="41"/>
        <v>32.65139808682855</v>
      </c>
    </row>
    <row r="192" spans="1:14" x14ac:dyDescent="0.25">
      <c r="A192" s="4">
        <f t="shared" si="72"/>
        <v>0.43709490740740564</v>
      </c>
      <c r="B192" s="3">
        <f t="shared" si="42"/>
        <v>1553301765</v>
      </c>
      <c r="C192">
        <f t="shared" si="71"/>
        <v>4</v>
      </c>
      <c r="D192">
        <f t="shared" si="71"/>
        <v>169</v>
      </c>
      <c r="E192">
        <f t="shared" ca="1" si="45"/>
        <v>-17841.201977532452</v>
      </c>
      <c r="F192">
        <f t="shared" ca="1" si="46"/>
        <v>86532.529403199995</v>
      </c>
      <c r="G192">
        <f t="shared" ca="1" si="35"/>
        <v>9448.7999999999993</v>
      </c>
      <c r="H192" s="9">
        <f t="shared" ca="1" si="70"/>
        <v>-44.603684570331822</v>
      </c>
      <c r="I192" s="9">
        <f t="shared" ca="1" si="70"/>
        <v>216.33174815999809</v>
      </c>
      <c r="J192" s="9">
        <f t="shared" ca="1" si="70"/>
        <v>0</v>
      </c>
      <c r="K192" s="9">
        <f t="shared" ca="1" si="37"/>
        <v>220.88212679891166</v>
      </c>
      <c r="L192" s="9">
        <f t="shared" ca="1" si="38"/>
        <v>-11.650096301580032</v>
      </c>
      <c r="M192">
        <f t="shared" ca="1" si="40"/>
        <v>56.61276674025018</v>
      </c>
      <c r="N192">
        <f t="shared" ca="1" si="41"/>
        <v>32.647829286239883</v>
      </c>
    </row>
    <row r="193" spans="1:14" x14ac:dyDescent="0.25">
      <c r="A193" s="8">
        <f t="shared" si="72"/>
        <v>0.437152777777776</v>
      </c>
      <c r="B193" s="3">
        <f t="shared" si="42"/>
        <v>1553301770</v>
      </c>
      <c r="C193">
        <f t="shared" si="71"/>
        <v>4</v>
      </c>
      <c r="D193">
        <f t="shared" si="71"/>
        <v>169</v>
      </c>
      <c r="E193">
        <f t="shared" ca="1" si="45"/>
        <v>-18064.220400384111</v>
      </c>
      <c r="F193">
        <f t="shared" ca="1" si="46"/>
        <v>87614.188143999985</v>
      </c>
      <c r="G193">
        <f t="shared" ca="1" si="35"/>
        <v>9448.7999999999993</v>
      </c>
      <c r="H193" s="9">
        <f t="shared" ca="1" si="70"/>
        <v>-44.603684570331097</v>
      </c>
      <c r="I193" s="9">
        <f t="shared" ca="1" si="70"/>
        <v>216.33174816000101</v>
      </c>
      <c r="J193" s="9">
        <f t="shared" ca="1" si="70"/>
        <v>0</v>
      </c>
      <c r="K193" s="9">
        <f t="shared" ca="1" si="37"/>
        <v>220.88212679891441</v>
      </c>
      <c r="L193" s="9">
        <f t="shared" ca="1" si="38"/>
        <v>-11.650096301579692</v>
      </c>
      <c r="M193">
        <f t="shared" ca="1" si="40"/>
        <v>56.622301324503304</v>
      </c>
      <c r="N193">
        <f t="shared" ca="1" si="41"/>
        <v>32.644260485651216</v>
      </c>
    </row>
    <row r="194" spans="1:14" x14ac:dyDescent="0.25">
      <c r="A194" s="4">
        <f t="shared" si="72"/>
        <v>0.43721064814814636</v>
      </c>
      <c r="B194" s="3">
        <f t="shared" si="42"/>
        <v>1553301775</v>
      </c>
      <c r="C194">
        <f t="shared" si="71"/>
        <v>4</v>
      </c>
      <c r="D194">
        <f t="shared" si="71"/>
        <v>169</v>
      </c>
      <c r="E194">
        <f t="shared" ca="1" si="45"/>
        <v>-18287.238823235766</v>
      </c>
      <c r="F194">
        <f t="shared" ca="1" si="46"/>
        <v>88695.84688479999</v>
      </c>
      <c r="G194">
        <f t="shared" ca="1" si="35"/>
        <v>9448.7999999999993</v>
      </c>
      <c r="H194" s="9">
        <f t="shared" ca="1" si="70"/>
        <v>-44.603684570331097</v>
      </c>
      <c r="I194" s="9">
        <f t="shared" ca="1" si="70"/>
        <v>216.33174816000101</v>
      </c>
      <c r="J194" s="9">
        <f t="shared" ca="1" si="70"/>
        <v>0</v>
      </c>
      <c r="K194" s="9">
        <f t="shared" ca="1" si="37"/>
        <v>220.88212679891441</v>
      </c>
      <c r="L194" s="9">
        <f t="shared" ca="1" si="38"/>
        <v>-11.650096301579692</v>
      </c>
      <c r="M194">
        <f t="shared" ca="1" si="40"/>
        <v>56.631835908756436</v>
      </c>
      <c r="N194">
        <f t="shared" ca="1" si="41"/>
        <v>32.640691685062549</v>
      </c>
    </row>
    <row r="195" spans="1:14" x14ac:dyDescent="0.25">
      <c r="A195" s="4">
        <f t="shared" si="72"/>
        <v>0.43726851851851672</v>
      </c>
      <c r="B195" s="3">
        <f t="shared" si="42"/>
        <v>1553301780</v>
      </c>
      <c r="C195">
        <f t="shared" si="71"/>
        <v>4</v>
      </c>
      <c r="D195">
        <f t="shared" si="71"/>
        <v>169</v>
      </c>
      <c r="E195">
        <f t="shared" ca="1" si="45"/>
        <v>-18510.257246087422</v>
      </c>
      <c r="F195">
        <f t="shared" ca="1" si="46"/>
        <v>89777.505625599995</v>
      </c>
      <c r="G195">
        <f t="shared" ca="1" si="35"/>
        <v>9448.7999999999993</v>
      </c>
      <c r="H195" s="9">
        <f t="shared" ca="1" si="70"/>
        <v>-44.603684570331097</v>
      </c>
      <c r="I195" s="9">
        <f t="shared" ca="1" si="70"/>
        <v>216.33174815999809</v>
      </c>
      <c r="J195" s="9">
        <f t="shared" ca="1" si="70"/>
        <v>0</v>
      </c>
      <c r="K195" s="9">
        <f t="shared" ca="1" si="37"/>
        <v>220.88212679891154</v>
      </c>
      <c r="L195" s="9">
        <f t="shared" ca="1" si="38"/>
        <v>-11.650096301579847</v>
      </c>
      <c r="M195">
        <f t="shared" ca="1" si="40"/>
        <v>56.641370493009561</v>
      </c>
      <c r="N195">
        <f t="shared" ca="1" si="41"/>
        <v>32.637122884473882</v>
      </c>
    </row>
    <row r="196" spans="1:14" x14ac:dyDescent="0.25">
      <c r="A196" s="4">
        <f t="shared" si="72"/>
        <v>0.43732638888888709</v>
      </c>
      <c r="B196" s="3">
        <f t="shared" si="42"/>
        <v>1553301785</v>
      </c>
      <c r="C196">
        <f t="shared" si="71"/>
        <v>4</v>
      </c>
      <c r="D196">
        <f t="shared" si="71"/>
        <v>169</v>
      </c>
      <c r="E196">
        <f t="shared" ca="1" si="45"/>
        <v>-18733.275668939077</v>
      </c>
      <c r="F196">
        <f t="shared" ca="1" si="46"/>
        <v>90859.164366399986</v>
      </c>
      <c r="G196">
        <f t="shared" ca="1" si="35"/>
        <v>9448.7999999999993</v>
      </c>
      <c r="H196" s="9">
        <f t="shared" ca="1" si="70"/>
        <v>-44.603684570331097</v>
      </c>
      <c r="I196" s="9">
        <f t="shared" ca="1" si="70"/>
        <v>216.33174816000101</v>
      </c>
      <c r="J196" s="9">
        <f t="shared" ca="1" si="70"/>
        <v>0</v>
      </c>
      <c r="K196" s="9">
        <f t="shared" ca="1" si="37"/>
        <v>220.88212679891441</v>
      </c>
      <c r="L196" s="9">
        <f t="shared" ca="1" si="38"/>
        <v>-11.650096301579692</v>
      </c>
      <c r="M196">
        <f t="shared" ca="1" si="40"/>
        <v>56.650905077262692</v>
      </c>
      <c r="N196">
        <f t="shared" ca="1" si="41"/>
        <v>32.633554083885215</v>
      </c>
    </row>
    <row r="197" spans="1:14" x14ac:dyDescent="0.25">
      <c r="A197" s="4">
        <f t="shared" si="72"/>
        <v>0.43738425925925745</v>
      </c>
      <c r="B197" s="3">
        <f t="shared" si="42"/>
        <v>1553301790</v>
      </c>
      <c r="C197">
        <f t="shared" si="71"/>
        <v>4</v>
      </c>
      <c r="D197">
        <f t="shared" si="71"/>
        <v>169</v>
      </c>
      <c r="E197">
        <f t="shared" ca="1" si="45"/>
        <v>-18956.294091790733</v>
      </c>
      <c r="F197">
        <f t="shared" ca="1" si="46"/>
        <v>91940.823107199991</v>
      </c>
      <c r="G197">
        <f t="shared" ca="1" si="35"/>
        <v>9448.7999999999993</v>
      </c>
      <c r="H197" s="9">
        <f t="shared" ca="1" si="70"/>
        <v>-44.603684570331097</v>
      </c>
      <c r="I197" s="9">
        <f t="shared" ca="1" si="70"/>
        <v>216.33174816000101</v>
      </c>
      <c r="J197" s="9">
        <f t="shared" ca="1" si="70"/>
        <v>0</v>
      </c>
      <c r="K197" s="9">
        <f t="shared" ca="1" si="37"/>
        <v>220.88212679891441</v>
      </c>
      <c r="L197" s="9">
        <f t="shared" ca="1" si="38"/>
        <v>-11.650096301579692</v>
      </c>
      <c r="M197">
        <f t="shared" ca="1" si="40"/>
        <v>56.660439661515817</v>
      </c>
      <c r="N197">
        <f t="shared" ca="1" si="41"/>
        <v>32.629985283296541</v>
      </c>
    </row>
    <row r="198" spans="1:14" x14ac:dyDescent="0.25">
      <c r="A198" s="4">
        <f t="shared" si="72"/>
        <v>0.43744212962962781</v>
      </c>
      <c r="B198" s="3">
        <f t="shared" si="42"/>
        <v>1553301795</v>
      </c>
      <c r="C198">
        <f t="shared" si="71"/>
        <v>4</v>
      </c>
      <c r="D198">
        <f t="shared" si="71"/>
        <v>169</v>
      </c>
      <c r="E198">
        <f t="shared" ca="1" si="45"/>
        <v>-19179.312514642388</v>
      </c>
      <c r="F198">
        <f t="shared" ca="1" si="46"/>
        <v>93022.481847999996</v>
      </c>
      <c r="G198">
        <f t="shared" ca="1" si="35"/>
        <v>9448.7999999999993</v>
      </c>
      <c r="H198" s="9">
        <f t="shared" ca="1" si="70"/>
        <v>-44.603684570331097</v>
      </c>
      <c r="I198" s="9">
        <f t="shared" ca="1" si="70"/>
        <v>216.33174815999809</v>
      </c>
      <c r="J198" s="9">
        <f t="shared" ca="1" si="70"/>
        <v>0</v>
      </c>
      <c r="K198" s="9">
        <f t="shared" ca="1" si="37"/>
        <v>220.88212679891154</v>
      </c>
      <c r="L198" s="9">
        <f t="shared" ca="1" si="38"/>
        <v>-11.650096301579847</v>
      </c>
      <c r="M198">
        <f t="shared" ca="1" si="40"/>
        <v>56.669974245768941</v>
      </c>
      <c r="N198">
        <f t="shared" ca="1" si="41"/>
        <v>32.626416482707874</v>
      </c>
    </row>
    <row r="199" spans="1:14" x14ac:dyDescent="0.25">
      <c r="A199" s="8">
        <f t="shared" si="72"/>
        <v>0.43749999999999817</v>
      </c>
      <c r="B199" s="3">
        <f t="shared" si="42"/>
        <v>1553301800</v>
      </c>
      <c r="C199">
        <f t="shared" si="71"/>
        <v>4</v>
      </c>
      <c r="D199">
        <f t="shared" si="71"/>
        <v>169</v>
      </c>
      <c r="E199">
        <f t="shared" ca="1" si="45"/>
        <v>-19402.330937494044</v>
      </c>
      <c r="F199">
        <f t="shared" ca="1" si="46"/>
        <v>94104.140588799986</v>
      </c>
      <c r="G199">
        <f t="shared" ca="1" si="35"/>
        <v>9448.7999999999993</v>
      </c>
      <c r="H199" s="9">
        <f t="shared" ca="1" si="70"/>
        <v>-44.603684570331097</v>
      </c>
      <c r="I199" s="9">
        <f t="shared" ca="1" si="70"/>
        <v>216.33174816000101</v>
      </c>
      <c r="J199" s="9">
        <f t="shared" ca="1" si="70"/>
        <v>0</v>
      </c>
      <c r="K199" s="9">
        <f t="shared" ca="1" si="37"/>
        <v>220.88212679891441</v>
      </c>
      <c r="L199" s="9">
        <f t="shared" ca="1" si="38"/>
        <v>-11.650096301579692</v>
      </c>
      <c r="M199">
        <f t="shared" ca="1" si="40"/>
        <v>56.679508830022073</v>
      </c>
      <c r="N199">
        <f t="shared" ca="1" si="41"/>
        <v>32.622847682119207</v>
      </c>
    </row>
    <row r="200" spans="1:14" x14ac:dyDescent="0.25">
      <c r="A200" s="4">
        <f t="shared" si="72"/>
        <v>0.43755787037036853</v>
      </c>
      <c r="B200" s="3">
        <f t="shared" si="42"/>
        <v>1553301805</v>
      </c>
      <c r="C200">
        <f t="shared" si="71"/>
        <v>4</v>
      </c>
      <c r="D200">
        <f t="shared" si="71"/>
        <v>169</v>
      </c>
      <c r="E200">
        <f t="shared" ca="1" si="45"/>
        <v>-19625.349360345699</v>
      </c>
      <c r="F200">
        <f t="shared" ca="1" si="46"/>
        <v>95185.799329599991</v>
      </c>
      <c r="G200">
        <f t="shared" ref="G200:G263" ca="1" si="73">INDIRECT("G$"&amp;C200)+INDIRECT("J$"&amp;C200)*($B200-INDIRECT("B$"&amp;D200))</f>
        <v>9448.7999999999993</v>
      </c>
      <c r="H200" s="9">
        <f t="shared" ca="1" si="70"/>
        <v>-44.603684570331097</v>
      </c>
      <c r="I200" s="9">
        <f t="shared" ca="1" si="70"/>
        <v>216.33174816000101</v>
      </c>
      <c r="J200" s="9">
        <f t="shared" ca="1" si="70"/>
        <v>0</v>
      </c>
      <c r="K200" s="9">
        <f t="shared" ref="K200:K263" ca="1" si="74">SQRT(H200*H200+I200*I200)</f>
        <v>220.88212679891441</v>
      </c>
      <c r="L200" s="9">
        <f t="shared" ref="L200:L263" ca="1" si="75">DEGREES(ATAN2(I200,H200))</f>
        <v>-11.650096301579692</v>
      </c>
      <c r="M200">
        <f t="shared" ca="1" si="40"/>
        <v>56.689043414275197</v>
      </c>
      <c r="N200">
        <f t="shared" ca="1" si="41"/>
        <v>32.619278881530541</v>
      </c>
    </row>
    <row r="201" spans="1:14" x14ac:dyDescent="0.25">
      <c r="A201" s="4">
        <f t="shared" si="72"/>
        <v>0.43761574074073889</v>
      </c>
      <c r="B201" s="3">
        <f t="shared" si="42"/>
        <v>1553301810</v>
      </c>
      <c r="C201">
        <f t="shared" ref="C201:D216" si="76">C200</f>
        <v>4</v>
      </c>
      <c r="D201">
        <f t="shared" si="76"/>
        <v>169</v>
      </c>
      <c r="E201">
        <f t="shared" ca="1" si="45"/>
        <v>-19848.367783197355</v>
      </c>
      <c r="F201">
        <f t="shared" ca="1" si="46"/>
        <v>96267.458070399996</v>
      </c>
      <c r="G201">
        <f t="shared" ca="1" si="73"/>
        <v>9448.7999999999993</v>
      </c>
      <c r="H201" s="9">
        <f t="shared" ca="1" si="70"/>
        <v>-44.603684570331097</v>
      </c>
      <c r="I201" s="9">
        <f t="shared" ca="1" si="70"/>
        <v>216.33174815999809</v>
      </c>
      <c r="J201" s="9">
        <f t="shared" ca="1" si="70"/>
        <v>0</v>
      </c>
      <c r="K201" s="9">
        <f t="shared" ca="1" si="74"/>
        <v>220.88212679891154</v>
      </c>
      <c r="L201" s="9">
        <f t="shared" ca="1" si="75"/>
        <v>-11.650096301579847</v>
      </c>
      <c r="M201">
        <f t="shared" ref="M201:M263" ca="1" si="77">INDIRECT("M$"&amp;C201)+INDIRECT("O$"&amp;C201)*($B201-INDIRECT("B$"&amp;D201))</f>
        <v>56.698577998528322</v>
      </c>
      <c r="N201">
        <f t="shared" ref="N201:N263" ca="1" si="78">INDIRECT("N$"&amp;C201)+INDIRECT("P$"&amp;C201)*($B201-INDIRECT("B$"&amp;D201))</f>
        <v>32.615710080941874</v>
      </c>
    </row>
    <row r="202" spans="1:14" x14ac:dyDescent="0.25">
      <c r="A202" s="4">
        <f t="shared" si="72"/>
        <v>0.43767361111110925</v>
      </c>
      <c r="B202" s="3">
        <f t="shared" ref="B202:B263" si="79">B201+SECOND(A202-A201)</f>
        <v>1553301815</v>
      </c>
      <c r="C202">
        <f t="shared" si="76"/>
        <v>4</v>
      </c>
      <c r="D202">
        <f t="shared" si="76"/>
        <v>169</v>
      </c>
      <c r="E202">
        <f t="shared" ca="1" si="45"/>
        <v>-20071.38620604901</v>
      </c>
      <c r="F202">
        <f t="shared" ca="1" si="46"/>
        <v>97349.116811199987</v>
      </c>
      <c r="G202">
        <f t="shared" ca="1" si="73"/>
        <v>9448.7999999999993</v>
      </c>
      <c r="H202" s="9">
        <f t="shared" ca="1" si="70"/>
        <v>-44.603684570331097</v>
      </c>
      <c r="I202" s="9">
        <f t="shared" ca="1" si="70"/>
        <v>216.33174816000101</v>
      </c>
      <c r="J202" s="9">
        <f t="shared" ca="1" si="70"/>
        <v>0</v>
      </c>
      <c r="K202" s="9">
        <f t="shared" ca="1" si="74"/>
        <v>220.88212679891441</v>
      </c>
      <c r="L202" s="9">
        <f t="shared" ca="1" si="75"/>
        <v>-11.650096301579692</v>
      </c>
      <c r="M202">
        <f t="shared" ca="1" si="77"/>
        <v>56.708112582781453</v>
      </c>
      <c r="N202">
        <f t="shared" ca="1" si="78"/>
        <v>32.612141280353207</v>
      </c>
    </row>
    <row r="203" spans="1:14" x14ac:dyDescent="0.25">
      <c r="A203" s="4">
        <f t="shared" si="72"/>
        <v>0.43773148148147961</v>
      </c>
      <c r="B203" s="3">
        <f t="shared" si="79"/>
        <v>1553301820</v>
      </c>
      <c r="C203">
        <f t="shared" si="76"/>
        <v>4</v>
      </c>
      <c r="D203">
        <f t="shared" si="76"/>
        <v>169</v>
      </c>
      <c r="E203">
        <f t="shared" ca="1" si="45"/>
        <v>-20294.404628900666</v>
      </c>
      <c r="F203">
        <f t="shared" ca="1" si="46"/>
        <v>98430.775551999992</v>
      </c>
      <c r="G203">
        <f t="shared" ca="1" si="73"/>
        <v>9448.7999999999993</v>
      </c>
      <c r="H203" s="9">
        <f t="shared" ca="1" si="70"/>
        <v>-44.603684570331097</v>
      </c>
      <c r="I203" s="9">
        <f t="shared" ca="1" si="70"/>
        <v>216.33174816000101</v>
      </c>
      <c r="J203" s="9">
        <f t="shared" ca="1" si="70"/>
        <v>0</v>
      </c>
      <c r="K203" s="9">
        <f t="shared" ca="1" si="74"/>
        <v>220.88212679891441</v>
      </c>
      <c r="L203" s="9">
        <f t="shared" ca="1" si="75"/>
        <v>-11.650096301579692</v>
      </c>
      <c r="M203">
        <f t="shared" ca="1" si="77"/>
        <v>56.717647167034578</v>
      </c>
      <c r="N203">
        <f t="shared" ca="1" si="78"/>
        <v>32.608572479764533</v>
      </c>
    </row>
    <row r="204" spans="1:14" x14ac:dyDescent="0.25">
      <c r="A204" s="4">
        <f t="shared" si="72"/>
        <v>0.43778935185184997</v>
      </c>
      <c r="B204" s="3">
        <f t="shared" si="79"/>
        <v>1553301825</v>
      </c>
      <c r="C204">
        <f t="shared" si="76"/>
        <v>4</v>
      </c>
      <c r="D204">
        <f t="shared" si="76"/>
        <v>169</v>
      </c>
      <c r="E204">
        <f t="shared" ca="1" si="45"/>
        <v>-20517.423051752321</v>
      </c>
      <c r="F204">
        <f t="shared" ca="1" si="46"/>
        <v>99512.434292799997</v>
      </c>
      <c r="G204">
        <f t="shared" ca="1" si="73"/>
        <v>9448.7999999999993</v>
      </c>
      <c r="H204" s="9">
        <f t="shared" ca="1" si="70"/>
        <v>-44.603684570331097</v>
      </c>
      <c r="I204" s="9">
        <f t="shared" ca="1" si="70"/>
        <v>216.33174815999809</v>
      </c>
      <c r="J204" s="9">
        <f t="shared" ca="1" si="70"/>
        <v>0</v>
      </c>
      <c r="K204" s="9">
        <f t="shared" ca="1" si="74"/>
        <v>220.88212679891154</v>
      </c>
      <c r="L204" s="9">
        <f t="shared" ca="1" si="75"/>
        <v>-11.650096301579847</v>
      </c>
      <c r="M204">
        <f t="shared" ca="1" si="77"/>
        <v>56.727181751287709</v>
      </c>
      <c r="N204">
        <f t="shared" ca="1" si="78"/>
        <v>32.605003679175866</v>
      </c>
    </row>
    <row r="205" spans="1:14" x14ac:dyDescent="0.25">
      <c r="A205" s="4">
        <f t="shared" si="72"/>
        <v>0.43784722222222033</v>
      </c>
      <c r="B205" s="3">
        <f t="shared" si="79"/>
        <v>1553301830</v>
      </c>
      <c r="C205">
        <f t="shared" si="76"/>
        <v>4</v>
      </c>
      <c r="D205">
        <f t="shared" si="76"/>
        <v>169</v>
      </c>
      <c r="E205">
        <f t="shared" ca="1" si="45"/>
        <v>-20740.441474603977</v>
      </c>
      <c r="F205">
        <f t="shared" ca="1" si="46"/>
        <v>100594.09303359999</v>
      </c>
      <c r="G205">
        <f t="shared" ca="1" si="73"/>
        <v>9448.7999999999993</v>
      </c>
      <c r="H205" s="9">
        <f t="shared" ca="1" si="70"/>
        <v>-44.603684570331822</v>
      </c>
      <c r="I205" s="9">
        <f t="shared" ca="1" si="70"/>
        <v>216.33174816000101</v>
      </c>
      <c r="J205" s="9">
        <f t="shared" ca="1" si="70"/>
        <v>0</v>
      </c>
      <c r="K205" s="9">
        <f t="shared" ca="1" si="74"/>
        <v>220.88212679891453</v>
      </c>
      <c r="L205" s="9">
        <f t="shared" ca="1" si="75"/>
        <v>-11.650096301579877</v>
      </c>
      <c r="M205">
        <f t="shared" ca="1" si="77"/>
        <v>56.736716335540834</v>
      </c>
      <c r="N205">
        <f t="shared" ca="1" si="78"/>
        <v>32.601434878587199</v>
      </c>
    </row>
    <row r="206" spans="1:14" x14ac:dyDescent="0.25">
      <c r="A206" s="4">
        <f t="shared" si="72"/>
        <v>0.43790509259259069</v>
      </c>
      <c r="B206" s="3">
        <f t="shared" si="79"/>
        <v>1553301835</v>
      </c>
      <c r="C206">
        <f t="shared" si="76"/>
        <v>4</v>
      </c>
      <c r="D206">
        <f t="shared" si="76"/>
        <v>169</v>
      </c>
      <c r="E206">
        <f t="shared" ca="1" si="45"/>
        <v>-20963.459897455636</v>
      </c>
      <c r="F206">
        <f t="shared" ca="1" si="46"/>
        <v>101675.75177439999</v>
      </c>
      <c r="G206">
        <f t="shared" ca="1" si="73"/>
        <v>9448.7999999999993</v>
      </c>
      <c r="H206" s="9">
        <f t="shared" ca="1" si="70"/>
        <v>-44.603684570330373</v>
      </c>
      <c r="I206" s="9">
        <f t="shared" ca="1" si="70"/>
        <v>216.33174816000101</v>
      </c>
      <c r="J206" s="9">
        <f t="shared" ca="1" si="70"/>
        <v>0</v>
      </c>
      <c r="K206" s="9">
        <f t="shared" ca="1" si="74"/>
        <v>220.88212679891424</v>
      </c>
      <c r="L206" s="9">
        <f t="shared" ca="1" si="75"/>
        <v>-11.650096301579509</v>
      </c>
      <c r="M206">
        <f t="shared" ca="1" si="77"/>
        <v>56.746250919793958</v>
      </c>
      <c r="N206">
        <f t="shared" ca="1" si="78"/>
        <v>32.597866077998532</v>
      </c>
    </row>
    <row r="207" spans="1:14" x14ac:dyDescent="0.25">
      <c r="A207" s="4">
        <f t="shared" si="72"/>
        <v>0.43796296296296106</v>
      </c>
      <c r="B207" s="3">
        <f t="shared" si="79"/>
        <v>1553301840</v>
      </c>
      <c r="C207">
        <f t="shared" si="76"/>
        <v>4</v>
      </c>
      <c r="D207">
        <f t="shared" si="76"/>
        <v>169</v>
      </c>
      <c r="E207">
        <f t="shared" ca="1" si="45"/>
        <v>-21186.478320307288</v>
      </c>
      <c r="F207">
        <f t="shared" ca="1" si="46"/>
        <v>102757.4105152</v>
      </c>
      <c r="G207">
        <f t="shared" ca="1" si="73"/>
        <v>9448.7999999999993</v>
      </c>
      <c r="H207" s="9">
        <f t="shared" ca="1" si="70"/>
        <v>-44.603684570331822</v>
      </c>
      <c r="I207" s="9">
        <f t="shared" ca="1" si="70"/>
        <v>216.33174815999809</v>
      </c>
      <c r="J207" s="9">
        <f t="shared" ca="1" si="70"/>
        <v>0</v>
      </c>
      <c r="K207" s="9">
        <f t="shared" ca="1" si="74"/>
        <v>220.88212679891166</v>
      </c>
      <c r="L207" s="9">
        <f t="shared" ca="1" si="75"/>
        <v>-11.650096301580032</v>
      </c>
      <c r="M207">
        <f t="shared" ca="1" si="77"/>
        <v>56.75578550404709</v>
      </c>
      <c r="N207">
        <f t="shared" ca="1" si="78"/>
        <v>32.594297277409865</v>
      </c>
    </row>
    <row r="208" spans="1:14" x14ac:dyDescent="0.25">
      <c r="A208" s="4">
        <f t="shared" si="72"/>
        <v>0.43802083333333142</v>
      </c>
      <c r="B208" s="3">
        <f t="shared" si="79"/>
        <v>1553301845</v>
      </c>
      <c r="C208">
        <f t="shared" si="76"/>
        <v>4</v>
      </c>
      <c r="D208">
        <f t="shared" si="76"/>
        <v>169</v>
      </c>
      <c r="E208">
        <f t="shared" ca="1" si="45"/>
        <v>-21409.496743158947</v>
      </c>
      <c r="F208">
        <f t="shared" ca="1" si="46"/>
        <v>103839.06925599999</v>
      </c>
      <c r="G208">
        <f t="shared" ca="1" si="73"/>
        <v>9448.7999999999993</v>
      </c>
      <c r="H208" s="9">
        <f t="shared" ca="1" si="70"/>
        <v>-44.603684570330373</v>
      </c>
      <c r="I208" s="9">
        <f t="shared" ca="1" si="70"/>
        <v>216.33174816000101</v>
      </c>
      <c r="J208" s="9">
        <f t="shared" ca="1" si="70"/>
        <v>0</v>
      </c>
      <c r="K208" s="9">
        <f t="shared" ca="1" si="74"/>
        <v>220.88212679891424</v>
      </c>
      <c r="L208" s="9">
        <f t="shared" ca="1" si="75"/>
        <v>-11.650096301579509</v>
      </c>
      <c r="M208">
        <f t="shared" ca="1" si="77"/>
        <v>56.765320088300214</v>
      </c>
      <c r="N208">
        <f t="shared" ca="1" si="78"/>
        <v>32.590728476821198</v>
      </c>
    </row>
    <row r="209" spans="1:14" x14ac:dyDescent="0.25">
      <c r="A209" s="4">
        <f t="shared" si="72"/>
        <v>0.43807870370370178</v>
      </c>
      <c r="B209" s="3">
        <f t="shared" si="79"/>
        <v>1553301850</v>
      </c>
      <c r="C209">
        <f t="shared" si="76"/>
        <v>4</v>
      </c>
      <c r="D209">
        <f t="shared" si="76"/>
        <v>169</v>
      </c>
      <c r="E209">
        <f t="shared" ca="1" si="45"/>
        <v>-21632.515166010598</v>
      </c>
      <c r="F209">
        <f t="shared" ca="1" si="46"/>
        <v>104920.72799679999</v>
      </c>
      <c r="G209">
        <f t="shared" ca="1" si="73"/>
        <v>9448.7999999999993</v>
      </c>
      <c r="H209" s="9">
        <f t="shared" ca="1" si="70"/>
        <v>-44.603684570331822</v>
      </c>
      <c r="I209" s="9">
        <f t="shared" ca="1" si="70"/>
        <v>216.33174816000101</v>
      </c>
      <c r="J209" s="9">
        <f t="shared" ca="1" si="70"/>
        <v>0</v>
      </c>
      <c r="K209" s="9">
        <f t="shared" ca="1" si="74"/>
        <v>220.88212679891453</v>
      </c>
      <c r="L209" s="9">
        <f t="shared" ca="1" si="75"/>
        <v>-11.650096301579877</v>
      </c>
      <c r="M209">
        <f t="shared" ca="1" si="77"/>
        <v>56.774854672553346</v>
      </c>
      <c r="N209">
        <f t="shared" ca="1" si="78"/>
        <v>32.587159676232524</v>
      </c>
    </row>
    <row r="210" spans="1:14" x14ac:dyDescent="0.25">
      <c r="A210" s="4">
        <f t="shared" si="72"/>
        <v>0.43813657407407214</v>
      </c>
      <c r="B210" s="3">
        <f t="shared" si="79"/>
        <v>1553301855</v>
      </c>
      <c r="C210">
        <f t="shared" si="76"/>
        <v>4</v>
      </c>
      <c r="D210">
        <f t="shared" si="76"/>
        <v>169</v>
      </c>
      <c r="E210">
        <f t="shared" ca="1" si="45"/>
        <v>-21855.533588862258</v>
      </c>
      <c r="F210">
        <f t="shared" ca="1" si="46"/>
        <v>106002.3867376</v>
      </c>
      <c r="G210">
        <f t="shared" ca="1" si="73"/>
        <v>9448.7999999999993</v>
      </c>
      <c r="H210" s="9">
        <f t="shared" ca="1" si="70"/>
        <v>-44.603684570330373</v>
      </c>
      <c r="I210" s="9">
        <f t="shared" ca="1" si="70"/>
        <v>216.33174815999809</v>
      </c>
      <c r="J210" s="9">
        <f t="shared" ca="1" si="70"/>
        <v>0</v>
      </c>
      <c r="K210" s="9">
        <f t="shared" ca="1" si="74"/>
        <v>220.8821267989114</v>
      </c>
      <c r="L210" s="9">
        <f t="shared" ca="1" si="75"/>
        <v>-11.650096301579662</v>
      </c>
      <c r="M210">
        <f t="shared" ca="1" si="77"/>
        <v>56.78438925680647</v>
      </c>
      <c r="N210">
        <f t="shared" ca="1" si="78"/>
        <v>32.583590875643857</v>
      </c>
    </row>
    <row r="211" spans="1:14" x14ac:dyDescent="0.25">
      <c r="A211" s="4">
        <f t="shared" si="72"/>
        <v>0.4381944444444425</v>
      </c>
      <c r="B211" s="3">
        <f t="shared" si="79"/>
        <v>1553301860</v>
      </c>
      <c r="C211">
        <f t="shared" si="76"/>
        <v>4</v>
      </c>
      <c r="D211">
        <f t="shared" si="76"/>
        <v>169</v>
      </c>
      <c r="E211">
        <f t="shared" ca="1" si="45"/>
        <v>-22078.552011713909</v>
      </c>
      <c r="F211">
        <f t="shared" ca="1" si="46"/>
        <v>107084.04547839999</v>
      </c>
      <c r="G211">
        <f t="shared" ca="1" si="73"/>
        <v>9448.7999999999993</v>
      </c>
      <c r="H211" s="9">
        <f t="shared" ca="1" si="70"/>
        <v>-44.603684570331822</v>
      </c>
      <c r="I211" s="9">
        <f t="shared" ca="1" si="70"/>
        <v>216.33174816000101</v>
      </c>
      <c r="J211" s="9">
        <f t="shared" ca="1" si="70"/>
        <v>0</v>
      </c>
      <c r="K211" s="9">
        <f t="shared" ca="1" si="74"/>
        <v>220.88212679891453</v>
      </c>
      <c r="L211" s="9">
        <f t="shared" ca="1" si="75"/>
        <v>-11.650096301579877</v>
      </c>
      <c r="M211">
        <f t="shared" ca="1" si="77"/>
        <v>56.793923841059595</v>
      </c>
      <c r="N211">
        <f t="shared" ca="1" si="78"/>
        <v>32.58002207505519</v>
      </c>
    </row>
    <row r="212" spans="1:14" x14ac:dyDescent="0.25">
      <c r="A212" s="4">
        <f t="shared" si="72"/>
        <v>0.43825231481481286</v>
      </c>
      <c r="B212" s="3">
        <f t="shared" si="79"/>
        <v>1553301865</v>
      </c>
      <c r="C212">
        <f t="shared" si="76"/>
        <v>4</v>
      </c>
      <c r="D212">
        <f t="shared" si="76"/>
        <v>169</v>
      </c>
      <c r="E212">
        <f t="shared" ca="1" si="45"/>
        <v>-22301.570434565569</v>
      </c>
      <c r="F212">
        <f t="shared" ca="1" si="46"/>
        <v>108165.70421919999</v>
      </c>
      <c r="G212">
        <f t="shared" ca="1" si="73"/>
        <v>9448.7999999999993</v>
      </c>
      <c r="H212" s="9">
        <f t="shared" ca="1" si="70"/>
        <v>-44.603684570330373</v>
      </c>
      <c r="I212" s="9">
        <f t="shared" ca="1" si="70"/>
        <v>216.33174816000101</v>
      </c>
      <c r="J212" s="9">
        <f t="shared" ca="1" si="70"/>
        <v>0</v>
      </c>
      <c r="K212" s="9">
        <f t="shared" ca="1" si="74"/>
        <v>220.88212679891424</v>
      </c>
      <c r="L212" s="9">
        <f t="shared" ca="1" si="75"/>
        <v>-11.650096301579509</v>
      </c>
      <c r="M212">
        <f t="shared" ca="1" si="77"/>
        <v>56.803458425312726</v>
      </c>
      <c r="N212">
        <f t="shared" ca="1" si="78"/>
        <v>32.576453274466523</v>
      </c>
    </row>
    <row r="213" spans="1:14" x14ac:dyDescent="0.25">
      <c r="A213" s="4">
        <f t="shared" si="72"/>
        <v>0.43831018518518322</v>
      </c>
      <c r="B213" s="3">
        <f t="shared" si="79"/>
        <v>1553301870</v>
      </c>
      <c r="C213">
        <f t="shared" si="76"/>
        <v>4</v>
      </c>
      <c r="D213">
        <f t="shared" si="76"/>
        <v>169</v>
      </c>
      <c r="E213">
        <f t="shared" ca="1" si="45"/>
        <v>-22524.58885741722</v>
      </c>
      <c r="F213">
        <f t="shared" ca="1" si="46"/>
        <v>109247.36296</v>
      </c>
      <c r="G213">
        <f t="shared" ca="1" si="73"/>
        <v>9448.7999999999993</v>
      </c>
      <c r="H213" s="9">
        <f t="shared" ca="1" si="70"/>
        <v>-44.603684570331822</v>
      </c>
      <c r="I213" s="9">
        <f t="shared" ca="1" si="70"/>
        <v>216.33174815999809</v>
      </c>
      <c r="J213" s="9">
        <f t="shared" ca="1" si="70"/>
        <v>0</v>
      </c>
      <c r="K213" s="9">
        <f t="shared" ca="1" si="74"/>
        <v>220.88212679891166</v>
      </c>
      <c r="L213" s="9">
        <f t="shared" ca="1" si="75"/>
        <v>-11.650096301580032</v>
      </c>
      <c r="M213">
        <f t="shared" ca="1" si="77"/>
        <v>56.812993009565851</v>
      </c>
      <c r="N213">
        <f t="shared" ca="1" si="78"/>
        <v>32.572884473877856</v>
      </c>
    </row>
    <row r="214" spans="1:14" x14ac:dyDescent="0.25">
      <c r="A214" s="4">
        <f t="shared" si="72"/>
        <v>0.43836805555555358</v>
      </c>
      <c r="B214" s="3">
        <f t="shared" si="79"/>
        <v>1553301875</v>
      </c>
      <c r="C214">
        <f t="shared" si="76"/>
        <v>4</v>
      </c>
      <c r="D214">
        <f t="shared" si="76"/>
        <v>169</v>
      </c>
      <c r="E214">
        <f t="shared" ca="1" si="45"/>
        <v>-22747.60728026888</v>
      </c>
      <c r="F214">
        <f t="shared" ca="1" si="46"/>
        <v>110329.02170079999</v>
      </c>
      <c r="G214">
        <f t="shared" ca="1" si="73"/>
        <v>9448.7999999999993</v>
      </c>
      <c r="H214" s="9">
        <f t="shared" ca="1" si="70"/>
        <v>-44.603684570330373</v>
      </c>
      <c r="I214" s="9">
        <f t="shared" ca="1" si="70"/>
        <v>216.33174816000101</v>
      </c>
      <c r="J214" s="9">
        <f t="shared" ca="1" si="70"/>
        <v>0</v>
      </c>
      <c r="K214" s="9">
        <f t="shared" ca="1" si="74"/>
        <v>220.88212679891424</v>
      </c>
      <c r="L214" s="9">
        <f t="shared" ca="1" si="75"/>
        <v>-11.650096301579509</v>
      </c>
      <c r="M214">
        <f t="shared" ca="1" si="77"/>
        <v>56.822527593818982</v>
      </c>
      <c r="N214">
        <f t="shared" ca="1" si="78"/>
        <v>32.569315673289189</v>
      </c>
    </row>
    <row r="215" spans="1:14" x14ac:dyDescent="0.25">
      <c r="A215" s="4">
        <f t="shared" si="72"/>
        <v>0.43842592592592394</v>
      </c>
      <c r="B215" s="3">
        <f t="shared" si="79"/>
        <v>1553301880</v>
      </c>
      <c r="C215">
        <f t="shared" si="76"/>
        <v>4</v>
      </c>
      <c r="D215">
        <f t="shared" si="76"/>
        <v>169</v>
      </c>
      <c r="E215">
        <f t="shared" ca="1" si="45"/>
        <v>-22970.625703120531</v>
      </c>
      <c r="F215">
        <f t="shared" ca="1" si="46"/>
        <v>111410.68044159999</v>
      </c>
      <c r="G215">
        <f t="shared" ca="1" si="73"/>
        <v>9448.7999999999993</v>
      </c>
      <c r="H215" s="9">
        <f t="shared" ca="1" si="70"/>
        <v>-44.603684570331822</v>
      </c>
      <c r="I215" s="9">
        <f t="shared" ca="1" si="70"/>
        <v>216.33174816000101</v>
      </c>
      <c r="J215" s="9">
        <f t="shared" ca="1" si="70"/>
        <v>0</v>
      </c>
      <c r="K215" s="9">
        <f t="shared" ca="1" si="74"/>
        <v>220.88212679891453</v>
      </c>
      <c r="L215" s="9">
        <f t="shared" ca="1" si="75"/>
        <v>-11.650096301579877</v>
      </c>
      <c r="M215">
        <f t="shared" ca="1" si="77"/>
        <v>56.832062178072107</v>
      </c>
      <c r="N215">
        <f t="shared" ca="1" si="78"/>
        <v>32.565746872700515</v>
      </c>
    </row>
    <row r="216" spans="1:14" x14ac:dyDescent="0.25">
      <c r="A216" s="4">
        <f t="shared" si="72"/>
        <v>0.4384837962962943</v>
      </c>
      <c r="B216" s="3">
        <f t="shared" si="79"/>
        <v>1553301885</v>
      </c>
      <c r="C216">
        <f t="shared" si="76"/>
        <v>4</v>
      </c>
      <c r="D216">
        <f t="shared" si="76"/>
        <v>169</v>
      </c>
      <c r="E216">
        <f t="shared" ca="1" si="45"/>
        <v>-23193.644125972191</v>
      </c>
      <c r="F216">
        <f t="shared" ca="1" si="46"/>
        <v>112492.3391824</v>
      </c>
      <c r="G216">
        <f t="shared" ca="1" si="73"/>
        <v>9448.7999999999993</v>
      </c>
      <c r="H216" s="9">
        <f t="shared" ca="1" si="70"/>
        <v>-44.603684570331097</v>
      </c>
      <c r="I216" s="9">
        <f t="shared" ca="1" si="70"/>
        <v>216.33174815999809</v>
      </c>
      <c r="J216" s="9">
        <f t="shared" ca="1" si="70"/>
        <v>0</v>
      </c>
      <c r="K216" s="9">
        <f t="shared" ca="1" si="74"/>
        <v>220.88212679891154</v>
      </c>
      <c r="L216" s="9">
        <f t="shared" ca="1" si="75"/>
        <v>-11.650096301579847</v>
      </c>
      <c r="M216">
        <f t="shared" ca="1" si="77"/>
        <v>56.841596762325231</v>
      </c>
      <c r="N216">
        <f t="shared" ca="1" si="78"/>
        <v>32.562178072111848</v>
      </c>
    </row>
    <row r="217" spans="1:14" x14ac:dyDescent="0.25">
      <c r="A217" s="4">
        <f t="shared" si="72"/>
        <v>0.43854166666666466</v>
      </c>
      <c r="B217" s="3">
        <f t="shared" si="79"/>
        <v>1553301890</v>
      </c>
      <c r="C217">
        <f t="shared" ref="C217:D232" si="80">C216</f>
        <v>4</v>
      </c>
      <c r="D217">
        <f t="shared" si="80"/>
        <v>169</v>
      </c>
      <c r="E217">
        <f t="shared" ca="1" si="45"/>
        <v>-23416.662548823846</v>
      </c>
      <c r="F217">
        <f t="shared" ca="1" si="46"/>
        <v>113573.99792319999</v>
      </c>
      <c r="G217">
        <f t="shared" ca="1" si="73"/>
        <v>9448.7999999999993</v>
      </c>
      <c r="H217" s="9">
        <f t="shared" ca="1" si="70"/>
        <v>-44.603684570331097</v>
      </c>
      <c r="I217" s="9">
        <f t="shared" ca="1" si="70"/>
        <v>216.33174816000101</v>
      </c>
      <c r="J217" s="9">
        <f t="shared" ca="1" si="70"/>
        <v>0</v>
      </c>
      <c r="K217" s="9">
        <f t="shared" ca="1" si="74"/>
        <v>220.88212679891441</v>
      </c>
      <c r="L217" s="9">
        <f t="shared" ca="1" si="75"/>
        <v>-11.650096301579692</v>
      </c>
      <c r="M217">
        <f t="shared" ca="1" si="77"/>
        <v>56.851131346578363</v>
      </c>
      <c r="N217">
        <f t="shared" ca="1" si="78"/>
        <v>32.558609271523181</v>
      </c>
    </row>
    <row r="218" spans="1:14" x14ac:dyDescent="0.25">
      <c r="A218" s="4">
        <f t="shared" si="72"/>
        <v>0.43859953703703503</v>
      </c>
      <c r="B218" s="3">
        <f t="shared" si="79"/>
        <v>1553301895</v>
      </c>
      <c r="C218">
        <f t="shared" si="80"/>
        <v>4</v>
      </c>
      <c r="D218">
        <f t="shared" si="80"/>
        <v>169</v>
      </c>
      <c r="E218">
        <f t="shared" ca="1" si="45"/>
        <v>-23639.680971675501</v>
      </c>
      <c r="F218">
        <f t="shared" ca="1" si="46"/>
        <v>114655.65666399999</v>
      </c>
      <c r="G218">
        <f t="shared" ca="1" si="73"/>
        <v>9448.7999999999993</v>
      </c>
      <c r="H218" s="9">
        <f t="shared" ca="1" si="70"/>
        <v>-44.603684570331097</v>
      </c>
      <c r="I218" s="9">
        <f t="shared" ca="1" si="70"/>
        <v>216.33174816000101</v>
      </c>
      <c r="J218" s="9">
        <f t="shared" ca="1" si="70"/>
        <v>0</v>
      </c>
      <c r="K218" s="9">
        <f t="shared" ca="1" si="74"/>
        <v>220.88212679891441</v>
      </c>
      <c r="L218" s="9">
        <f t="shared" ca="1" si="75"/>
        <v>-11.650096301579692</v>
      </c>
      <c r="M218">
        <f t="shared" ca="1" si="77"/>
        <v>56.860665930831487</v>
      </c>
      <c r="N218">
        <f t="shared" ca="1" si="78"/>
        <v>32.555040470934514</v>
      </c>
    </row>
    <row r="219" spans="1:14" x14ac:dyDescent="0.25">
      <c r="A219" s="4">
        <f t="shared" si="72"/>
        <v>0.43865740740740539</v>
      </c>
      <c r="B219" s="3">
        <f t="shared" si="79"/>
        <v>1553301900</v>
      </c>
      <c r="C219">
        <f t="shared" si="80"/>
        <v>4</v>
      </c>
      <c r="D219">
        <f t="shared" si="80"/>
        <v>169</v>
      </c>
      <c r="E219">
        <f t="shared" ca="1" si="45"/>
        <v>-23862.699394527157</v>
      </c>
      <c r="F219">
        <f t="shared" ca="1" si="46"/>
        <v>115737.3154048</v>
      </c>
      <c r="G219">
        <f t="shared" ca="1" si="73"/>
        <v>9448.7999999999993</v>
      </c>
      <c r="H219" s="9">
        <f t="shared" ca="1" si="70"/>
        <v>-44.603684570331097</v>
      </c>
      <c r="I219" s="9">
        <f t="shared" ca="1" si="70"/>
        <v>216.33174815999809</v>
      </c>
      <c r="J219" s="9">
        <f t="shared" ca="1" si="70"/>
        <v>0</v>
      </c>
      <c r="K219" s="9">
        <f t="shared" ca="1" si="74"/>
        <v>220.88212679891154</v>
      </c>
      <c r="L219" s="9">
        <f t="shared" ca="1" si="75"/>
        <v>-11.650096301579847</v>
      </c>
      <c r="M219">
        <f t="shared" ca="1" si="77"/>
        <v>56.870200515084619</v>
      </c>
      <c r="N219">
        <f t="shared" ca="1" si="78"/>
        <v>32.551471670345848</v>
      </c>
    </row>
    <row r="220" spans="1:14" x14ac:dyDescent="0.25">
      <c r="A220" s="4">
        <f t="shared" si="72"/>
        <v>0.43871527777777575</v>
      </c>
      <c r="B220" s="3">
        <f t="shared" si="79"/>
        <v>1553301905</v>
      </c>
      <c r="C220">
        <f t="shared" si="80"/>
        <v>4</v>
      </c>
      <c r="D220">
        <f t="shared" si="80"/>
        <v>169</v>
      </c>
      <c r="E220">
        <f t="shared" ca="1" si="45"/>
        <v>-24085.717817378812</v>
      </c>
      <c r="F220">
        <f t="shared" ca="1" si="46"/>
        <v>116818.97414559999</v>
      </c>
      <c r="G220">
        <f t="shared" ca="1" si="73"/>
        <v>9448.7999999999993</v>
      </c>
      <c r="H220" s="9">
        <f t="shared" ca="1" si="70"/>
        <v>-44.603684570331097</v>
      </c>
      <c r="I220" s="9">
        <f t="shared" ca="1" si="70"/>
        <v>216.33174816000101</v>
      </c>
      <c r="J220" s="9">
        <f t="shared" ca="1" si="70"/>
        <v>0</v>
      </c>
      <c r="K220" s="9">
        <f t="shared" ca="1" si="74"/>
        <v>220.88212679891441</v>
      </c>
      <c r="L220" s="9">
        <f t="shared" ca="1" si="75"/>
        <v>-11.650096301579692</v>
      </c>
      <c r="M220">
        <f t="shared" ca="1" si="77"/>
        <v>56.879735099337744</v>
      </c>
      <c r="N220">
        <f t="shared" ca="1" si="78"/>
        <v>32.547902869757181</v>
      </c>
    </row>
    <row r="221" spans="1:14" x14ac:dyDescent="0.25">
      <c r="A221" s="4">
        <f t="shared" si="72"/>
        <v>0.43877314814814611</v>
      </c>
      <c r="B221" s="3">
        <f t="shared" si="79"/>
        <v>1553301910</v>
      </c>
      <c r="C221">
        <f t="shared" si="80"/>
        <v>4</v>
      </c>
      <c r="D221">
        <f t="shared" si="80"/>
        <v>169</v>
      </c>
      <c r="E221">
        <f t="shared" ca="1" si="45"/>
        <v>-24308.736240230468</v>
      </c>
      <c r="F221">
        <f t="shared" ca="1" si="46"/>
        <v>117900.6328864</v>
      </c>
      <c r="G221">
        <f t="shared" ca="1" si="73"/>
        <v>9448.7999999999993</v>
      </c>
      <c r="H221" s="9">
        <f t="shared" ca="1" si="70"/>
        <v>-44.603684570331097</v>
      </c>
      <c r="I221" s="9">
        <f t="shared" ca="1" si="70"/>
        <v>216.33174816000101</v>
      </c>
      <c r="J221" s="9">
        <f t="shared" ca="1" si="70"/>
        <v>0</v>
      </c>
      <c r="K221" s="9">
        <f t="shared" ca="1" si="74"/>
        <v>220.88212679891441</v>
      </c>
      <c r="L221" s="9">
        <f t="shared" ca="1" si="75"/>
        <v>-11.650096301579692</v>
      </c>
      <c r="M221">
        <f t="shared" ca="1" si="77"/>
        <v>56.889269683590868</v>
      </c>
      <c r="N221">
        <f t="shared" ca="1" si="78"/>
        <v>32.544334069168507</v>
      </c>
    </row>
    <row r="222" spans="1:14" x14ac:dyDescent="0.25">
      <c r="A222" s="4">
        <f t="shared" si="72"/>
        <v>0.43883101851851647</v>
      </c>
      <c r="B222" s="3">
        <f t="shared" si="79"/>
        <v>1553301915</v>
      </c>
      <c r="C222">
        <f t="shared" si="80"/>
        <v>4</v>
      </c>
      <c r="D222">
        <f t="shared" si="80"/>
        <v>169</v>
      </c>
      <c r="E222">
        <f t="shared" ca="1" si="45"/>
        <v>-24531.754663082123</v>
      </c>
      <c r="F222">
        <f t="shared" ca="1" si="46"/>
        <v>118982.2916272</v>
      </c>
      <c r="G222">
        <f t="shared" ca="1" si="73"/>
        <v>9448.7999999999993</v>
      </c>
      <c r="H222" s="9">
        <f t="shared" ca="1" si="70"/>
        <v>-44.603684570331097</v>
      </c>
      <c r="I222" s="9">
        <f t="shared" ca="1" si="70"/>
        <v>216.33174815999809</v>
      </c>
      <c r="J222" s="9">
        <f t="shared" ca="1" si="70"/>
        <v>0</v>
      </c>
      <c r="K222" s="9">
        <f t="shared" ca="1" si="74"/>
        <v>220.88212679891154</v>
      </c>
      <c r="L222" s="9">
        <f t="shared" ca="1" si="75"/>
        <v>-11.650096301579847</v>
      </c>
      <c r="M222">
        <f t="shared" ca="1" si="77"/>
        <v>56.898804267844</v>
      </c>
      <c r="N222">
        <f t="shared" ca="1" si="78"/>
        <v>32.54076526857984</v>
      </c>
    </row>
    <row r="223" spans="1:14" x14ac:dyDescent="0.25">
      <c r="A223" s="4">
        <f t="shared" si="72"/>
        <v>0.43888888888888683</v>
      </c>
      <c r="B223" s="3">
        <f t="shared" si="79"/>
        <v>1553301920</v>
      </c>
      <c r="C223">
        <f t="shared" si="80"/>
        <v>4</v>
      </c>
      <c r="D223">
        <f t="shared" si="80"/>
        <v>169</v>
      </c>
      <c r="E223">
        <f t="shared" ca="1" si="45"/>
        <v>-24754.773085933779</v>
      </c>
      <c r="F223">
        <f t="shared" ca="1" si="46"/>
        <v>120063.95036799999</v>
      </c>
      <c r="G223">
        <f t="shared" ca="1" si="73"/>
        <v>9448.7999999999993</v>
      </c>
      <c r="H223" s="9">
        <f t="shared" ca="1" si="70"/>
        <v>-44.603684570331097</v>
      </c>
      <c r="I223" s="9">
        <f t="shared" ca="1" si="70"/>
        <v>216.33174816000101</v>
      </c>
      <c r="J223" s="9">
        <f t="shared" ca="1" si="70"/>
        <v>0</v>
      </c>
      <c r="K223" s="9">
        <f t="shared" ca="1" si="74"/>
        <v>220.88212679891441</v>
      </c>
      <c r="L223" s="9">
        <f t="shared" ca="1" si="75"/>
        <v>-11.650096301579692</v>
      </c>
      <c r="M223">
        <f t="shared" ca="1" si="77"/>
        <v>56.908338852097124</v>
      </c>
      <c r="N223">
        <f t="shared" ca="1" si="78"/>
        <v>32.537196467991173</v>
      </c>
    </row>
    <row r="224" spans="1:14" x14ac:dyDescent="0.25">
      <c r="A224" s="4">
        <f t="shared" si="72"/>
        <v>0.43894675925925719</v>
      </c>
      <c r="B224" s="3">
        <f t="shared" si="79"/>
        <v>1553301925</v>
      </c>
      <c r="C224">
        <f t="shared" si="80"/>
        <v>4</v>
      </c>
      <c r="D224">
        <f t="shared" si="80"/>
        <v>169</v>
      </c>
      <c r="E224">
        <f t="shared" ca="1" si="45"/>
        <v>-24977.791508785434</v>
      </c>
      <c r="F224">
        <f t="shared" ca="1" si="46"/>
        <v>121145.6091088</v>
      </c>
      <c r="G224">
        <f t="shared" ca="1" si="73"/>
        <v>9448.7999999999993</v>
      </c>
      <c r="H224" s="9">
        <f t="shared" ca="1" si="70"/>
        <v>-44.603684570331097</v>
      </c>
      <c r="I224" s="9">
        <f t="shared" ca="1" si="70"/>
        <v>216.33174816000101</v>
      </c>
      <c r="J224" s="9">
        <f t="shared" ca="1" si="70"/>
        <v>0</v>
      </c>
      <c r="K224" s="9">
        <f t="shared" ca="1" si="74"/>
        <v>220.88212679891441</v>
      </c>
      <c r="L224" s="9">
        <f t="shared" ca="1" si="75"/>
        <v>-11.650096301579692</v>
      </c>
      <c r="M224">
        <f t="shared" ca="1" si="77"/>
        <v>56.917873436350249</v>
      </c>
      <c r="N224">
        <f t="shared" ca="1" si="78"/>
        <v>32.533627667402506</v>
      </c>
    </row>
    <row r="225" spans="1:14" x14ac:dyDescent="0.25">
      <c r="A225" s="4">
        <f t="shared" si="72"/>
        <v>0.43900462962962755</v>
      </c>
      <c r="B225" s="3">
        <f t="shared" si="79"/>
        <v>1553301930</v>
      </c>
      <c r="C225">
        <f t="shared" si="80"/>
        <v>4</v>
      </c>
      <c r="D225">
        <f t="shared" si="80"/>
        <v>169</v>
      </c>
      <c r="E225">
        <f t="shared" ca="1" si="45"/>
        <v>-25200.80993163709</v>
      </c>
      <c r="F225">
        <f t="shared" ca="1" si="46"/>
        <v>122227.2678496</v>
      </c>
      <c r="G225">
        <f t="shared" ca="1" si="73"/>
        <v>9448.7999999999993</v>
      </c>
      <c r="H225" s="9">
        <f t="shared" ca="1" si="70"/>
        <v>-44.603684570331097</v>
      </c>
      <c r="I225" s="9">
        <f t="shared" ca="1" si="70"/>
        <v>216.33174815999809</v>
      </c>
      <c r="J225" s="9">
        <f t="shared" ca="1" si="70"/>
        <v>0</v>
      </c>
      <c r="K225" s="9">
        <f t="shared" ca="1" si="74"/>
        <v>220.88212679891154</v>
      </c>
      <c r="L225" s="9">
        <f t="shared" ca="1" si="75"/>
        <v>-11.650096301579847</v>
      </c>
      <c r="M225">
        <f t="shared" ca="1" si="77"/>
        <v>56.92740802060338</v>
      </c>
      <c r="N225">
        <f t="shared" ca="1" si="78"/>
        <v>32.530058866813839</v>
      </c>
    </row>
    <row r="226" spans="1:14" x14ac:dyDescent="0.25">
      <c r="A226" s="4">
        <f t="shared" si="72"/>
        <v>0.43906249999999791</v>
      </c>
      <c r="B226" s="3">
        <f t="shared" si="79"/>
        <v>1553301935</v>
      </c>
      <c r="C226">
        <f t="shared" si="80"/>
        <v>4</v>
      </c>
      <c r="D226">
        <f t="shared" si="80"/>
        <v>169</v>
      </c>
      <c r="E226">
        <f t="shared" ca="1" si="45"/>
        <v>-25423.828354488745</v>
      </c>
      <c r="F226">
        <f t="shared" ca="1" si="46"/>
        <v>123308.92659039999</v>
      </c>
      <c r="G226">
        <f t="shared" ca="1" si="73"/>
        <v>9448.7999999999993</v>
      </c>
      <c r="H226" s="9">
        <f t="shared" ca="1" si="70"/>
        <v>-44.603684570331822</v>
      </c>
      <c r="I226" s="9">
        <f t="shared" ca="1" si="70"/>
        <v>216.33174815999809</v>
      </c>
      <c r="J226" s="9">
        <f t="shared" ca="1" si="70"/>
        <v>0</v>
      </c>
      <c r="K226" s="9">
        <f t="shared" ca="1" si="74"/>
        <v>220.88212679891166</v>
      </c>
      <c r="L226" s="9">
        <f t="shared" ca="1" si="75"/>
        <v>-11.650096301580032</v>
      </c>
      <c r="M226">
        <f t="shared" ca="1" si="77"/>
        <v>56.936942604856505</v>
      </c>
      <c r="N226">
        <f t="shared" ca="1" si="78"/>
        <v>32.526490066225172</v>
      </c>
    </row>
    <row r="227" spans="1:14" x14ac:dyDescent="0.25">
      <c r="A227" s="4">
        <f t="shared" si="72"/>
        <v>0.43912037037036827</v>
      </c>
      <c r="B227" s="3">
        <f t="shared" si="79"/>
        <v>1553301940</v>
      </c>
      <c r="C227">
        <f t="shared" si="80"/>
        <v>4</v>
      </c>
      <c r="D227">
        <f t="shared" si="80"/>
        <v>169</v>
      </c>
      <c r="E227">
        <f t="shared" ca="1" si="45"/>
        <v>-25646.846777340405</v>
      </c>
      <c r="F227">
        <f t="shared" ca="1" si="46"/>
        <v>124390.58533119998</v>
      </c>
      <c r="G227">
        <f t="shared" ca="1" si="73"/>
        <v>9448.7999999999993</v>
      </c>
      <c r="H227" s="9">
        <f t="shared" ca="1" si="70"/>
        <v>-44.603684570330373</v>
      </c>
      <c r="I227" s="9">
        <f t="shared" ca="1" si="70"/>
        <v>216.33174816000391</v>
      </c>
      <c r="J227" s="9">
        <f t="shared" ca="1" si="70"/>
        <v>0</v>
      </c>
      <c r="K227" s="9">
        <f t="shared" ca="1" si="74"/>
        <v>220.88212679891708</v>
      </c>
      <c r="L227" s="9">
        <f t="shared" ca="1" si="75"/>
        <v>-11.650096301579357</v>
      </c>
      <c r="M227">
        <f t="shared" ca="1" si="77"/>
        <v>56.946477189109636</v>
      </c>
      <c r="N227">
        <f t="shared" ca="1" si="78"/>
        <v>32.522921265636498</v>
      </c>
    </row>
    <row r="228" spans="1:14" x14ac:dyDescent="0.25">
      <c r="A228" s="4">
        <f t="shared" si="72"/>
        <v>0.43917824074073863</v>
      </c>
      <c r="B228" s="3">
        <f t="shared" si="79"/>
        <v>1553301945</v>
      </c>
      <c r="C228">
        <f t="shared" si="80"/>
        <v>4</v>
      </c>
      <c r="D228">
        <f t="shared" si="80"/>
        <v>169</v>
      </c>
      <c r="E228">
        <f t="shared" ca="1" si="45"/>
        <v>-25869.865200192056</v>
      </c>
      <c r="F228">
        <f t="shared" ca="1" si="46"/>
        <v>125472.244072</v>
      </c>
      <c r="G228">
        <f t="shared" ca="1" si="73"/>
        <v>9448.7999999999993</v>
      </c>
      <c r="H228" s="9">
        <f t="shared" ca="1" si="70"/>
        <v>-44.603684570331822</v>
      </c>
      <c r="I228" s="9">
        <f t="shared" ca="1" si="70"/>
        <v>216.33174815999809</v>
      </c>
      <c r="J228" s="9">
        <f t="shared" ca="1" si="70"/>
        <v>0</v>
      </c>
      <c r="K228" s="9">
        <f t="shared" ca="1" si="74"/>
        <v>220.88212679891166</v>
      </c>
      <c r="L228" s="9">
        <f t="shared" ca="1" si="75"/>
        <v>-11.650096301580032</v>
      </c>
      <c r="M228">
        <f t="shared" ca="1" si="77"/>
        <v>56.956011773362761</v>
      </c>
      <c r="N228">
        <f t="shared" ca="1" si="78"/>
        <v>32.519352465047831</v>
      </c>
    </row>
    <row r="229" spans="1:14" x14ac:dyDescent="0.25">
      <c r="A229" s="4">
        <f t="shared" si="72"/>
        <v>0.439236111111109</v>
      </c>
      <c r="B229" s="3">
        <f t="shared" si="79"/>
        <v>1553301950</v>
      </c>
      <c r="C229">
        <f t="shared" si="80"/>
        <v>4</v>
      </c>
      <c r="D229">
        <f t="shared" si="80"/>
        <v>169</v>
      </c>
      <c r="E229">
        <f t="shared" ref="E229:E263" ca="1" si="81">INDIRECT("E$"&amp;C229)+INDIRECT("H$"&amp;C229)*($B229-INDIRECT("B$"&amp;D229))</f>
        <v>-26092.883623043715</v>
      </c>
      <c r="F229">
        <f t="shared" ref="F229:F263" ca="1" si="82">INDIRECT("F$"&amp;C229)+INDIRECT("I$"&amp;C229)*($B229-INDIRECT("B$"&amp;D229))</f>
        <v>126553.90281279999</v>
      </c>
      <c r="G229">
        <f t="shared" ca="1" si="73"/>
        <v>9448.7999999999993</v>
      </c>
      <c r="H229" s="9">
        <f t="shared" ca="1" si="70"/>
        <v>-44.603684570330373</v>
      </c>
      <c r="I229" s="9">
        <f t="shared" ca="1" si="70"/>
        <v>216.33174816000101</v>
      </c>
      <c r="J229" s="9">
        <f t="shared" ca="1" si="70"/>
        <v>0</v>
      </c>
      <c r="K229" s="9">
        <f t="shared" ca="1" si="74"/>
        <v>220.88212679891424</v>
      </c>
      <c r="L229" s="9">
        <f t="shared" ca="1" si="75"/>
        <v>-11.650096301579509</v>
      </c>
      <c r="M229">
        <f t="shared" ca="1" si="77"/>
        <v>56.965546357615885</v>
      </c>
      <c r="N229">
        <f t="shared" ca="1" si="78"/>
        <v>32.515783664459164</v>
      </c>
    </row>
    <row r="230" spans="1:14" x14ac:dyDescent="0.25">
      <c r="A230" s="4">
        <f t="shared" si="72"/>
        <v>0.43929398148147936</v>
      </c>
      <c r="B230" s="3">
        <f t="shared" si="79"/>
        <v>1553301955</v>
      </c>
      <c r="C230">
        <f t="shared" si="80"/>
        <v>4</v>
      </c>
      <c r="D230">
        <f t="shared" si="80"/>
        <v>169</v>
      </c>
      <c r="E230">
        <f t="shared" ca="1" si="81"/>
        <v>-26315.902045895367</v>
      </c>
      <c r="F230">
        <f t="shared" ca="1" si="82"/>
        <v>127635.5615536</v>
      </c>
      <c r="G230">
        <f t="shared" ca="1" si="73"/>
        <v>9448.7999999999993</v>
      </c>
      <c r="H230" s="9">
        <f t="shared" ca="1" si="70"/>
        <v>-44.603684570331822</v>
      </c>
      <c r="I230" s="9">
        <f t="shared" ca="1" si="70"/>
        <v>216.33174815999809</v>
      </c>
      <c r="J230" s="9">
        <f t="shared" ca="1" si="70"/>
        <v>0</v>
      </c>
      <c r="K230" s="9">
        <f t="shared" ca="1" si="74"/>
        <v>220.88212679891166</v>
      </c>
      <c r="L230" s="9">
        <f t="shared" ca="1" si="75"/>
        <v>-11.650096301580032</v>
      </c>
      <c r="M230">
        <f t="shared" ca="1" si="77"/>
        <v>56.975080941869017</v>
      </c>
      <c r="N230">
        <f t="shared" ca="1" si="78"/>
        <v>32.512214863870497</v>
      </c>
    </row>
    <row r="231" spans="1:14" x14ac:dyDescent="0.25">
      <c r="A231" s="4">
        <f t="shared" si="72"/>
        <v>0.43935185185184972</v>
      </c>
      <c r="B231" s="3">
        <f t="shared" si="79"/>
        <v>1553301960</v>
      </c>
      <c r="C231">
        <f t="shared" si="80"/>
        <v>4</v>
      </c>
      <c r="D231">
        <f t="shared" si="80"/>
        <v>169</v>
      </c>
      <c r="E231">
        <f t="shared" ca="1" si="81"/>
        <v>-26538.920468747026</v>
      </c>
      <c r="F231">
        <f t="shared" ca="1" si="82"/>
        <v>128717.22029439999</v>
      </c>
      <c r="G231">
        <f t="shared" ca="1" si="73"/>
        <v>9448.7999999999993</v>
      </c>
      <c r="H231" s="9">
        <f t="shared" ca="1" si="70"/>
        <v>-44.603684570330373</v>
      </c>
      <c r="I231" s="9">
        <f t="shared" ca="1" si="70"/>
        <v>216.33174816000101</v>
      </c>
      <c r="J231" s="9">
        <f t="shared" ca="1" si="70"/>
        <v>0</v>
      </c>
      <c r="K231" s="9">
        <f t="shared" ca="1" si="74"/>
        <v>220.88212679891424</v>
      </c>
      <c r="L231" s="9">
        <f t="shared" ca="1" si="75"/>
        <v>-11.650096301579509</v>
      </c>
      <c r="M231">
        <f t="shared" ca="1" si="77"/>
        <v>56.984615526122141</v>
      </c>
      <c r="N231">
        <f t="shared" ca="1" si="78"/>
        <v>32.50864606328183</v>
      </c>
    </row>
    <row r="232" spans="1:14" x14ac:dyDescent="0.25">
      <c r="A232" s="4">
        <f t="shared" si="72"/>
        <v>0.43940972222222008</v>
      </c>
      <c r="B232" s="3">
        <f t="shared" si="79"/>
        <v>1553301965</v>
      </c>
      <c r="C232">
        <f t="shared" si="80"/>
        <v>4</v>
      </c>
      <c r="D232">
        <f t="shared" si="80"/>
        <v>169</v>
      </c>
      <c r="E232">
        <f t="shared" ca="1" si="81"/>
        <v>-26761.938891598678</v>
      </c>
      <c r="F232">
        <f t="shared" ca="1" si="82"/>
        <v>129798.87903519999</v>
      </c>
      <c r="G232">
        <f t="shared" ca="1" si="73"/>
        <v>9448.7999999999993</v>
      </c>
      <c r="H232" s="9">
        <f t="shared" ca="1" si="70"/>
        <v>-44.603684570331822</v>
      </c>
      <c r="I232" s="9">
        <f t="shared" ca="1" si="70"/>
        <v>216.33174816000101</v>
      </c>
      <c r="J232" s="9">
        <f t="shared" ca="1" si="70"/>
        <v>0</v>
      </c>
      <c r="K232" s="9">
        <f t="shared" ca="1" si="74"/>
        <v>220.88212679891453</v>
      </c>
      <c r="L232" s="9">
        <f t="shared" ca="1" si="75"/>
        <v>-11.650096301579877</v>
      </c>
      <c r="M232">
        <f t="shared" ca="1" si="77"/>
        <v>56.994150110375273</v>
      </c>
      <c r="N232">
        <f t="shared" ca="1" si="78"/>
        <v>32.505077262693163</v>
      </c>
    </row>
    <row r="233" spans="1:14" x14ac:dyDescent="0.25">
      <c r="A233" s="4">
        <f t="shared" si="72"/>
        <v>0.43946759259259044</v>
      </c>
      <c r="B233" s="3">
        <f t="shared" si="79"/>
        <v>1553301970</v>
      </c>
      <c r="C233">
        <f t="shared" ref="C233:D248" si="83">C232</f>
        <v>4</v>
      </c>
      <c r="D233">
        <f t="shared" si="83"/>
        <v>169</v>
      </c>
      <c r="E233">
        <f t="shared" ca="1" si="81"/>
        <v>-26984.957314450337</v>
      </c>
      <c r="F233">
        <f t="shared" ca="1" si="82"/>
        <v>130880.537776</v>
      </c>
      <c r="G233">
        <f t="shared" ca="1" si="73"/>
        <v>9448.7999999999993</v>
      </c>
      <c r="H233" s="9">
        <f t="shared" ca="1" si="70"/>
        <v>-44.603684570330373</v>
      </c>
      <c r="I233" s="9">
        <f t="shared" ca="1" si="70"/>
        <v>216.33174815999519</v>
      </c>
      <c r="J233" s="9">
        <f t="shared" ca="1" si="70"/>
        <v>0</v>
      </c>
      <c r="K233" s="9">
        <f t="shared" ca="1" si="74"/>
        <v>220.88212679890853</v>
      </c>
      <c r="L233" s="9">
        <f t="shared" ca="1" si="75"/>
        <v>-11.650096301579815</v>
      </c>
      <c r="M233">
        <f t="shared" ca="1" si="77"/>
        <v>57.003684694628397</v>
      </c>
      <c r="N233">
        <f t="shared" ca="1" si="78"/>
        <v>32.501508462104489</v>
      </c>
    </row>
    <row r="234" spans="1:14" x14ac:dyDescent="0.25">
      <c r="A234" s="4">
        <f t="shared" si="72"/>
        <v>0.4395254629629608</v>
      </c>
      <c r="B234" s="3">
        <f t="shared" si="79"/>
        <v>1553301975</v>
      </c>
      <c r="C234">
        <f t="shared" si="83"/>
        <v>4</v>
      </c>
      <c r="D234">
        <f t="shared" si="83"/>
        <v>169</v>
      </c>
      <c r="E234">
        <f t="shared" ca="1" si="81"/>
        <v>-27207.975737301989</v>
      </c>
      <c r="F234">
        <f t="shared" ca="1" si="82"/>
        <v>131962.19651679997</v>
      </c>
      <c r="G234">
        <f t="shared" ca="1" si="73"/>
        <v>9448.7999999999993</v>
      </c>
      <c r="H234" s="9">
        <f t="shared" ca="1" si="70"/>
        <v>-44.603684570331822</v>
      </c>
      <c r="I234" s="9">
        <f t="shared" ca="1" si="70"/>
        <v>216.33174816000391</v>
      </c>
      <c r="J234" s="9">
        <f t="shared" ca="1" si="70"/>
        <v>0</v>
      </c>
      <c r="K234" s="9">
        <f t="shared" ca="1" si="74"/>
        <v>220.88212679891737</v>
      </c>
      <c r="L234" s="9">
        <f t="shared" ca="1" si="75"/>
        <v>-11.650096301579726</v>
      </c>
      <c r="M234">
        <f t="shared" ca="1" si="77"/>
        <v>57.013219278881522</v>
      </c>
      <c r="N234">
        <f t="shared" ca="1" si="78"/>
        <v>32.497939661515822</v>
      </c>
    </row>
    <row r="235" spans="1:14" x14ac:dyDescent="0.25">
      <c r="A235" s="4">
        <f t="shared" si="72"/>
        <v>0.43958333333333116</v>
      </c>
      <c r="B235" s="3">
        <f t="shared" si="79"/>
        <v>1553301980</v>
      </c>
      <c r="C235">
        <f t="shared" si="83"/>
        <v>4</v>
      </c>
      <c r="D235">
        <f t="shared" si="83"/>
        <v>169</v>
      </c>
      <c r="E235">
        <f t="shared" ca="1" si="81"/>
        <v>-27430.994160153648</v>
      </c>
      <c r="F235">
        <f t="shared" ca="1" si="82"/>
        <v>133043.85525759999</v>
      </c>
      <c r="G235">
        <f t="shared" ca="1" si="73"/>
        <v>9448.7999999999993</v>
      </c>
      <c r="H235" s="9">
        <f t="shared" ref="H235:J250" ca="1" si="84">(E236-E235)/($B236-$B235)</f>
        <v>-44.603684570331097</v>
      </c>
      <c r="I235" s="9">
        <f t="shared" ca="1" si="84"/>
        <v>216.33174816000391</v>
      </c>
      <c r="J235" s="9">
        <f t="shared" ca="1" si="84"/>
        <v>0</v>
      </c>
      <c r="K235" s="9">
        <f t="shared" ca="1" si="74"/>
        <v>220.88212679891723</v>
      </c>
      <c r="L235" s="9">
        <f t="shared" ca="1" si="75"/>
        <v>-11.650096301579541</v>
      </c>
      <c r="M235">
        <f t="shared" ca="1" si="77"/>
        <v>57.022753863134653</v>
      </c>
      <c r="N235">
        <f t="shared" ca="1" si="78"/>
        <v>32.494370860927155</v>
      </c>
    </row>
    <row r="236" spans="1:14" x14ac:dyDescent="0.25">
      <c r="A236" s="4">
        <f t="shared" si="72"/>
        <v>0.43964120370370152</v>
      </c>
      <c r="B236" s="3">
        <f t="shared" si="79"/>
        <v>1553301985</v>
      </c>
      <c r="C236">
        <f t="shared" si="83"/>
        <v>4</v>
      </c>
      <c r="D236">
        <f t="shared" si="83"/>
        <v>169</v>
      </c>
      <c r="E236">
        <f t="shared" ca="1" si="81"/>
        <v>-27654.012583005304</v>
      </c>
      <c r="F236">
        <f t="shared" ca="1" si="82"/>
        <v>134125.51399840001</v>
      </c>
      <c r="G236">
        <f t="shared" ca="1" si="73"/>
        <v>9448.7999999999993</v>
      </c>
      <c r="H236" s="9">
        <f t="shared" ca="1" si="84"/>
        <v>-44.603684570331097</v>
      </c>
      <c r="I236" s="9">
        <f t="shared" ca="1" si="84"/>
        <v>216.33174815999809</v>
      </c>
      <c r="J236" s="9">
        <f t="shared" ca="1" si="84"/>
        <v>0</v>
      </c>
      <c r="K236" s="9">
        <f t="shared" ca="1" si="74"/>
        <v>220.88212679891154</v>
      </c>
      <c r="L236" s="9">
        <f t="shared" ca="1" si="75"/>
        <v>-11.650096301579847</v>
      </c>
      <c r="M236">
        <f t="shared" ca="1" si="77"/>
        <v>57.032288447387778</v>
      </c>
      <c r="N236">
        <f t="shared" ca="1" si="78"/>
        <v>32.490802060338488</v>
      </c>
    </row>
    <row r="237" spans="1:14" x14ac:dyDescent="0.25">
      <c r="A237" s="4">
        <f t="shared" si="72"/>
        <v>0.43969907407407188</v>
      </c>
      <c r="B237" s="3">
        <f t="shared" si="79"/>
        <v>1553301990</v>
      </c>
      <c r="C237">
        <f t="shared" si="83"/>
        <v>4</v>
      </c>
      <c r="D237">
        <f t="shared" si="83"/>
        <v>169</v>
      </c>
      <c r="E237">
        <f t="shared" ca="1" si="81"/>
        <v>-27877.031005856959</v>
      </c>
      <c r="F237">
        <f t="shared" ca="1" si="82"/>
        <v>135207.1727392</v>
      </c>
      <c r="G237">
        <f t="shared" ca="1" si="73"/>
        <v>9448.7999999999993</v>
      </c>
      <c r="H237" s="9">
        <f t="shared" ca="1" si="84"/>
        <v>-44.603684570331097</v>
      </c>
      <c r="I237" s="9">
        <f t="shared" ca="1" si="84"/>
        <v>216.33174815999809</v>
      </c>
      <c r="J237" s="9">
        <f t="shared" ca="1" si="84"/>
        <v>0</v>
      </c>
      <c r="K237" s="9">
        <f t="shared" ca="1" si="74"/>
        <v>220.88212679891154</v>
      </c>
      <c r="L237" s="9">
        <f t="shared" ca="1" si="75"/>
        <v>-11.650096301579847</v>
      </c>
      <c r="M237">
        <f t="shared" ca="1" si="77"/>
        <v>57.041823031640909</v>
      </c>
      <c r="N237">
        <f t="shared" ca="1" si="78"/>
        <v>32.487233259749821</v>
      </c>
    </row>
    <row r="238" spans="1:14" x14ac:dyDescent="0.25">
      <c r="A238" s="4">
        <f t="shared" si="72"/>
        <v>0.43975694444444224</v>
      </c>
      <c r="B238" s="3">
        <f t="shared" si="79"/>
        <v>1553301995</v>
      </c>
      <c r="C238">
        <f t="shared" si="83"/>
        <v>4</v>
      </c>
      <c r="D238">
        <f t="shared" si="83"/>
        <v>169</v>
      </c>
      <c r="E238">
        <f t="shared" ca="1" si="81"/>
        <v>-28100.049428708615</v>
      </c>
      <c r="F238">
        <f t="shared" ca="1" si="82"/>
        <v>136288.83147999999</v>
      </c>
      <c r="G238">
        <f t="shared" ca="1" si="73"/>
        <v>9448.7999999999993</v>
      </c>
      <c r="H238" s="9">
        <f t="shared" ca="1" si="84"/>
        <v>-44.603684570331097</v>
      </c>
      <c r="I238" s="9">
        <f t="shared" ca="1" si="84"/>
        <v>216.33174815999809</v>
      </c>
      <c r="J238" s="9">
        <f t="shared" ca="1" si="84"/>
        <v>0</v>
      </c>
      <c r="K238" s="9">
        <f t="shared" ca="1" si="74"/>
        <v>220.88212679891154</v>
      </c>
      <c r="L238" s="9">
        <f t="shared" ca="1" si="75"/>
        <v>-11.650096301579847</v>
      </c>
      <c r="M238">
        <f t="shared" ca="1" si="77"/>
        <v>57.051357615894034</v>
      </c>
      <c r="N238">
        <f t="shared" ca="1" si="78"/>
        <v>32.483664459161155</v>
      </c>
    </row>
    <row r="239" spans="1:14" x14ac:dyDescent="0.25">
      <c r="A239" s="4">
        <f t="shared" si="72"/>
        <v>0.4398148148148126</v>
      </c>
      <c r="B239" s="3">
        <f t="shared" si="79"/>
        <v>1553302000</v>
      </c>
      <c r="C239">
        <f t="shared" si="83"/>
        <v>4</v>
      </c>
      <c r="D239">
        <f t="shared" si="83"/>
        <v>169</v>
      </c>
      <c r="E239">
        <f t="shared" ca="1" si="81"/>
        <v>-28323.06785156027</v>
      </c>
      <c r="F239">
        <f t="shared" ca="1" si="82"/>
        <v>137370.49022079998</v>
      </c>
      <c r="G239">
        <f t="shared" ca="1" si="73"/>
        <v>9448.7999999999993</v>
      </c>
      <c r="H239" s="9">
        <f t="shared" ca="1" si="84"/>
        <v>-44.603684570331097</v>
      </c>
      <c r="I239" s="9">
        <f t="shared" ca="1" si="84"/>
        <v>216.33174815999809</v>
      </c>
      <c r="J239" s="9">
        <f t="shared" ca="1" si="84"/>
        <v>0</v>
      </c>
      <c r="K239" s="9">
        <f t="shared" ca="1" si="74"/>
        <v>220.88212679891154</v>
      </c>
      <c r="L239" s="9">
        <f t="shared" ca="1" si="75"/>
        <v>-11.650096301579847</v>
      </c>
      <c r="M239">
        <f t="shared" ca="1" si="77"/>
        <v>57.060892200147158</v>
      </c>
      <c r="N239">
        <f t="shared" ca="1" si="78"/>
        <v>32.48009565857248</v>
      </c>
    </row>
    <row r="240" spans="1:14" x14ac:dyDescent="0.25">
      <c r="A240" s="4">
        <f t="shared" si="72"/>
        <v>0.43987268518518297</v>
      </c>
      <c r="B240" s="3">
        <f t="shared" si="79"/>
        <v>1553302005</v>
      </c>
      <c r="C240">
        <f t="shared" si="83"/>
        <v>4</v>
      </c>
      <c r="D240">
        <f t="shared" si="83"/>
        <v>169</v>
      </c>
      <c r="E240">
        <f t="shared" ca="1" si="81"/>
        <v>-28546.086274411926</v>
      </c>
      <c r="F240">
        <f t="shared" ca="1" si="82"/>
        <v>138452.14896159997</v>
      </c>
      <c r="G240">
        <f t="shared" ca="1" si="73"/>
        <v>9448.7999999999993</v>
      </c>
      <c r="H240" s="9">
        <f t="shared" ca="1" si="84"/>
        <v>-44.603684570331097</v>
      </c>
      <c r="I240" s="9">
        <f t="shared" ca="1" si="84"/>
        <v>216.33174816000391</v>
      </c>
      <c r="J240" s="9">
        <f t="shared" ca="1" si="84"/>
        <v>0</v>
      </c>
      <c r="K240" s="9">
        <f t="shared" ca="1" si="74"/>
        <v>220.88212679891723</v>
      </c>
      <c r="L240" s="9">
        <f t="shared" ca="1" si="75"/>
        <v>-11.650096301579541</v>
      </c>
      <c r="M240">
        <f t="shared" ca="1" si="77"/>
        <v>57.07042678440029</v>
      </c>
      <c r="N240">
        <f t="shared" ca="1" si="78"/>
        <v>32.476526857983814</v>
      </c>
    </row>
    <row r="241" spans="1:14" x14ac:dyDescent="0.25">
      <c r="A241" s="4">
        <f t="shared" si="72"/>
        <v>0.43993055555555333</v>
      </c>
      <c r="B241" s="3">
        <f t="shared" si="79"/>
        <v>1553302010</v>
      </c>
      <c r="C241">
        <f t="shared" si="83"/>
        <v>4</v>
      </c>
      <c r="D241">
        <f t="shared" si="83"/>
        <v>169</v>
      </c>
      <c r="E241">
        <f t="shared" ca="1" si="81"/>
        <v>-28769.104697263581</v>
      </c>
      <c r="F241">
        <f t="shared" ca="1" si="82"/>
        <v>139533.80770239999</v>
      </c>
      <c r="G241">
        <f t="shared" ca="1" si="73"/>
        <v>9448.7999999999993</v>
      </c>
      <c r="H241" s="9">
        <f t="shared" ca="1" si="84"/>
        <v>-44.603684570331097</v>
      </c>
      <c r="I241" s="9">
        <f t="shared" ca="1" si="84"/>
        <v>216.33174815999809</v>
      </c>
      <c r="J241" s="9">
        <f t="shared" ca="1" si="84"/>
        <v>0</v>
      </c>
      <c r="K241" s="9">
        <f t="shared" ca="1" si="74"/>
        <v>220.88212679891154</v>
      </c>
      <c r="L241" s="9">
        <f t="shared" ca="1" si="75"/>
        <v>-11.650096301579847</v>
      </c>
      <c r="M241">
        <f t="shared" ca="1" si="77"/>
        <v>57.079961368653414</v>
      </c>
      <c r="N241">
        <f t="shared" ca="1" si="78"/>
        <v>32.472958057395147</v>
      </c>
    </row>
    <row r="242" spans="1:14" x14ac:dyDescent="0.25">
      <c r="A242" s="4">
        <f t="shared" si="72"/>
        <v>0.43998842592592369</v>
      </c>
      <c r="B242" s="3">
        <f t="shared" si="79"/>
        <v>1553302015</v>
      </c>
      <c r="C242">
        <f t="shared" si="83"/>
        <v>4</v>
      </c>
      <c r="D242">
        <f t="shared" si="83"/>
        <v>169</v>
      </c>
      <c r="E242">
        <f t="shared" ca="1" si="81"/>
        <v>-28992.123120115237</v>
      </c>
      <c r="F242">
        <f t="shared" ca="1" si="82"/>
        <v>140615.46644319998</v>
      </c>
      <c r="G242">
        <f t="shared" ca="1" si="73"/>
        <v>9448.7999999999993</v>
      </c>
      <c r="H242" s="9">
        <f t="shared" ca="1" si="84"/>
        <v>-44.603684570331097</v>
      </c>
      <c r="I242" s="9">
        <f t="shared" ca="1" si="84"/>
        <v>216.33174816000391</v>
      </c>
      <c r="J242" s="9">
        <f t="shared" ca="1" si="84"/>
        <v>0</v>
      </c>
      <c r="K242" s="9">
        <f t="shared" ca="1" si="74"/>
        <v>220.88212679891723</v>
      </c>
      <c r="L242" s="9">
        <f t="shared" ca="1" si="75"/>
        <v>-11.650096301579541</v>
      </c>
      <c r="M242">
        <f t="shared" ca="1" si="77"/>
        <v>57.089495952906546</v>
      </c>
      <c r="N242">
        <f t="shared" ca="1" si="78"/>
        <v>32.46938925680648</v>
      </c>
    </row>
    <row r="243" spans="1:14" x14ac:dyDescent="0.25">
      <c r="A243" s="4">
        <f t="shared" si="72"/>
        <v>0.44004629629629405</v>
      </c>
      <c r="B243" s="3">
        <f t="shared" si="79"/>
        <v>1553302020</v>
      </c>
      <c r="C243">
        <f t="shared" si="83"/>
        <v>4</v>
      </c>
      <c r="D243">
        <f t="shared" si="83"/>
        <v>169</v>
      </c>
      <c r="E243">
        <f t="shared" ca="1" si="81"/>
        <v>-29215.141542966892</v>
      </c>
      <c r="F243">
        <f t="shared" ca="1" si="82"/>
        <v>141697.125184</v>
      </c>
      <c r="G243">
        <f t="shared" ca="1" si="73"/>
        <v>9448.7999999999993</v>
      </c>
      <c r="H243" s="9">
        <f t="shared" ca="1" si="84"/>
        <v>-44.603684570331822</v>
      </c>
      <c r="I243" s="9">
        <f t="shared" ca="1" si="84"/>
        <v>216.33174815999809</v>
      </c>
      <c r="J243" s="9">
        <f t="shared" ca="1" si="84"/>
        <v>0</v>
      </c>
      <c r="K243" s="9">
        <f t="shared" ca="1" si="74"/>
        <v>220.88212679891166</v>
      </c>
      <c r="L243" s="9">
        <f t="shared" ca="1" si="75"/>
        <v>-11.650096301580032</v>
      </c>
      <c r="M243">
        <f t="shared" ca="1" si="77"/>
        <v>57.09903053715967</v>
      </c>
      <c r="N243">
        <f t="shared" ca="1" si="78"/>
        <v>32.465820456217813</v>
      </c>
    </row>
    <row r="244" spans="1:14" x14ac:dyDescent="0.25">
      <c r="A244" s="4">
        <f t="shared" si="72"/>
        <v>0.44010416666666441</v>
      </c>
      <c r="B244" s="3">
        <f t="shared" si="79"/>
        <v>1553302025</v>
      </c>
      <c r="C244">
        <f t="shared" si="83"/>
        <v>4</v>
      </c>
      <c r="D244">
        <f t="shared" si="83"/>
        <v>169</v>
      </c>
      <c r="E244">
        <f t="shared" ca="1" si="81"/>
        <v>-29438.159965818551</v>
      </c>
      <c r="F244">
        <f t="shared" ca="1" si="82"/>
        <v>142778.78392479999</v>
      </c>
      <c r="G244">
        <f t="shared" ca="1" si="73"/>
        <v>9448.7999999999993</v>
      </c>
      <c r="H244" s="9">
        <f t="shared" ca="1" si="84"/>
        <v>-44.603684570330373</v>
      </c>
      <c r="I244" s="9">
        <f t="shared" ca="1" si="84"/>
        <v>216.33174815999809</v>
      </c>
      <c r="J244" s="9">
        <f t="shared" ca="1" si="84"/>
        <v>0</v>
      </c>
      <c r="K244" s="9">
        <f t="shared" ca="1" si="74"/>
        <v>220.8821267989114</v>
      </c>
      <c r="L244" s="9">
        <f t="shared" ca="1" si="75"/>
        <v>-11.650096301579662</v>
      </c>
      <c r="M244">
        <f t="shared" ca="1" si="77"/>
        <v>57.108565121412795</v>
      </c>
      <c r="N244">
        <f t="shared" ca="1" si="78"/>
        <v>32.462251655629146</v>
      </c>
    </row>
    <row r="245" spans="1:14" x14ac:dyDescent="0.25">
      <c r="A245" s="4">
        <f t="shared" si="72"/>
        <v>0.44016203703703477</v>
      </c>
      <c r="B245" s="3">
        <f t="shared" si="79"/>
        <v>1553302030</v>
      </c>
      <c r="C245">
        <f t="shared" si="83"/>
        <v>4</v>
      </c>
      <c r="D245">
        <f t="shared" si="83"/>
        <v>169</v>
      </c>
      <c r="E245">
        <f t="shared" ca="1" si="81"/>
        <v>-29661.178388670203</v>
      </c>
      <c r="F245">
        <f t="shared" ca="1" si="82"/>
        <v>143860.44266559999</v>
      </c>
      <c r="G245">
        <f t="shared" ca="1" si="73"/>
        <v>9448.7999999999993</v>
      </c>
      <c r="H245" s="9">
        <f t="shared" ca="1" si="84"/>
        <v>-44.603684570331822</v>
      </c>
      <c r="I245" s="9">
        <f t="shared" ca="1" si="84"/>
        <v>216.33174815999809</v>
      </c>
      <c r="J245" s="9">
        <f t="shared" ca="1" si="84"/>
        <v>0</v>
      </c>
      <c r="K245" s="9">
        <f t="shared" ca="1" si="74"/>
        <v>220.88212679891166</v>
      </c>
      <c r="L245" s="9">
        <f t="shared" ca="1" si="75"/>
        <v>-11.650096301580032</v>
      </c>
      <c r="M245">
        <f t="shared" ca="1" si="77"/>
        <v>57.118099705665927</v>
      </c>
      <c r="N245">
        <f t="shared" ca="1" si="78"/>
        <v>32.458682855040472</v>
      </c>
    </row>
    <row r="246" spans="1:14" x14ac:dyDescent="0.25">
      <c r="A246" s="4">
        <f t="shared" si="72"/>
        <v>0.44021990740740513</v>
      </c>
      <c r="B246" s="3">
        <f t="shared" si="79"/>
        <v>1553302035</v>
      </c>
      <c r="C246">
        <f t="shared" si="83"/>
        <v>4</v>
      </c>
      <c r="D246">
        <f t="shared" si="83"/>
        <v>169</v>
      </c>
      <c r="E246">
        <f t="shared" ca="1" si="81"/>
        <v>-29884.196811521862</v>
      </c>
      <c r="F246">
        <f t="shared" ca="1" si="82"/>
        <v>144942.10140639998</v>
      </c>
      <c r="G246">
        <f t="shared" ca="1" si="73"/>
        <v>9448.7999999999993</v>
      </c>
      <c r="H246" s="9">
        <f t="shared" ca="1" si="84"/>
        <v>-44.603684570330373</v>
      </c>
      <c r="I246" s="9">
        <f t="shared" ca="1" si="84"/>
        <v>216.33174816000391</v>
      </c>
      <c r="J246" s="9">
        <f t="shared" ca="1" si="84"/>
        <v>0</v>
      </c>
      <c r="K246" s="9">
        <f t="shared" ca="1" si="74"/>
        <v>220.88212679891708</v>
      </c>
      <c r="L246" s="9">
        <f t="shared" ca="1" si="75"/>
        <v>-11.650096301579357</v>
      </c>
      <c r="M246">
        <f t="shared" ca="1" si="77"/>
        <v>57.127634289919051</v>
      </c>
      <c r="N246">
        <f t="shared" ca="1" si="78"/>
        <v>32.455114054451805</v>
      </c>
    </row>
    <row r="247" spans="1:14" x14ac:dyDescent="0.25">
      <c r="A247" s="4">
        <f t="shared" si="72"/>
        <v>0.44027777777777549</v>
      </c>
      <c r="B247" s="3">
        <f t="shared" si="79"/>
        <v>1553302040</v>
      </c>
      <c r="C247">
        <f t="shared" si="83"/>
        <v>4</v>
      </c>
      <c r="D247">
        <f t="shared" si="83"/>
        <v>169</v>
      </c>
      <c r="E247">
        <f t="shared" ca="1" si="81"/>
        <v>-30107.215234373514</v>
      </c>
      <c r="F247">
        <f t="shared" ca="1" si="82"/>
        <v>146023.7601472</v>
      </c>
      <c r="G247">
        <f t="shared" ca="1" si="73"/>
        <v>9448.7999999999993</v>
      </c>
      <c r="H247" s="9">
        <f t="shared" ca="1" si="84"/>
        <v>-44.603684570331822</v>
      </c>
      <c r="I247" s="9">
        <f t="shared" ca="1" si="84"/>
        <v>216.33174815999809</v>
      </c>
      <c r="J247" s="9">
        <f t="shared" ca="1" si="84"/>
        <v>0</v>
      </c>
      <c r="K247" s="9">
        <f t="shared" ca="1" si="74"/>
        <v>220.88212679891166</v>
      </c>
      <c r="L247" s="9">
        <f t="shared" ca="1" si="75"/>
        <v>-11.650096301580032</v>
      </c>
      <c r="M247">
        <f t="shared" ca="1" si="77"/>
        <v>57.137168874172175</v>
      </c>
      <c r="N247">
        <f t="shared" ca="1" si="78"/>
        <v>32.451545253863138</v>
      </c>
    </row>
    <row r="248" spans="1:14" x14ac:dyDescent="0.25">
      <c r="A248" s="4">
        <f t="shared" si="72"/>
        <v>0.44033564814814585</v>
      </c>
      <c r="B248" s="3">
        <f t="shared" si="79"/>
        <v>1553302045</v>
      </c>
      <c r="C248">
        <f t="shared" si="83"/>
        <v>4</v>
      </c>
      <c r="D248">
        <f t="shared" si="83"/>
        <v>169</v>
      </c>
      <c r="E248">
        <f t="shared" ca="1" si="81"/>
        <v>-30330.233657225173</v>
      </c>
      <c r="F248">
        <f t="shared" ca="1" si="82"/>
        <v>147105.41888799999</v>
      </c>
      <c r="G248">
        <f t="shared" ca="1" si="73"/>
        <v>9448.7999999999993</v>
      </c>
      <c r="H248" s="9">
        <f t="shared" ca="1" si="84"/>
        <v>-44.603684570330373</v>
      </c>
      <c r="I248" s="9">
        <f t="shared" ca="1" si="84"/>
        <v>216.33174816000391</v>
      </c>
      <c r="J248" s="9">
        <f t="shared" ca="1" si="84"/>
        <v>0</v>
      </c>
      <c r="K248" s="9">
        <f t="shared" ca="1" si="74"/>
        <v>220.88212679891708</v>
      </c>
      <c r="L248" s="9">
        <f t="shared" ca="1" si="75"/>
        <v>-11.650096301579357</v>
      </c>
      <c r="M248">
        <f t="shared" ca="1" si="77"/>
        <v>57.146703458425307</v>
      </c>
      <c r="N248">
        <f t="shared" ca="1" si="78"/>
        <v>32.447976453274471</v>
      </c>
    </row>
    <row r="249" spans="1:14" x14ac:dyDescent="0.25">
      <c r="A249" s="4">
        <f t="shared" si="72"/>
        <v>0.44039351851851621</v>
      </c>
      <c r="B249" s="3">
        <f t="shared" si="79"/>
        <v>1553302050</v>
      </c>
      <c r="C249">
        <f t="shared" ref="C249:D263" si="85">C248</f>
        <v>4</v>
      </c>
      <c r="D249">
        <f t="shared" si="85"/>
        <v>169</v>
      </c>
      <c r="E249">
        <f t="shared" ca="1" si="81"/>
        <v>-30553.252080076825</v>
      </c>
      <c r="F249">
        <f t="shared" ca="1" si="82"/>
        <v>148187.07762880001</v>
      </c>
      <c r="G249">
        <f t="shared" ca="1" si="73"/>
        <v>9448.7999999999993</v>
      </c>
      <c r="H249" s="9">
        <f t="shared" ca="1" si="84"/>
        <v>-44.603684570331822</v>
      </c>
      <c r="I249" s="9">
        <f t="shared" ca="1" si="84"/>
        <v>216.33174815999809</v>
      </c>
      <c r="J249" s="9">
        <f t="shared" ca="1" si="84"/>
        <v>0</v>
      </c>
      <c r="K249" s="9">
        <f t="shared" ca="1" si="74"/>
        <v>220.88212679891166</v>
      </c>
      <c r="L249" s="9">
        <f t="shared" ca="1" si="75"/>
        <v>-11.650096301580032</v>
      </c>
      <c r="M249">
        <f t="shared" ca="1" si="77"/>
        <v>57.156238042678432</v>
      </c>
      <c r="N249">
        <f t="shared" ca="1" si="78"/>
        <v>32.444407652685804</v>
      </c>
    </row>
    <row r="250" spans="1:14" x14ac:dyDescent="0.25">
      <c r="A250" s="4">
        <f t="shared" si="72"/>
        <v>0.44045138888888657</v>
      </c>
      <c r="B250" s="3">
        <f t="shared" si="79"/>
        <v>1553302055</v>
      </c>
      <c r="C250">
        <f t="shared" si="85"/>
        <v>4</v>
      </c>
      <c r="D250">
        <f t="shared" si="85"/>
        <v>169</v>
      </c>
      <c r="E250">
        <f t="shared" ca="1" si="81"/>
        <v>-30776.270502928484</v>
      </c>
      <c r="F250">
        <f t="shared" ca="1" si="82"/>
        <v>149268.7363696</v>
      </c>
      <c r="G250">
        <f t="shared" ca="1" si="73"/>
        <v>9448.7999999999993</v>
      </c>
      <c r="H250" s="9">
        <f t="shared" ca="1" si="84"/>
        <v>-44.603684570330373</v>
      </c>
      <c r="I250" s="9">
        <f t="shared" ca="1" si="84"/>
        <v>216.33174815999809</v>
      </c>
      <c r="J250" s="9">
        <f t="shared" ca="1" si="84"/>
        <v>0</v>
      </c>
      <c r="K250" s="9">
        <f t="shared" ca="1" si="74"/>
        <v>220.8821267989114</v>
      </c>
      <c r="L250" s="9">
        <f t="shared" ca="1" si="75"/>
        <v>-11.650096301579662</v>
      </c>
      <c r="M250">
        <f t="shared" ca="1" si="77"/>
        <v>57.165772626931563</v>
      </c>
      <c r="N250">
        <f t="shared" ca="1" si="78"/>
        <v>32.440838852097137</v>
      </c>
    </row>
    <row r="251" spans="1:14" x14ac:dyDescent="0.25">
      <c r="A251" s="4">
        <f t="shared" ref="A251:A263" si="86">A250+5/24/3600</f>
        <v>0.44050925925925694</v>
      </c>
      <c r="B251" s="3">
        <f t="shared" si="79"/>
        <v>1553302060</v>
      </c>
      <c r="C251">
        <f t="shared" si="85"/>
        <v>4</v>
      </c>
      <c r="D251">
        <f t="shared" si="85"/>
        <v>169</v>
      </c>
      <c r="E251">
        <f t="shared" ca="1" si="81"/>
        <v>-30999.288925780136</v>
      </c>
      <c r="F251">
        <f t="shared" ca="1" si="82"/>
        <v>150350.39511039999</v>
      </c>
      <c r="G251">
        <f t="shared" ca="1" si="73"/>
        <v>9448.7999999999993</v>
      </c>
      <c r="H251" s="9">
        <f t="shared" ref="H251:J262" ca="1" si="87">(E252-E251)/($B252-$B251)</f>
        <v>-44.603684570331822</v>
      </c>
      <c r="I251" s="9">
        <f t="shared" ca="1" si="87"/>
        <v>216.33174815999809</v>
      </c>
      <c r="J251" s="9">
        <f t="shared" ca="1" si="87"/>
        <v>0</v>
      </c>
      <c r="K251" s="9">
        <f t="shared" ca="1" si="74"/>
        <v>220.88212679891166</v>
      </c>
      <c r="L251" s="9">
        <f t="shared" ca="1" si="75"/>
        <v>-11.650096301580032</v>
      </c>
      <c r="M251">
        <f t="shared" ca="1" si="77"/>
        <v>57.175307211184688</v>
      </c>
      <c r="N251">
        <f t="shared" ca="1" si="78"/>
        <v>32.437270051508463</v>
      </c>
    </row>
    <row r="252" spans="1:14" x14ac:dyDescent="0.25">
      <c r="A252" s="4">
        <f t="shared" si="86"/>
        <v>0.4405671296296273</v>
      </c>
      <c r="B252" s="3">
        <f t="shared" si="79"/>
        <v>1553302065</v>
      </c>
      <c r="C252">
        <f t="shared" si="85"/>
        <v>4</v>
      </c>
      <c r="D252">
        <f t="shared" si="85"/>
        <v>169</v>
      </c>
      <c r="E252">
        <f t="shared" ca="1" si="81"/>
        <v>-31222.307348631795</v>
      </c>
      <c r="F252">
        <f t="shared" ca="1" si="82"/>
        <v>151432.05385119998</v>
      </c>
      <c r="G252">
        <f t="shared" ca="1" si="73"/>
        <v>9448.7999999999993</v>
      </c>
      <c r="H252" s="9">
        <f t="shared" ca="1" si="87"/>
        <v>-44.603684570330373</v>
      </c>
      <c r="I252" s="9">
        <f t="shared" ca="1" si="87"/>
        <v>216.33174816000391</v>
      </c>
      <c r="J252" s="9">
        <f t="shared" ca="1" si="87"/>
        <v>0</v>
      </c>
      <c r="K252" s="9">
        <f t="shared" ca="1" si="74"/>
        <v>220.88212679891708</v>
      </c>
      <c r="L252" s="9">
        <f t="shared" ca="1" si="75"/>
        <v>-11.650096301579357</v>
      </c>
      <c r="M252">
        <f t="shared" ca="1" si="77"/>
        <v>57.184841795437812</v>
      </c>
      <c r="N252">
        <f t="shared" ca="1" si="78"/>
        <v>32.433701250919796</v>
      </c>
    </row>
    <row r="253" spans="1:14" x14ac:dyDescent="0.25">
      <c r="A253" s="4">
        <f t="shared" si="86"/>
        <v>0.44062499999999766</v>
      </c>
      <c r="B253" s="3">
        <f t="shared" si="79"/>
        <v>1553302070</v>
      </c>
      <c r="C253">
        <f t="shared" si="85"/>
        <v>4</v>
      </c>
      <c r="D253">
        <f t="shared" si="85"/>
        <v>169</v>
      </c>
      <c r="E253">
        <f t="shared" ca="1" si="81"/>
        <v>-31445.325771483447</v>
      </c>
      <c r="F253">
        <f t="shared" ca="1" si="82"/>
        <v>152513.712592</v>
      </c>
      <c r="G253">
        <f t="shared" ca="1" si="73"/>
        <v>9448.7999999999993</v>
      </c>
      <c r="H253" s="9">
        <f t="shared" ca="1" si="87"/>
        <v>-44.603684570331822</v>
      </c>
      <c r="I253" s="9">
        <f t="shared" ca="1" si="87"/>
        <v>216.33174815999809</v>
      </c>
      <c r="J253" s="9">
        <f t="shared" ca="1" si="87"/>
        <v>0</v>
      </c>
      <c r="K253" s="9">
        <f t="shared" ca="1" si="74"/>
        <v>220.88212679891166</v>
      </c>
      <c r="L253" s="9">
        <f t="shared" ca="1" si="75"/>
        <v>-11.650096301580032</v>
      </c>
      <c r="M253">
        <f t="shared" ca="1" si="77"/>
        <v>57.194376379690944</v>
      </c>
      <c r="N253">
        <f t="shared" ca="1" si="78"/>
        <v>32.430132450331129</v>
      </c>
    </row>
    <row r="254" spans="1:14" x14ac:dyDescent="0.25">
      <c r="A254" s="4">
        <f t="shared" si="86"/>
        <v>0.44068287037036802</v>
      </c>
      <c r="B254" s="3">
        <f t="shared" si="79"/>
        <v>1553302075</v>
      </c>
      <c r="C254">
        <f t="shared" si="85"/>
        <v>4</v>
      </c>
      <c r="D254">
        <f t="shared" si="85"/>
        <v>169</v>
      </c>
      <c r="E254">
        <f t="shared" ca="1" si="81"/>
        <v>-31668.344194335106</v>
      </c>
      <c r="F254">
        <f t="shared" ca="1" si="82"/>
        <v>153595.37133279999</v>
      </c>
      <c r="G254">
        <f t="shared" ca="1" si="73"/>
        <v>9448.7999999999993</v>
      </c>
      <c r="H254" s="9">
        <f t="shared" ca="1" si="87"/>
        <v>-44.603684570330373</v>
      </c>
      <c r="I254" s="9">
        <f t="shared" ca="1" si="87"/>
        <v>216.33174816000391</v>
      </c>
      <c r="J254" s="9">
        <f t="shared" ca="1" si="87"/>
        <v>0</v>
      </c>
      <c r="K254" s="9">
        <f t="shared" ca="1" si="74"/>
        <v>220.88212679891708</v>
      </c>
      <c r="L254" s="9">
        <f t="shared" ca="1" si="75"/>
        <v>-11.650096301579357</v>
      </c>
      <c r="M254">
        <f t="shared" ca="1" si="77"/>
        <v>57.203910963944068</v>
      </c>
      <c r="N254">
        <f t="shared" ca="1" si="78"/>
        <v>32.426563649742462</v>
      </c>
    </row>
    <row r="255" spans="1:14" x14ac:dyDescent="0.25">
      <c r="A255" s="4">
        <f t="shared" si="86"/>
        <v>0.44074074074073838</v>
      </c>
      <c r="B255" s="3">
        <f t="shared" si="79"/>
        <v>1553302080</v>
      </c>
      <c r="C255">
        <f t="shared" si="85"/>
        <v>4</v>
      </c>
      <c r="D255">
        <f t="shared" si="85"/>
        <v>169</v>
      </c>
      <c r="E255">
        <f t="shared" ca="1" si="81"/>
        <v>-31891.362617186758</v>
      </c>
      <c r="F255">
        <f t="shared" ca="1" si="82"/>
        <v>154677.03007360001</v>
      </c>
      <c r="G255">
        <f t="shared" ca="1" si="73"/>
        <v>9448.7999999999993</v>
      </c>
      <c r="H255" s="9">
        <f t="shared" ca="1" si="87"/>
        <v>-44.603684570331822</v>
      </c>
      <c r="I255" s="9">
        <f t="shared" ca="1" si="87"/>
        <v>216.33174815999809</v>
      </c>
      <c r="J255" s="9">
        <f t="shared" ca="1" si="87"/>
        <v>0</v>
      </c>
      <c r="K255" s="9">
        <f t="shared" ca="1" si="74"/>
        <v>220.88212679891166</v>
      </c>
      <c r="L255" s="9">
        <f t="shared" ca="1" si="75"/>
        <v>-11.650096301580032</v>
      </c>
      <c r="M255">
        <f t="shared" ca="1" si="77"/>
        <v>57.2134455481972</v>
      </c>
      <c r="N255">
        <f t="shared" ca="1" si="78"/>
        <v>32.422994849153795</v>
      </c>
    </row>
    <row r="256" spans="1:14" x14ac:dyDescent="0.25">
      <c r="A256" s="4">
        <f t="shared" si="86"/>
        <v>0.44079861111110874</v>
      </c>
      <c r="B256" s="3">
        <f t="shared" si="79"/>
        <v>1553302085</v>
      </c>
      <c r="C256">
        <f t="shared" si="85"/>
        <v>4</v>
      </c>
      <c r="D256">
        <f t="shared" si="85"/>
        <v>169</v>
      </c>
      <c r="E256">
        <f t="shared" ca="1" si="81"/>
        <v>-32114.381040038417</v>
      </c>
      <c r="F256">
        <f t="shared" ca="1" si="82"/>
        <v>155758.6888144</v>
      </c>
      <c r="G256">
        <f t="shared" ca="1" si="73"/>
        <v>9448.7999999999993</v>
      </c>
      <c r="H256" s="9">
        <f t="shared" ca="1" si="87"/>
        <v>-44.603684570330373</v>
      </c>
      <c r="I256" s="9">
        <f t="shared" ca="1" si="87"/>
        <v>216.33174815999809</v>
      </c>
      <c r="J256" s="9">
        <f t="shared" ca="1" si="87"/>
        <v>0</v>
      </c>
      <c r="K256" s="9">
        <f t="shared" ca="1" si="74"/>
        <v>220.8821267989114</v>
      </c>
      <c r="L256" s="9">
        <f t="shared" ca="1" si="75"/>
        <v>-11.650096301579662</v>
      </c>
      <c r="M256">
        <f t="shared" ca="1" si="77"/>
        <v>57.222980132450324</v>
      </c>
      <c r="N256">
        <f t="shared" ca="1" si="78"/>
        <v>32.419426048565128</v>
      </c>
    </row>
    <row r="257" spans="1:14" x14ac:dyDescent="0.25">
      <c r="A257" s="4">
        <f t="shared" si="86"/>
        <v>0.4408564814814791</v>
      </c>
      <c r="B257" s="3">
        <f t="shared" si="79"/>
        <v>1553302090</v>
      </c>
      <c r="C257">
        <f t="shared" si="85"/>
        <v>4</v>
      </c>
      <c r="D257">
        <f t="shared" si="85"/>
        <v>169</v>
      </c>
      <c r="E257">
        <f t="shared" ca="1" si="81"/>
        <v>-32337.399462890069</v>
      </c>
      <c r="F257">
        <f t="shared" ca="1" si="82"/>
        <v>156840.34755519999</v>
      </c>
      <c r="G257">
        <f t="shared" ca="1" si="73"/>
        <v>9448.7999999999993</v>
      </c>
      <c r="H257" s="9">
        <f t="shared" ca="1" si="87"/>
        <v>-44.603684570331822</v>
      </c>
      <c r="I257" s="9">
        <f t="shared" ca="1" si="87"/>
        <v>216.33174815999809</v>
      </c>
      <c r="J257" s="9">
        <f t="shared" ca="1" si="87"/>
        <v>0</v>
      </c>
      <c r="K257" s="9">
        <f t="shared" ca="1" si="74"/>
        <v>220.88212679891166</v>
      </c>
      <c r="L257" s="9">
        <f t="shared" ca="1" si="75"/>
        <v>-11.650096301580032</v>
      </c>
      <c r="M257">
        <f t="shared" ca="1" si="77"/>
        <v>57.232514716703449</v>
      </c>
      <c r="N257">
        <f t="shared" ca="1" si="78"/>
        <v>32.415857247976454</v>
      </c>
    </row>
    <row r="258" spans="1:14" x14ac:dyDescent="0.25">
      <c r="A258" s="4">
        <f t="shared" si="86"/>
        <v>0.44091435185184946</v>
      </c>
      <c r="B258" s="3">
        <f t="shared" si="79"/>
        <v>1553302095</v>
      </c>
      <c r="C258">
        <f t="shared" si="85"/>
        <v>4</v>
      </c>
      <c r="D258">
        <f t="shared" si="85"/>
        <v>169</v>
      </c>
      <c r="E258">
        <f t="shared" ca="1" si="81"/>
        <v>-32560.417885741728</v>
      </c>
      <c r="F258">
        <f t="shared" ca="1" si="82"/>
        <v>157922.00629599998</v>
      </c>
      <c r="G258">
        <f t="shared" ca="1" si="73"/>
        <v>9448.7999999999993</v>
      </c>
      <c r="H258" s="9">
        <f t="shared" ca="1" si="87"/>
        <v>-44.603684570330373</v>
      </c>
      <c r="I258" s="9">
        <f t="shared" ca="1" si="87"/>
        <v>216.33174816000391</v>
      </c>
      <c r="J258" s="9">
        <f t="shared" ca="1" si="87"/>
        <v>0</v>
      </c>
      <c r="K258" s="9">
        <f t="shared" ca="1" si="74"/>
        <v>220.88212679891708</v>
      </c>
      <c r="L258" s="9">
        <f t="shared" ca="1" si="75"/>
        <v>-11.650096301579357</v>
      </c>
      <c r="M258">
        <f t="shared" ca="1" si="77"/>
        <v>57.24204930095658</v>
      </c>
      <c r="N258">
        <f t="shared" ca="1" si="78"/>
        <v>32.412288447387787</v>
      </c>
    </row>
    <row r="259" spans="1:14" x14ac:dyDescent="0.25">
      <c r="A259" s="4">
        <f t="shared" si="86"/>
        <v>0.44097222222221982</v>
      </c>
      <c r="B259" s="3">
        <f t="shared" si="79"/>
        <v>1553302100</v>
      </c>
      <c r="C259">
        <f t="shared" si="85"/>
        <v>4</v>
      </c>
      <c r="D259">
        <f t="shared" si="85"/>
        <v>169</v>
      </c>
      <c r="E259">
        <f t="shared" ca="1" si="81"/>
        <v>-32783.43630859338</v>
      </c>
      <c r="F259">
        <f t="shared" ca="1" si="82"/>
        <v>159003.6650368</v>
      </c>
      <c r="G259">
        <f t="shared" ca="1" si="73"/>
        <v>9448.7999999999993</v>
      </c>
      <c r="H259" s="9">
        <f t="shared" ca="1" si="87"/>
        <v>-44.603684570331822</v>
      </c>
      <c r="I259" s="9">
        <f t="shared" ca="1" si="87"/>
        <v>216.33174815999809</v>
      </c>
      <c r="J259" s="9">
        <f t="shared" ca="1" si="87"/>
        <v>0</v>
      </c>
      <c r="K259" s="9">
        <f t="shared" ca="1" si="74"/>
        <v>220.88212679891166</v>
      </c>
      <c r="L259" s="9">
        <f t="shared" ca="1" si="75"/>
        <v>-11.650096301580032</v>
      </c>
      <c r="M259">
        <f t="shared" ca="1" si="77"/>
        <v>57.251583885209705</v>
      </c>
      <c r="N259">
        <f t="shared" ca="1" si="78"/>
        <v>32.408719646799121</v>
      </c>
    </row>
    <row r="260" spans="1:14" x14ac:dyDescent="0.25">
      <c r="A260" s="4">
        <f t="shared" si="86"/>
        <v>0.44103009259259018</v>
      </c>
      <c r="B260" s="3">
        <f t="shared" si="79"/>
        <v>1553302105</v>
      </c>
      <c r="C260">
        <f t="shared" si="85"/>
        <v>4</v>
      </c>
      <c r="D260">
        <f t="shared" si="85"/>
        <v>169</v>
      </c>
      <c r="E260">
        <f t="shared" ca="1" si="81"/>
        <v>-33006.454731445039</v>
      </c>
      <c r="F260">
        <f t="shared" ca="1" si="82"/>
        <v>160085.32377759999</v>
      </c>
      <c r="G260">
        <f t="shared" ca="1" si="73"/>
        <v>9448.7999999999993</v>
      </c>
      <c r="H260" s="9">
        <f t="shared" ca="1" si="87"/>
        <v>-44.603684570330373</v>
      </c>
      <c r="I260" s="9">
        <f t="shared" ca="1" si="87"/>
        <v>216.33174816000391</v>
      </c>
      <c r="J260" s="9">
        <f t="shared" ca="1" si="87"/>
        <v>0</v>
      </c>
      <c r="K260" s="9">
        <f t="shared" ca="1" si="74"/>
        <v>220.88212679891708</v>
      </c>
      <c r="L260" s="9">
        <f t="shared" ca="1" si="75"/>
        <v>-11.650096301579357</v>
      </c>
      <c r="M260">
        <f t="shared" ca="1" si="77"/>
        <v>57.261118469462836</v>
      </c>
      <c r="N260">
        <f t="shared" ca="1" si="78"/>
        <v>32.405150846210454</v>
      </c>
    </row>
    <row r="261" spans="1:14" x14ac:dyDescent="0.25">
      <c r="A261" s="4">
        <f t="shared" si="86"/>
        <v>0.44108796296296054</v>
      </c>
      <c r="B261" s="3">
        <f t="shared" si="79"/>
        <v>1553302110</v>
      </c>
      <c r="C261">
        <f t="shared" si="85"/>
        <v>4</v>
      </c>
      <c r="D261">
        <f t="shared" si="85"/>
        <v>169</v>
      </c>
      <c r="E261">
        <f t="shared" ca="1" si="81"/>
        <v>-33229.473154296691</v>
      </c>
      <c r="F261">
        <f t="shared" ca="1" si="82"/>
        <v>161166.98251840001</v>
      </c>
      <c r="G261">
        <f t="shared" ca="1" si="73"/>
        <v>9448.7999999999993</v>
      </c>
      <c r="H261" s="9">
        <f t="shared" ca="1" si="87"/>
        <v>-44.603684570331822</v>
      </c>
      <c r="I261" s="9">
        <f t="shared" ca="1" si="87"/>
        <v>216.33174815999809</v>
      </c>
      <c r="J261" s="9">
        <f t="shared" ca="1" si="87"/>
        <v>0</v>
      </c>
      <c r="K261" s="9">
        <f t="shared" ca="1" si="74"/>
        <v>220.88212679891166</v>
      </c>
      <c r="L261" s="9">
        <f t="shared" ca="1" si="75"/>
        <v>-11.650096301580032</v>
      </c>
      <c r="M261">
        <f t="shared" ca="1" si="77"/>
        <v>57.270653053715961</v>
      </c>
      <c r="N261">
        <f t="shared" ca="1" si="78"/>
        <v>32.401582045621787</v>
      </c>
    </row>
    <row r="262" spans="1:14" x14ac:dyDescent="0.25">
      <c r="A262" s="4">
        <f t="shared" si="86"/>
        <v>0.44114583333333091</v>
      </c>
      <c r="B262" s="3">
        <f t="shared" si="79"/>
        <v>1553302115</v>
      </c>
      <c r="C262">
        <f t="shared" si="85"/>
        <v>4</v>
      </c>
      <c r="D262">
        <f t="shared" si="85"/>
        <v>169</v>
      </c>
      <c r="E262">
        <f t="shared" ca="1" si="81"/>
        <v>-33452.49157714835</v>
      </c>
      <c r="F262">
        <f t="shared" ca="1" si="82"/>
        <v>162248.6412592</v>
      </c>
      <c r="G262">
        <f t="shared" ca="1" si="73"/>
        <v>9448.7999999999993</v>
      </c>
      <c r="H262" s="9">
        <f t="shared" ca="1" si="87"/>
        <v>-44.603684570331822</v>
      </c>
      <c r="I262" s="9">
        <f t="shared" ca="1" si="87"/>
        <v>216.33174815999809</v>
      </c>
      <c r="J262" s="9">
        <f t="shared" ca="1" si="87"/>
        <v>0</v>
      </c>
      <c r="K262" s="9">
        <f t="shared" ca="1" si="74"/>
        <v>220.88212679891166</v>
      </c>
      <c r="L262" s="9">
        <f t="shared" ca="1" si="75"/>
        <v>-11.650096301580032</v>
      </c>
      <c r="M262">
        <f t="shared" ca="1" si="77"/>
        <v>57.280187637969085</v>
      </c>
      <c r="N262">
        <f t="shared" ca="1" si="78"/>
        <v>32.39801324503312</v>
      </c>
    </row>
    <row r="263" spans="1:14" x14ac:dyDescent="0.25">
      <c r="A263" s="4">
        <f t="shared" si="86"/>
        <v>0.44120370370370127</v>
      </c>
      <c r="B263" s="3">
        <f t="shared" si="79"/>
        <v>1553302120</v>
      </c>
      <c r="C263">
        <f t="shared" si="85"/>
        <v>4</v>
      </c>
      <c r="D263">
        <f t="shared" si="85"/>
        <v>169</v>
      </c>
      <c r="E263">
        <f t="shared" ca="1" si="81"/>
        <v>-33675.510000000009</v>
      </c>
      <c r="F263">
        <f t="shared" ca="1" si="82"/>
        <v>163330.29999999999</v>
      </c>
      <c r="G263">
        <f t="shared" ca="1" si="73"/>
        <v>9448.7999999999993</v>
      </c>
      <c r="H263" s="9">
        <f ca="1">H262</f>
        <v>-44.603684570331822</v>
      </c>
      <c r="I263" s="9">
        <f ca="1">I262</f>
        <v>216.33174815999809</v>
      </c>
      <c r="J263" s="9">
        <f ca="1">J262</f>
        <v>0</v>
      </c>
      <c r="K263" s="9">
        <f t="shared" ca="1" si="74"/>
        <v>220.88212679891166</v>
      </c>
      <c r="L263" s="9">
        <f t="shared" ca="1" si="75"/>
        <v>-11.650096301580032</v>
      </c>
      <c r="M263">
        <f t="shared" ca="1" si="77"/>
        <v>57.289722222222217</v>
      </c>
      <c r="N263">
        <f t="shared" ca="1" si="78"/>
        <v>32.394444444444446</v>
      </c>
    </row>
    <row r="264" spans="1:14" x14ac:dyDescent="0.25">
      <c r="A264" s="4" t="s">
        <v>144</v>
      </c>
      <c r="B264" s="3"/>
      <c r="H264" s="9"/>
      <c r="I264" s="9"/>
      <c r="J264" s="9"/>
      <c r="K264" s="9"/>
      <c r="L264" s="9"/>
    </row>
    <row r="265" spans="1:14" x14ac:dyDescent="0.25">
      <c r="A265" s="4"/>
      <c r="B265" s="3"/>
      <c r="H265" s="9"/>
      <c r="I265" s="9"/>
      <c r="J265" s="9"/>
      <c r="K265" s="9"/>
      <c r="L265" s="9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52"/>
  <sheetViews>
    <sheetView tabSelected="1" topLeftCell="A129" workbookViewId="0">
      <selection activeCell="A140" sqref="A140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146</v>
      </c>
      <c r="B1" t="s">
        <v>156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0.42662037037037037</v>
      </c>
      <c r="B2" s="6" t="s">
        <v>117</v>
      </c>
      <c r="C2" s="7">
        <v>310</v>
      </c>
      <c r="D2" s="7"/>
      <c r="E2" s="7">
        <f>VLOOKUP($B2,Beacons!$A$6:$O$30,14,FALSE)</f>
        <v>-33675.51</v>
      </c>
      <c r="F2" s="7">
        <f>VLOOKUP($B2,Beacons!$A$6:$O$30,15,FALSE)</f>
        <v>163330.29999999999</v>
      </c>
      <c r="G2" s="7">
        <f>C2*Params!F$2</f>
        <v>9448.7999999999993</v>
      </c>
      <c r="H2" s="9">
        <f t="shared" ref="H2:J3" si="0">(E3-E2)/(MINUTE($A3-$A2)*60+SECOND($A3-$A2))</f>
        <v>47.767066454751777</v>
      </c>
      <c r="I2" s="9">
        <f t="shared" si="0"/>
        <v>-231.67442533446808</v>
      </c>
      <c r="J2" s="9">
        <f t="shared" si="0"/>
        <v>0</v>
      </c>
      <c r="K2" s="9">
        <f>SQRT(H2*H2+I2*I2)</f>
        <v>236.54752586266611</v>
      </c>
      <c r="L2" s="9">
        <f>DEGREES(ATAN2(I2,H2))</f>
        <v>168.34990369842026</v>
      </c>
      <c r="M2" s="7">
        <f>VLOOKUP($B2,Beacons!$A$6:$O$30,8,FALSE)</f>
        <v>57.289722222222217</v>
      </c>
      <c r="N2" s="7">
        <f>VLOOKUP($B2,Beacons!$A$6:$O$30,9,FALSE)</f>
        <v>32.394444444444446</v>
      </c>
      <c r="O2" s="10">
        <f>(M3-M2)/(MINUTE($A3-$A2)*60+SECOND($A3-$A2))</f>
        <v>-2.0421591804570434E-3</v>
      </c>
      <c r="P2" s="10">
        <f>(N3-N2)/(MINUTE($A3-$A2)*60+SECOND($A3-$A2))</f>
        <v>7.6438140267926858E-4</v>
      </c>
    </row>
    <row r="3" spans="1:16" x14ac:dyDescent="0.25">
      <c r="A3" s="5">
        <v>0.43478009259259259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 t="shared" si="0"/>
        <v>286.85236955912092</v>
      </c>
      <c r="I3" s="9">
        <f t="shared" si="0"/>
        <v>-71.835758547692308</v>
      </c>
      <c r="J3" s="9">
        <f t="shared" si="0"/>
        <v>0</v>
      </c>
      <c r="K3" s="9">
        <f>SQRT(H3*H3+I3*I3)</f>
        <v>295.71042952152504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(M4-M3)/(MINUTE($A4-$A3)*60+SECOND($A4-$A3))</f>
        <v>-6.4774114774115727E-4</v>
      </c>
      <c r="P3" s="10">
        <f>(N4-N3)/(MINUTE($A4-$A3)*60+SECOND($A4-$A3))</f>
        <v>4.5903540903540953E-3</v>
      </c>
    </row>
    <row r="4" spans="1:16" x14ac:dyDescent="0.25">
      <c r="A4" s="5">
        <v>0.44004629629629632</v>
      </c>
      <c r="B4" s="6" t="s">
        <v>70</v>
      </c>
      <c r="C4" s="7">
        <v>310</v>
      </c>
      <c r="D4" s="7"/>
      <c r="E4" s="7">
        <f>VLOOKUP($B4,Beacons!$A$6:$O$30,14,FALSE)</f>
        <v>130518.1</v>
      </c>
      <c r="F4" s="7">
        <f>VLOOKUP($B4,Beacons!$A$6:$O$30,15,FALSE)</f>
        <v>-32685.439999999999</v>
      </c>
      <c r="G4" s="7">
        <f>C4*Params!F$2</f>
        <v>9448.7999999999993</v>
      </c>
      <c r="H4" s="9"/>
      <c r="I4" s="9"/>
      <c r="J4" s="9"/>
      <c r="K4" s="9"/>
      <c r="L4" s="9"/>
      <c r="M4" s="7">
        <f>VLOOKUP($B4,Beacons!$A$6:$O$30,8,FALSE)</f>
        <v>55.555277777777775</v>
      </c>
      <c r="N4" s="7">
        <f>VLOOKUP($B4,Beacons!$A$6:$O$30,9,FALSE)</f>
        <v>35.021944444444443</v>
      </c>
      <c r="O4" s="10"/>
      <c r="P4" s="10"/>
    </row>
    <row r="5" spans="1:16" x14ac:dyDescent="0.25">
      <c r="A5" s="5"/>
      <c r="B5" s="6"/>
      <c r="C5" s="7"/>
      <c r="D5" s="7"/>
      <c r="E5" s="7"/>
      <c r="F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0.42662037037037037</v>
      </c>
      <c r="B7" s="3">
        <f>Params!D29+MINUTE(A7-Params!C29)*60+SECOND(A7-Params!C29)</f>
        <v>1553300860</v>
      </c>
      <c r="C7">
        <v>2</v>
      </c>
      <c r="D7">
        <f>ROW()</f>
        <v>7</v>
      </c>
      <c r="E7">
        <f ca="1">INDIRECT("E$"&amp;C7)+INDIRECT("H$"&amp;C7)*($B7-INDIRECT("B$"&amp;D7))</f>
        <v>-33675.51</v>
      </c>
      <c r="F7">
        <f ca="1">INDIRECT("F$"&amp;C7)+INDIRECT("I$"&amp;C7)*($B7-INDIRECT("B$"&amp;D7))</f>
        <v>163330.29999999999</v>
      </c>
      <c r="G7">
        <f ca="1">INDIRECT("G$"&amp;C7)+INDIRECT("J$"&amp;C7)*($B7-INDIRECT("B$"&amp;D7))</f>
        <v>9448.7999999999993</v>
      </c>
      <c r="H7" s="9">
        <f ca="1">(E8-E7)/($B8-$B7)</f>
        <v>47.767066454752054</v>
      </c>
      <c r="I7" s="9">
        <f ca="1">(F8-F7)/($B8-$B7)</f>
        <v>-231.67442533446592</v>
      </c>
      <c r="J7" s="9">
        <f ca="1">(G8-G7)/($B8-$B7)</f>
        <v>0</v>
      </c>
      <c r="K7" s="9">
        <f ca="1">SQRT(H7*H7+I7*I7)</f>
        <v>236.54752586266409</v>
      </c>
      <c r="L7" s="9">
        <f ca="1">DEGREES(ATAN2(I7,H7))</f>
        <v>168.34990369842006</v>
      </c>
      <c r="M7">
        <f ca="1">INDIRECT("M$"&amp;C7)+INDIRECT("O$"&amp;C7)*($B7-INDIRECT("B$"&amp;D7))</f>
        <v>57.289722222222217</v>
      </c>
      <c r="N7">
        <f ca="1">INDIRECT("N$"&amp;C7)+INDIRECT("P$"&amp;C7)*($B7-INDIRECT("B$"&amp;D7))</f>
        <v>32.394444444444446</v>
      </c>
      <c r="P7" s="3"/>
    </row>
    <row r="8" spans="1:16" x14ac:dyDescent="0.25">
      <c r="A8" s="4">
        <f>A7+5/24/3600</f>
        <v>0.42667824074074073</v>
      </c>
      <c r="B8" s="3">
        <f>B7+SECOND(A8-A7)</f>
        <v>1553300865</v>
      </c>
      <c r="C8">
        <f>C7</f>
        <v>2</v>
      </c>
      <c r="D8">
        <f>D7</f>
        <v>7</v>
      </c>
      <c r="E8">
        <f ca="1">INDIRECT("E$"&amp;C8)+INDIRECT("H$"&amp;C8)*($B8-INDIRECT("B$"&amp;D8))</f>
        <v>-33436.674667726242</v>
      </c>
      <c r="F8">
        <f ca="1">INDIRECT("F$"&amp;C8)+INDIRECT("I$"&amp;C8)*($B8-INDIRECT("B$"&amp;D8))</f>
        <v>162171.92787332766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47.767066454752054</v>
      </c>
      <c r="I8" s="9">
        <f t="shared" ca="1" si="2"/>
        <v>-231.67442533447175</v>
      </c>
      <c r="J8" s="9">
        <f t="shared" ca="1" si="2"/>
        <v>0</v>
      </c>
      <c r="K8" s="9">
        <f t="shared" ref="K8:K71" ca="1" si="3">SQRT(H8*H8+I8*I8)</f>
        <v>236.54752586266977</v>
      </c>
      <c r="L8" s="9">
        <f t="shared" ref="L8:L71" ca="1" si="4">DEGREES(ATAN2(I8,H8))</f>
        <v>168.34990369842035</v>
      </c>
      <c r="M8">
        <f ca="1">INDIRECT("M$"&amp;C8)+INDIRECT("O$"&amp;C8)*($B8-INDIRECT("B$"&amp;D8))</f>
        <v>57.279511426319935</v>
      </c>
      <c r="N8">
        <f ca="1">INDIRECT("N$"&amp;C8)+INDIRECT("P$"&amp;C8)*($B8-INDIRECT("B$"&amp;D8))</f>
        <v>32.398266351457842</v>
      </c>
      <c r="P8" s="3"/>
    </row>
    <row r="9" spans="1:16" x14ac:dyDescent="0.25">
      <c r="A9" s="4">
        <f>A8+5/24/3600</f>
        <v>0.42673611111111109</v>
      </c>
      <c r="B9" s="3">
        <f>B8+SECOND(A9-A8)</f>
        <v>1553300870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-33197.839335452481</v>
      </c>
      <c r="F9">
        <f t="shared" ref="F9:F34" ca="1" si="7">INDIRECT("F$"&amp;C9)+INDIRECT("I$"&amp;C9)*($B9-INDIRECT("B$"&amp;D9))</f>
        <v>161013.5557466553</v>
      </c>
      <c r="G9">
        <f t="shared" ca="1" si="1"/>
        <v>9448.7999999999993</v>
      </c>
      <c r="H9" s="9">
        <f t="shared" ca="1" si="2"/>
        <v>47.767066454750605</v>
      </c>
      <c r="I9" s="9">
        <f t="shared" ca="1" si="2"/>
        <v>-231.67442533446592</v>
      </c>
      <c r="J9" s="9">
        <f t="shared" ca="1" si="2"/>
        <v>0</v>
      </c>
      <c r="K9" s="9">
        <f t="shared" ca="1" si="3"/>
        <v>236.54752586266378</v>
      </c>
      <c r="L9" s="9">
        <f t="shared" ca="1" si="4"/>
        <v>168.34990369842041</v>
      </c>
      <c r="M9">
        <f t="shared" ref="M9:M72" ca="1" si="8">INDIRECT("M$"&amp;C9)+INDIRECT("O$"&amp;C9)*($B9-INDIRECT("B$"&amp;D9))</f>
        <v>57.269300630417646</v>
      </c>
      <c r="N9">
        <f t="shared" ref="N9:N72" ca="1" si="9">INDIRECT("N$"&amp;C9)+INDIRECT("P$"&amp;C9)*($B9-INDIRECT("B$"&amp;D9))</f>
        <v>32.402088258471238</v>
      </c>
      <c r="P9" s="3"/>
    </row>
    <row r="10" spans="1:16" x14ac:dyDescent="0.25">
      <c r="A10" s="4">
        <f t="shared" ref="A10:A73" si="10">A9+5/24/3600</f>
        <v>0.42679398148148145</v>
      </c>
      <c r="B10" s="3">
        <f t="shared" ref="B10:B73" si="11">B9+SECOND(A10-A9)</f>
        <v>1553300875</v>
      </c>
      <c r="C10">
        <f t="shared" si="5"/>
        <v>2</v>
      </c>
      <c r="D10">
        <f t="shared" si="5"/>
        <v>7</v>
      </c>
      <c r="E10">
        <f t="shared" ca="1" si="6"/>
        <v>-32959.004003178728</v>
      </c>
      <c r="F10">
        <f t="shared" ca="1" si="7"/>
        <v>159855.18361998297</v>
      </c>
      <c r="G10">
        <f t="shared" ca="1" si="1"/>
        <v>9448.7999999999993</v>
      </c>
      <c r="H10" s="9">
        <f t="shared" ca="1" si="2"/>
        <v>47.767066454752054</v>
      </c>
      <c r="I10" s="9">
        <f t="shared" ca="1" si="2"/>
        <v>-231.67442533447175</v>
      </c>
      <c r="J10" s="9">
        <f t="shared" ca="1" si="2"/>
        <v>0</v>
      </c>
      <c r="K10" s="9">
        <f t="shared" ca="1" si="3"/>
        <v>236.54752586266977</v>
      </c>
      <c r="L10" s="9">
        <f t="shared" ca="1" si="4"/>
        <v>168.34990369842035</v>
      </c>
      <c r="M10">
        <f t="shared" ca="1" si="8"/>
        <v>57.259089834515365</v>
      </c>
      <c r="N10">
        <f t="shared" ca="1" si="9"/>
        <v>32.405910165484634</v>
      </c>
    </row>
    <row r="11" spans="1:16" x14ac:dyDescent="0.25">
      <c r="A11" s="4">
        <f t="shared" si="10"/>
        <v>0.42685185185185182</v>
      </c>
      <c r="B11" s="3">
        <f t="shared" si="11"/>
        <v>1553300880</v>
      </c>
      <c r="C11">
        <f t="shared" si="5"/>
        <v>2</v>
      </c>
      <c r="D11">
        <f t="shared" si="5"/>
        <v>7</v>
      </c>
      <c r="E11">
        <f t="shared" ca="1" si="6"/>
        <v>-32720.168670904968</v>
      </c>
      <c r="F11">
        <f t="shared" ca="1" si="7"/>
        <v>158696.81149331061</v>
      </c>
      <c r="G11">
        <f t="shared" ca="1" si="1"/>
        <v>9448.7999999999993</v>
      </c>
      <c r="H11" s="9">
        <f t="shared" ca="1" si="2"/>
        <v>47.767066454752054</v>
      </c>
      <c r="I11" s="9">
        <f t="shared" ca="1" si="2"/>
        <v>-231.67442533446592</v>
      </c>
      <c r="J11" s="9">
        <f t="shared" ca="1" si="2"/>
        <v>0</v>
      </c>
      <c r="K11" s="9">
        <f t="shared" ca="1" si="3"/>
        <v>236.54752586266409</v>
      </c>
      <c r="L11" s="9">
        <f t="shared" ca="1" si="4"/>
        <v>168.34990369842006</v>
      </c>
      <c r="M11">
        <f t="shared" ca="1" si="8"/>
        <v>57.248879038613076</v>
      </c>
      <c r="N11">
        <f t="shared" ca="1" si="9"/>
        <v>32.409732072498031</v>
      </c>
      <c r="P11" s="9"/>
    </row>
    <row r="12" spans="1:16" x14ac:dyDescent="0.25">
      <c r="A12" s="4">
        <f t="shared" si="10"/>
        <v>0.42690972222222218</v>
      </c>
      <c r="B12" s="3">
        <f t="shared" si="11"/>
        <v>1553300885</v>
      </c>
      <c r="C12">
        <f t="shared" si="5"/>
        <v>2</v>
      </c>
      <c r="D12">
        <f t="shared" si="5"/>
        <v>7</v>
      </c>
      <c r="E12">
        <f t="shared" ca="1" si="6"/>
        <v>-32481.333338631208</v>
      </c>
      <c r="F12">
        <f t="shared" ca="1" si="7"/>
        <v>157538.43936663828</v>
      </c>
      <c r="G12">
        <f t="shared" ca="1" si="1"/>
        <v>9448.7999999999993</v>
      </c>
      <c r="H12" s="9">
        <f t="shared" ca="1" si="2"/>
        <v>47.767066454752054</v>
      </c>
      <c r="I12" s="9">
        <f t="shared" ca="1" si="2"/>
        <v>-231.67442533446592</v>
      </c>
      <c r="J12" s="9">
        <f t="shared" ca="1" si="2"/>
        <v>0</v>
      </c>
      <c r="K12" s="9">
        <f t="shared" ca="1" si="3"/>
        <v>236.54752586266409</v>
      </c>
      <c r="L12" s="9">
        <f t="shared" ca="1" si="4"/>
        <v>168.34990369842006</v>
      </c>
      <c r="M12">
        <f t="shared" ca="1" si="8"/>
        <v>57.238668242710794</v>
      </c>
      <c r="N12">
        <f t="shared" ca="1" si="9"/>
        <v>32.413553979511427</v>
      </c>
    </row>
    <row r="13" spans="1:16" x14ac:dyDescent="0.25">
      <c r="A13" s="4">
        <f t="shared" si="10"/>
        <v>0.42696759259259254</v>
      </c>
      <c r="B13" s="3">
        <f t="shared" si="11"/>
        <v>1553300890</v>
      </c>
      <c r="C13">
        <f t="shared" si="5"/>
        <v>2</v>
      </c>
      <c r="D13">
        <f t="shared" si="5"/>
        <v>7</v>
      </c>
      <c r="E13">
        <f t="shared" ca="1" si="6"/>
        <v>-32242.498006357448</v>
      </c>
      <c r="F13">
        <f t="shared" ca="1" si="7"/>
        <v>156380.06723996595</v>
      </c>
      <c r="G13">
        <f t="shared" ca="1" si="1"/>
        <v>9448.7999999999993</v>
      </c>
      <c r="H13" s="9">
        <f t="shared" ca="1" si="2"/>
        <v>47.76706645475133</v>
      </c>
      <c r="I13" s="9">
        <f t="shared" ca="1" si="2"/>
        <v>-231.67442533447175</v>
      </c>
      <c r="J13" s="9">
        <f t="shared" ca="1" si="2"/>
        <v>0</v>
      </c>
      <c r="K13" s="9">
        <f t="shared" ca="1" si="3"/>
        <v>236.54752586266963</v>
      </c>
      <c r="L13" s="9">
        <f t="shared" ca="1" si="4"/>
        <v>168.34990369842052</v>
      </c>
      <c r="M13">
        <f t="shared" ca="1" si="8"/>
        <v>57.228457446808505</v>
      </c>
      <c r="N13">
        <f t="shared" ca="1" si="9"/>
        <v>32.417375886524823</v>
      </c>
    </row>
    <row r="14" spans="1:16" x14ac:dyDescent="0.25">
      <c r="A14" s="4">
        <f t="shared" si="10"/>
        <v>0.4270254629629629</v>
      </c>
      <c r="B14" s="3">
        <f t="shared" si="11"/>
        <v>1553300895</v>
      </c>
      <c r="C14">
        <f t="shared" si="5"/>
        <v>2</v>
      </c>
      <c r="D14">
        <f t="shared" si="5"/>
        <v>7</v>
      </c>
      <c r="E14">
        <f t="shared" ca="1" si="6"/>
        <v>-32003.662674083691</v>
      </c>
      <c r="F14">
        <f t="shared" ca="1" si="7"/>
        <v>155221.69511329359</v>
      </c>
      <c r="G14">
        <f t="shared" ca="1" si="1"/>
        <v>9448.7999999999993</v>
      </c>
      <c r="H14" s="9">
        <f t="shared" ca="1" si="2"/>
        <v>47.767066454752054</v>
      </c>
      <c r="I14" s="9">
        <f t="shared" ca="1" si="2"/>
        <v>-231.67442533446592</v>
      </c>
      <c r="J14" s="9">
        <f t="shared" ca="1" si="2"/>
        <v>0</v>
      </c>
      <c r="K14" s="9">
        <f t="shared" ca="1" si="3"/>
        <v>236.54752586266409</v>
      </c>
      <c r="L14" s="9">
        <f t="shared" ca="1" si="4"/>
        <v>168.34990369842006</v>
      </c>
      <c r="M14">
        <f t="shared" ca="1" si="8"/>
        <v>57.218246650906224</v>
      </c>
      <c r="N14">
        <f t="shared" ca="1" si="9"/>
        <v>32.421197793538219</v>
      </c>
    </row>
    <row r="15" spans="1:16" x14ac:dyDescent="0.25">
      <c r="A15" s="4">
        <f t="shared" si="10"/>
        <v>0.42708333333333326</v>
      </c>
      <c r="B15" s="3">
        <f t="shared" si="11"/>
        <v>1553300900</v>
      </c>
      <c r="C15">
        <f t="shared" si="5"/>
        <v>2</v>
      </c>
      <c r="D15">
        <f t="shared" si="5"/>
        <v>7</v>
      </c>
      <c r="E15">
        <f t="shared" ca="1" si="6"/>
        <v>-31764.827341809931</v>
      </c>
      <c r="F15">
        <f t="shared" ca="1" si="7"/>
        <v>154063.32298662126</v>
      </c>
      <c r="G15">
        <f t="shared" ca="1" si="1"/>
        <v>9448.7999999999993</v>
      </c>
      <c r="H15" s="9">
        <f t="shared" ca="1" si="2"/>
        <v>47.76706645475133</v>
      </c>
      <c r="I15" s="9">
        <f t="shared" ca="1" si="2"/>
        <v>-231.67442533446592</v>
      </c>
      <c r="J15" s="9">
        <f t="shared" ca="1" si="2"/>
        <v>0</v>
      </c>
      <c r="K15" s="9">
        <f t="shared" ca="1" si="3"/>
        <v>236.54752586266392</v>
      </c>
      <c r="L15" s="9">
        <f t="shared" ca="1" si="4"/>
        <v>168.34990369842026</v>
      </c>
      <c r="M15">
        <f t="shared" ca="1" si="8"/>
        <v>57.208035855003935</v>
      </c>
      <c r="N15">
        <f t="shared" ca="1" si="9"/>
        <v>32.425019700551616</v>
      </c>
    </row>
    <row r="16" spans="1:16" x14ac:dyDescent="0.25">
      <c r="A16" s="4">
        <f t="shared" si="10"/>
        <v>0.42714120370370362</v>
      </c>
      <c r="B16" s="3">
        <f t="shared" si="11"/>
        <v>1553300905</v>
      </c>
      <c r="C16">
        <f t="shared" si="5"/>
        <v>2</v>
      </c>
      <c r="D16">
        <f t="shared" si="5"/>
        <v>7</v>
      </c>
      <c r="E16">
        <f t="shared" ca="1" si="6"/>
        <v>-31525.992009536174</v>
      </c>
      <c r="F16">
        <f t="shared" ca="1" si="7"/>
        <v>152904.95085994893</v>
      </c>
      <c r="G16">
        <f t="shared" ca="1" si="1"/>
        <v>9448.7999999999993</v>
      </c>
      <c r="H16" s="9">
        <f t="shared" ca="1" si="2"/>
        <v>47.767066454752054</v>
      </c>
      <c r="I16" s="9">
        <f t="shared" ca="1" si="2"/>
        <v>-231.67442533447175</v>
      </c>
      <c r="J16" s="9">
        <f t="shared" ca="1" si="2"/>
        <v>0</v>
      </c>
      <c r="K16" s="9">
        <f t="shared" ca="1" si="3"/>
        <v>236.54752586266977</v>
      </c>
      <c r="L16" s="9">
        <f t="shared" ca="1" si="4"/>
        <v>168.34990369842035</v>
      </c>
      <c r="M16">
        <f t="shared" ca="1" si="8"/>
        <v>57.197825059101653</v>
      </c>
      <c r="N16">
        <f t="shared" ca="1" si="9"/>
        <v>32.428841607565012</v>
      </c>
    </row>
    <row r="17" spans="1:14" x14ac:dyDescent="0.25">
      <c r="A17" s="4">
        <f t="shared" si="10"/>
        <v>0.42719907407407398</v>
      </c>
      <c r="B17" s="3">
        <f t="shared" si="11"/>
        <v>1553300910</v>
      </c>
      <c r="C17">
        <f t="shared" si="5"/>
        <v>2</v>
      </c>
      <c r="D17">
        <f t="shared" si="5"/>
        <v>7</v>
      </c>
      <c r="E17">
        <f t="shared" ca="1" si="6"/>
        <v>-31287.156677262414</v>
      </c>
      <c r="F17">
        <f t="shared" ca="1" si="7"/>
        <v>151746.57873327658</v>
      </c>
      <c r="G17">
        <f t="shared" ca="1" si="1"/>
        <v>9448.7999999999993</v>
      </c>
      <c r="H17" s="9">
        <f t="shared" ca="1" si="2"/>
        <v>47.767066454752054</v>
      </c>
      <c r="I17" s="9">
        <f t="shared" ca="1" si="2"/>
        <v>-231.67442533446592</v>
      </c>
      <c r="J17" s="9">
        <f t="shared" ca="1" si="2"/>
        <v>0</v>
      </c>
      <c r="K17" s="9">
        <f t="shared" ca="1" si="3"/>
        <v>236.54752586266409</v>
      </c>
      <c r="L17" s="9">
        <f t="shared" ca="1" si="4"/>
        <v>168.34990369842006</v>
      </c>
      <c r="M17">
        <f t="shared" ca="1" si="8"/>
        <v>57.187614263199364</v>
      </c>
      <c r="N17">
        <f t="shared" ca="1" si="9"/>
        <v>32.432663514578408</v>
      </c>
    </row>
    <row r="18" spans="1:14" x14ac:dyDescent="0.25">
      <c r="A18" s="4">
        <f t="shared" si="10"/>
        <v>0.42725694444444434</v>
      </c>
      <c r="B18" s="3">
        <f t="shared" si="11"/>
        <v>1553300915</v>
      </c>
      <c r="C18">
        <f t="shared" si="5"/>
        <v>2</v>
      </c>
      <c r="D18">
        <f t="shared" si="5"/>
        <v>7</v>
      </c>
      <c r="E18">
        <f t="shared" ca="1" si="6"/>
        <v>-31048.321344988653</v>
      </c>
      <c r="F18">
        <f t="shared" ca="1" si="7"/>
        <v>150588.20660660425</v>
      </c>
      <c r="G18">
        <f t="shared" ca="1" si="1"/>
        <v>9448.7999999999993</v>
      </c>
      <c r="H18" s="9">
        <f t="shared" ca="1" si="2"/>
        <v>47.76706645475133</v>
      </c>
      <c r="I18" s="9">
        <f t="shared" ca="1" si="2"/>
        <v>-231.67442533446592</v>
      </c>
      <c r="J18" s="9">
        <f t="shared" ca="1" si="2"/>
        <v>0</v>
      </c>
      <c r="K18" s="9">
        <f t="shared" ca="1" si="3"/>
        <v>236.54752586266392</v>
      </c>
      <c r="L18" s="9">
        <f t="shared" ca="1" si="4"/>
        <v>168.34990369842026</v>
      </c>
      <c r="M18">
        <f t="shared" ca="1" si="8"/>
        <v>57.177403467297083</v>
      </c>
      <c r="N18">
        <f t="shared" ca="1" si="9"/>
        <v>32.436485421591804</v>
      </c>
    </row>
    <row r="19" spans="1:14" x14ac:dyDescent="0.25">
      <c r="A19" s="4">
        <f t="shared" si="10"/>
        <v>0.4273148148148147</v>
      </c>
      <c r="B19" s="3">
        <f t="shared" si="11"/>
        <v>1553300920</v>
      </c>
      <c r="C19">
        <f t="shared" si="5"/>
        <v>2</v>
      </c>
      <c r="D19">
        <f t="shared" si="5"/>
        <v>7</v>
      </c>
      <c r="E19">
        <f t="shared" ca="1" si="6"/>
        <v>-30809.486012714897</v>
      </c>
      <c r="F19">
        <f t="shared" ca="1" si="7"/>
        <v>149429.83447993192</v>
      </c>
      <c r="G19">
        <f t="shared" ca="1" si="1"/>
        <v>9448.7999999999993</v>
      </c>
      <c r="H19" s="9">
        <f t="shared" ca="1" si="2"/>
        <v>47.767066454752054</v>
      </c>
      <c r="I19" s="9">
        <f t="shared" ca="1" si="2"/>
        <v>-231.67442533447175</v>
      </c>
      <c r="J19" s="9">
        <f t="shared" ca="1" si="2"/>
        <v>0</v>
      </c>
      <c r="K19" s="9">
        <f t="shared" ca="1" si="3"/>
        <v>236.54752586266977</v>
      </c>
      <c r="L19" s="9">
        <f t="shared" ca="1" si="4"/>
        <v>168.34990369842035</v>
      </c>
      <c r="M19">
        <f t="shared" ca="1" si="8"/>
        <v>57.167192671394794</v>
      </c>
      <c r="N19">
        <f t="shared" ca="1" si="9"/>
        <v>32.440307328605201</v>
      </c>
    </row>
    <row r="20" spans="1:14" x14ac:dyDescent="0.25">
      <c r="A20" s="4">
        <f t="shared" si="10"/>
        <v>0.42737268518518506</v>
      </c>
      <c r="B20" s="3">
        <f t="shared" si="11"/>
        <v>1553300925</v>
      </c>
      <c r="C20">
        <f t="shared" si="5"/>
        <v>2</v>
      </c>
      <c r="D20">
        <f t="shared" si="5"/>
        <v>7</v>
      </c>
      <c r="E20">
        <f t="shared" ca="1" si="6"/>
        <v>-30570.650680441137</v>
      </c>
      <c r="F20">
        <f t="shared" ca="1" si="7"/>
        <v>148271.46235325956</v>
      </c>
      <c r="G20">
        <f t="shared" ca="1" si="1"/>
        <v>9448.7999999999993</v>
      </c>
      <c r="H20" s="9">
        <f t="shared" ca="1" si="2"/>
        <v>47.767066454752054</v>
      </c>
      <c r="I20" s="9">
        <f t="shared" ca="1" si="2"/>
        <v>-231.67442533446592</v>
      </c>
      <c r="J20" s="9">
        <f t="shared" ca="1" si="2"/>
        <v>0</v>
      </c>
      <c r="K20" s="9">
        <f t="shared" ca="1" si="3"/>
        <v>236.54752586266409</v>
      </c>
      <c r="L20" s="9">
        <f t="shared" ca="1" si="4"/>
        <v>168.34990369842006</v>
      </c>
      <c r="M20">
        <f t="shared" ca="1" si="8"/>
        <v>57.156981875492512</v>
      </c>
      <c r="N20">
        <f t="shared" ca="1" si="9"/>
        <v>32.444129235618597</v>
      </c>
    </row>
    <row r="21" spans="1:14" x14ac:dyDescent="0.25">
      <c r="A21" s="4">
        <f t="shared" si="10"/>
        <v>0.42743055555555542</v>
      </c>
      <c r="B21" s="3">
        <f t="shared" si="11"/>
        <v>1553300930</v>
      </c>
      <c r="C21">
        <f t="shared" si="5"/>
        <v>2</v>
      </c>
      <c r="D21">
        <f t="shared" si="5"/>
        <v>7</v>
      </c>
      <c r="E21">
        <f t="shared" ca="1" si="6"/>
        <v>-30331.815348167376</v>
      </c>
      <c r="F21">
        <f t="shared" ca="1" si="7"/>
        <v>147113.09022658723</v>
      </c>
      <c r="G21">
        <f t="shared" ca="1" si="1"/>
        <v>9448.7999999999993</v>
      </c>
      <c r="H21" s="9">
        <f t="shared" ca="1" si="2"/>
        <v>47.76706645475133</v>
      </c>
      <c r="I21" s="9">
        <f t="shared" ca="1" si="2"/>
        <v>-231.67442533447175</v>
      </c>
      <c r="J21" s="9">
        <f t="shared" ca="1" si="2"/>
        <v>0</v>
      </c>
      <c r="K21" s="9">
        <f t="shared" ca="1" si="3"/>
        <v>236.54752586266963</v>
      </c>
      <c r="L21" s="9">
        <f t="shared" ca="1" si="4"/>
        <v>168.34990369842052</v>
      </c>
      <c r="M21">
        <f t="shared" ca="1" si="8"/>
        <v>57.146771079590224</v>
      </c>
      <c r="N21">
        <f t="shared" ca="1" si="9"/>
        <v>32.447951142631993</v>
      </c>
    </row>
    <row r="22" spans="1:14" x14ac:dyDescent="0.25">
      <c r="A22" s="4">
        <f t="shared" si="10"/>
        <v>0.42748842592592579</v>
      </c>
      <c r="B22" s="3">
        <f t="shared" si="11"/>
        <v>1553300935</v>
      </c>
      <c r="C22">
        <f t="shared" si="5"/>
        <v>2</v>
      </c>
      <c r="D22">
        <f t="shared" si="5"/>
        <v>7</v>
      </c>
      <c r="E22">
        <f t="shared" ca="1" si="6"/>
        <v>-30092.98001589362</v>
      </c>
      <c r="F22">
        <f t="shared" ca="1" si="7"/>
        <v>145954.71809991487</v>
      </c>
      <c r="G22">
        <f t="shared" ca="1" si="1"/>
        <v>9448.7999999999993</v>
      </c>
      <c r="H22" s="9">
        <f t="shared" ca="1" si="2"/>
        <v>47.767066454752054</v>
      </c>
      <c r="I22" s="9">
        <f t="shared" ca="1" si="2"/>
        <v>-231.67442533446592</v>
      </c>
      <c r="J22" s="9">
        <f t="shared" ca="1" si="2"/>
        <v>0</v>
      </c>
      <c r="K22" s="9">
        <f t="shared" ca="1" si="3"/>
        <v>236.54752586266409</v>
      </c>
      <c r="L22" s="9">
        <f t="shared" ca="1" si="4"/>
        <v>168.34990369842006</v>
      </c>
      <c r="M22">
        <f t="shared" ca="1" si="8"/>
        <v>57.136560283687942</v>
      </c>
      <c r="N22">
        <f t="shared" ca="1" si="9"/>
        <v>32.451773049645389</v>
      </c>
    </row>
    <row r="23" spans="1:14" x14ac:dyDescent="0.25">
      <c r="A23" s="4">
        <f t="shared" si="10"/>
        <v>0.42754629629629615</v>
      </c>
      <c r="B23" s="3">
        <f t="shared" si="11"/>
        <v>1553300940</v>
      </c>
      <c r="C23">
        <f t="shared" si="5"/>
        <v>2</v>
      </c>
      <c r="D23">
        <f t="shared" si="5"/>
        <v>7</v>
      </c>
      <c r="E23">
        <f t="shared" ca="1" si="6"/>
        <v>-29854.144683619859</v>
      </c>
      <c r="F23">
        <f t="shared" ca="1" si="7"/>
        <v>144796.34597324254</v>
      </c>
      <c r="G23">
        <f t="shared" ca="1" si="1"/>
        <v>9448.7999999999993</v>
      </c>
      <c r="H23" s="9">
        <f t="shared" ca="1" si="2"/>
        <v>47.767066454752054</v>
      </c>
      <c r="I23" s="9">
        <f t="shared" ca="1" si="2"/>
        <v>-231.67442533446592</v>
      </c>
      <c r="J23" s="9">
        <f t="shared" ca="1" si="2"/>
        <v>0</v>
      </c>
      <c r="K23" s="9">
        <f t="shared" ca="1" si="3"/>
        <v>236.54752586266409</v>
      </c>
      <c r="L23" s="9">
        <f t="shared" ca="1" si="4"/>
        <v>168.34990369842006</v>
      </c>
      <c r="M23">
        <f t="shared" ca="1" si="8"/>
        <v>57.126349487785653</v>
      </c>
      <c r="N23">
        <f t="shared" ca="1" si="9"/>
        <v>32.455594956658786</v>
      </c>
    </row>
    <row r="24" spans="1:14" x14ac:dyDescent="0.25">
      <c r="A24" s="4">
        <f t="shared" si="10"/>
        <v>0.42760416666666651</v>
      </c>
      <c r="B24" s="3">
        <f t="shared" si="11"/>
        <v>1553300945</v>
      </c>
      <c r="C24">
        <f t="shared" si="5"/>
        <v>2</v>
      </c>
      <c r="D24">
        <f t="shared" si="5"/>
        <v>7</v>
      </c>
      <c r="E24">
        <f t="shared" ca="1" si="6"/>
        <v>-29615.309351346099</v>
      </c>
      <c r="F24">
        <f t="shared" ca="1" si="7"/>
        <v>143637.97384657021</v>
      </c>
      <c r="G24">
        <f t="shared" ca="1" si="1"/>
        <v>9448.7999999999993</v>
      </c>
      <c r="H24" s="9">
        <f t="shared" ca="1" si="2"/>
        <v>47.76706645475133</v>
      </c>
      <c r="I24" s="9">
        <f t="shared" ca="1" si="2"/>
        <v>-231.67442533447175</v>
      </c>
      <c r="J24" s="9">
        <f t="shared" ca="1" si="2"/>
        <v>0</v>
      </c>
      <c r="K24" s="9">
        <f t="shared" ca="1" si="3"/>
        <v>236.54752586266963</v>
      </c>
      <c r="L24" s="9">
        <f t="shared" ca="1" si="4"/>
        <v>168.34990369842052</v>
      </c>
      <c r="M24">
        <f t="shared" ca="1" si="8"/>
        <v>57.116138691883371</v>
      </c>
      <c r="N24">
        <f t="shared" ca="1" si="9"/>
        <v>32.459416863672182</v>
      </c>
    </row>
    <row r="25" spans="1:14" x14ac:dyDescent="0.25">
      <c r="A25" s="4">
        <f t="shared" si="10"/>
        <v>0.42766203703703687</v>
      </c>
      <c r="B25" s="3">
        <f t="shared" si="11"/>
        <v>1553300950</v>
      </c>
      <c r="C25">
        <f t="shared" ref="C25:D40" si="12">C24</f>
        <v>2</v>
      </c>
      <c r="D25">
        <f t="shared" si="12"/>
        <v>7</v>
      </c>
      <c r="E25">
        <f t="shared" ca="1" si="6"/>
        <v>-29376.474019072342</v>
      </c>
      <c r="F25">
        <f t="shared" ca="1" si="7"/>
        <v>142479.60171989785</v>
      </c>
      <c r="G25">
        <f t="shared" ca="1" si="1"/>
        <v>9448.7999999999993</v>
      </c>
      <c r="H25" s="9">
        <f t="shared" ca="1" si="2"/>
        <v>47.767066454752054</v>
      </c>
      <c r="I25" s="9">
        <f t="shared" ca="1" si="2"/>
        <v>-231.67442533446592</v>
      </c>
      <c r="J25" s="9">
        <f t="shared" ca="1" si="2"/>
        <v>0</v>
      </c>
      <c r="K25" s="9">
        <f t="shared" ca="1" si="3"/>
        <v>236.54752586266409</v>
      </c>
      <c r="L25" s="9">
        <f t="shared" ca="1" si="4"/>
        <v>168.34990369842006</v>
      </c>
      <c r="M25">
        <f t="shared" ca="1" si="8"/>
        <v>57.105927895981083</v>
      </c>
      <c r="N25">
        <f t="shared" ca="1" si="9"/>
        <v>32.463238770685578</v>
      </c>
    </row>
    <row r="26" spans="1:14" x14ac:dyDescent="0.25">
      <c r="A26" s="4">
        <f t="shared" si="10"/>
        <v>0.42771990740740723</v>
      </c>
      <c r="B26" s="3">
        <f t="shared" si="11"/>
        <v>1553300955</v>
      </c>
      <c r="C26">
        <f t="shared" si="12"/>
        <v>2</v>
      </c>
      <c r="D26">
        <f t="shared" si="12"/>
        <v>7</v>
      </c>
      <c r="E26">
        <f t="shared" ca="1" si="6"/>
        <v>-29137.638686798582</v>
      </c>
      <c r="F26">
        <f t="shared" ca="1" si="7"/>
        <v>141321.22959322552</v>
      </c>
      <c r="G26">
        <f t="shared" ca="1" si="1"/>
        <v>9448.7999999999993</v>
      </c>
      <c r="H26" s="9">
        <f t="shared" ca="1" si="2"/>
        <v>47.76706645475133</v>
      </c>
      <c r="I26" s="9">
        <f t="shared" ca="1" si="2"/>
        <v>-231.67442533446592</v>
      </c>
      <c r="J26" s="9">
        <f t="shared" ca="1" si="2"/>
        <v>0</v>
      </c>
      <c r="K26" s="9">
        <f t="shared" ca="1" si="3"/>
        <v>236.54752586266392</v>
      </c>
      <c r="L26" s="9">
        <f t="shared" ca="1" si="4"/>
        <v>168.34990369842026</v>
      </c>
      <c r="M26">
        <f t="shared" ca="1" si="8"/>
        <v>57.095717100078801</v>
      </c>
      <c r="N26">
        <f t="shared" ca="1" si="9"/>
        <v>32.467060677698974</v>
      </c>
    </row>
    <row r="27" spans="1:14" x14ac:dyDescent="0.25">
      <c r="A27" s="4">
        <f t="shared" si="10"/>
        <v>0.42777777777777759</v>
      </c>
      <c r="B27" s="3">
        <f t="shared" si="11"/>
        <v>1553300960</v>
      </c>
      <c r="C27">
        <f t="shared" si="12"/>
        <v>2</v>
      </c>
      <c r="D27">
        <f t="shared" si="12"/>
        <v>7</v>
      </c>
      <c r="E27">
        <f t="shared" ca="1" si="6"/>
        <v>-28898.803354524825</v>
      </c>
      <c r="F27">
        <f t="shared" ca="1" si="7"/>
        <v>140162.85746655319</v>
      </c>
      <c r="G27">
        <f t="shared" ca="1" si="1"/>
        <v>9448.7999999999993</v>
      </c>
      <c r="H27" s="9">
        <f t="shared" ca="1" si="2"/>
        <v>47.767066454752054</v>
      </c>
      <c r="I27" s="9">
        <f t="shared" ca="1" si="2"/>
        <v>-231.67442533447175</v>
      </c>
      <c r="J27" s="9">
        <f t="shared" ca="1" si="2"/>
        <v>0</v>
      </c>
      <c r="K27" s="9">
        <f t="shared" ca="1" si="3"/>
        <v>236.54752586266977</v>
      </c>
      <c r="L27" s="9">
        <f t="shared" ca="1" si="4"/>
        <v>168.34990369842035</v>
      </c>
      <c r="M27">
        <f t="shared" ca="1" si="8"/>
        <v>57.085506304176512</v>
      </c>
      <c r="N27">
        <f t="shared" ca="1" si="9"/>
        <v>32.470882584712371</v>
      </c>
    </row>
    <row r="28" spans="1:14" x14ac:dyDescent="0.25">
      <c r="A28" s="4">
        <f t="shared" si="10"/>
        <v>0.42783564814814795</v>
      </c>
      <c r="B28" s="3">
        <f t="shared" si="11"/>
        <v>1553300965</v>
      </c>
      <c r="C28">
        <f t="shared" si="12"/>
        <v>2</v>
      </c>
      <c r="D28">
        <f t="shared" si="12"/>
        <v>7</v>
      </c>
      <c r="E28">
        <f t="shared" ca="1" si="6"/>
        <v>-28659.968022251065</v>
      </c>
      <c r="F28">
        <f t="shared" ca="1" si="7"/>
        <v>139004.48533988083</v>
      </c>
      <c r="G28">
        <f t="shared" ca="1" si="1"/>
        <v>9448.7999999999993</v>
      </c>
      <c r="H28" s="9">
        <f t="shared" ca="1" si="2"/>
        <v>47.767066454752054</v>
      </c>
      <c r="I28" s="9">
        <f t="shared" ca="1" si="2"/>
        <v>-231.67442533446592</v>
      </c>
      <c r="J28" s="9">
        <f t="shared" ca="1" si="2"/>
        <v>0</v>
      </c>
      <c r="K28" s="9">
        <f t="shared" ca="1" si="3"/>
        <v>236.54752586266409</v>
      </c>
      <c r="L28" s="9">
        <f t="shared" ca="1" si="4"/>
        <v>168.34990369842006</v>
      </c>
      <c r="M28">
        <f t="shared" ca="1" si="8"/>
        <v>57.07529550827423</v>
      </c>
      <c r="N28">
        <f t="shared" ca="1" si="9"/>
        <v>32.474704491725767</v>
      </c>
    </row>
    <row r="29" spans="1:14" x14ac:dyDescent="0.25">
      <c r="A29" s="4">
        <f t="shared" si="10"/>
        <v>0.42789351851851831</v>
      </c>
      <c r="B29" s="3">
        <f t="shared" si="11"/>
        <v>1553300970</v>
      </c>
      <c r="C29">
        <f t="shared" si="12"/>
        <v>2</v>
      </c>
      <c r="D29">
        <f t="shared" si="12"/>
        <v>7</v>
      </c>
      <c r="E29">
        <f t="shared" ca="1" si="6"/>
        <v>-28421.132689977305</v>
      </c>
      <c r="F29">
        <f t="shared" ca="1" si="7"/>
        <v>137846.1132132085</v>
      </c>
      <c r="G29">
        <f t="shared" ca="1" si="1"/>
        <v>9448.7999999999993</v>
      </c>
      <c r="H29" s="9">
        <f t="shared" ca="1" si="2"/>
        <v>47.76706645475133</v>
      </c>
      <c r="I29" s="9">
        <f t="shared" ca="1" si="2"/>
        <v>-231.67442533447175</v>
      </c>
      <c r="J29" s="9">
        <f t="shared" ca="1" si="2"/>
        <v>0</v>
      </c>
      <c r="K29" s="9">
        <f t="shared" ca="1" si="3"/>
        <v>236.54752586266963</v>
      </c>
      <c r="L29" s="9">
        <f t="shared" ca="1" si="4"/>
        <v>168.34990369842052</v>
      </c>
      <c r="M29">
        <f t="shared" ca="1" si="8"/>
        <v>57.065084712371942</v>
      </c>
      <c r="N29">
        <f t="shared" ca="1" si="9"/>
        <v>32.478526398739163</v>
      </c>
    </row>
    <row r="30" spans="1:14" x14ac:dyDescent="0.25">
      <c r="A30" s="4">
        <f t="shared" si="10"/>
        <v>0.42795138888888867</v>
      </c>
      <c r="B30" s="3">
        <f t="shared" si="11"/>
        <v>1553300975</v>
      </c>
      <c r="C30">
        <f t="shared" si="12"/>
        <v>2</v>
      </c>
      <c r="D30">
        <f t="shared" si="12"/>
        <v>7</v>
      </c>
      <c r="E30">
        <f t="shared" ca="1" si="6"/>
        <v>-28182.297357703548</v>
      </c>
      <c r="F30">
        <f t="shared" ca="1" si="7"/>
        <v>136687.74108653615</v>
      </c>
      <c r="G30">
        <f t="shared" ca="1" si="1"/>
        <v>9448.7999999999993</v>
      </c>
      <c r="H30" s="9">
        <f t="shared" ca="1" si="2"/>
        <v>47.767066454752054</v>
      </c>
      <c r="I30" s="9">
        <f t="shared" ca="1" si="2"/>
        <v>-231.67442533446592</v>
      </c>
      <c r="J30" s="9">
        <f t="shared" ca="1" si="2"/>
        <v>0</v>
      </c>
      <c r="K30" s="9">
        <f t="shared" ca="1" si="3"/>
        <v>236.54752586266409</v>
      </c>
      <c r="L30" s="9">
        <f t="shared" ca="1" si="4"/>
        <v>168.34990369842006</v>
      </c>
      <c r="M30">
        <f t="shared" ca="1" si="8"/>
        <v>57.05487391646966</v>
      </c>
      <c r="N30">
        <f t="shared" ca="1" si="9"/>
        <v>32.482348305752559</v>
      </c>
    </row>
    <row r="31" spans="1:14" x14ac:dyDescent="0.25">
      <c r="A31" s="4">
        <f t="shared" si="10"/>
        <v>0.42800925925925903</v>
      </c>
      <c r="B31" s="3">
        <f t="shared" si="11"/>
        <v>1553300980</v>
      </c>
      <c r="C31">
        <f t="shared" si="12"/>
        <v>2</v>
      </c>
      <c r="D31">
        <f t="shared" si="12"/>
        <v>7</v>
      </c>
      <c r="E31">
        <f t="shared" ca="1" si="6"/>
        <v>-27943.462025429788</v>
      </c>
      <c r="F31">
        <f t="shared" ca="1" si="7"/>
        <v>135529.36895986382</v>
      </c>
      <c r="G31">
        <f t="shared" ca="1" si="1"/>
        <v>9448.7999999999993</v>
      </c>
      <c r="H31" s="9">
        <f t="shared" ca="1" si="2"/>
        <v>47.76706645475133</v>
      </c>
      <c r="I31" s="9">
        <f t="shared" ca="1" si="2"/>
        <v>-231.67442533446592</v>
      </c>
      <c r="J31" s="9">
        <f t="shared" ca="1" si="2"/>
        <v>0</v>
      </c>
      <c r="K31" s="9">
        <f t="shared" ca="1" si="3"/>
        <v>236.54752586266392</v>
      </c>
      <c r="L31" s="9">
        <f t="shared" ca="1" si="4"/>
        <v>168.34990369842026</v>
      </c>
      <c r="M31">
        <f t="shared" ca="1" si="8"/>
        <v>57.044663120567371</v>
      </c>
      <c r="N31">
        <f t="shared" ca="1" si="9"/>
        <v>32.486170212765956</v>
      </c>
    </row>
    <row r="32" spans="1:14" x14ac:dyDescent="0.25">
      <c r="A32" s="4">
        <f t="shared" si="10"/>
        <v>0.42806712962962939</v>
      </c>
      <c r="B32" s="3">
        <f t="shared" si="11"/>
        <v>1553300985</v>
      </c>
      <c r="C32">
        <f t="shared" si="12"/>
        <v>2</v>
      </c>
      <c r="D32">
        <f t="shared" si="12"/>
        <v>7</v>
      </c>
      <c r="E32">
        <f t="shared" ca="1" si="6"/>
        <v>-27704.626693156031</v>
      </c>
      <c r="F32">
        <f t="shared" ca="1" si="7"/>
        <v>134370.99683319149</v>
      </c>
      <c r="G32">
        <f t="shared" ca="1" si="1"/>
        <v>9448.7999999999993</v>
      </c>
      <c r="H32" s="9">
        <f t="shared" ca="1" si="2"/>
        <v>47.767066454752054</v>
      </c>
      <c r="I32" s="9">
        <f t="shared" ca="1" si="2"/>
        <v>-231.67442533447175</v>
      </c>
      <c r="J32" s="9">
        <f t="shared" ca="1" si="2"/>
        <v>0</v>
      </c>
      <c r="K32" s="9">
        <f t="shared" ca="1" si="3"/>
        <v>236.54752586266977</v>
      </c>
      <c r="L32" s="9">
        <f t="shared" ca="1" si="4"/>
        <v>168.34990369842035</v>
      </c>
      <c r="M32">
        <f t="shared" ca="1" si="8"/>
        <v>57.034452324665089</v>
      </c>
      <c r="N32">
        <f t="shared" ca="1" si="9"/>
        <v>32.489992119779352</v>
      </c>
    </row>
    <row r="33" spans="1:14" x14ac:dyDescent="0.25">
      <c r="A33" s="4">
        <f t="shared" si="10"/>
        <v>0.42812499999999976</v>
      </c>
      <c r="B33" s="3">
        <f t="shared" si="11"/>
        <v>1553300990</v>
      </c>
      <c r="C33">
        <f t="shared" si="12"/>
        <v>2</v>
      </c>
      <c r="D33">
        <f t="shared" si="12"/>
        <v>7</v>
      </c>
      <c r="E33">
        <f t="shared" ca="1" si="6"/>
        <v>-27465.791360882271</v>
      </c>
      <c r="F33">
        <f t="shared" ca="1" si="7"/>
        <v>133212.62470651913</v>
      </c>
      <c r="G33">
        <f t="shared" ca="1" si="1"/>
        <v>9448.7999999999993</v>
      </c>
      <c r="H33" s="9">
        <f t="shared" ca="1" si="2"/>
        <v>47.767066454752054</v>
      </c>
      <c r="I33" s="9">
        <f t="shared" ca="1" si="2"/>
        <v>-231.67442533446592</v>
      </c>
      <c r="J33" s="9">
        <f t="shared" ca="1" si="2"/>
        <v>0</v>
      </c>
      <c r="K33" s="9">
        <f t="shared" ca="1" si="3"/>
        <v>236.54752586266409</v>
      </c>
      <c r="L33" s="9">
        <f t="shared" ca="1" si="4"/>
        <v>168.34990369842006</v>
      </c>
      <c r="M33">
        <f t="shared" ca="1" si="8"/>
        <v>57.024241528762801</v>
      </c>
      <c r="N33">
        <f t="shared" ca="1" si="9"/>
        <v>32.493814026792748</v>
      </c>
    </row>
    <row r="34" spans="1:14" x14ac:dyDescent="0.25">
      <c r="A34" s="4">
        <f>A33+5/24/3600</f>
        <v>0.42818287037037012</v>
      </c>
      <c r="B34" s="3">
        <f t="shared" si="11"/>
        <v>1553300995</v>
      </c>
      <c r="C34">
        <f t="shared" si="12"/>
        <v>2</v>
      </c>
      <c r="D34">
        <f t="shared" si="12"/>
        <v>7</v>
      </c>
      <c r="E34">
        <f t="shared" ca="1" si="6"/>
        <v>-27226.956028608511</v>
      </c>
      <c r="F34">
        <f t="shared" ca="1" si="7"/>
        <v>132054.2525798468</v>
      </c>
      <c r="G34">
        <f t="shared" ca="1" si="1"/>
        <v>9448.7999999999993</v>
      </c>
      <c r="H34" s="9">
        <f t="shared" ca="1" si="2"/>
        <v>47.76706645475133</v>
      </c>
      <c r="I34" s="9">
        <f t="shared" ca="1" si="2"/>
        <v>-231.67442533446882</v>
      </c>
      <c r="J34" s="9">
        <f t="shared" ca="1" si="2"/>
        <v>0</v>
      </c>
      <c r="K34" s="9">
        <f t="shared" ca="1" si="3"/>
        <v>236.54752586266676</v>
      </c>
      <c r="L34" s="9">
        <f t="shared" ca="1" si="4"/>
        <v>168.34990369842038</v>
      </c>
      <c r="M34">
        <f t="shared" ca="1" si="8"/>
        <v>57.014030732860519</v>
      </c>
      <c r="N34">
        <f t="shared" ca="1" si="9"/>
        <v>32.497635933806144</v>
      </c>
    </row>
    <row r="35" spans="1:14" x14ac:dyDescent="0.25">
      <c r="A35" s="4">
        <f t="shared" si="10"/>
        <v>0.42824074074074048</v>
      </c>
      <c r="B35" s="3">
        <f t="shared" si="11"/>
        <v>1553301000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-26988.120696334754</v>
      </c>
      <c r="F35">
        <f ca="1">INDIRECT("F$"&amp;C35)+INDIRECT("I$"&amp;C35)*($B35-INDIRECT("B$"&amp;D35))</f>
        <v>130895.88045317445</v>
      </c>
      <c r="G35">
        <f t="shared" ca="1" si="1"/>
        <v>9448.7999999999993</v>
      </c>
      <c r="H35" s="9">
        <f t="shared" ca="1" si="2"/>
        <v>47.767066454752054</v>
      </c>
      <c r="I35" s="9">
        <f t="shared" ca="1" si="2"/>
        <v>-231.67442533446882</v>
      </c>
      <c r="J35" s="9">
        <f t="shared" ca="1" si="2"/>
        <v>0</v>
      </c>
      <c r="K35" s="9">
        <f t="shared" ca="1" si="3"/>
        <v>236.5475258626669</v>
      </c>
      <c r="L35" s="9">
        <f t="shared" ca="1" si="4"/>
        <v>168.34990369842023</v>
      </c>
      <c r="M35">
        <f t="shared" ca="1" si="8"/>
        <v>57.00381993695823</v>
      </c>
      <c r="N35">
        <f t="shared" ca="1" si="9"/>
        <v>32.50145784081954</v>
      </c>
    </row>
    <row r="36" spans="1:14" x14ac:dyDescent="0.25">
      <c r="A36" s="4">
        <f t="shared" si="10"/>
        <v>0.42829861111111084</v>
      </c>
      <c r="B36" s="3">
        <f t="shared" si="11"/>
        <v>1553301005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-26749.285364060994</v>
      </c>
      <c r="F36">
        <f ca="1">INDIRECT("F$"&amp;C36)+INDIRECT("I$"&amp;C36)*($B36-INDIRECT("B$"&amp;D36))</f>
        <v>129737.50832650211</v>
      </c>
      <c r="G36">
        <f t="shared" ca="1" si="1"/>
        <v>9448.7999999999993</v>
      </c>
      <c r="H36" s="9">
        <f t="shared" ca="1" si="2"/>
        <v>47.76706645475133</v>
      </c>
      <c r="I36" s="9">
        <f t="shared" ca="1" si="2"/>
        <v>-231.67442533446592</v>
      </c>
      <c r="J36" s="9">
        <f t="shared" ca="1" si="2"/>
        <v>0</v>
      </c>
      <c r="K36" s="9">
        <f t="shared" ca="1" si="3"/>
        <v>236.54752586266392</v>
      </c>
      <c r="L36" s="9">
        <f t="shared" ca="1" si="4"/>
        <v>168.34990369842026</v>
      </c>
      <c r="M36">
        <f t="shared" ca="1" si="8"/>
        <v>56.993609141055948</v>
      </c>
      <c r="N36">
        <f t="shared" ca="1" si="9"/>
        <v>32.505279747832937</v>
      </c>
    </row>
    <row r="37" spans="1:14" x14ac:dyDescent="0.25">
      <c r="A37" s="4">
        <f t="shared" si="10"/>
        <v>0.4283564814814812</v>
      </c>
      <c r="B37" s="3">
        <f t="shared" si="11"/>
        <v>1553301010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-26510.450031787237</v>
      </c>
      <c r="F37">
        <f t="shared" ref="F37:F100" ca="1" si="14">INDIRECT("F$"&amp;C37)+INDIRECT("I$"&amp;C37)*($B37-INDIRECT("B$"&amp;D37))</f>
        <v>128579.13619982978</v>
      </c>
      <c r="G37">
        <f t="shared" ca="1" si="1"/>
        <v>9448.7999999999993</v>
      </c>
      <c r="H37" s="9">
        <f t="shared" ca="1" si="2"/>
        <v>47.767066454752054</v>
      </c>
      <c r="I37" s="9">
        <f t="shared" ca="1" si="2"/>
        <v>-231.67442533446882</v>
      </c>
      <c r="J37" s="9">
        <f t="shared" ca="1" si="2"/>
        <v>0</v>
      </c>
      <c r="K37" s="9">
        <f t="shared" ca="1" si="3"/>
        <v>236.5475258626669</v>
      </c>
      <c r="L37" s="9">
        <f t="shared" ca="1" si="4"/>
        <v>168.34990369842023</v>
      </c>
      <c r="M37">
        <f t="shared" ca="1" si="8"/>
        <v>56.98339834515366</v>
      </c>
      <c r="N37">
        <f t="shared" ca="1" si="9"/>
        <v>32.509101654846333</v>
      </c>
    </row>
    <row r="38" spans="1:14" x14ac:dyDescent="0.25">
      <c r="A38" s="4">
        <f t="shared" si="10"/>
        <v>0.42841435185185156</v>
      </c>
      <c r="B38" s="3">
        <f t="shared" si="11"/>
        <v>1553301015</v>
      </c>
      <c r="C38">
        <f t="shared" si="12"/>
        <v>2</v>
      </c>
      <c r="D38">
        <f t="shared" si="12"/>
        <v>7</v>
      </c>
      <c r="E38">
        <f t="shared" ca="1" si="13"/>
        <v>-26271.614699513477</v>
      </c>
      <c r="F38">
        <f t="shared" ca="1" si="14"/>
        <v>127420.76407315744</v>
      </c>
      <c r="G38">
        <f t="shared" ca="1" si="1"/>
        <v>9448.7999999999993</v>
      </c>
      <c r="H38" s="9">
        <f t="shared" ca="1" si="2"/>
        <v>47.767066454752054</v>
      </c>
      <c r="I38" s="9">
        <f t="shared" ca="1" si="2"/>
        <v>-231.67442533446882</v>
      </c>
      <c r="J38" s="9">
        <f t="shared" ca="1" si="2"/>
        <v>0</v>
      </c>
      <c r="K38" s="9">
        <f t="shared" ca="1" si="3"/>
        <v>236.5475258626669</v>
      </c>
      <c r="L38" s="9">
        <f t="shared" ca="1" si="4"/>
        <v>168.34990369842023</v>
      </c>
      <c r="M38">
        <f t="shared" ca="1" si="8"/>
        <v>56.973187549251378</v>
      </c>
      <c r="N38">
        <f t="shared" ca="1" si="9"/>
        <v>32.512923561859729</v>
      </c>
    </row>
    <row r="39" spans="1:14" x14ac:dyDescent="0.25">
      <c r="A39" s="4">
        <f t="shared" si="10"/>
        <v>0.42847222222222192</v>
      </c>
      <c r="B39" s="3">
        <f t="shared" si="11"/>
        <v>1553301020</v>
      </c>
      <c r="C39">
        <f t="shared" si="12"/>
        <v>2</v>
      </c>
      <c r="D39">
        <f t="shared" si="12"/>
        <v>7</v>
      </c>
      <c r="E39">
        <f t="shared" ca="1" si="13"/>
        <v>-26032.779367239717</v>
      </c>
      <c r="F39">
        <f t="shared" ca="1" si="14"/>
        <v>126262.39194648509</v>
      </c>
      <c r="G39">
        <f t="shared" ca="1" si="1"/>
        <v>9448.7999999999993</v>
      </c>
      <c r="H39" s="9">
        <f t="shared" ca="1" si="2"/>
        <v>47.76706645475133</v>
      </c>
      <c r="I39" s="9">
        <f t="shared" ca="1" si="2"/>
        <v>-231.67442533446592</v>
      </c>
      <c r="J39" s="9">
        <f t="shared" ca="1" si="2"/>
        <v>0</v>
      </c>
      <c r="K39" s="9">
        <f t="shared" ca="1" si="3"/>
        <v>236.54752586266392</v>
      </c>
      <c r="L39" s="9">
        <f t="shared" ca="1" si="4"/>
        <v>168.34990369842026</v>
      </c>
      <c r="M39">
        <f t="shared" ca="1" si="8"/>
        <v>56.962976753349089</v>
      </c>
      <c r="N39">
        <f t="shared" ca="1" si="9"/>
        <v>32.516745468873125</v>
      </c>
    </row>
    <row r="40" spans="1:14" x14ac:dyDescent="0.25">
      <c r="A40" s="4">
        <f t="shared" si="10"/>
        <v>0.42853009259259228</v>
      </c>
      <c r="B40" s="3">
        <f t="shared" si="11"/>
        <v>1553301025</v>
      </c>
      <c r="C40">
        <f t="shared" si="12"/>
        <v>2</v>
      </c>
      <c r="D40">
        <f t="shared" si="12"/>
        <v>7</v>
      </c>
      <c r="E40">
        <f t="shared" ca="1" si="13"/>
        <v>-25793.94403496596</v>
      </c>
      <c r="F40">
        <f t="shared" ca="1" si="14"/>
        <v>125104.01981981276</v>
      </c>
      <c r="G40">
        <f t="shared" ca="1" si="1"/>
        <v>9448.7999999999993</v>
      </c>
      <c r="H40" s="9">
        <f t="shared" ca="1" si="2"/>
        <v>47.767066454752054</v>
      </c>
      <c r="I40" s="9">
        <f t="shared" ca="1" si="2"/>
        <v>-231.67442533446882</v>
      </c>
      <c r="J40" s="9">
        <f t="shared" ca="1" si="2"/>
        <v>0</v>
      </c>
      <c r="K40" s="9">
        <f t="shared" ca="1" si="3"/>
        <v>236.5475258626669</v>
      </c>
      <c r="L40" s="9">
        <f t="shared" ca="1" si="4"/>
        <v>168.34990369842023</v>
      </c>
      <c r="M40">
        <f t="shared" ca="1" si="8"/>
        <v>56.952765957446807</v>
      </c>
      <c r="N40">
        <f t="shared" ca="1" si="9"/>
        <v>32.520567375886522</v>
      </c>
    </row>
    <row r="41" spans="1:14" x14ac:dyDescent="0.25">
      <c r="A41" s="4">
        <f t="shared" si="10"/>
        <v>0.42858796296296264</v>
      </c>
      <c r="B41" s="3">
        <f t="shared" si="11"/>
        <v>1553301030</v>
      </c>
      <c r="C41">
        <f t="shared" ref="C41:D56" si="15">C40</f>
        <v>2</v>
      </c>
      <c r="D41">
        <f t="shared" si="15"/>
        <v>7</v>
      </c>
      <c r="E41">
        <f t="shared" ca="1" si="13"/>
        <v>-25555.1087026922</v>
      </c>
      <c r="F41">
        <f t="shared" ca="1" si="14"/>
        <v>123945.64769314042</v>
      </c>
      <c r="G41">
        <f t="shared" ca="1" si="1"/>
        <v>9448.7999999999993</v>
      </c>
      <c r="H41" s="9">
        <f t="shared" ca="1" si="2"/>
        <v>47.76706645475133</v>
      </c>
      <c r="I41" s="9">
        <f t="shared" ca="1" si="2"/>
        <v>-231.67442533446882</v>
      </c>
      <c r="J41" s="9">
        <f t="shared" ca="1" si="2"/>
        <v>0</v>
      </c>
      <c r="K41" s="9">
        <f t="shared" ca="1" si="3"/>
        <v>236.54752586266676</v>
      </c>
      <c r="L41" s="9">
        <f t="shared" ca="1" si="4"/>
        <v>168.34990369842038</v>
      </c>
      <c r="M41">
        <f t="shared" ca="1" si="8"/>
        <v>56.942555161544519</v>
      </c>
      <c r="N41">
        <f t="shared" ca="1" si="9"/>
        <v>32.524389282899918</v>
      </c>
    </row>
    <row r="42" spans="1:14" x14ac:dyDescent="0.25">
      <c r="A42" s="4">
        <f t="shared" si="10"/>
        <v>0.428645833333333</v>
      </c>
      <c r="B42" s="3">
        <f t="shared" si="11"/>
        <v>1553301035</v>
      </c>
      <c r="C42">
        <f t="shared" si="15"/>
        <v>2</v>
      </c>
      <c r="D42">
        <f t="shared" si="15"/>
        <v>7</v>
      </c>
      <c r="E42">
        <f t="shared" ca="1" si="13"/>
        <v>-25316.273370418443</v>
      </c>
      <c r="F42">
        <f t="shared" ca="1" si="14"/>
        <v>122787.27556646807</v>
      </c>
      <c r="G42">
        <f t="shared" ca="1" si="1"/>
        <v>9448.7999999999993</v>
      </c>
      <c r="H42" s="9">
        <f t="shared" ca="1" si="2"/>
        <v>47.767066454752054</v>
      </c>
      <c r="I42" s="9">
        <f t="shared" ca="1" si="2"/>
        <v>-231.67442533446592</v>
      </c>
      <c r="J42" s="9">
        <f t="shared" ca="1" si="2"/>
        <v>0</v>
      </c>
      <c r="K42" s="9">
        <f t="shared" ca="1" si="3"/>
        <v>236.54752586266409</v>
      </c>
      <c r="L42" s="9">
        <f t="shared" ca="1" si="4"/>
        <v>168.34990369842006</v>
      </c>
      <c r="M42">
        <f t="shared" ca="1" si="8"/>
        <v>56.932344365642237</v>
      </c>
      <c r="N42">
        <f t="shared" ca="1" si="9"/>
        <v>32.528211189913314</v>
      </c>
    </row>
    <row r="43" spans="1:14" x14ac:dyDescent="0.25">
      <c r="A43" s="8">
        <f t="shared" si="10"/>
        <v>0.42870370370370336</v>
      </c>
      <c r="B43" s="3">
        <f t="shared" si="11"/>
        <v>1553301040</v>
      </c>
      <c r="C43">
        <f t="shared" si="15"/>
        <v>2</v>
      </c>
      <c r="D43">
        <f t="shared" si="15"/>
        <v>7</v>
      </c>
      <c r="E43">
        <f t="shared" ca="1" si="13"/>
        <v>-25077.438038144683</v>
      </c>
      <c r="F43">
        <f t="shared" ca="1" si="14"/>
        <v>121628.90343979574</v>
      </c>
      <c r="G43">
        <f t="shared" ca="1" si="1"/>
        <v>9448.7999999999993</v>
      </c>
      <c r="H43" s="9">
        <f t="shared" ca="1" si="2"/>
        <v>47.767066454752054</v>
      </c>
      <c r="I43" s="9">
        <f t="shared" ca="1" si="2"/>
        <v>-231.67442533447175</v>
      </c>
      <c r="J43" s="9">
        <f t="shared" ca="1" si="2"/>
        <v>0</v>
      </c>
      <c r="K43" s="9">
        <f t="shared" ca="1" si="3"/>
        <v>236.54752586266977</v>
      </c>
      <c r="L43" s="9">
        <f t="shared" ca="1" si="4"/>
        <v>168.34990369842035</v>
      </c>
      <c r="M43">
        <f t="shared" ca="1" si="8"/>
        <v>56.922133569739948</v>
      </c>
      <c r="N43">
        <f t="shared" ca="1" si="9"/>
        <v>32.532033096926718</v>
      </c>
    </row>
    <row r="44" spans="1:14" x14ac:dyDescent="0.25">
      <c r="A44" s="4">
        <f t="shared" si="10"/>
        <v>0.42876157407407373</v>
      </c>
      <c r="B44" s="3">
        <f t="shared" si="11"/>
        <v>1553301045</v>
      </c>
      <c r="C44">
        <f t="shared" si="15"/>
        <v>2</v>
      </c>
      <c r="D44">
        <f t="shared" si="15"/>
        <v>7</v>
      </c>
      <c r="E44">
        <f t="shared" ca="1" si="13"/>
        <v>-24838.602705870922</v>
      </c>
      <c r="F44">
        <f t="shared" ca="1" si="14"/>
        <v>120470.53131312339</v>
      </c>
      <c r="G44">
        <f t="shared" ca="1" si="1"/>
        <v>9448.7999999999993</v>
      </c>
      <c r="H44" s="9">
        <f t="shared" ca="1" si="2"/>
        <v>47.767066454752054</v>
      </c>
      <c r="I44" s="9">
        <f t="shared" ca="1" si="2"/>
        <v>-231.67442533446592</v>
      </c>
      <c r="J44" s="9">
        <f t="shared" ca="1" si="2"/>
        <v>0</v>
      </c>
      <c r="K44" s="9">
        <f t="shared" ca="1" si="3"/>
        <v>236.54752586266409</v>
      </c>
      <c r="L44" s="9">
        <f t="shared" ca="1" si="4"/>
        <v>168.34990369842006</v>
      </c>
      <c r="M44">
        <f t="shared" ca="1" si="8"/>
        <v>56.911922773837667</v>
      </c>
      <c r="N44">
        <f t="shared" ca="1" si="9"/>
        <v>32.535855003940114</v>
      </c>
    </row>
    <row r="45" spans="1:14" x14ac:dyDescent="0.25">
      <c r="A45" s="4">
        <f t="shared" si="10"/>
        <v>0.42881944444444409</v>
      </c>
      <c r="B45" s="3">
        <f t="shared" si="11"/>
        <v>1553301050</v>
      </c>
      <c r="C45">
        <f t="shared" si="15"/>
        <v>2</v>
      </c>
      <c r="D45">
        <f t="shared" si="15"/>
        <v>7</v>
      </c>
      <c r="E45">
        <f t="shared" ca="1" si="13"/>
        <v>-24599.767373597162</v>
      </c>
      <c r="F45">
        <f t="shared" ca="1" si="14"/>
        <v>119312.15918645106</v>
      </c>
      <c r="G45">
        <f t="shared" ca="1" si="1"/>
        <v>9448.7999999999993</v>
      </c>
      <c r="H45" s="9">
        <f t="shared" ca="1" si="2"/>
        <v>47.76706645475133</v>
      </c>
      <c r="I45" s="9">
        <f t="shared" ca="1" si="2"/>
        <v>-231.67442533446882</v>
      </c>
      <c r="J45" s="9">
        <f t="shared" ca="1" si="2"/>
        <v>0</v>
      </c>
      <c r="K45" s="9">
        <f t="shared" ca="1" si="3"/>
        <v>236.54752586266676</v>
      </c>
      <c r="L45" s="9">
        <f t="shared" ca="1" si="4"/>
        <v>168.34990369842038</v>
      </c>
      <c r="M45">
        <f t="shared" ca="1" si="8"/>
        <v>56.901711977935378</v>
      </c>
      <c r="N45">
        <f t="shared" ca="1" si="9"/>
        <v>32.53967691095351</v>
      </c>
    </row>
    <row r="46" spans="1:14" x14ac:dyDescent="0.25">
      <c r="A46" s="4">
        <f t="shared" si="10"/>
        <v>0.42887731481481445</v>
      </c>
      <c r="B46" s="3">
        <f t="shared" si="11"/>
        <v>1553301055</v>
      </c>
      <c r="C46">
        <f t="shared" si="15"/>
        <v>2</v>
      </c>
      <c r="D46">
        <f t="shared" si="15"/>
        <v>7</v>
      </c>
      <c r="E46">
        <f t="shared" ca="1" si="13"/>
        <v>-24360.932041323405</v>
      </c>
      <c r="F46">
        <f t="shared" ca="1" si="14"/>
        <v>118153.78705977871</v>
      </c>
      <c r="G46">
        <f t="shared" ca="1" si="1"/>
        <v>9448.7999999999993</v>
      </c>
      <c r="H46" s="9">
        <f t="shared" ca="1" si="2"/>
        <v>47.76706645475133</v>
      </c>
      <c r="I46" s="9">
        <f t="shared" ca="1" si="2"/>
        <v>-231.67442533446882</v>
      </c>
      <c r="J46" s="9">
        <f t="shared" ca="1" si="2"/>
        <v>0</v>
      </c>
      <c r="K46" s="9">
        <f t="shared" ca="1" si="3"/>
        <v>236.54752586266676</v>
      </c>
      <c r="L46" s="9">
        <f t="shared" ca="1" si="4"/>
        <v>168.34990369842038</v>
      </c>
      <c r="M46">
        <f t="shared" ca="1" si="8"/>
        <v>56.891501182033096</v>
      </c>
      <c r="N46">
        <f t="shared" ca="1" si="9"/>
        <v>32.543498817966906</v>
      </c>
    </row>
    <row r="47" spans="1:14" x14ac:dyDescent="0.25">
      <c r="A47" s="4">
        <f t="shared" si="10"/>
        <v>0.42893518518518481</v>
      </c>
      <c r="B47" s="3">
        <f t="shared" si="11"/>
        <v>1553301060</v>
      </c>
      <c r="C47">
        <f t="shared" si="15"/>
        <v>2</v>
      </c>
      <c r="D47">
        <f t="shared" si="15"/>
        <v>7</v>
      </c>
      <c r="E47">
        <f t="shared" ca="1" si="13"/>
        <v>-24122.096709049649</v>
      </c>
      <c r="F47">
        <f t="shared" ca="1" si="14"/>
        <v>116995.41493310637</v>
      </c>
      <c r="G47">
        <f t="shared" ca="1" si="1"/>
        <v>9448.7999999999993</v>
      </c>
      <c r="H47" s="9">
        <f t="shared" ca="1" si="2"/>
        <v>47.767066454752054</v>
      </c>
      <c r="I47" s="9">
        <f t="shared" ca="1" si="2"/>
        <v>-231.67442533446592</v>
      </c>
      <c r="J47" s="9">
        <f t="shared" ca="1" si="2"/>
        <v>0</v>
      </c>
      <c r="K47" s="9">
        <f t="shared" ca="1" si="3"/>
        <v>236.54752586266409</v>
      </c>
      <c r="L47" s="9">
        <f t="shared" ca="1" si="4"/>
        <v>168.34990369842006</v>
      </c>
      <c r="M47">
        <f t="shared" ca="1" si="8"/>
        <v>56.881290386130807</v>
      </c>
      <c r="N47">
        <f t="shared" ca="1" si="9"/>
        <v>32.547320724980302</v>
      </c>
    </row>
    <row r="48" spans="1:14" x14ac:dyDescent="0.25">
      <c r="A48" s="4">
        <f t="shared" si="10"/>
        <v>0.42899305555555517</v>
      </c>
      <c r="B48" s="3">
        <f t="shared" si="11"/>
        <v>1553301065</v>
      </c>
      <c r="C48">
        <f t="shared" si="15"/>
        <v>2</v>
      </c>
      <c r="D48">
        <f t="shared" si="15"/>
        <v>7</v>
      </c>
      <c r="E48">
        <f t="shared" ca="1" si="13"/>
        <v>-23883.261376775888</v>
      </c>
      <c r="F48">
        <f t="shared" ca="1" si="14"/>
        <v>115837.04280643404</v>
      </c>
      <c r="G48">
        <f t="shared" ca="1" si="1"/>
        <v>9448.7999999999993</v>
      </c>
      <c r="H48" s="9">
        <f t="shared" ca="1" si="2"/>
        <v>47.767066454752054</v>
      </c>
      <c r="I48" s="9">
        <f t="shared" ca="1" si="2"/>
        <v>-231.67442533446882</v>
      </c>
      <c r="J48" s="9">
        <f t="shared" ca="1" si="2"/>
        <v>0</v>
      </c>
      <c r="K48" s="9">
        <f t="shared" ca="1" si="3"/>
        <v>236.5475258626669</v>
      </c>
      <c r="L48" s="9">
        <f t="shared" ca="1" si="4"/>
        <v>168.34990369842023</v>
      </c>
      <c r="M48">
        <f t="shared" ca="1" si="8"/>
        <v>56.871079590228526</v>
      </c>
      <c r="N48">
        <f t="shared" ca="1" si="9"/>
        <v>32.551142631993699</v>
      </c>
    </row>
    <row r="49" spans="1:19" x14ac:dyDescent="0.25">
      <c r="A49" s="8">
        <f t="shared" si="10"/>
        <v>0.42905092592592553</v>
      </c>
      <c r="B49" s="3">
        <f t="shared" si="11"/>
        <v>1553301070</v>
      </c>
      <c r="C49">
        <f t="shared" si="15"/>
        <v>2</v>
      </c>
      <c r="D49">
        <f t="shared" si="15"/>
        <v>7</v>
      </c>
      <c r="E49">
        <f t="shared" ca="1" si="13"/>
        <v>-23644.426044502128</v>
      </c>
      <c r="F49">
        <f t="shared" ca="1" si="14"/>
        <v>114678.67067976169</v>
      </c>
      <c r="G49">
        <f t="shared" ca="1" si="1"/>
        <v>9448.7999999999993</v>
      </c>
      <c r="H49" s="9">
        <f t="shared" ca="1" si="2"/>
        <v>47.767066454752054</v>
      </c>
      <c r="I49" s="9">
        <f t="shared" ca="1" si="2"/>
        <v>-231.67442533446882</v>
      </c>
      <c r="J49" s="9">
        <f t="shared" ca="1" si="2"/>
        <v>0</v>
      </c>
      <c r="K49" s="9">
        <f t="shared" ca="1" si="3"/>
        <v>236.5475258626669</v>
      </c>
      <c r="L49" s="9">
        <f t="shared" ca="1" si="4"/>
        <v>168.34990369842023</v>
      </c>
      <c r="M49">
        <f t="shared" ca="1" si="8"/>
        <v>56.860868794326237</v>
      </c>
      <c r="N49">
        <f t="shared" ca="1" si="9"/>
        <v>32.554964539007095</v>
      </c>
    </row>
    <row r="50" spans="1:19" x14ac:dyDescent="0.25">
      <c r="A50" s="4">
        <f t="shared" si="10"/>
        <v>0.42910879629629589</v>
      </c>
      <c r="B50" s="3">
        <f t="shared" si="11"/>
        <v>1553301075</v>
      </c>
      <c r="C50">
        <f t="shared" si="15"/>
        <v>2</v>
      </c>
      <c r="D50">
        <f t="shared" si="15"/>
        <v>7</v>
      </c>
      <c r="E50">
        <f t="shared" ca="1" si="13"/>
        <v>-23405.590712228368</v>
      </c>
      <c r="F50">
        <f t="shared" ca="1" si="14"/>
        <v>113520.29855308935</v>
      </c>
      <c r="G50">
        <f t="shared" ca="1" si="1"/>
        <v>9448.7999999999993</v>
      </c>
      <c r="H50" s="9">
        <f t="shared" ca="1" si="2"/>
        <v>47.76706645475133</v>
      </c>
      <c r="I50" s="9">
        <f t="shared" ca="1" si="2"/>
        <v>-231.67442533446592</v>
      </c>
      <c r="J50" s="9">
        <f t="shared" ca="1" si="2"/>
        <v>0</v>
      </c>
      <c r="K50" s="9">
        <f t="shared" ca="1" si="3"/>
        <v>236.54752586266392</v>
      </c>
      <c r="L50" s="9">
        <f t="shared" ca="1" si="4"/>
        <v>168.34990369842026</v>
      </c>
      <c r="M50">
        <f t="shared" ca="1" si="8"/>
        <v>56.850657998423955</v>
      </c>
      <c r="N50">
        <f t="shared" ca="1" si="9"/>
        <v>32.558786446020491</v>
      </c>
    </row>
    <row r="51" spans="1:19" x14ac:dyDescent="0.25">
      <c r="A51" s="4">
        <f t="shared" si="10"/>
        <v>0.42916666666666625</v>
      </c>
      <c r="B51" s="3">
        <f t="shared" si="11"/>
        <v>1553301080</v>
      </c>
      <c r="C51">
        <f t="shared" si="15"/>
        <v>2</v>
      </c>
      <c r="D51">
        <f t="shared" si="15"/>
        <v>7</v>
      </c>
      <c r="E51">
        <f t="shared" ca="1" si="13"/>
        <v>-23166.755379954611</v>
      </c>
      <c r="F51">
        <f t="shared" ca="1" si="14"/>
        <v>112361.92642641702</v>
      </c>
      <c r="G51">
        <f t="shared" ca="1" si="1"/>
        <v>9448.7999999999993</v>
      </c>
      <c r="H51" s="9">
        <f t="shared" ca="1" si="2"/>
        <v>47.76706645475133</v>
      </c>
      <c r="I51" s="9">
        <f t="shared" ca="1" si="2"/>
        <v>-231.67442533447175</v>
      </c>
      <c r="J51" s="9">
        <f t="shared" ca="1" si="2"/>
        <v>0</v>
      </c>
      <c r="K51" s="9">
        <f t="shared" ca="1" si="3"/>
        <v>236.54752586266963</v>
      </c>
      <c r="L51" s="9">
        <f t="shared" ca="1" si="4"/>
        <v>168.34990369842052</v>
      </c>
      <c r="M51">
        <f t="shared" ca="1" si="8"/>
        <v>56.840447202521666</v>
      </c>
      <c r="N51">
        <f t="shared" ca="1" si="9"/>
        <v>32.562608353033887</v>
      </c>
    </row>
    <row r="52" spans="1:19" x14ac:dyDescent="0.25">
      <c r="A52" s="4">
        <f t="shared" si="10"/>
        <v>0.42922453703703661</v>
      </c>
      <c r="B52" s="3">
        <f t="shared" si="11"/>
        <v>1553301085</v>
      </c>
      <c r="C52">
        <f t="shared" si="15"/>
        <v>2</v>
      </c>
      <c r="D52">
        <f t="shared" si="15"/>
        <v>7</v>
      </c>
      <c r="E52">
        <f t="shared" ca="1" si="13"/>
        <v>-22927.920047680855</v>
      </c>
      <c r="F52">
        <f t="shared" ca="1" si="14"/>
        <v>111203.55429974466</v>
      </c>
      <c r="G52">
        <f t="shared" ca="1" si="1"/>
        <v>9448.7999999999993</v>
      </c>
      <c r="H52" s="9">
        <f t="shared" ca="1" si="2"/>
        <v>47.767066454752054</v>
      </c>
      <c r="I52" s="9">
        <f t="shared" ca="1" si="2"/>
        <v>-231.67442533446592</v>
      </c>
      <c r="J52" s="9">
        <f t="shared" ca="1" si="2"/>
        <v>0</v>
      </c>
      <c r="K52" s="9">
        <f t="shared" ca="1" si="3"/>
        <v>236.54752586266409</v>
      </c>
      <c r="L52" s="9">
        <f t="shared" ca="1" si="4"/>
        <v>168.34990369842006</v>
      </c>
      <c r="M52">
        <f t="shared" ca="1" si="8"/>
        <v>56.830236406619385</v>
      </c>
      <c r="N52">
        <f t="shared" ca="1" si="9"/>
        <v>32.566430260047284</v>
      </c>
      <c r="O52" s="67"/>
      <c r="P52" s="67"/>
      <c r="Q52" s="67"/>
      <c r="R52" s="67"/>
    </row>
    <row r="53" spans="1:19" x14ac:dyDescent="0.25">
      <c r="A53" s="4">
        <f>A52+5/24/3600</f>
        <v>0.42928240740740697</v>
      </c>
      <c r="B53" s="3">
        <f t="shared" si="11"/>
        <v>1553301090</v>
      </c>
      <c r="C53">
        <f t="shared" si="15"/>
        <v>2</v>
      </c>
      <c r="D53">
        <f t="shared" si="15"/>
        <v>7</v>
      </c>
      <c r="E53">
        <f t="shared" ca="1" si="13"/>
        <v>-22689.084715407094</v>
      </c>
      <c r="F53">
        <f t="shared" ca="1" si="14"/>
        <v>110045.18217307233</v>
      </c>
      <c r="G53">
        <f t="shared" ca="1" si="1"/>
        <v>9448.7999999999993</v>
      </c>
      <c r="H53" s="9">
        <f t="shared" ca="1" si="2"/>
        <v>47.767066454752054</v>
      </c>
      <c r="I53" s="9">
        <f t="shared" ca="1" si="2"/>
        <v>-231.67442533446882</v>
      </c>
      <c r="J53" s="9">
        <f t="shared" ca="1" si="2"/>
        <v>0</v>
      </c>
      <c r="K53" s="9">
        <f t="shared" ca="1" si="3"/>
        <v>236.5475258626669</v>
      </c>
      <c r="L53" s="9">
        <f t="shared" ca="1" si="4"/>
        <v>168.34990369842023</v>
      </c>
      <c r="M53">
        <f t="shared" ca="1" si="8"/>
        <v>56.820025610717096</v>
      </c>
      <c r="N53">
        <f t="shared" ca="1" si="9"/>
        <v>32.57025216706068</v>
      </c>
      <c r="S53" s="67"/>
    </row>
    <row r="54" spans="1:19" x14ac:dyDescent="0.25">
      <c r="A54" s="4">
        <f t="shared" si="10"/>
        <v>0.42934027777777733</v>
      </c>
      <c r="B54" s="3">
        <f t="shared" si="11"/>
        <v>1553301095</v>
      </c>
      <c r="C54">
        <f t="shared" si="15"/>
        <v>2</v>
      </c>
      <c r="D54">
        <f t="shared" si="15"/>
        <v>7</v>
      </c>
      <c r="E54">
        <f t="shared" ca="1" si="13"/>
        <v>-22450.249383133334</v>
      </c>
      <c r="F54">
        <f t="shared" ca="1" si="14"/>
        <v>108886.81004639999</v>
      </c>
      <c r="G54">
        <f t="shared" ca="1" si="1"/>
        <v>9448.7999999999993</v>
      </c>
      <c r="H54" s="9">
        <f t="shared" ca="1" si="2"/>
        <v>47.767066454752054</v>
      </c>
      <c r="I54" s="9">
        <f t="shared" ca="1" si="2"/>
        <v>-231.67442533446882</v>
      </c>
      <c r="J54" s="9">
        <f t="shared" ca="1" si="2"/>
        <v>0</v>
      </c>
      <c r="K54" s="9">
        <f t="shared" ca="1" si="3"/>
        <v>236.5475258626669</v>
      </c>
      <c r="L54" s="9">
        <f t="shared" ca="1" si="4"/>
        <v>168.34990369842023</v>
      </c>
      <c r="M54">
        <f t="shared" ca="1" si="8"/>
        <v>56.809814814814814</v>
      </c>
      <c r="N54">
        <f t="shared" ca="1" si="9"/>
        <v>32.574074074074076</v>
      </c>
    </row>
    <row r="55" spans="1:19" x14ac:dyDescent="0.25">
      <c r="A55" s="8">
        <f t="shared" si="10"/>
        <v>0.4293981481481477</v>
      </c>
      <c r="B55" s="3">
        <f t="shared" si="11"/>
        <v>1553301100</v>
      </c>
      <c r="C55">
        <f t="shared" si="15"/>
        <v>2</v>
      </c>
      <c r="D55">
        <f t="shared" si="15"/>
        <v>7</v>
      </c>
      <c r="E55">
        <f t="shared" ca="1" si="13"/>
        <v>-22211.414050859574</v>
      </c>
      <c r="F55">
        <f t="shared" ca="1" si="14"/>
        <v>107728.43791972764</v>
      </c>
      <c r="G55">
        <f t="shared" ca="1" si="1"/>
        <v>9448.7999999999993</v>
      </c>
      <c r="H55" s="9">
        <f t="shared" ca="1" si="2"/>
        <v>47.76706645475133</v>
      </c>
      <c r="I55" s="9">
        <f t="shared" ca="1" si="2"/>
        <v>-231.67442533446592</v>
      </c>
      <c r="J55" s="9">
        <f t="shared" ca="1" si="2"/>
        <v>0</v>
      </c>
      <c r="K55" s="9">
        <f t="shared" ca="1" si="3"/>
        <v>236.54752586266392</v>
      </c>
      <c r="L55" s="9">
        <f t="shared" ca="1" si="4"/>
        <v>168.34990369842026</v>
      </c>
      <c r="M55">
        <f t="shared" ca="1" si="8"/>
        <v>56.799604018912525</v>
      </c>
      <c r="N55">
        <f t="shared" ca="1" si="9"/>
        <v>32.577895981087472</v>
      </c>
    </row>
    <row r="56" spans="1:19" x14ac:dyDescent="0.25">
      <c r="A56" s="4">
        <f t="shared" si="10"/>
        <v>0.42945601851851806</v>
      </c>
      <c r="B56" s="3">
        <f t="shared" si="11"/>
        <v>1553301105</v>
      </c>
      <c r="C56">
        <f t="shared" si="15"/>
        <v>2</v>
      </c>
      <c r="D56">
        <f t="shared" si="15"/>
        <v>7</v>
      </c>
      <c r="E56">
        <f t="shared" ca="1" si="13"/>
        <v>-21972.578718585817</v>
      </c>
      <c r="F56">
        <f t="shared" ca="1" si="14"/>
        <v>106570.06579305531</v>
      </c>
      <c r="G56">
        <f t="shared" ca="1" si="1"/>
        <v>9448.7999999999993</v>
      </c>
      <c r="H56" s="9">
        <f t="shared" ca="1" si="2"/>
        <v>47.767066454752054</v>
      </c>
      <c r="I56" s="9">
        <f t="shared" ca="1" si="2"/>
        <v>-231.67442533446882</v>
      </c>
      <c r="J56" s="9">
        <f t="shared" ca="1" si="2"/>
        <v>0</v>
      </c>
      <c r="K56" s="9">
        <f t="shared" ca="1" si="3"/>
        <v>236.5475258626669</v>
      </c>
      <c r="L56" s="9">
        <f t="shared" ca="1" si="4"/>
        <v>168.34990369842023</v>
      </c>
      <c r="M56">
        <f t="shared" ca="1" si="8"/>
        <v>56.789393223010244</v>
      </c>
      <c r="N56">
        <f t="shared" ca="1" si="9"/>
        <v>32.581717888100869</v>
      </c>
    </row>
    <row r="57" spans="1:19" x14ac:dyDescent="0.25">
      <c r="A57" s="4">
        <f t="shared" si="10"/>
        <v>0.42951388888888842</v>
      </c>
      <c r="B57" s="3">
        <f t="shared" si="11"/>
        <v>1553301110</v>
      </c>
      <c r="C57">
        <f t="shared" ref="C57:D72" si="16">C56</f>
        <v>2</v>
      </c>
      <c r="D57">
        <f t="shared" si="16"/>
        <v>7</v>
      </c>
      <c r="E57">
        <f t="shared" ca="1" si="13"/>
        <v>-21733.743386312057</v>
      </c>
      <c r="F57">
        <f t="shared" ca="1" si="14"/>
        <v>105411.69366638297</v>
      </c>
      <c r="G57">
        <f t="shared" ca="1" si="1"/>
        <v>9448.7999999999993</v>
      </c>
      <c r="H57" s="9">
        <f t="shared" ca="1" si="2"/>
        <v>47.76706645475133</v>
      </c>
      <c r="I57" s="9">
        <f t="shared" ca="1" si="2"/>
        <v>-231.67442533446882</v>
      </c>
      <c r="J57" s="9">
        <f t="shared" ca="1" si="2"/>
        <v>0</v>
      </c>
      <c r="K57" s="9">
        <f t="shared" ca="1" si="3"/>
        <v>236.54752586266676</v>
      </c>
      <c r="L57" s="9">
        <f t="shared" ca="1" si="4"/>
        <v>168.34990369842038</v>
      </c>
      <c r="M57">
        <f t="shared" ca="1" si="8"/>
        <v>56.779182427107955</v>
      </c>
      <c r="N57">
        <f t="shared" ca="1" si="9"/>
        <v>32.585539795114265</v>
      </c>
    </row>
    <row r="58" spans="1:19" x14ac:dyDescent="0.25">
      <c r="A58" s="4">
        <f t="shared" si="10"/>
        <v>0.42957175925925878</v>
      </c>
      <c r="B58" s="3">
        <f t="shared" si="11"/>
        <v>1553301115</v>
      </c>
      <c r="C58">
        <f t="shared" si="16"/>
        <v>2</v>
      </c>
      <c r="D58">
        <f t="shared" si="16"/>
        <v>7</v>
      </c>
      <c r="E58">
        <f t="shared" ca="1" si="13"/>
        <v>-21494.9080540383</v>
      </c>
      <c r="F58">
        <f t="shared" ca="1" si="14"/>
        <v>104253.32153971063</v>
      </c>
      <c r="G58">
        <f t="shared" ca="1" si="1"/>
        <v>9448.7999999999993</v>
      </c>
      <c r="H58" s="9">
        <f t="shared" ca="1" si="2"/>
        <v>47.767066454752054</v>
      </c>
      <c r="I58" s="9">
        <f t="shared" ca="1" si="2"/>
        <v>-231.67442533446592</v>
      </c>
      <c r="J58" s="9">
        <f t="shared" ca="1" si="2"/>
        <v>0</v>
      </c>
      <c r="K58" s="9">
        <f t="shared" ca="1" si="3"/>
        <v>236.54752586266409</v>
      </c>
      <c r="L58" s="9">
        <f t="shared" ca="1" si="4"/>
        <v>168.34990369842006</v>
      </c>
      <c r="M58">
        <f t="shared" ca="1" si="8"/>
        <v>56.768971631205673</v>
      </c>
      <c r="N58">
        <f t="shared" ca="1" si="9"/>
        <v>32.589361702127661</v>
      </c>
    </row>
    <row r="59" spans="1:19" x14ac:dyDescent="0.25">
      <c r="A59" s="4">
        <f t="shared" si="10"/>
        <v>0.42962962962962914</v>
      </c>
      <c r="B59" s="3">
        <f t="shared" si="11"/>
        <v>1553301120</v>
      </c>
      <c r="C59">
        <f t="shared" si="16"/>
        <v>2</v>
      </c>
      <c r="D59">
        <f t="shared" si="16"/>
        <v>7</v>
      </c>
      <c r="E59">
        <f t="shared" ca="1" si="13"/>
        <v>-21256.07272176454</v>
      </c>
      <c r="F59">
        <f t="shared" ca="1" si="14"/>
        <v>103094.9494130383</v>
      </c>
      <c r="G59">
        <f t="shared" ca="1" si="1"/>
        <v>9448.7999999999993</v>
      </c>
      <c r="H59" s="9">
        <f t="shared" ca="1" si="2"/>
        <v>47.767066454752054</v>
      </c>
      <c r="I59" s="9">
        <f t="shared" ca="1" si="2"/>
        <v>-231.67442533447175</v>
      </c>
      <c r="J59" s="9">
        <f t="shared" ca="1" si="2"/>
        <v>0</v>
      </c>
      <c r="K59" s="9">
        <f t="shared" ca="1" si="3"/>
        <v>236.54752586266977</v>
      </c>
      <c r="L59" s="9">
        <f t="shared" ca="1" si="4"/>
        <v>168.34990369842035</v>
      </c>
      <c r="M59">
        <f t="shared" ca="1" si="8"/>
        <v>56.758760835303384</v>
      </c>
      <c r="N59">
        <f t="shared" ca="1" si="9"/>
        <v>32.593183609141057</v>
      </c>
    </row>
    <row r="60" spans="1:19" x14ac:dyDescent="0.25">
      <c r="A60" s="4">
        <f t="shared" si="10"/>
        <v>0.4296874999999995</v>
      </c>
      <c r="B60" s="3">
        <f t="shared" si="11"/>
        <v>1553301125</v>
      </c>
      <c r="C60">
        <f t="shared" si="16"/>
        <v>2</v>
      </c>
      <c r="D60">
        <f t="shared" si="16"/>
        <v>7</v>
      </c>
      <c r="E60">
        <f t="shared" ca="1" si="13"/>
        <v>-21017.23738949078</v>
      </c>
      <c r="F60">
        <f t="shared" ca="1" si="14"/>
        <v>101936.57728636594</v>
      </c>
      <c r="G60">
        <f t="shared" ca="1" si="1"/>
        <v>9448.7999999999993</v>
      </c>
      <c r="H60" s="9">
        <f t="shared" ca="1" si="2"/>
        <v>47.76706645475133</v>
      </c>
      <c r="I60" s="9">
        <f t="shared" ca="1" si="2"/>
        <v>-231.67442533446592</v>
      </c>
      <c r="J60" s="9">
        <f t="shared" ca="1" si="2"/>
        <v>0</v>
      </c>
      <c r="K60" s="9">
        <f t="shared" ca="1" si="3"/>
        <v>236.54752586266392</v>
      </c>
      <c r="L60" s="9">
        <f t="shared" ca="1" si="4"/>
        <v>168.34990369842026</v>
      </c>
      <c r="M60">
        <f t="shared" ca="1" si="8"/>
        <v>56.748550039401103</v>
      </c>
      <c r="N60">
        <f t="shared" ca="1" si="9"/>
        <v>32.597005516154454</v>
      </c>
    </row>
    <row r="61" spans="1:19" x14ac:dyDescent="0.25">
      <c r="A61" s="4">
        <f t="shared" si="10"/>
        <v>0.42974537037036986</v>
      </c>
      <c r="B61" s="3">
        <f t="shared" si="11"/>
        <v>1553301130</v>
      </c>
      <c r="C61">
        <f t="shared" si="16"/>
        <v>2</v>
      </c>
      <c r="D61">
        <f t="shared" si="16"/>
        <v>7</v>
      </c>
      <c r="E61">
        <f t="shared" ca="1" si="13"/>
        <v>-20778.402057217023</v>
      </c>
      <c r="F61">
        <f t="shared" ca="1" si="14"/>
        <v>100778.20515969361</v>
      </c>
      <c r="G61">
        <f t="shared" ca="1" si="1"/>
        <v>9448.7999999999993</v>
      </c>
      <c r="H61" s="9">
        <f t="shared" ca="1" si="2"/>
        <v>47.767066454752054</v>
      </c>
      <c r="I61" s="9">
        <f t="shared" ca="1" si="2"/>
        <v>-231.67442533446882</v>
      </c>
      <c r="J61" s="9">
        <f t="shared" ca="1" si="2"/>
        <v>0</v>
      </c>
      <c r="K61" s="9">
        <f t="shared" ca="1" si="3"/>
        <v>236.5475258626669</v>
      </c>
      <c r="L61" s="9">
        <f t="shared" ca="1" si="4"/>
        <v>168.34990369842023</v>
      </c>
      <c r="M61">
        <f t="shared" ca="1" si="8"/>
        <v>56.738339243498814</v>
      </c>
      <c r="N61">
        <f t="shared" ca="1" si="9"/>
        <v>32.60082742316785</v>
      </c>
    </row>
    <row r="62" spans="1:19" x14ac:dyDescent="0.25">
      <c r="A62" s="4">
        <f t="shared" si="10"/>
        <v>0.42980324074074022</v>
      </c>
      <c r="B62" s="3">
        <f t="shared" si="11"/>
        <v>1553301135</v>
      </c>
      <c r="C62">
        <f t="shared" si="16"/>
        <v>2</v>
      </c>
      <c r="D62">
        <f t="shared" si="16"/>
        <v>7</v>
      </c>
      <c r="E62">
        <f t="shared" ca="1" si="13"/>
        <v>-20539.566724943263</v>
      </c>
      <c r="F62">
        <f t="shared" ca="1" si="14"/>
        <v>99619.833033021263</v>
      </c>
      <c r="G62">
        <f t="shared" ca="1" si="1"/>
        <v>9448.7999999999993</v>
      </c>
      <c r="H62" s="9">
        <f t="shared" ca="1" si="2"/>
        <v>47.76706645475133</v>
      </c>
      <c r="I62" s="9">
        <f t="shared" ca="1" si="2"/>
        <v>-231.67442533446882</v>
      </c>
      <c r="J62" s="9">
        <f t="shared" ca="1" si="2"/>
        <v>0</v>
      </c>
      <c r="K62" s="9">
        <f t="shared" ca="1" si="3"/>
        <v>236.54752586266676</v>
      </c>
      <c r="L62" s="9">
        <f t="shared" ca="1" si="4"/>
        <v>168.34990369842038</v>
      </c>
      <c r="M62">
        <f t="shared" ca="1" si="8"/>
        <v>56.728128447596532</v>
      </c>
      <c r="N62">
        <f t="shared" ca="1" si="9"/>
        <v>32.604649330181246</v>
      </c>
    </row>
    <row r="63" spans="1:19" x14ac:dyDescent="0.25">
      <c r="A63" s="4">
        <f t="shared" si="10"/>
        <v>0.42986111111111058</v>
      </c>
      <c r="B63" s="3">
        <f t="shared" si="11"/>
        <v>1553301140</v>
      </c>
      <c r="C63">
        <f t="shared" si="16"/>
        <v>2</v>
      </c>
      <c r="D63">
        <f t="shared" si="16"/>
        <v>7</v>
      </c>
      <c r="E63">
        <f t="shared" ca="1" si="13"/>
        <v>-20300.731392669506</v>
      </c>
      <c r="F63">
        <f t="shared" ca="1" si="14"/>
        <v>98461.460906348919</v>
      </c>
      <c r="G63">
        <f t="shared" ca="1" si="1"/>
        <v>9448.7999999999993</v>
      </c>
      <c r="H63" s="9">
        <f t="shared" ca="1" si="2"/>
        <v>47.767066454752054</v>
      </c>
      <c r="I63" s="9">
        <f t="shared" ca="1" si="2"/>
        <v>-231.67442533446592</v>
      </c>
      <c r="J63" s="9">
        <f t="shared" ca="1" si="2"/>
        <v>0</v>
      </c>
      <c r="K63" s="9">
        <f t="shared" ca="1" si="3"/>
        <v>236.54752586266409</v>
      </c>
      <c r="L63" s="9">
        <f t="shared" ca="1" si="4"/>
        <v>168.34990369842006</v>
      </c>
      <c r="M63">
        <f t="shared" ca="1" si="8"/>
        <v>56.717917651694243</v>
      </c>
      <c r="N63">
        <f t="shared" ca="1" si="9"/>
        <v>32.608471237194642</v>
      </c>
    </row>
    <row r="64" spans="1:19" x14ac:dyDescent="0.25">
      <c r="A64" s="4">
        <f t="shared" si="10"/>
        <v>0.42991898148148094</v>
      </c>
      <c r="B64" s="3">
        <f t="shared" si="11"/>
        <v>1553301145</v>
      </c>
      <c r="C64">
        <f t="shared" si="16"/>
        <v>2</v>
      </c>
      <c r="D64">
        <f t="shared" si="16"/>
        <v>7</v>
      </c>
      <c r="E64">
        <f t="shared" ca="1" si="13"/>
        <v>-20061.896060395746</v>
      </c>
      <c r="F64">
        <f t="shared" ca="1" si="14"/>
        <v>97303.088779676589</v>
      </c>
      <c r="G64">
        <f t="shared" ca="1" si="1"/>
        <v>9448.7999999999993</v>
      </c>
      <c r="H64" s="9">
        <f t="shared" ca="1" si="2"/>
        <v>47.767066454752054</v>
      </c>
      <c r="I64" s="9">
        <f t="shared" ca="1" si="2"/>
        <v>-231.67442533446882</v>
      </c>
      <c r="J64" s="9">
        <f t="shared" ca="1" si="2"/>
        <v>0</v>
      </c>
      <c r="K64" s="9">
        <f t="shared" ca="1" si="3"/>
        <v>236.5475258626669</v>
      </c>
      <c r="L64" s="9">
        <f t="shared" ca="1" si="4"/>
        <v>168.34990369842023</v>
      </c>
      <c r="M64">
        <f t="shared" ca="1" si="8"/>
        <v>56.707706855791962</v>
      </c>
      <c r="N64">
        <f t="shared" ca="1" si="9"/>
        <v>32.612293144208039</v>
      </c>
    </row>
    <row r="65" spans="1:15" x14ac:dyDescent="0.25">
      <c r="A65" s="4">
        <f t="shared" si="10"/>
        <v>0.4299768518518513</v>
      </c>
      <c r="B65" s="3">
        <f t="shared" si="11"/>
        <v>1553301150</v>
      </c>
      <c r="C65">
        <f t="shared" si="16"/>
        <v>2</v>
      </c>
      <c r="D65">
        <f t="shared" si="16"/>
        <v>7</v>
      </c>
      <c r="E65">
        <f t="shared" ca="1" si="13"/>
        <v>-19823.060728121985</v>
      </c>
      <c r="F65">
        <f t="shared" ca="1" si="14"/>
        <v>96144.716653004245</v>
      </c>
      <c r="G65">
        <f t="shared" ca="1" si="1"/>
        <v>9448.7999999999993</v>
      </c>
      <c r="H65" s="9">
        <f t="shared" ca="1" si="2"/>
        <v>47.767066454752054</v>
      </c>
      <c r="I65" s="9">
        <f t="shared" ca="1" si="2"/>
        <v>-231.67442533446882</v>
      </c>
      <c r="J65" s="9">
        <f t="shared" ca="1" si="2"/>
        <v>0</v>
      </c>
      <c r="K65" s="9">
        <f t="shared" ca="1" si="3"/>
        <v>236.5475258626669</v>
      </c>
      <c r="L65" s="9">
        <f t="shared" ca="1" si="4"/>
        <v>168.34990369842023</v>
      </c>
      <c r="M65">
        <f t="shared" ca="1" si="8"/>
        <v>56.697496059889673</v>
      </c>
      <c r="N65">
        <f t="shared" ca="1" si="9"/>
        <v>32.616115051221435</v>
      </c>
    </row>
    <row r="66" spans="1:15" x14ac:dyDescent="0.25">
      <c r="A66" s="4">
        <f t="shared" si="10"/>
        <v>0.43003472222222167</v>
      </c>
      <c r="B66" s="3">
        <f t="shared" si="11"/>
        <v>1553301155</v>
      </c>
      <c r="C66">
        <f t="shared" si="16"/>
        <v>2</v>
      </c>
      <c r="D66">
        <f t="shared" si="16"/>
        <v>7</v>
      </c>
      <c r="E66">
        <f t="shared" ca="1" si="13"/>
        <v>-19584.225395848225</v>
      </c>
      <c r="F66">
        <f t="shared" ca="1" si="14"/>
        <v>94986.344526331901</v>
      </c>
      <c r="G66">
        <f t="shared" ca="1" si="1"/>
        <v>9448.7999999999993</v>
      </c>
      <c r="H66" s="9">
        <f t="shared" ca="1" si="2"/>
        <v>47.76706645475133</v>
      </c>
      <c r="I66" s="9">
        <f t="shared" ca="1" si="2"/>
        <v>-231.67442533446882</v>
      </c>
      <c r="J66" s="9">
        <f t="shared" ca="1" si="2"/>
        <v>0</v>
      </c>
      <c r="K66" s="9">
        <f t="shared" ca="1" si="3"/>
        <v>236.54752586266676</v>
      </c>
      <c r="L66" s="9">
        <f t="shared" ca="1" si="4"/>
        <v>168.34990369842038</v>
      </c>
      <c r="M66">
        <f t="shared" ca="1" si="8"/>
        <v>56.687285263987391</v>
      </c>
      <c r="N66">
        <f t="shared" ca="1" si="9"/>
        <v>32.619936958234831</v>
      </c>
      <c r="O66" s="12"/>
    </row>
    <row r="67" spans="1:15" x14ac:dyDescent="0.25">
      <c r="A67" s="8">
        <f t="shared" si="10"/>
        <v>0.43009259259259203</v>
      </c>
      <c r="B67" s="3">
        <f t="shared" si="11"/>
        <v>1553301160</v>
      </c>
      <c r="C67">
        <f t="shared" si="16"/>
        <v>2</v>
      </c>
      <c r="D67">
        <f t="shared" si="16"/>
        <v>7</v>
      </c>
      <c r="E67">
        <f t="shared" ca="1" si="13"/>
        <v>-19345.390063574469</v>
      </c>
      <c r="F67">
        <f t="shared" ca="1" si="14"/>
        <v>93827.972399659557</v>
      </c>
      <c r="G67">
        <f t="shared" ca="1" si="1"/>
        <v>9448.7999999999993</v>
      </c>
      <c r="H67" s="9">
        <f t="shared" ca="1" si="2"/>
        <v>47.76706645475133</v>
      </c>
      <c r="I67" s="9">
        <f t="shared" ca="1" si="2"/>
        <v>-231.67442533446592</v>
      </c>
      <c r="J67" s="9">
        <f t="shared" ca="1" si="2"/>
        <v>0</v>
      </c>
      <c r="K67" s="9">
        <f t="shared" ca="1" si="3"/>
        <v>236.54752586266392</v>
      </c>
      <c r="L67" s="9">
        <f t="shared" ca="1" si="4"/>
        <v>168.34990369842026</v>
      </c>
      <c r="M67">
        <f t="shared" ca="1" si="8"/>
        <v>56.677074468085102</v>
      </c>
      <c r="N67">
        <f t="shared" ca="1" si="9"/>
        <v>32.623758865248227</v>
      </c>
      <c r="O67" s="12"/>
    </row>
    <row r="68" spans="1:15" x14ac:dyDescent="0.25">
      <c r="A68" s="4">
        <f t="shared" si="10"/>
        <v>0.43015046296296239</v>
      </c>
      <c r="B68" s="3">
        <f t="shared" si="11"/>
        <v>1553301165</v>
      </c>
      <c r="C68">
        <f t="shared" si="16"/>
        <v>2</v>
      </c>
      <c r="D68">
        <f t="shared" si="16"/>
        <v>7</v>
      </c>
      <c r="E68">
        <f t="shared" ca="1" si="13"/>
        <v>-19106.554731300712</v>
      </c>
      <c r="F68">
        <f t="shared" ca="1" si="14"/>
        <v>92669.600272987227</v>
      </c>
      <c r="G68">
        <f t="shared" ca="1" si="1"/>
        <v>9448.7999999999993</v>
      </c>
      <c r="H68" s="9">
        <f t="shared" ca="1" si="2"/>
        <v>47.767066454752054</v>
      </c>
      <c r="I68" s="9">
        <f t="shared" ca="1" si="2"/>
        <v>-231.67442533446882</v>
      </c>
      <c r="J68" s="9">
        <f t="shared" ca="1" si="2"/>
        <v>0</v>
      </c>
      <c r="K68" s="9">
        <f t="shared" ca="1" si="3"/>
        <v>236.5475258626669</v>
      </c>
      <c r="L68" s="9">
        <f t="shared" ca="1" si="4"/>
        <v>168.34990369842023</v>
      </c>
      <c r="M68">
        <f t="shared" ca="1" si="8"/>
        <v>56.666863672182821</v>
      </c>
      <c r="N68">
        <f t="shared" ca="1" si="9"/>
        <v>32.627580772261624</v>
      </c>
      <c r="O68" s="12"/>
    </row>
    <row r="69" spans="1:15" x14ac:dyDescent="0.25">
      <c r="A69" s="4">
        <f t="shared" si="10"/>
        <v>0.43020833333333275</v>
      </c>
      <c r="B69" s="3">
        <f t="shared" si="11"/>
        <v>1553301170</v>
      </c>
      <c r="C69">
        <f t="shared" si="16"/>
        <v>2</v>
      </c>
      <c r="D69">
        <f t="shared" si="16"/>
        <v>7</v>
      </c>
      <c r="E69">
        <f t="shared" ca="1" si="13"/>
        <v>-18867.719399026952</v>
      </c>
      <c r="F69">
        <f t="shared" ca="1" si="14"/>
        <v>91511.228146314883</v>
      </c>
      <c r="G69">
        <f t="shared" ca="1" si="1"/>
        <v>9448.7999999999993</v>
      </c>
      <c r="H69" s="9">
        <f t="shared" ca="1" si="2"/>
        <v>47.767066454752054</v>
      </c>
      <c r="I69" s="9">
        <f t="shared" ca="1" si="2"/>
        <v>-231.67442533446882</v>
      </c>
      <c r="J69" s="9">
        <f t="shared" ca="1" si="2"/>
        <v>0</v>
      </c>
      <c r="K69" s="9">
        <f t="shared" ca="1" si="3"/>
        <v>236.5475258626669</v>
      </c>
      <c r="L69" s="9">
        <f t="shared" ca="1" si="4"/>
        <v>168.34990369842023</v>
      </c>
      <c r="M69">
        <f t="shared" ca="1" si="8"/>
        <v>56.656652876280532</v>
      </c>
      <c r="N69">
        <f t="shared" ca="1" si="9"/>
        <v>32.63140267927502</v>
      </c>
      <c r="O69" s="12"/>
    </row>
    <row r="70" spans="1:15" x14ac:dyDescent="0.25">
      <c r="A70" s="4">
        <f t="shared" si="10"/>
        <v>0.43026620370370311</v>
      </c>
      <c r="B70" s="3">
        <f t="shared" si="11"/>
        <v>1553301175</v>
      </c>
      <c r="C70">
        <f t="shared" si="16"/>
        <v>2</v>
      </c>
      <c r="D70">
        <f t="shared" si="16"/>
        <v>7</v>
      </c>
      <c r="E70">
        <f t="shared" ca="1" si="13"/>
        <v>-18628.884066753191</v>
      </c>
      <c r="F70">
        <f t="shared" ca="1" si="14"/>
        <v>90352.856019642539</v>
      </c>
      <c r="G70">
        <f t="shared" ca="1" si="1"/>
        <v>9448.7999999999993</v>
      </c>
      <c r="H70" s="9">
        <f t="shared" ca="1" si="2"/>
        <v>47.767066454752054</v>
      </c>
      <c r="I70" s="9">
        <f t="shared" ca="1" si="2"/>
        <v>-231.67442533446882</v>
      </c>
      <c r="J70" s="9">
        <f t="shared" ca="1" si="2"/>
        <v>0</v>
      </c>
      <c r="K70" s="9">
        <f t="shared" ca="1" si="3"/>
        <v>236.5475258626669</v>
      </c>
      <c r="L70" s="9">
        <f t="shared" ca="1" si="4"/>
        <v>168.34990369842023</v>
      </c>
      <c r="M70">
        <f t="shared" ca="1" si="8"/>
        <v>56.64644208037825</v>
      </c>
      <c r="N70">
        <f t="shared" ca="1" si="9"/>
        <v>32.635224586288416</v>
      </c>
    </row>
    <row r="71" spans="1:15" x14ac:dyDescent="0.25">
      <c r="A71" s="4">
        <f>A70+5/24/3600</f>
        <v>0.43032407407407347</v>
      </c>
      <c r="B71" s="3">
        <f t="shared" si="11"/>
        <v>1553301180</v>
      </c>
      <c r="C71">
        <f t="shared" si="16"/>
        <v>2</v>
      </c>
      <c r="D71">
        <f t="shared" si="16"/>
        <v>7</v>
      </c>
      <c r="E71">
        <f t="shared" ca="1" si="13"/>
        <v>-18390.048734479431</v>
      </c>
      <c r="F71">
        <f t="shared" ca="1" si="14"/>
        <v>89194.483892970195</v>
      </c>
      <c r="G71">
        <f t="shared" ca="1" si="1"/>
        <v>9448.7999999999993</v>
      </c>
      <c r="H71" s="9">
        <f t="shared" ca="1" si="2"/>
        <v>47.76706645475133</v>
      </c>
      <c r="I71" s="9">
        <f t="shared" ca="1" si="2"/>
        <v>-231.67442533446592</v>
      </c>
      <c r="J71" s="9">
        <f t="shared" ca="1" si="2"/>
        <v>0</v>
      </c>
      <c r="K71" s="9">
        <f t="shared" ca="1" si="3"/>
        <v>236.54752586266392</v>
      </c>
      <c r="L71" s="9">
        <f t="shared" ca="1" si="4"/>
        <v>168.34990369842026</v>
      </c>
      <c r="M71">
        <f t="shared" ca="1" si="8"/>
        <v>56.636231284475961</v>
      </c>
      <c r="N71">
        <f t="shared" ca="1" si="9"/>
        <v>32.639046493301812</v>
      </c>
    </row>
    <row r="72" spans="1:15" x14ac:dyDescent="0.25">
      <c r="A72" s="4">
        <f t="shared" si="10"/>
        <v>0.43038194444444383</v>
      </c>
      <c r="B72" s="3">
        <f t="shared" si="11"/>
        <v>1553301185</v>
      </c>
      <c r="C72">
        <f t="shared" si="16"/>
        <v>2</v>
      </c>
      <c r="D72">
        <f t="shared" si="16"/>
        <v>7</v>
      </c>
      <c r="E72">
        <f t="shared" ca="1" si="13"/>
        <v>-18151.213402205674</v>
      </c>
      <c r="F72">
        <f t="shared" ca="1" si="14"/>
        <v>88036.111766297865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47.76706645475133</v>
      </c>
      <c r="I72" s="9">
        <f t="shared" ca="1" si="18"/>
        <v>-231.67442533446882</v>
      </c>
      <c r="J72" s="9">
        <f t="shared" ca="1" si="18"/>
        <v>0</v>
      </c>
      <c r="K72" s="9">
        <f t="shared" ref="K72:K135" ca="1" si="19">SQRT(H72*H72+I72*I72)</f>
        <v>236.54752586266676</v>
      </c>
      <c r="L72" s="9">
        <f t="shared" ref="L72:L135" ca="1" si="20">DEGREES(ATAN2(I72,H72))</f>
        <v>168.34990369842038</v>
      </c>
      <c r="M72">
        <f t="shared" ca="1" si="8"/>
        <v>56.62602048857368</v>
      </c>
      <c r="N72">
        <f t="shared" ca="1" si="9"/>
        <v>32.642868400315209</v>
      </c>
    </row>
    <row r="73" spans="1:15" x14ac:dyDescent="0.25">
      <c r="A73" s="4">
        <f t="shared" si="10"/>
        <v>0.43043981481481419</v>
      </c>
      <c r="B73" s="3">
        <f t="shared" si="11"/>
        <v>1553301190</v>
      </c>
      <c r="C73">
        <f t="shared" ref="C73:D88" si="21">C72</f>
        <v>2</v>
      </c>
      <c r="D73">
        <f t="shared" si="21"/>
        <v>7</v>
      </c>
      <c r="E73">
        <f t="shared" ca="1" si="13"/>
        <v>-17912.378069931918</v>
      </c>
      <c r="F73">
        <f t="shared" ca="1" si="14"/>
        <v>86877.739639625521</v>
      </c>
      <c r="G73">
        <f t="shared" ca="1" si="17"/>
        <v>9448.7999999999993</v>
      </c>
      <c r="H73" s="9">
        <f t="shared" ca="1" si="18"/>
        <v>47.767066454752054</v>
      </c>
      <c r="I73" s="9">
        <f t="shared" ca="1" si="18"/>
        <v>-231.67442533446882</v>
      </c>
      <c r="J73" s="9">
        <f t="shared" ca="1" si="18"/>
        <v>0</v>
      </c>
      <c r="K73" s="9">
        <f t="shared" ca="1" si="19"/>
        <v>236.5475258626669</v>
      </c>
      <c r="L73" s="9">
        <f t="shared" ca="1" si="20"/>
        <v>168.34990369842023</v>
      </c>
      <c r="M73">
        <f t="shared" ref="M73:M136" ca="1" si="22">INDIRECT("M$"&amp;C73)+INDIRECT("O$"&amp;C73)*($B73-INDIRECT("B$"&amp;D73))</f>
        <v>56.615809692671391</v>
      </c>
      <c r="N73">
        <f t="shared" ref="N73:N136" ca="1" si="23">INDIRECT("N$"&amp;C73)+INDIRECT("P$"&amp;C73)*($B73-INDIRECT("B$"&amp;D73))</f>
        <v>32.646690307328605</v>
      </c>
    </row>
    <row r="74" spans="1:15" x14ac:dyDescent="0.25">
      <c r="A74" s="4">
        <f t="shared" ref="A74:A103" si="24">A73+5/24/3600</f>
        <v>0.43049768518518455</v>
      </c>
      <c r="B74" s="3">
        <f t="shared" ref="B74:B137" si="25">B73+SECOND(A74-A73)</f>
        <v>1553301195</v>
      </c>
      <c r="C74">
        <f t="shared" si="21"/>
        <v>2</v>
      </c>
      <c r="D74">
        <f t="shared" si="21"/>
        <v>7</v>
      </c>
      <c r="E74">
        <f t="shared" ca="1" si="13"/>
        <v>-17673.542737658157</v>
      </c>
      <c r="F74">
        <f t="shared" ca="1" si="14"/>
        <v>85719.367512953177</v>
      </c>
      <c r="G74">
        <f t="shared" ca="1" si="17"/>
        <v>9448.7999999999993</v>
      </c>
      <c r="H74" s="9">
        <f t="shared" ca="1" si="18"/>
        <v>47.767066454752054</v>
      </c>
      <c r="I74" s="9">
        <f t="shared" ca="1" si="18"/>
        <v>-231.67442533446592</v>
      </c>
      <c r="J74" s="9">
        <f t="shared" ca="1" si="18"/>
        <v>0</v>
      </c>
      <c r="K74" s="9">
        <f t="shared" ca="1" si="19"/>
        <v>236.54752586266409</v>
      </c>
      <c r="L74" s="9">
        <f t="shared" ca="1" si="20"/>
        <v>168.34990369842006</v>
      </c>
      <c r="M74">
        <f t="shared" ca="1" si="22"/>
        <v>56.605598896769109</v>
      </c>
      <c r="N74">
        <f t="shared" ca="1" si="23"/>
        <v>32.650512214342001</v>
      </c>
    </row>
    <row r="75" spans="1:15" x14ac:dyDescent="0.25">
      <c r="A75" s="4">
        <f t="shared" si="24"/>
        <v>0.43055555555555491</v>
      </c>
      <c r="B75" s="3">
        <f t="shared" si="25"/>
        <v>1553301200</v>
      </c>
      <c r="C75">
        <f t="shared" si="21"/>
        <v>2</v>
      </c>
      <c r="D75">
        <f t="shared" si="21"/>
        <v>7</v>
      </c>
      <c r="E75">
        <f t="shared" ca="1" si="13"/>
        <v>-17434.707405384397</v>
      </c>
      <c r="F75">
        <f t="shared" ca="1" si="14"/>
        <v>84560.995386280847</v>
      </c>
      <c r="G75">
        <f t="shared" ca="1" si="17"/>
        <v>9448.7999999999993</v>
      </c>
      <c r="H75" s="9">
        <f t="shared" ca="1" si="18"/>
        <v>47.76706645475133</v>
      </c>
      <c r="I75" s="9">
        <f t="shared" ca="1" si="18"/>
        <v>-231.67442533446882</v>
      </c>
      <c r="J75" s="9">
        <f t="shared" ca="1" si="18"/>
        <v>0</v>
      </c>
      <c r="K75" s="9">
        <f t="shared" ca="1" si="19"/>
        <v>236.54752586266676</v>
      </c>
      <c r="L75" s="9">
        <f t="shared" ca="1" si="20"/>
        <v>168.34990369842038</v>
      </c>
      <c r="M75">
        <f t="shared" ca="1" si="22"/>
        <v>56.59538810086682</v>
      </c>
      <c r="N75">
        <f t="shared" ca="1" si="23"/>
        <v>32.654334121355397</v>
      </c>
    </row>
    <row r="76" spans="1:15" x14ac:dyDescent="0.25">
      <c r="A76" s="4">
        <f t="shared" si="24"/>
        <v>0.43061342592592528</v>
      </c>
      <c r="B76" s="3">
        <f t="shared" si="25"/>
        <v>1553301205</v>
      </c>
      <c r="C76">
        <f t="shared" si="21"/>
        <v>2</v>
      </c>
      <c r="D76">
        <f t="shared" si="21"/>
        <v>7</v>
      </c>
      <c r="E76">
        <f t="shared" ca="1" si="13"/>
        <v>-17195.87207311064</v>
      </c>
      <c r="F76">
        <f t="shared" ca="1" si="14"/>
        <v>83402.623259608503</v>
      </c>
      <c r="G76">
        <f t="shared" ca="1" si="17"/>
        <v>9448.7999999999993</v>
      </c>
      <c r="H76" s="9">
        <f t="shared" ca="1" si="18"/>
        <v>47.767066454752054</v>
      </c>
      <c r="I76" s="9">
        <f t="shared" ca="1" si="18"/>
        <v>-231.67442533446882</v>
      </c>
      <c r="J76" s="9">
        <f t="shared" ca="1" si="18"/>
        <v>0</v>
      </c>
      <c r="K76" s="9">
        <f t="shared" ca="1" si="19"/>
        <v>236.5475258626669</v>
      </c>
      <c r="L76" s="9">
        <f t="shared" ca="1" si="20"/>
        <v>168.34990369842023</v>
      </c>
      <c r="M76">
        <f t="shared" ca="1" si="22"/>
        <v>56.585177304964539</v>
      </c>
      <c r="N76">
        <f t="shared" ca="1" si="23"/>
        <v>32.658156028368793</v>
      </c>
    </row>
    <row r="77" spans="1:15" x14ac:dyDescent="0.25">
      <c r="A77" s="4">
        <f t="shared" si="24"/>
        <v>0.43067129629629564</v>
      </c>
      <c r="B77" s="3">
        <f t="shared" si="25"/>
        <v>1553301210</v>
      </c>
      <c r="C77">
        <f t="shared" si="21"/>
        <v>2</v>
      </c>
      <c r="D77">
        <f t="shared" si="21"/>
        <v>7</v>
      </c>
      <c r="E77">
        <f t="shared" ca="1" si="13"/>
        <v>-16957.03674083688</v>
      </c>
      <c r="F77">
        <f t="shared" ca="1" si="14"/>
        <v>82244.251132936159</v>
      </c>
      <c r="G77">
        <f t="shared" ca="1" si="17"/>
        <v>9448.7999999999993</v>
      </c>
      <c r="H77" s="9">
        <f t="shared" ca="1" si="18"/>
        <v>47.767066454752054</v>
      </c>
      <c r="I77" s="9">
        <f t="shared" ca="1" si="18"/>
        <v>-231.67442533446882</v>
      </c>
      <c r="J77" s="9">
        <f t="shared" ca="1" si="18"/>
        <v>0</v>
      </c>
      <c r="K77" s="9">
        <f t="shared" ca="1" si="19"/>
        <v>236.5475258626669</v>
      </c>
      <c r="L77" s="9">
        <f t="shared" ca="1" si="20"/>
        <v>168.34990369842023</v>
      </c>
      <c r="M77">
        <f t="shared" ca="1" si="22"/>
        <v>56.57496650906225</v>
      </c>
      <c r="N77">
        <f t="shared" ca="1" si="23"/>
        <v>32.66197793538219</v>
      </c>
    </row>
    <row r="78" spans="1:15" x14ac:dyDescent="0.25">
      <c r="A78" s="4">
        <f t="shared" si="24"/>
        <v>0.430729166666666</v>
      </c>
      <c r="B78" s="3">
        <f t="shared" si="25"/>
        <v>1553301215</v>
      </c>
      <c r="C78">
        <f t="shared" si="21"/>
        <v>2</v>
      </c>
      <c r="D78">
        <f t="shared" si="21"/>
        <v>7</v>
      </c>
      <c r="E78">
        <f t="shared" ca="1" si="13"/>
        <v>-16718.20140856312</v>
      </c>
      <c r="F78">
        <f t="shared" ca="1" si="14"/>
        <v>81085.879006263815</v>
      </c>
      <c r="G78">
        <f t="shared" ca="1" si="17"/>
        <v>9448.7999999999993</v>
      </c>
      <c r="H78" s="9">
        <f t="shared" ca="1" si="18"/>
        <v>47.76706645475133</v>
      </c>
      <c r="I78" s="9">
        <f t="shared" ca="1" si="18"/>
        <v>-231.67442533446592</v>
      </c>
      <c r="J78" s="9">
        <f t="shared" ca="1" si="18"/>
        <v>0</v>
      </c>
      <c r="K78" s="9">
        <f t="shared" ca="1" si="19"/>
        <v>236.54752586266392</v>
      </c>
      <c r="L78" s="9">
        <f t="shared" ca="1" si="20"/>
        <v>168.34990369842026</v>
      </c>
      <c r="M78">
        <f t="shared" ca="1" si="22"/>
        <v>56.564755713159968</v>
      </c>
      <c r="N78">
        <f t="shared" ca="1" si="23"/>
        <v>32.665799842395586</v>
      </c>
    </row>
    <row r="79" spans="1:15" x14ac:dyDescent="0.25">
      <c r="A79" s="4">
        <f t="shared" si="24"/>
        <v>0.43078703703703636</v>
      </c>
      <c r="B79" s="3">
        <f t="shared" si="25"/>
        <v>1553301220</v>
      </c>
      <c r="C79">
        <f t="shared" si="21"/>
        <v>2</v>
      </c>
      <c r="D79">
        <f t="shared" si="21"/>
        <v>7</v>
      </c>
      <c r="E79">
        <f t="shared" ca="1" si="13"/>
        <v>-16479.366076289363</v>
      </c>
      <c r="F79">
        <f t="shared" ca="1" si="14"/>
        <v>79927.506879591485</v>
      </c>
      <c r="G79">
        <f t="shared" ca="1" si="17"/>
        <v>9448.7999999999993</v>
      </c>
      <c r="H79" s="9">
        <f t="shared" ca="1" si="18"/>
        <v>47.767066454752054</v>
      </c>
      <c r="I79" s="9">
        <f t="shared" ca="1" si="18"/>
        <v>-231.67442533446882</v>
      </c>
      <c r="J79" s="9">
        <f t="shared" ca="1" si="18"/>
        <v>0</v>
      </c>
      <c r="K79" s="9">
        <f t="shared" ca="1" si="19"/>
        <v>236.5475258626669</v>
      </c>
      <c r="L79" s="9">
        <f t="shared" ca="1" si="20"/>
        <v>168.34990369842023</v>
      </c>
      <c r="M79">
        <f t="shared" ca="1" si="22"/>
        <v>56.55454491725768</v>
      </c>
      <c r="N79">
        <f t="shared" ca="1" si="23"/>
        <v>32.669621749408982</v>
      </c>
    </row>
    <row r="80" spans="1:15" x14ac:dyDescent="0.25">
      <c r="A80" s="4">
        <f t="shared" si="24"/>
        <v>0.43084490740740672</v>
      </c>
      <c r="B80" s="3">
        <f t="shared" si="25"/>
        <v>1553301225</v>
      </c>
      <c r="C80">
        <f t="shared" si="21"/>
        <v>2</v>
      </c>
      <c r="D80">
        <f t="shared" si="21"/>
        <v>7</v>
      </c>
      <c r="E80">
        <f t="shared" ca="1" si="13"/>
        <v>-16240.530744015603</v>
      </c>
      <c r="F80">
        <f t="shared" ca="1" si="14"/>
        <v>78769.134752919141</v>
      </c>
      <c r="G80">
        <f t="shared" ca="1" si="17"/>
        <v>9448.7999999999993</v>
      </c>
      <c r="H80" s="9">
        <f t="shared" ca="1" si="18"/>
        <v>47.767066454752054</v>
      </c>
      <c r="I80" s="9">
        <f t="shared" ca="1" si="18"/>
        <v>-231.67442533446882</v>
      </c>
      <c r="J80" s="9">
        <f t="shared" ca="1" si="18"/>
        <v>0</v>
      </c>
      <c r="K80" s="9">
        <f t="shared" ca="1" si="19"/>
        <v>236.5475258626669</v>
      </c>
      <c r="L80" s="9">
        <f t="shared" ca="1" si="20"/>
        <v>168.34990369842023</v>
      </c>
      <c r="M80">
        <f t="shared" ca="1" si="22"/>
        <v>56.544334121355398</v>
      </c>
      <c r="N80">
        <f t="shared" ca="1" si="23"/>
        <v>32.673443656422378</v>
      </c>
    </row>
    <row r="81" spans="1:14" x14ac:dyDescent="0.25">
      <c r="A81" s="4">
        <f t="shared" si="24"/>
        <v>0.43090277777777708</v>
      </c>
      <c r="B81" s="3">
        <f t="shared" si="25"/>
        <v>1553301230</v>
      </c>
      <c r="C81">
        <f t="shared" si="21"/>
        <v>2</v>
      </c>
      <c r="D81">
        <f t="shared" si="21"/>
        <v>7</v>
      </c>
      <c r="E81">
        <f t="shared" ca="1" si="13"/>
        <v>-16001.695411741843</v>
      </c>
      <c r="F81">
        <f t="shared" ca="1" si="14"/>
        <v>77610.762626246797</v>
      </c>
      <c r="G81">
        <f t="shared" ca="1" si="17"/>
        <v>9448.7999999999993</v>
      </c>
      <c r="H81" s="9">
        <f t="shared" ca="1" si="18"/>
        <v>47.76706645475133</v>
      </c>
      <c r="I81" s="9">
        <f t="shared" ca="1" si="18"/>
        <v>-231.67442533446882</v>
      </c>
      <c r="J81" s="9">
        <f t="shared" ca="1" si="18"/>
        <v>0</v>
      </c>
      <c r="K81" s="9">
        <f t="shared" ca="1" si="19"/>
        <v>236.54752586266676</v>
      </c>
      <c r="L81" s="9">
        <f t="shared" ca="1" si="20"/>
        <v>168.34990369842038</v>
      </c>
      <c r="M81">
        <f t="shared" ca="1" si="22"/>
        <v>56.534123325453109</v>
      </c>
      <c r="N81">
        <f t="shared" ca="1" si="23"/>
        <v>32.677265563435775</v>
      </c>
    </row>
    <row r="82" spans="1:14" x14ac:dyDescent="0.25">
      <c r="A82" s="4">
        <f t="shared" si="24"/>
        <v>0.43096064814814744</v>
      </c>
      <c r="B82" s="3">
        <f t="shared" si="25"/>
        <v>1553301235</v>
      </c>
      <c r="C82">
        <f t="shared" si="21"/>
        <v>2</v>
      </c>
      <c r="D82">
        <f t="shared" si="21"/>
        <v>7</v>
      </c>
      <c r="E82">
        <f t="shared" ca="1" si="13"/>
        <v>-15762.860079468086</v>
      </c>
      <c r="F82">
        <f t="shared" ca="1" si="14"/>
        <v>76452.390499574452</v>
      </c>
      <c r="G82">
        <f t="shared" ca="1" si="17"/>
        <v>9448.7999999999993</v>
      </c>
      <c r="H82" s="9">
        <f t="shared" ca="1" si="18"/>
        <v>47.767066454752054</v>
      </c>
      <c r="I82" s="9">
        <f t="shared" ca="1" si="18"/>
        <v>-231.67442533446592</v>
      </c>
      <c r="J82" s="9">
        <f t="shared" ca="1" si="18"/>
        <v>0</v>
      </c>
      <c r="K82" s="9">
        <f t="shared" ca="1" si="19"/>
        <v>236.54752586266409</v>
      </c>
      <c r="L82" s="9">
        <f t="shared" ca="1" si="20"/>
        <v>168.34990369842006</v>
      </c>
      <c r="M82">
        <f t="shared" ca="1" si="22"/>
        <v>56.523912529550827</v>
      </c>
      <c r="N82">
        <f t="shared" ca="1" si="23"/>
        <v>32.681087470449171</v>
      </c>
    </row>
    <row r="83" spans="1:14" x14ac:dyDescent="0.25">
      <c r="A83" s="4">
        <f t="shared" si="24"/>
        <v>0.4310185185185178</v>
      </c>
      <c r="B83" s="3">
        <f t="shared" si="25"/>
        <v>1553301240</v>
      </c>
      <c r="C83">
        <f t="shared" si="21"/>
        <v>2</v>
      </c>
      <c r="D83">
        <f t="shared" si="21"/>
        <v>7</v>
      </c>
      <c r="E83">
        <f t="shared" ca="1" si="13"/>
        <v>-15524.024747194326</v>
      </c>
      <c r="F83">
        <f t="shared" ca="1" si="14"/>
        <v>75294.018372902123</v>
      </c>
      <c r="G83">
        <f t="shared" ca="1" si="17"/>
        <v>9448.7999999999993</v>
      </c>
      <c r="H83" s="9">
        <f t="shared" ca="1" si="18"/>
        <v>47.76706645475133</v>
      </c>
      <c r="I83" s="9">
        <f t="shared" ca="1" si="18"/>
        <v>-231.67442533446882</v>
      </c>
      <c r="J83" s="9">
        <f t="shared" ca="1" si="18"/>
        <v>0</v>
      </c>
      <c r="K83" s="9">
        <f t="shared" ca="1" si="19"/>
        <v>236.54752586266676</v>
      </c>
      <c r="L83" s="9">
        <f t="shared" ca="1" si="20"/>
        <v>168.34990369842038</v>
      </c>
      <c r="M83">
        <f t="shared" ca="1" si="22"/>
        <v>56.513701733648539</v>
      </c>
      <c r="N83">
        <f t="shared" ca="1" si="23"/>
        <v>32.684909377462567</v>
      </c>
    </row>
    <row r="84" spans="1:14" x14ac:dyDescent="0.25">
      <c r="A84" s="4">
        <f t="shared" si="24"/>
        <v>0.43107638888888816</v>
      </c>
      <c r="B84" s="3">
        <f t="shared" si="25"/>
        <v>1553301245</v>
      </c>
      <c r="C84">
        <f t="shared" si="21"/>
        <v>2</v>
      </c>
      <c r="D84">
        <f t="shared" si="21"/>
        <v>7</v>
      </c>
      <c r="E84">
        <f t="shared" ca="1" si="13"/>
        <v>-15285.189414920569</v>
      </c>
      <c r="F84">
        <f t="shared" ca="1" si="14"/>
        <v>74135.646246229779</v>
      </c>
      <c r="G84">
        <f t="shared" ca="1" si="17"/>
        <v>9448.7999999999993</v>
      </c>
      <c r="H84" s="9">
        <f t="shared" ca="1" si="18"/>
        <v>47.767066454752054</v>
      </c>
      <c r="I84" s="9">
        <f t="shared" ca="1" si="18"/>
        <v>-231.67442533446882</v>
      </c>
      <c r="J84" s="9">
        <f t="shared" ca="1" si="18"/>
        <v>0</v>
      </c>
      <c r="K84" s="9">
        <f t="shared" ca="1" si="19"/>
        <v>236.5475258626669</v>
      </c>
      <c r="L84" s="9">
        <f t="shared" ca="1" si="20"/>
        <v>168.34990369842023</v>
      </c>
      <c r="M84">
        <f t="shared" ca="1" si="22"/>
        <v>56.503490937746257</v>
      </c>
      <c r="N84">
        <f t="shared" ca="1" si="23"/>
        <v>32.688731284475963</v>
      </c>
    </row>
    <row r="85" spans="1:14" x14ac:dyDescent="0.25">
      <c r="A85" s="4">
        <f t="shared" si="24"/>
        <v>0.43113425925925852</v>
      </c>
      <c r="B85" s="3">
        <f t="shared" si="25"/>
        <v>1553301250</v>
      </c>
      <c r="C85">
        <f t="shared" si="21"/>
        <v>2</v>
      </c>
      <c r="D85">
        <f t="shared" si="21"/>
        <v>7</v>
      </c>
      <c r="E85">
        <f t="shared" ca="1" si="13"/>
        <v>-15046.354082646809</v>
      </c>
      <c r="F85">
        <f t="shared" ca="1" si="14"/>
        <v>72977.274119557434</v>
      </c>
      <c r="G85">
        <f t="shared" ca="1" si="17"/>
        <v>9448.7999999999993</v>
      </c>
      <c r="H85" s="9">
        <f t="shared" ca="1" si="18"/>
        <v>47.767066454752054</v>
      </c>
      <c r="I85" s="9">
        <f t="shared" ca="1" si="18"/>
        <v>-231.67442533446882</v>
      </c>
      <c r="J85" s="9">
        <f t="shared" ca="1" si="18"/>
        <v>0</v>
      </c>
      <c r="K85" s="9">
        <f t="shared" ca="1" si="19"/>
        <v>236.5475258626669</v>
      </c>
      <c r="L85" s="9">
        <f t="shared" ca="1" si="20"/>
        <v>168.34990369842023</v>
      </c>
      <c r="M85">
        <f t="shared" ca="1" si="22"/>
        <v>56.493280141843968</v>
      </c>
      <c r="N85">
        <f t="shared" ca="1" si="23"/>
        <v>32.69255319148936</v>
      </c>
    </row>
    <row r="86" spans="1:14" x14ac:dyDescent="0.25">
      <c r="A86" s="4">
        <f t="shared" si="24"/>
        <v>0.43119212962962888</v>
      </c>
      <c r="B86" s="3">
        <f t="shared" si="25"/>
        <v>1553301255</v>
      </c>
      <c r="C86">
        <f t="shared" si="21"/>
        <v>2</v>
      </c>
      <c r="D86">
        <f t="shared" si="21"/>
        <v>7</v>
      </c>
      <c r="E86">
        <f t="shared" ca="1" si="13"/>
        <v>-14807.518750373049</v>
      </c>
      <c r="F86">
        <f t="shared" ca="1" si="14"/>
        <v>71818.90199288509</v>
      </c>
      <c r="G86">
        <f t="shared" ca="1" si="17"/>
        <v>9448.7999999999993</v>
      </c>
      <c r="H86" s="9">
        <f t="shared" ca="1" si="18"/>
        <v>47.76706645475133</v>
      </c>
      <c r="I86" s="9">
        <f t="shared" ca="1" si="18"/>
        <v>-231.67442533446592</v>
      </c>
      <c r="J86" s="9">
        <f t="shared" ca="1" si="18"/>
        <v>0</v>
      </c>
      <c r="K86" s="9">
        <f t="shared" ca="1" si="19"/>
        <v>236.54752586266392</v>
      </c>
      <c r="L86" s="9">
        <f t="shared" ca="1" si="20"/>
        <v>168.34990369842026</v>
      </c>
      <c r="M86">
        <f t="shared" ca="1" si="22"/>
        <v>56.483069345941686</v>
      </c>
      <c r="N86">
        <f t="shared" ca="1" si="23"/>
        <v>32.696375098502756</v>
      </c>
    </row>
    <row r="87" spans="1:14" x14ac:dyDescent="0.25">
      <c r="A87" s="4">
        <f t="shared" si="24"/>
        <v>0.43124999999999925</v>
      </c>
      <c r="B87" s="3">
        <f t="shared" si="25"/>
        <v>1553301260</v>
      </c>
      <c r="C87">
        <f t="shared" si="21"/>
        <v>2</v>
      </c>
      <c r="D87">
        <f t="shared" si="21"/>
        <v>7</v>
      </c>
      <c r="E87">
        <f t="shared" ca="1" si="13"/>
        <v>-14568.683418099292</v>
      </c>
      <c r="F87">
        <f t="shared" ca="1" si="14"/>
        <v>70660.529866212761</v>
      </c>
      <c r="G87">
        <f t="shared" ca="1" si="17"/>
        <v>9448.7999999999993</v>
      </c>
      <c r="H87" s="9">
        <f t="shared" ca="1" si="18"/>
        <v>47.767066454752054</v>
      </c>
      <c r="I87" s="9">
        <f t="shared" ca="1" si="18"/>
        <v>-231.67442533446882</v>
      </c>
      <c r="J87" s="9">
        <f t="shared" ca="1" si="18"/>
        <v>0</v>
      </c>
      <c r="K87" s="9">
        <f t="shared" ca="1" si="19"/>
        <v>236.5475258626669</v>
      </c>
      <c r="L87" s="9">
        <f t="shared" ca="1" si="20"/>
        <v>168.34990369842023</v>
      </c>
      <c r="M87">
        <f t="shared" ca="1" si="22"/>
        <v>56.472858550039398</v>
      </c>
      <c r="N87">
        <f t="shared" ca="1" si="23"/>
        <v>32.700197005516152</v>
      </c>
    </row>
    <row r="88" spans="1:14" x14ac:dyDescent="0.25">
      <c r="A88" s="4">
        <f t="shared" si="24"/>
        <v>0.43130787037036961</v>
      </c>
      <c r="B88" s="3">
        <f t="shared" si="25"/>
        <v>1553301265</v>
      </c>
      <c r="C88">
        <f t="shared" si="21"/>
        <v>2</v>
      </c>
      <c r="D88">
        <f t="shared" si="21"/>
        <v>7</v>
      </c>
      <c r="E88">
        <f t="shared" ca="1" si="13"/>
        <v>-14329.848085825532</v>
      </c>
      <c r="F88">
        <f t="shared" ca="1" si="14"/>
        <v>69502.157739540417</v>
      </c>
      <c r="G88">
        <f t="shared" ca="1" si="17"/>
        <v>9448.7999999999993</v>
      </c>
      <c r="H88" s="9">
        <f t="shared" ca="1" si="18"/>
        <v>47.76706645475133</v>
      </c>
      <c r="I88" s="9">
        <f t="shared" ca="1" si="18"/>
        <v>-231.67442533446882</v>
      </c>
      <c r="J88" s="9">
        <f t="shared" ca="1" si="18"/>
        <v>0</v>
      </c>
      <c r="K88" s="9">
        <f t="shared" ca="1" si="19"/>
        <v>236.54752586266676</v>
      </c>
      <c r="L88" s="9">
        <f t="shared" ca="1" si="20"/>
        <v>168.34990369842038</v>
      </c>
      <c r="M88">
        <f t="shared" ca="1" si="22"/>
        <v>56.462647754137116</v>
      </c>
      <c r="N88">
        <f t="shared" ca="1" si="23"/>
        <v>32.704018912529548</v>
      </c>
    </row>
    <row r="89" spans="1:14" x14ac:dyDescent="0.25">
      <c r="A89" s="4">
        <f t="shared" si="24"/>
        <v>0.43136574074073997</v>
      </c>
      <c r="B89" s="3">
        <f t="shared" si="25"/>
        <v>1553301270</v>
      </c>
      <c r="C89">
        <f t="shared" ref="C89:D104" si="26">C88</f>
        <v>2</v>
      </c>
      <c r="D89">
        <f t="shared" si="26"/>
        <v>7</v>
      </c>
      <c r="E89">
        <f t="shared" ca="1" si="13"/>
        <v>-14091.012753551775</v>
      </c>
      <c r="F89">
        <f t="shared" ca="1" si="14"/>
        <v>68343.785612868072</v>
      </c>
      <c r="G89">
        <f t="shared" ca="1" si="17"/>
        <v>9448.7999999999993</v>
      </c>
      <c r="H89" s="9">
        <f t="shared" ca="1" si="18"/>
        <v>47.767066454752054</v>
      </c>
      <c r="I89" s="9">
        <f t="shared" ca="1" si="18"/>
        <v>-231.67442533446882</v>
      </c>
      <c r="J89" s="9">
        <f t="shared" ca="1" si="18"/>
        <v>0</v>
      </c>
      <c r="K89" s="9">
        <f t="shared" ca="1" si="19"/>
        <v>236.5475258626669</v>
      </c>
      <c r="L89" s="9">
        <f t="shared" ca="1" si="20"/>
        <v>168.34990369842023</v>
      </c>
      <c r="M89">
        <f t="shared" ca="1" si="22"/>
        <v>56.452436958234827</v>
      </c>
      <c r="N89">
        <f t="shared" ca="1" si="23"/>
        <v>32.707840819542945</v>
      </c>
    </row>
    <row r="90" spans="1:14" x14ac:dyDescent="0.25">
      <c r="A90" s="4">
        <f t="shared" si="24"/>
        <v>0.43142361111111033</v>
      </c>
      <c r="B90" s="3">
        <f t="shared" si="25"/>
        <v>1553301275</v>
      </c>
      <c r="C90">
        <f t="shared" si="26"/>
        <v>2</v>
      </c>
      <c r="D90">
        <f t="shared" si="26"/>
        <v>7</v>
      </c>
      <c r="E90">
        <f t="shared" ca="1" si="13"/>
        <v>-13852.177421278015</v>
      </c>
      <c r="F90">
        <f t="shared" ca="1" si="14"/>
        <v>67185.413486195728</v>
      </c>
      <c r="G90">
        <f t="shared" ca="1" si="17"/>
        <v>9448.7999999999993</v>
      </c>
      <c r="H90" s="9">
        <f t="shared" ca="1" si="18"/>
        <v>47.767066454752054</v>
      </c>
      <c r="I90" s="9">
        <f t="shared" ca="1" si="18"/>
        <v>-231.67442533446592</v>
      </c>
      <c r="J90" s="9">
        <f t="shared" ca="1" si="18"/>
        <v>0</v>
      </c>
      <c r="K90" s="9">
        <f t="shared" ca="1" si="19"/>
        <v>236.54752586266409</v>
      </c>
      <c r="L90" s="9">
        <f t="shared" ca="1" si="20"/>
        <v>168.34990369842006</v>
      </c>
      <c r="M90">
        <f t="shared" ca="1" si="22"/>
        <v>56.442226162332545</v>
      </c>
      <c r="N90">
        <f t="shared" ca="1" si="23"/>
        <v>32.711662726556341</v>
      </c>
    </row>
    <row r="91" spans="1:14" x14ac:dyDescent="0.25">
      <c r="A91" s="4">
        <f t="shared" si="24"/>
        <v>0.43148148148148069</v>
      </c>
      <c r="B91" s="3">
        <f t="shared" si="25"/>
        <v>1553301280</v>
      </c>
      <c r="C91">
        <f t="shared" si="26"/>
        <v>2</v>
      </c>
      <c r="D91">
        <f t="shared" si="26"/>
        <v>7</v>
      </c>
      <c r="E91">
        <f t="shared" ca="1" si="13"/>
        <v>-13613.342089004254</v>
      </c>
      <c r="F91">
        <f t="shared" ca="1" si="14"/>
        <v>66027.041359523399</v>
      </c>
      <c r="G91">
        <f t="shared" ca="1" si="17"/>
        <v>9448.7999999999993</v>
      </c>
      <c r="H91" s="9">
        <f t="shared" ca="1" si="18"/>
        <v>47.76706645475133</v>
      </c>
      <c r="I91" s="9">
        <f t="shared" ca="1" si="18"/>
        <v>-231.67442533446882</v>
      </c>
      <c r="J91" s="9">
        <f t="shared" ca="1" si="18"/>
        <v>0</v>
      </c>
      <c r="K91" s="9">
        <f t="shared" ca="1" si="19"/>
        <v>236.54752586266676</v>
      </c>
      <c r="L91" s="9">
        <f t="shared" ca="1" si="20"/>
        <v>168.34990369842038</v>
      </c>
      <c r="M91">
        <f t="shared" ca="1" si="22"/>
        <v>56.432015366430257</v>
      </c>
      <c r="N91">
        <f t="shared" ca="1" si="23"/>
        <v>32.715484633569737</v>
      </c>
    </row>
    <row r="92" spans="1:14" x14ac:dyDescent="0.25">
      <c r="A92" s="4">
        <f t="shared" si="24"/>
        <v>0.43153935185185105</v>
      </c>
      <c r="B92" s="3">
        <f t="shared" si="25"/>
        <v>1553301285</v>
      </c>
      <c r="C92">
        <f t="shared" si="26"/>
        <v>2</v>
      </c>
      <c r="D92">
        <f t="shared" si="26"/>
        <v>7</v>
      </c>
      <c r="E92">
        <f t="shared" ca="1" si="13"/>
        <v>-13374.506756730498</v>
      </c>
      <c r="F92">
        <f t="shared" ca="1" si="14"/>
        <v>64868.669232851054</v>
      </c>
      <c r="G92">
        <f t="shared" ca="1" si="17"/>
        <v>9448.7999999999993</v>
      </c>
      <c r="H92" s="9">
        <f t="shared" ca="1" si="18"/>
        <v>47.767066454752054</v>
      </c>
      <c r="I92" s="9">
        <f t="shared" ca="1" si="18"/>
        <v>-231.67442533446882</v>
      </c>
      <c r="J92" s="9">
        <f t="shared" ca="1" si="18"/>
        <v>0</v>
      </c>
      <c r="K92" s="9">
        <f t="shared" ca="1" si="19"/>
        <v>236.5475258626669</v>
      </c>
      <c r="L92" s="9">
        <f t="shared" ca="1" si="20"/>
        <v>168.34990369842023</v>
      </c>
      <c r="M92">
        <f t="shared" ca="1" si="22"/>
        <v>56.421804570527975</v>
      </c>
      <c r="N92">
        <f t="shared" ca="1" si="23"/>
        <v>32.719306540583133</v>
      </c>
    </row>
    <row r="93" spans="1:14" x14ac:dyDescent="0.25">
      <c r="A93" s="4">
        <f t="shared" si="24"/>
        <v>0.43159722222222141</v>
      </c>
      <c r="B93" s="3">
        <f t="shared" si="25"/>
        <v>1553301290</v>
      </c>
      <c r="C93">
        <f t="shared" si="26"/>
        <v>2</v>
      </c>
      <c r="D93">
        <f t="shared" si="26"/>
        <v>7</v>
      </c>
      <c r="E93">
        <f t="shared" ca="1" si="13"/>
        <v>-13135.671424456737</v>
      </c>
      <c r="F93">
        <f t="shared" ca="1" si="14"/>
        <v>63710.29710617871</v>
      </c>
      <c r="G93">
        <f t="shared" ca="1" si="17"/>
        <v>9448.7999999999993</v>
      </c>
      <c r="H93" s="9">
        <f t="shared" ca="1" si="18"/>
        <v>47.767066454752054</v>
      </c>
      <c r="I93" s="9">
        <f t="shared" ca="1" si="18"/>
        <v>-231.67442533446882</v>
      </c>
      <c r="J93" s="9">
        <f t="shared" ca="1" si="18"/>
        <v>0</v>
      </c>
      <c r="K93" s="9">
        <f t="shared" ca="1" si="19"/>
        <v>236.5475258626669</v>
      </c>
      <c r="L93" s="9">
        <f t="shared" ca="1" si="20"/>
        <v>168.34990369842023</v>
      </c>
      <c r="M93">
        <f t="shared" ca="1" si="22"/>
        <v>56.411593774625686</v>
      </c>
      <c r="N93">
        <f t="shared" ca="1" si="23"/>
        <v>32.72312844759653</v>
      </c>
    </row>
    <row r="94" spans="1:14" x14ac:dyDescent="0.25">
      <c r="A94" s="4">
        <f t="shared" si="24"/>
        <v>0.43165509259259177</v>
      </c>
      <c r="B94" s="3">
        <f t="shared" si="25"/>
        <v>1553301295</v>
      </c>
      <c r="C94">
        <f t="shared" si="26"/>
        <v>2</v>
      </c>
      <c r="D94">
        <f t="shared" si="26"/>
        <v>7</v>
      </c>
      <c r="E94">
        <f t="shared" ca="1" si="13"/>
        <v>-12896.836092182977</v>
      </c>
      <c r="F94">
        <f t="shared" ca="1" si="14"/>
        <v>62551.924979506366</v>
      </c>
      <c r="G94">
        <f t="shared" ca="1" si="17"/>
        <v>9448.7999999999993</v>
      </c>
      <c r="H94" s="9">
        <f t="shared" ca="1" si="18"/>
        <v>47.76706645475133</v>
      </c>
      <c r="I94" s="9">
        <f t="shared" ca="1" si="18"/>
        <v>-231.67442533446592</v>
      </c>
      <c r="J94" s="9">
        <f t="shared" ca="1" si="18"/>
        <v>0</v>
      </c>
      <c r="K94" s="9">
        <f t="shared" ca="1" si="19"/>
        <v>236.54752586266392</v>
      </c>
      <c r="L94" s="9">
        <f t="shared" ca="1" si="20"/>
        <v>168.34990369842026</v>
      </c>
      <c r="M94">
        <f t="shared" ca="1" si="22"/>
        <v>56.401382978723404</v>
      </c>
      <c r="N94">
        <f t="shared" ca="1" si="23"/>
        <v>32.726950354609926</v>
      </c>
    </row>
    <row r="95" spans="1:14" x14ac:dyDescent="0.25">
      <c r="A95" s="4">
        <f t="shared" si="24"/>
        <v>0.43171296296296213</v>
      </c>
      <c r="B95" s="3">
        <f t="shared" si="25"/>
        <v>1553301300</v>
      </c>
      <c r="C95">
        <f t="shared" si="26"/>
        <v>2</v>
      </c>
      <c r="D95">
        <f t="shared" si="26"/>
        <v>7</v>
      </c>
      <c r="E95">
        <f t="shared" ca="1" si="13"/>
        <v>-12658.000759909221</v>
      </c>
      <c r="F95">
        <f t="shared" ca="1" si="14"/>
        <v>61393.552852834036</v>
      </c>
      <c r="G95">
        <f t="shared" ca="1" si="17"/>
        <v>9448.7999999999993</v>
      </c>
      <c r="H95" s="9">
        <f t="shared" ca="1" si="18"/>
        <v>47.767066454752054</v>
      </c>
      <c r="I95" s="9">
        <f t="shared" ca="1" si="18"/>
        <v>-231.67442533446882</v>
      </c>
      <c r="J95" s="9">
        <f t="shared" ca="1" si="18"/>
        <v>0</v>
      </c>
      <c r="K95" s="9">
        <f t="shared" ca="1" si="19"/>
        <v>236.5475258626669</v>
      </c>
      <c r="L95" s="9">
        <f t="shared" ca="1" si="20"/>
        <v>168.34990369842023</v>
      </c>
      <c r="M95">
        <f t="shared" ca="1" si="22"/>
        <v>56.391172182821116</v>
      </c>
      <c r="N95">
        <f t="shared" ca="1" si="23"/>
        <v>32.730772261623322</v>
      </c>
    </row>
    <row r="96" spans="1:14" x14ac:dyDescent="0.25">
      <c r="A96" s="4">
        <f>A95+5/24/3600</f>
        <v>0.43177083333333249</v>
      </c>
      <c r="B96" s="3">
        <f t="shared" si="25"/>
        <v>1553301305</v>
      </c>
      <c r="C96">
        <f t="shared" si="26"/>
        <v>2</v>
      </c>
      <c r="D96">
        <f t="shared" si="26"/>
        <v>7</v>
      </c>
      <c r="E96">
        <f t="shared" ca="1" si="13"/>
        <v>-12419.16542763546</v>
      </c>
      <c r="F96">
        <f t="shared" ca="1" si="14"/>
        <v>60235.180726161692</v>
      </c>
      <c r="G96">
        <f t="shared" ca="1" si="17"/>
        <v>9448.7999999999993</v>
      </c>
      <c r="H96" s="9">
        <f t="shared" ca="1" si="18"/>
        <v>47.76706645475133</v>
      </c>
      <c r="I96" s="9">
        <f t="shared" ca="1" si="18"/>
        <v>-231.67442533446882</v>
      </c>
      <c r="J96" s="9">
        <f t="shared" ca="1" si="18"/>
        <v>0</v>
      </c>
      <c r="K96" s="9">
        <f t="shared" ca="1" si="19"/>
        <v>236.54752586266676</v>
      </c>
      <c r="L96" s="9">
        <f t="shared" ca="1" si="20"/>
        <v>168.34990369842038</v>
      </c>
      <c r="M96">
        <f t="shared" ca="1" si="22"/>
        <v>56.380961386918834</v>
      </c>
      <c r="N96">
        <f t="shared" ca="1" si="23"/>
        <v>32.734594168636718</v>
      </c>
    </row>
    <row r="97" spans="1:14" x14ac:dyDescent="0.25">
      <c r="A97" s="4">
        <f t="shared" si="24"/>
        <v>0.43182870370370285</v>
      </c>
      <c r="B97" s="3">
        <f t="shared" si="25"/>
        <v>1553301310</v>
      </c>
      <c r="C97">
        <f t="shared" si="26"/>
        <v>2</v>
      </c>
      <c r="D97">
        <f t="shared" si="26"/>
        <v>7</v>
      </c>
      <c r="E97">
        <f t="shared" ca="1" si="13"/>
        <v>-12180.330095361704</v>
      </c>
      <c r="F97">
        <f t="shared" ca="1" si="14"/>
        <v>59076.808599489348</v>
      </c>
      <c r="G97">
        <f t="shared" ca="1" si="17"/>
        <v>9448.7999999999993</v>
      </c>
      <c r="H97" s="9">
        <f t="shared" ca="1" si="18"/>
        <v>47.767066454752054</v>
      </c>
      <c r="I97" s="9">
        <f t="shared" ca="1" si="18"/>
        <v>-231.67442533446882</v>
      </c>
      <c r="J97" s="9">
        <f t="shared" ca="1" si="18"/>
        <v>0</v>
      </c>
      <c r="K97" s="9">
        <f t="shared" ca="1" si="19"/>
        <v>236.5475258626669</v>
      </c>
      <c r="L97" s="9">
        <f t="shared" ca="1" si="20"/>
        <v>168.34990369842023</v>
      </c>
      <c r="M97">
        <f t="shared" ca="1" si="22"/>
        <v>56.370750591016545</v>
      </c>
      <c r="N97">
        <f t="shared" ca="1" si="23"/>
        <v>32.738416075650115</v>
      </c>
    </row>
    <row r="98" spans="1:14" x14ac:dyDescent="0.25">
      <c r="A98" s="4">
        <f t="shared" si="24"/>
        <v>0.43188657407407322</v>
      </c>
      <c r="B98" s="3">
        <f t="shared" si="25"/>
        <v>1553301315</v>
      </c>
      <c r="C98">
        <f t="shared" si="26"/>
        <v>2</v>
      </c>
      <c r="D98">
        <f t="shared" si="26"/>
        <v>7</v>
      </c>
      <c r="E98">
        <f t="shared" ca="1" si="13"/>
        <v>-11941.494763087943</v>
      </c>
      <c r="F98">
        <f t="shared" ca="1" si="14"/>
        <v>57918.436472817004</v>
      </c>
      <c r="G98">
        <f t="shared" ca="1" si="17"/>
        <v>9448.7999999999993</v>
      </c>
      <c r="H98" s="9">
        <f t="shared" ca="1" si="18"/>
        <v>47.767066454752054</v>
      </c>
      <c r="I98" s="9">
        <f t="shared" ca="1" si="18"/>
        <v>-231.67442533446592</v>
      </c>
      <c r="J98" s="9">
        <f t="shared" ca="1" si="18"/>
        <v>0</v>
      </c>
      <c r="K98" s="9">
        <f t="shared" ca="1" si="19"/>
        <v>236.54752586266409</v>
      </c>
      <c r="L98" s="9">
        <f t="shared" ca="1" si="20"/>
        <v>168.34990369842006</v>
      </c>
      <c r="M98">
        <f t="shared" ca="1" si="22"/>
        <v>56.360539795114263</v>
      </c>
      <c r="N98">
        <f t="shared" ca="1" si="23"/>
        <v>32.742237982663511</v>
      </c>
    </row>
    <row r="99" spans="1:14" x14ac:dyDescent="0.25">
      <c r="A99" s="4">
        <f t="shared" si="24"/>
        <v>0.43194444444444358</v>
      </c>
      <c r="B99" s="3">
        <f t="shared" si="25"/>
        <v>1553301320</v>
      </c>
      <c r="C99">
        <f t="shared" si="26"/>
        <v>2</v>
      </c>
      <c r="D99">
        <f t="shared" si="26"/>
        <v>7</v>
      </c>
      <c r="E99">
        <f t="shared" ca="1" si="13"/>
        <v>-11702.659430814183</v>
      </c>
      <c r="F99">
        <f t="shared" ca="1" si="14"/>
        <v>56760.064346144674</v>
      </c>
      <c r="G99">
        <f t="shared" ca="1" si="17"/>
        <v>9448.7999999999993</v>
      </c>
      <c r="H99" s="9">
        <f t="shared" ca="1" si="18"/>
        <v>47.76706645475133</v>
      </c>
      <c r="I99" s="9">
        <f t="shared" ca="1" si="18"/>
        <v>-231.67442533446882</v>
      </c>
      <c r="J99" s="9">
        <f t="shared" ca="1" si="18"/>
        <v>0</v>
      </c>
      <c r="K99" s="9">
        <f t="shared" ca="1" si="19"/>
        <v>236.54752586266676</v>
      </c>
      <c r="L99" s="9">
        <f t="shared" ca="1" si="20"/>
        <v>168.34990369842038</v>
      </c>
      <c r="M99">
        <f t="shared" ca="1" si="22"/>
        <v>56.350328999211975</v>
      </c>
      <c r="N99">
        <f t="shared" ca="1" si="23"/>
        <v>32.746059889676907</v>
      </c>
    </row>
    <row r="100" spans="1:14" x14ac:dyDescent="0.25">
      <c r="A100" s="4">
        <f t="shared" si="24"/>
        <v>0.43200231481481394</v>
      </c>
      <c r="B100" s="3">
        <f t="shared" si="25"/>
        <v>1553301325</v>
      </c>
      <c r="C100">
        <f t="shared" si="26"/>
        <v>2</v>
      </c>
      <c r="D100">
        <f t="shared" si="26"/>
        <v>7</v>
      </c>
      <c r="E100">
        <f t="shared" ca="1" si="13"/>
        <v>-11463.824098540426</v>
      </c>
      <c r="F100">
        <f t="shared" ca="1" si="14"/>
        <v>55601.69221947233</v>
      </c>
      <c r="G100">
        <f t="shared" ca="1" si="17"/>
        <v>9448.7999999999993</v>
      </c>
      <c r="H100" s="9">
        <f t="shared" ca="1" si="18"/>
        <v>47.767066454752054</v>
      </c>
      <c r="I100" s="9">
        <f t="shared" ca="1" si="18"/>
        <v>-231.67442533446882</v>
      </c>
      <c r="J100" s="9">
        <f t="shared" ca="1" si="18"/>
        <v>0</v>
      </c>
      <c r="K100" s="9">
        <f t="shared" ca="1" si="19"/>
        <v>236.5475258626669</v>
      </c>
      <c r="L100" s="9">
        <f t="shared" ca="1" si="20"/>
        <v>168.34990369842023</v>
      </c>
      <c r="M100">
        <f t="shared" ca="1" si="22"/>
        <v>56.340118203309693</v>
      </c>
      <c r="N100">
        <f t="shared" ca="1" si="23"/>
        <v>32.749881796690303</v>
      </c>
    </row>
    <row r="101" spans="1:14" x14ac:dyDescent="0.25">
      <c r="A101" s="4">
        <f t="shared" si="24"/>
        <v>0.4320601851851843</v>
      </c>
      <c r="B101" s="3">
        <f t="shared" si="25"/>
        <v>1553301330</v>
      </c>
      <c r="C101">
        <f t="shared" si="26"/>
        <v>2</v>
      </c>
      <c r="D101">
        <f t="shared" si="26"/>
        <v>7</v>
      </c>
      <c r="E101">
        <f t="shared" ref="E101:E164" ca="1" si="27">INDIRECT("E$"&amp;C101)+INDIRECT("H$"&amp;C101)*($B101-INDIRECT("B$"&amp;D101))</f>
        <v>-11224.988766266666</v>
      </c>
      <c r="F101">
        <f t="shared" ref="F101:F164" ca="1" si="28">INDIRECT("F$"&amp;C101)+INDIRECT("I$"&amp;C101)*($B101-INDIRECT("B$"&amp;D101))</f>
        <v>54443.320092799986</v>
      </c>
      <c r="G101">
        <f t="shared" ca="1" si="17"/>
        <v>9448.7999999999993</v>
      </c>
      <c r="H101" s="9">
        <f t="shared" ca="1" si="18"/>
        <v>47.76706645475133</v>
      </c>
      <c r="I101" s="9">
        <f t="shared" ca="1" si="18"/>
        <v>-231.67442533446882</v>
      </c>
      <c r="J101" s="9">
        <f t="shared" ca="1" si="18"/>
        <v>0</v>
      </c>
      <c r="K101" s="9">
        <f t="shared" ca="1" si="19"/>
        <v>236.54752586266676</v>
      </c>
      <c r="L101" s="9">
        <f t="shared" ca="1" si="20"/>
        <v>168.34990369842038</v>
      </c>
      <c r="M101">
        <f t="shared" ca="1" si="22"/>
        <v>56.329907407407404</v>
      </c>
      <c r="N101">
        <f t="shared" ca="1" si="23"/>
        <v>32.7537037037037</v>
      </c>
    </row>
    <row r="102" spans="1:14" x14ac:dyDescent="0.25">
      <c r="A102" s="4">
        <f t="shared" si="24"/>
        <v>0.43211805555555466</v>
      </c>
      <c r="B102" s="3">
        <f t="shared" si="25"/>
        <v>1553301335</v>
      </c>
      <c r="C102">
        <f t="shared" si="26"/>
        <v>2</v>
      </c>
      <c r="D102">
        <f t="shared" si="26"/>
        <v>7</v>
      </c>
      <c r="E102">
        <f t="shared" ca="1" si="27"/>
        <v>-10986.153433992909</v>
      </c>
      <c r="F102">
        <f t="shared" ca="1" si="28"/>
        <v>53284.947966127642</v>
      </c>
      <c r="G102">
        <f t="shared" ca="1" si="17"/>
        <v>9448.7999999999993</v>
      </c>
      <c r="H102" s="9">
        <f t="shared" ca="1" si="18"/>
        <v>47.767066454752054</v>
      </c>
      <c r="I102" s="9">
        <f t="shared" ca="1" si="18"/>
        <v>-231.67442533446592</v>
      </c>
      <c r="J102" s="9">
        <f t="shared" ca="1" si="18"/>
        <v>0</v>
      </c>
      <c r="K102" s="9">
        <f t="shared" ca="1" si="19"/>
        <v>236.54752586266409</v>
      </c>
      <c r="L102" s="9">
        <f t="shared" ca="1" si="20"/>
        <v>168.34990369842006</v>
      </c>
      <c r="M102">
        <f t="shared" ca="1" si="22"/>
        <v>56.319696611505123</v>
      </c>
      <c r="N102">
        <f t="shared" ca="1" si="23"/>
        <v>32.757525610717096</v>
      </c>
    </row>
    <row r="103" spans="1:14" x14ac:dyDescent="0.25">
      <c r="A103" s="8">
        <f t="shared" si="24"/>
        <v>0.43217592592592502</v>
      </c>
      <c r="B103" s="3">
        <f t="shared" si="25"/>
        <v>1553301340</v>
      </c>
      <c r="C103">
        <f t="shared" si="26"/>
        <v>2</v>
      </c>
      <c r="D103">
        <f t="shared" si="26"/>
        <v>7</v>
      </c>
      <c r="E103">
        <f t="shared" ca="1" si="27"/>
        <v>-10747.318101719149</v>
      </c>
      <c r="F103">
        <f t="shared" ca="1" si="28"/>
        <v>52126.575839455312</v>
      </c>
      <c r="G103">
        <f t="shared" ca="1" si="17"/>
        <v>9448.7999999999993</v>
      </c>
      <c r="H103" s="9">
        <f t="shared" ca="1" si="18"/>
        <v>47.767066454752054</v>
      </c>
      <c r="I103" s="9">
        <f t="shared" ca="1" si="18"/>
        <v>-231.67442533446882</v>
      </c>
      <c r="J103" s="9">
        <f t="shared" ca="1" si="18"/>
        <v>0</v>
      </c>
      <c r="K103" s="9">
        <f t="shared" ca="1" si="19"/>
        <v>236.5475258626669</v>
      </c>
      <c r="L103" s="9">
        <f t="shared" ca="1" si="20"/>
        <v>168.34990369842023</v>
      </c>
      <c r="M103">
        <f t="shared" ca="1" si="22"/>
        <v>56.309485815602834</v>
      </c>
      <c r="N103">
        <f t="shared" ca="1" si="23"/>
        <v>32.761347517730492</v>
      </c>
    </row>
    <row r="104" spans="1:14" x14ac:dyDescent="0.25">
      <c r="A104" s="4">
        <f>A103+5/24/3600</f>
        <v>0.43223379629629538</v>
      </c>
      <c r="B104" s="3">
        <f t="shared" si="25"/>
        <v>1553301345</v>
      </c>
      <c r="C104">
        <f t="shared" si="26"/>
        <v>2</v>
      </c>
      <c r="D104">
        <f t="shared" si="26"/>
        <v>7</v>
      </c>
      <c r="E104">
        <f t="shared" ca="1" si="27"/>
        <v>-10508.482769445389</v>
      </c>
      <c r="F104">
        <f t="shared" ca="1" si="28"/>
        <v>50968.203712782968</v>
      </c>
      <c r="G104">
        <f t="shared" ca="1" si="17"/>
        <v>9448.7999999999993</v>
      </c>
      <c r="H104" s="9">
        <f t="shared" ca="1" si="18"/>
        <v>47.76706645475133</v>
      </c>
      <c r="I104" s="9">
        <f t="shared" ca="1" si="18"/>
        <v>-231.67442533446882</v>
      </c>
      <c r="J104" s="9">
        <f t="shared" ca="1" si="18"/>
        <v>0</v>
      </c>
      <c r="K104" s="9">
        <f t="shared" ca="1" si="19"/>
        <v>236.54752586266676</v>
      </c>
      <c r="L104" s="9">
        <f t="shared" ca="1" si="20"/>
        <v>168.34990369842038</v>
      </c>
      <c r="M104">
        <f t="shared" ca="1" si="22"/>
        <v>56.299275019700552</v>
      </c>
      <c r="N104">
        <f t="shared" ca="1" si="23"/>
        <v>32.765169424743888</v>
      </c>
    </row>
    <row r="105" spans="1:14" x14ac:dyDescent="0.25">
      <c r="A105" s="4">
        <f t="shared" ref="A105:A121" si="29">A104+5/24/3600</f>
        <v>0.43229166666666574</v>
      </c>
      <c r="B105" s="3">
        <f t="shared" si="25"/>
        <v>1553301350</v>
      </c>
      <c r="C105">
        <f t="shared" ref="C105:D120" si="30">C104</f>
        <v>2</v>
      </c>
      <c r="D105">
        <f t="shared" si="30"/>
        <v>7</v>
      </c>
      <c r="E105">
        <f t="shared" ca="1" si="27"/>
        <v>-10269.647437171632</v>
      </c>
      <c r="F105">
        <f t="shared" ca="1" si="28"/>
        <v>49809.831586110624</v>
      </c>
      <c r="G105">
        <f t="shared" ca="1" si="17"/>
        <v>9448.7999999999993</v>
      </c>
      <c r="H105" s="9">
        <f t="shared" ca="1" si="18"/>
        <v>47.767066454752054</v>
      </c>
      <c r="I105" s="9">
        <f t="shared" ca="1" si="18"/>
        <v>-231.67442533446592</v>
      </c>
      <c r="J105" s="9">
        <f t="shared" ca="1" si="18"/>
        <v>0</v>
      </c>
      <c r="K105" s="9">
        <f t="shared" ca="1" si="19"/>
        <v>236.54752586266409</v>
      </c>
      <c r="L105" s="9">
        <f t="shared" ca="1" si="20"/>
        <v>168.34990369842006</v>
      </c>
      <c r="M105">
        <f t="shared" ca="1" si="22"/>
        <v>56.289064223798263</v>
      </c>
      <c r="N105">
        <f t="shared" ca="1" si="23"/>
        <v>32.768991331757285</v>
      </c>
    </row>
    <row r="106" spans="1:14" x14ac:dyDescent="0.25">
      <c r="A106" s="4">
        <f t="shared" si="29"/>
        <v>0.4323495370370361</v>
      </c>
      <c r="B106" s="3">
        <f t="shared" si="25"/>
        <v>1553301355</v>
      </c>
      <c r="C106">
        <f t="shared" si="30"/>
        <v>2</v>
      </c>
      <c r="D106">
        <f t="shared" si="30"/>
        <v>7</v>
      </c>
      <c r="E106">
        <f t="shared" ca="1" si="27"/>
        <v>-10030.812104897872</v>
      </c>
      <c r="F106">
        <f t="shared" ca="1" si="28"/>
        <v>48651.459459438294</v>
      </c>
      <c r="G106">
        <f t="shared" ca="1" si="17"/>
        <v>9448.7999999999993</v>
      </c>
      <c r="H106" s="9">
        <f t="shared" ca="1" si="18"/>
        <v>47.767066454752054</v>
      </c>
      <c r="I106" s="9">
        <f t="shared" ca="1" si="18"/>
        <v>-231.67442533446882</v>
      </c>
      <c r="J106" s="9">
        <f t="shared" ca="1" si="18"/>
        <v>0</v>
      </c>
      <c r="K106" s="9">
        <f t="shared" ca="1" si="19"/>
        <v>236.5475258626669</v>
      </c>
      <c r="L106" s="9">
        <f t="shared" ca="1" si="20"/>
        <v>168.34990369842023</v>
      </c>
      <c r="M106">
        <f t="shared" ca="1" si="22"/>
        <v>56.278853427895982</v>
      </c>
      <c r="N106">
        <f t="shared" ca="1" si="23"/>
        <v>32.772813238770681</v>
      </c>
    </row>
    <row r="107" spans="1:14" x14ac:dyDescent="0.25">
      <c r="A107" s="4">
        <f t="shared" si="29"/>
        <v>0.43240740740740646</v>
      </c>
      <c r="B107" s="3">
        <f t="shared" si="25"/>
        <v>1553301360</v>
      </c>
      <c r="C107">
        <f t="shared" si="30"/>
        <v>2</v>
      </c>
      <c r="D107">
        <f t="shared" si="30"/>
        <v>7</v>
      </c>
      <c r="E107">
        <f t="shared" ca="1" si="27"/>
        <v>-9791.9767726241116</v>
      </c>
      <c r="F107">
        <f t="shared" ca="1" si="28"/>
        <v>47493.08733276595</v>
      </c>
      <c r="G107">
        <f t="shared" ca="1" si="17"/>
        <v>9448.7999999999993</v>
      </c>
      <c r="H107" s="9">
        <f t="shared" ca="1" si="18"/>
        <v>47.76706645475133</v>
      </c>
      <c r="I107" s="9">
        <f t="shared" ca="1" si="18"/>
        <v>-231.67442533446882</v>
      </c>
      <c r="J107" s="9">
        <f t="shared" ca="1" si="18"/>
        <v>0</v>
      </c>
      <c r="K107" s="9">
        <f t="shared" ca="1" si="19"/>
        <v>236.54752586266676</v>
      </c>
      <c r="L107" s="9">
        <f t="shared" ca="1" si="20"/>
        <v>168.34990369842038</v>
      </c>
      <c r="M107">
        <f t="shared" ca="1" si="22"/>
        <v>56.268642631993693</v>
      </c>
      <c r="N107">
        <f t="shared" ca="1" si="23"/>
        <v>32.776635145784077</v>
      </c>
    </row>
    <row r="108" spans="1:14" x14ac:dyDescent="0.25">
      <c r="A108" s="4">
        <f t="shared" si="29"/>
        <v>0.43246527777777682</v>
      </c>
      <c r="B108" s="3">
        <f t="shared" si="25"/>
        <v>1553301365</v>
      </c>
      <c r="C108">
        <f t="shared" si="30"/>
        <v>2</v>
      </c>
      <c r="D108">
        <f t="shared" si="30"/>
        <v>7</v>
      </c>
      <c r="E108">
        <f t="shared" ca="1" si="27"/>
        <v>-9553.141440350355</v>
      </c>
      <c r="F108">
        <f t="shared" ca="1" si="28"/>
        <v>46334.715206093606</v>
      </c>
      <c r="G108">
        <f t="shared" ca="1" si="17"/>
        <v>9448.7999999999993</v>
      </c>
      <c r="H108" s="9">
        <f t="shared" ca="1" si="18"/>
        <v>47.767066454752054</v>
      </c>
      <c r="I108" s="9">
        <f t="shared" ca="1" si="18"/>
        <v>-231.67442533446882</v>
      </c>
      <c r="J108" s="9">
        <f t="shared" ca="1" si="18"/>
        <v>0</v>
      </c>
      <c r="K108" s="9">
        <f t="shared" ca="1" si="19"/>
        <v>236.5475258626669</v>
      </c>
      <c r="L108" s="9">
        <f t="shared" ca="1" si="20"/>
        <v>168.34990369842023</v>
      </c>
      <c r="M108">
        <f t="shared" ca="1" si="22"/>
        <v>56.258431836091411</v>
      </c>
      <c r="N108">
        <f t="shared" ca="1" si="23"/>
        <v>32.780457052797473</v>
      </c>
    </row>
    <row r="109" spans="1:14" x14ac:dyDescent="0.25">
      <c r="A109" s="8">
        <f t="shared" si="29"/>
        <v>0.43252314814814719</v>
      </c>
      <c r="B109" s="3">
        <f t="shared" si="25"/>
        <v>1553301370</v>
      </c>
      <c r="C109">
        <f t="shared" si="30"/>
        <v>2</v>
      </c>
      <c r="D109">
        <f t="shared" si="30"/>
        <v>7</v>
      </c>
      <c r="E109">
        <f t="shared" ca="1" si="27"/>
        <v>-9314.3061080765947</v>
      </c>
      <c r="F109">
        <f t="shared" ca="1" si="28"/>
        <v>45176.343079421262</v>
      </c>
      <c r="G109">
        <f t="shared" ca="1" si="17"/>
        <v>9448.7999999999993</v>
      </c>
      <c r="H109" s="9">
        <f t="shared" ca="1" si="18"/>
        <v>47.76706645475133</v>
      </c>
      <c r="I109" s="9">
        <f t="shared" ca="1" si="18"/>
        <v>-231.67442533446592</v>
      </c>
      <c r="J109" s="9">
        <f t="shared" ca="1" si="18"/>
        <v>0</v>
      </c>
      <c r="K109" s="9">
        <f t="shared" ca="1" si="19"/>
        <v>236.54752586266392</v>
      </c>
      <c r="L109" s="9">
        <f t="shared" ca="1" si="20"/>
        <v>168.34990369842026</v>
      </c>
      <c r="M109">
        <f t="shared" ca="1" si="22"/>
        <v>56.248221040189122</v>
      </c>
      <c r="N109">
        <f t="shared" ca="1" si="23"/>
        <v>32.784278959810869</v>
      </c>
    </row>
    <row r="110" spans="1:14" x14ac:dyDescent="0.25">
      <c r="A110" s="4">
        <f t="shared" si="29"/>
        <v>0.43258101851851755</v>
      </c>
      <c r="B110" s="3">
        <f t="shared" si="25"/>
        <v>1553301375</v>
      </c>
      <c r="C110">
        <f t="shared" si="30"/>
        <v>2</v>
      </c>
      <c r="D110">
        <f t="shared" si="30"/>
        <v>7</v>
      </c>
      <c r="E110">
        <f t="shared" ca="1" si="27"/>
        <v>-9075.470775802838</v>
      </c>
      <c r="F110">
        <f t="shared" ca="1" si="28"/>
        <v>44017.970952748932</v>
      </c>
      <c r="G110">
        <f t="shared" ca="1" si="17"/>
        <v>9448.7999999999993</v>
      </c>
      <c r="H110" s="9">
        <f t="shared" ca="1" si="18"/>
        <v>47.767066454752054</v>
      </c>
      <c r="I110" s="9">
        <f t="shared" ca="1" si="18"/>
        <v>-231.67442533446882</v>
      </c>
      <c r="J110" s="9">
        <f t="shared" ca="1" si="18"/>
        <v>0</v>
      </c>
      <c r="K110" s="9">
        <f t="shared" ca="1" si="19"/>
        <v>236.5475258626669</v>
      </c>
      <c r="L110" s="9">
        <f t="shared" ca="1" si="20"/>
        <v>168.34990369842023</v>
      </c>
      <c r="M110">
        <f t="shared" ca="1" si="22"/>
        <v>56.238010244286841</v>
      </c>
      <c r="N110">
        <f t="shared" ca="1" si="23"/>
        <v>32.788100866824266</v>
      </c>
    </row>
    <row r="111" spans="1:14" x14ac:dyDescent="0.25">
      <c r="A111" s="4">
        <f t="shared" si="29"/>
        <v>0.43263888888888791</v>
      </c>
      <c r="B111" s="3">
        <f t="shared" si="25"/>
        <v>1553301380</v>
      </c>
      <c r="C111">
        <f t="shared" si="30"/>
        <v>2</v>
      </c>
      <c r="D111">
        <f t="shared" si="30"/>
        <v>7</v>
      </c>
      <c r="E111">
        <f t="shared" ca="1" si="27"/>
        <v>-8836.6354435290777</v>
      </c>
      <c r="F111">
        <f t="shared" ca="1" si="28"/>
        <v>42859.598826076588</v>
      </c>
      <c r="G111">
        <f t="shared" ca="1" si="17"/>
        <v>9448.7999999999993</v>
      </c>
      <c r="H111" s="9">
        <f t="shared" ca="1" si="18"/>
        <v>47.767066454752054</v>
      </c>
      <c r="I111" s="9">
        <f t="shared" ca="1" si="18"/>
        <v>-231.67442533446882</v>
      </c>
      <c r="J111" s="9">
        <f t="shared" ca="1" si="18"/>
        <v>0</v>
      </c>
      <c r="K111" s="9">
        <f t="shared" ca="1" si="19"/>
        <v>236.5475258626669</v>
      </c>
      <c r="L111" s="9">
        <f t="shared" ca="1" si="20"/>
        <v>168.34990369842023</v>
      </c>
      <c r="M111">
        <f t="shared" ca="1" si="22"/>
        <v>56.227799448384552</v>
      </c>
      <c r="N111">
        <f t="shared" ca="1" si="23"/>
        <v>32.791922773837662</v>
      </c>
    </row>
    <row r="112" spans="1:14" x14ac:dyDescent="0.25">
      <c r="A112" s="4">
        <f t="shared" si="29"/>
        <v>0.43269675925925827</v>
      </c>
      <c r="B112" s="3">
        <f t="shared" si="25"/>
        <v>1553301385</v>
      </c>
      <c r="C112">
        <f t="shared" si="30"/>
        <v>2</v>
      </c>
      <c r="D112">
        <f t="shared" si="30"/>
        <v>7</v>
      </c>
      <c r="E112">
        <f t="shared" ca="1" si="27"/>
        <v>-8597.8001112553175</v>
      </c>
      <c r="F112">
        <f t="shared" ca="1" si="28"/>
        <v>41701.226699404244</v>
      </c>
      <c r="G112">
        <f t="shared" ca="1" si="17"/>
        <v>9448.7999999999993</v>
      </c>
      <c r="H112" s="9">
        <f t="shared" ca="1" si="18"/>
        <v>47.76706645475133</v>
      </c>
      <c r="I112" s="9">
        <f t="shared" ca="1" si="18"/>
        <v>-231.67442533446882</v>
      </c>
      <c r="J112" s="9">
        <f t="shared" ca="1" si="18"/>
        <v>0</v>
      </c>
      <c r="K112" s="9">
        <f t="shared" ca="1" si="19"/>
        <v>236.54752586266676</v>
      </c>
      <c r="L112" s="9">
        <f t="shared" ca="1" si="20"/>
        <v>168.34990369842038</v>
      </c>
      <c r="M112">
        <f t="shared" ca="1" si="22"/>
        <v>56.21758865248227</v>
      </c>
      <c r="N112">
        <f t="shared" ca="1" si="23"/>
        <v>32.795744680851058</v>
      </c>
    </row>
    <row r="113" spans="1:15" x14ac:dyDescent="0.25">
      <c r="A113" s="4">
        <f t="shared" si="29"/>
        <v>0.43275462962962863</v>
      </c>
      <c r="B113" s="3">
        <f t="shared" si="25"/>
        <v>1553301390</v>
      </c>
      <c r="C113">
        <f t="shared" si="30"/>
        <v>2</v>
      </c>
      <c r="D113">
        <f t="shared" si="30"/>
        <v>7</v>
      </c>
      <c r="E113">
        <f t="shared" ca="1" si="27"/>
        <v>-8358.9647789815608</v>
      </c>
      <c r="F113">
        <f t="shared" ca="1" si="28"/>
        <v>40542.8545727319</v>
      </c>
      <c r="G113">
        <f t="shared" ca="1" si="17"/>
        <v>9448.7999999999993</v>
      </c>
      <c r="H113" s="9">
        <f t="shared" ca="1" si="18"/>
        <v>47.767066454752054</v>
      </c>
      <c r="I113" s="9">
        <f t="shared" ca="1" si="18"/>
        <v>-231.67442533446592</v>
      </c>
      <c r="J113" s="9">
        <f t="shared" ca="1" si="18"/>
        <v>0</v>
      </c>
      <c r="K113" s="9">
        <f t="shared" ca="1" si="19"/>
        <v>236.54752586266409</v>
      </c>
      <c r="L113" s="9">
        <f t="shared" ca="1" si="20"/>
        <v>168.34990369842006</v>
      </c>
      <c r="M113">
        <f t="shared" ca="1" si="22"/>
        <v>56.207377856579981</v>
      </c>
      <c r="N113">
        <f t="shared" ca="1" si="23"/>
        <v>32.799566587864462</v>
      </c>
    </row>
    <row r="114" spans="1:15" x14ac:dyDescent="0.25">
      <c r="A114" s="4">
        <f t="shared" si="29"/>
        <v>0.43281249999999899</v>
      </c>
      <c r="B114" s="3">
        <f t="shared" si="25"/>
        <v>1553301395</v>
      </c>
      <c r="C114">
        <f t="shared" si="30"/>
        <v>2</v>
      </c>
      <c r="D114">
        <f t="shared" si="30"/>
        <v>7</v>
      </c>
      <c r="E114">
        <f t="shared" ca="1" si="27"/>
        <v>-8120.1294467078005</v>
      </c>
      <c r="F114">
        <f t="shared" ca="1" si="28"/>
        <v>39384.48244605957</v>
      </c>
      <c r="G114">
        <f t="shared" ca="1" si="17"/>
        <v>9448.7999999999993</v>
      </c>
      <c r="H114" s="9">
        <f t="shared" ca="1" si="18"/>
        <v>47.76706645475133</v>
      </c>
      <c r="I114" s="9">
        <f t="shared" ca="1" si="18"/>
        <v>-231.67442533446882</v>
      </c>
      <c r="J114" s="9">
        <f t="shared" ca="1" si="18"/>
        <v>0</v>
      </c>
      <c r="K114" s="9">
        <f t="shared" ca="1" si="19"/>
        <v>236.54752586266676</v>
      </c>
      <c r="L114" s="9">
        <f t="shared" ca="1" si="20"/>
        <v>168.34990369842038</v>
      </c>
      <c r="M114">
        <f t="shared" ca="1" si="22"/>
        <v>56.1971670606777</v>
      </c>
      <c r="N114">
        <f t="shared" ca="1" si="23"/>
        <v>32.803388494877858</v>
      </c>
    </row>
    <row r="115" spans="1:15" x14ac:dyDescent="0.25">
      <c r="A115" s="8">
        <f t="shared" si="29"/>
        <v>0.43287037037036935</v>
      </c>
      <c r="B115" s="3">
        <f t="shared" si="25"/>
        <v>1553301400</v>
      </c>
      <c r="C115">
        <f t="shared" si="30"/>
        <v>2</v>
      </c>
      <c r="D115">
        <f t="shared" si="30"/>
        <v>7</v>
      </c>
      <c r="E115">
        <f t="shared" ca="1" si="27"/>
        <v>-7881.2941144340439</v>
      </c>
      <c r="F115">
        <f t="shared" ca="1" si="28"/>
        <v>38226.110319387226</v>
      </c>
      <c r="G115">
        <f t="shared" ca="1" si="17"/>
        <v>9448.7999999999993</v>
      </c>
      <c r="H115" s="9">
        <f t="shared" ca="1" si="18"/>
        <v>47.767066454752054</v>
      </c>
      <c r="I115" s="9">
        <f t="shared" ca="1" si="18"/>
        <v>-231.67442533446882</v>
      </c>
      <c r="J115" s="9">
        <f t="shared" ca="1" si="18"/>
        <v>0</v>
      </c>
      <c r="K115" s="9">
        <f t="shared" ca="1" si="19"/>
        <v>236.5475258626669</v>
      </c>
      <c r="L115" s="9">
        <f t="shared" ca="1" si="20"/>
        <v>168.34990369842023</v>
      </c>
      <c r="M115">
        <f t="shared" ca="1" si="22"/>
        <v>56.186956264775411</v>
      </c>
      <c r="N115">
        <f t="shared" ca="1" si="23"/>
        <v>32.807210401891254</v>
      </c>
    </row>
    <row r="116" spans="1:15" x14ac:dyDescent="0.25">
      <c r="A116" s="4">
        <f t="shared" si="29"/>
        <v>0.43292824074073971</v>
      </c>
      <c r="B116" s="3">
        <f t="shared" si="25"/>
        <v>1553301405</v>
      </c>
      <c r="C116">
        <f t="shared" si="30"/>
        <v>2</v>
      </c>
      <c r="D116">
        <f t="shared" si="30"/>
        <v>7</v>
      </c>
      <c r="E116">
        <f t="shared" ca="1" si="27"/>
        <v>-7642.4587821602836</v>
      </c>
      <c r="F116">
        <f t="shared" ca="1" si="28"/>
        <v>37067.738192714882</v>
      </c>
      <c r="G116">
        <f t="shared" ca="1" si="17"/>
        <v>9448.7999999999993</v>
      </c>
      <c r="H116" s="9">
        <f t="shared" ca="1" si="18"/>
        <v>47.767066454752054</v>
      </c>
      <c r="I116" s="9">
        <f t="shared" ca="1" si="18"/>
        <v>-231.67442533446882</v>
      </c>
      <c r="J116" s="9">
        <f t="shared" ca="1" si="18"/>
        <v>0</v>
      </c>
      <c r="K116" s="9">
        <f t="shared" ca="1" si="19"/>
        <v>236.5475258626669</v>
      </c>
      <c r="L116" s="9">
        <f t="shared" ca="1" si="20"/>
        <v>168.34990369842023</v>
      </c>
      <c r="M116">
        <f t="shared" ca="1" si="22"/>
        <v>56.176745468873129</v>
      </c>
      <c r="N116">
        <f t="shared" ca="1" si="23"/>
        <v>32.81103230890465</v>
      </c>
    </row>
    <row r="117" spans="1:15" x14ac:dyDescent="0.25">
      <c r="A117" s="4">
        <f t="shared" si="29"/>
        <v>0.43298611111111007</v>
      </c>
      <c r="B117" s="3">
        <f t="shared" si="25"/>
        <v>1553301410</v>
      </c>
      <c r="C117">
        <f t="shared" si="30"/>
        <v>2</v>
      </c>
      <c r="D117">
        <f t="shared" si="30"/>
        <v>7</v>
      </c>
      <c r="E117">
        <f t="shared" ca="1" si="27"/>
        <v>-7403.6234498865233</v>
      </c>
      <c r="F117">
        <f t="shared" ca="1" si="28"/>
        <v>35909.366066042538</v>
      </c>
      <c r="G117">
        <f t="shared" ca="1" si="17"/>
        <v>9448.7999999999993</v>
      </c>
      <c r="H117" s="9">
        <f t="shared" ca="1" si="18"/>
        <v>47.76706645475133</v>
      </c>
      <c r="I117" s="9">
        <f t="shared" ca="1" si="18"/>
        <v>-231.67442533446592</v>
      </c>
      <c r="J117" s="9">
        <f t="shared" ca="1" si="18"/>
        <v>0</v>
      </c>
      <c r="K117" s="9">
        <f t="shared" ca="1" si="19"/>
        <v>236.54752586266392</v>
      </c>
      <c r="L117" s="9">
        <f t="shared" ca="1" si="20"/>
        <v>168.34990369842026</v>
      </c>
      <c r="M117">
        <f t="shared" ca="1" si="22"/>
        <v>56.16653467297084</v>
      </c>
      <c r="N117">
        <f t="shared" ca="1" si="23"/>
        <v>32.814854215918047</v>
      </c>
    </row>
    <row r="118" spans="1:15" x14ac:dyDescent="0.25">
      <c r="A118" s="4">
        <f t="shared" si="29"/>
        <v>0.43304398148148043</v>
      </c>
      <c r="B118" s="3">
        <f t="shared" si="25"/>
        <v>1553301415</v>
      </c>
      <c r="C118">
        <f t="shared" si="30"/>
        <v>2</v>
      </c>
      <c r="D118">
        <f t="shared" si="30"/>
        <v>7</v>
      </c>
      <c r="E118">
        <f t="shared" ca="1" si="27"/>
        <v>-7164.7881176127667</v>
      </c>
      <c r="F118">
        <f t="shared" ca="1" si="28"/>
        <v>34750.993939370208</v>
      </c>
      <c r="G118">
        <f t="shared" ca="1" si="17"/>
        <v>9448.7999999999993</v>
      </c>
      <c r="H118" s="9">
        <f t="shared" ca="1" si="18"/>
        <v>47.767066454752054</v>
      </c>
      <c r="I118" s="9">
        <f t="shared" ca="1" si="18"/>
        <v>-231.67442533446882</v>
      </c>
      <c r="J118" s="9">
        <f t="shared" ca="1" si="18"/>
        <v>0</v>
      </c>
      <c r="K118" s="9">
        <f t="shared" ca="1" si="19"/>
        <v>236.5475258626669</v>
      </c>
      <c r="L118" s="9">
        <f t="shared" ca="1" si="20"/>
        <v>168.34990369842023</v>
      </c>
      <c r="M118">
        <f t="shared" ca="1" si="22"/>
        <v>56.156323877068559</v>
      </c>
      <c r="N118">
        <f t="shared" ca="1" si="23"/>
        <v>32.818676122931443</v>
      </c>
    </row>
    <row r="119" spans="1:15" x14ac:dyDescent="0.25">
      <c r="A119" s="4">
        <f t="shared" si="29"/>
        <v>0.43310185185185079</v>
      </c>
      <c r="B119" s="3">
        <f t="shared" si="25"/>
        <v>1553301420</v>
      </c>
      <c r="C119">
        <f t="shared" si="30"/>
        <v>2</v>
      </c>
      <c r="D119">
        <f t="shared" si="30"/>
        <v>7</v>
      </c>
      <c r="E119">
        <f t="shared" ca="1" si="27"/>
        <v>-6925.9527853390064</v>
      </c>
      <c r="F119">
        <f t="shared" ca="1" si="28"/>
        <v>33592.621812697864</v>
      </c>
      <c r="G119">
        <f t="shared" ca="1" si="17"/>
        <v>9448.7999999999993</v>
      </c>
      <c r="H119" s="9">
        <f t="shared" ca="1" si="18"/>
        <v>47.767066454752054</v>
      </c>
      <c r="I119" s="9">
        <f t="shared" ca="1" si="18"/>
        <v>-231.67442533446882</v>
      </c>
      <c r="J119" s="9">
        <f t="shared" ca="1" si="18"/>
        <v>0</v>
      </c>
      <c r="K119" s="9">
        <f t="shared" ca="1" si="19"/>
        <v>236.5475258626669</v>
      </c>
      <c r="L119" s="9">
        <f t="shared" ca="1" si="20"/>
        <v>168.34990369842023</v>
      </c>
      <c r="M119">
        <f t="shared" ca="1" si="22"/>
        <v>56.14611308116627</v>
      </c>
      <c r="N119">
        <f t="shared" ca="1" si="23"/>
        <v>32.822498029944839</v>
      </c>
    </row>
    <row r="120" spans="1:15" x14ac:dyDescent="0.25">
      <c r="A120" s="4">
        <f t="shared" si="29"/>
        <v>0.43315972222222116</v>
      </c>
      <c r="B120" s="3">
        <f t="shared" si="25"/>
        <v>1553301425</v>
      </c>
      <c r="C120">
        <f t="shared" si="30"/>
        <v>2</v>
      </c>
      <c r="D120">
        <f t="shared" si="30"/>
        <v>7</v>
      </c>
      <c r="E120">
        <f t="shared" ca="1" si="27"/>
        <v>-6687.1174530652461</v>
      </c>
      <c r="F120">
        <f t="shared" ca="1" si="28"/>
        <v>32434.24968602552</v>
      </c>
      <c r="G120">
        <f t="shared" ca="1" si="17"/>
        <v>9448.7999999999993</v>
      </c>
      <c r="H120" s="9">
        <f t="shared" ca="1" si="18"/>
        <v>47.76706645475133</v>
      </c>
      <c r="I120" s="9">
        <f t="shared" ca="1" si="18"/>
        <v>-231.67442533446592</v>
      </c>
      <c r="J120" s="9">
        <f t="shared" ca="1" si="18"/>
        <v>0</v>
      </c>
      <c r="K120" s="9">
        <f t="shared" ca="1" si="19"/>
        <v>236.54752586266392</v>
      </c>
      <c r="L120" s="9">
        <f t="shared" ca="1" si="20"/>
        <v>168.34990369842026</v>
      </c>
      <c r="M120">
        <f t="shared" ca="1" si="22"/>
        <v>56.135902285263988</v>
      </c>
      <c r="N120">
        <f t="shared" ca="1" si="23"/>
        <v>32.826319936958235</v>
      </c>
    </row>
    <row r="121" spans="1:15" x14ac:dyDescent="0.25">
      <c r="A121" s="4">
        <f t="shared" si="29"/>
        <v>0.43321759259259152</v>
      </c>
      <c r="B121" s="3">
        <f t="shared" si="25"/>
        <v>1553301430</v>
      </c>
      <c r="C121">
        <f t="shared" ref="C121:D136" si="31">C120</f>
        <v>2</v>
      </c>
      <c r="D121">
        <f t="shared" si="31"/>
        <v>7</v>
      </c>
      <c r="E121">
        <f t="shared" ca="1" si="27"/>
        <v>-6448.2821207914894</v>
      </c>
      <c r="F121">
        <f t="shared" ca="1" si="28"/>
        <v>31275.87755935319</v>
      </c>
      <c r="G121">
        <f t="shared" ca="1" si="17"/>
        <v>9448.7999999999993</v>
      </c>
      <c r="H121" s="9">
        <f t="shared" ca="1" si="18"/>
        <v>47.767066454752054</v>
      </c>
      <c r="I121" s="9">
        <f t="shared" ca="1" si="18"/>
        <v>-231.67442533447175</v>
      </c>
      <c r="J121" s="9">
        <f t="shared" ca="1" si="18"/>
        <v>0</v>
      </c>
      <c r="K121" s="9">
        <f t="shared" ca="1" si="19"/>
        <v>236.54752586266977</v>
      </c>
      <c r="L121" s="9">
        <f t="shared" ca="1" si="20"/>
        <v>168.34990369842035</v>
      </c>
      <c r="M121">
        <f t="shared" ca="1" si="22"/>
        <v>56.125691489361699</v>
      </c>
      <c r="N121">
        <f t="shared" ca="1" si="23"/>
        <v>32.830141843971631</v>
      </c>
    </row>
    <row r="122" spans="1:15" x14ac:dyDescent="0.25">
      <c r="A122" s="4">
        <f>A121+5/24/3600</f>
        <v>0.43327546296296188</v>
      </c>
      <c r="B122" s="3">
        <f t="shared" si="25"/>
        <v>1553301435</v>
      </c>
      <c r="C122">
        <f t="shared" si="31"/>
        <v>2</v>
      </c>
      <c r="D122">
        <f t="shared" si="31"/>
        <v>7</v>
      </c>
      <c r="E122">
        <f t="shared" ca="1" si="27"/>
        <v>-6209.4467885177291</v>
      </c>
      <c r="F122">
        <f t="shared" ca="1" si="28"/>
        <v>30117.505432680831</v>
      </c>
      <c r="G122">
        <f t="shared" ca="1" si="17"/>
        <v>9448.7999999999993</v>
      </c>
      <c r="H122" s="9">
        <f t="shared" ca="1" si="18"/>
        <v>47.76706645475133</v>
      </c>
      <c r="I122" s="9">
        <f t="shared" ca="1" si="18"/>
        <v>-231.67442533446592</v>
      </c>
      <c r="J122" s="9">
        <f t="shared" ca="1" si="18"/>
        <v>0</v>
      </c>
      <c r="K122" s="9">
        <f t="shared" ca="1" si="19"/>
        <v>236.54752586266392</v>
      </c>
      <c r="L122" s="9">
        <f t="shared" ca="1" si="20"/>
        <v>168.34990369842026</v>
      </c>
      <c r="M122">
        <f t="shared" ca="1" si="22"/>
        <v>56.115480693459418</v>
      </c>
      <c r="N122">
        <f t="shared" ca="1" si="23"/>
        <v>32.833963750985028</v>
      </c>
    </row>
    <row r="123" spans="1:15" x14ac:dyDescent="0.25">
      <c r="A123" s="4">
        <f t="shared" ref="A123:A186" si="32">A122+5/24/3600</f>
        <v>0.43333333333333224</v>
      </c>
      <c r="B123" s="3">
        <f t="shared" si="25"/>
        <v>1553301440</v>
      </c>
      <c r="C123">
        <f t="shared" si="31"/>
        <v>2</v>
      </c>
      <c r="D123">
        <f t="shared" si="31"/>
        <v>7</v>
      </c>
      <c r="E123">
        <f t="shared" ca="1" si="27"/>
        <v>-5970.6114562439725</v>
      </c>
      <c r="F123">
        <f t="shared" ca="1" si="28"/>
        <v>28959.133306008502</v>
      </c>
      <c r="G123">
        <f t="shared" ca="1" si="17"/>
        <v>9448.7999999999993</v>
      </c>
      <c r="H123" s="9">
        <f t="shared" ca="1" si="18"/>
        <v>47.767066454752054</v>
      </c>
      <c r="I123" s="9">
        <f t="shared" ca="1" si="18"/>
        <v>-231.67442533446592</v>
      </c>
      <c r="J123" s="9">
        <f t="shared" ca="1" si="18"/>
        <v>0</v>
      </c>
      <c r="K123" s="9">
        <f t="shared" ca="1" si="19"/>
        <v>236.54752586266409</v>
      </c>
      <c r="L123" s="9">
        <f t="shared" ca="1" si="20"/>
        <v>168.34990369842006</v>
      </c>
      <c r="M123">
        <f t="shared" ca="1" si="22"/>
        <v>56.105269897557129</v>
      </c>
      <c r="N123">
        <f t="shared" ca="1" si="23"/>
        <v>32.837785657998424</v>
      </c>
    </row>
    <row r="124" spans="1:15" x14ac:dyDescent="0.25">
      <c r="A124" s="4">
        <f t="shared" si="32"/>
        <v>0.4333912037037026</v>
      </c>
      <c r="B124" s="3">
        <f t="shared" si="25"/>
        <v>1553301445</v>
      </c>
      <c r="C124">
        <f t="shared" si="31"/>
        <v>2</v>
      </c>
      <c r="D124">
        <f t="shared" si="31"/>
        <v>7</v>
      </c>
      <c r="E124">
        <f t="shared" ca="1" si="27"/>
        <v>-5731.7761239702122</v>
      </c>
      <c r="F124">
        <f t="shared" ca="1" si="28"/>
        <v>27800.761179336172</v>
      </c>
      <c r="G124">
        <f t="shared" ca="1" si="17"/>
        <v>9448.7999999999993</v>
      </c>
      <c r="H124" s="9">
        <f t="shared" ca="1" si="18"/>
        <v>47.767066454752054</v>
      </c>
      <c r="I124" s="9">
        <f t="shared" ca="1" si="18"/>
        <v>-231.67442533447175</v>
      </c>
      <c r="J124" s="9">
        <f t="shared" ca="1" si="18"/>
        <v>0</v>
      </c>
      <c r="K124" s="9">
        <f t="shared" ca="1" si="19"/>
        <v>236.54752586266977</v>
      </c>
      <c r="L124" s="9">
        <f t="shared" ca="1" si="20"/>
        <v>168.34990369842035</v>
      </c>
      <c r="M124">
        <f t="shared" ca="1" si="22"/>
        <v>56.095059101654847</v>
      </c>
      <c r="N124">
        <f t="shared" ca="1" si="23"/>
        <v>32.84160756501182</v>
      </c>
    </row>
    <row r="125" spans="1:15" x14ac:dyDescent="0.25">
      <c r="A125" s="4">
        <f t="shared" si="32"/>
        <v>0.43344907407407296</v>
      </c>
      <c r="B125" s="3">
        <f t="shared" si="25"/>
        <v>1553301450</v>
      </c>
      <c r="C125">
        <f t="shared" si="31"/>
        <v>2</v>
      </c>
      <c r="D125">
        <f t="shared" si="31"/>
        <v>7</v>
      </c>
      <c r="E125">
        <f t="shared" ca="1" si="27"/>
        <v>-5492.9407916964519</v>
      </c>
      <c r="F125">
        <f t="shared" ca="1" si="28"/>
        <v>26642.389052663813</v>
      </c>
      <c r="G125">
        <f t="shared" ca="1" si="17"/>
        <v>9448.7999999999993</v>
      </c>
      <c r="H125" s="9">
        <f t="shared" ca="1" si="18"/>
        <v>47.76706645475133</v>
      </c>
      <c r="I125" s="9">
        <f t="shared" ca="1" si="18"/>
        <v>-231.67442533446592</v>
      </c>
      <c r="J125" s="9">
        <f t="shared" ca="1" si="18"/>
        <v>0</v>
      </c>
      <c r="K125" s="9">
        <f t="shared" ca="1" si="19"/>
        <v>236.54752586266392</v>
      </c>
      <c r="L125" s="9">
        <f t="shared" ca="1" si="20"/>
        <v>168.34990369842026</v>
      </c>
      <c r="M125">
        <f t="shared" ca="1" si="22"/>
        <v>56.084848305752558</v>
      </c>
      <c r="N125">
        <f t="shared" ca="1" si="23"/>
        <v>32.845429472025216</v>
      </c>
    </row>
    <row r="126" spans="1:15" x14ac:dyDescent="0.25">
      <c r="A126" s="4">
        <f t="shared" si="32"/>
        <v>0.43350694444444332</v>
      </c>
      <c r="B126" s="3">
        <f t="shared" si="25"/>
        <v>1553301455</v>
      </c>
      <c r="C126">
        <f t="shared" si="31"/>
        <v>2</v>
      </c>
      <c r="D126">
        <f t="shared" si="31"/>
        <v>7</v>
      </c>
      <c r="E126">
        <f t="shared" ca="1" si="27"/>
        <v>-5254.1054594226953</v>
      </c>
      <c r="F126">
        <f t="shared" ca="1" si="28"/>
        <v>25484.016925991484</v>
      </c>
      <c r="G126">
        <f t="shared" ca="1" si="17"/>
        <v>9448.7999999999993</v>
      </c>
      <c r="H126" s="9">
        <f t="shared" ca="1" si="18"/>
        <v>47.767066454752054</v>
      </c>
      <c r="I126" s="9">
        <f t="shared" ca="1" si="18"/>
        <v>-231.67442533447175</v>
      </c>
      <c r="J126" s="9">
        <f t="shared" ca="1" si="18"/>
        <v>0</v>
      </c>
      <c r="K126" s="9">
        <f t="shared" ca="1" si="19"/>
        <v>236.54752586266977</v>
      </c>
      <c r="L126" s="9">
        <f t="shared" ca="1" si="20"/>
        <v>168.34990369842035</v>
      </c>
      <c r="M126">
        <f t="shared" ca="1" si="22"/>
        <v>56.074637509850277</v>
      </c>
      <c r="N126">
        <f t="shared" ca="1" si="23"/>
        <v>32.849251379038613</v>
      </c>
      <c r="O126" s="12"/>
    </row>
    <row r="127" spans="1:15" x14ac:dyDescent="0.25">
      <c r="A127" s="8">
        <f t="shared" si="32"/>
        <v>0.43356481481481368</v>
      </c>
      <c r="B127" s="3">
        <f t="shared" si="25"/>
        <v>1553301460</v>
      </c>
      <c r="C127">
        <f t="shared" si="31"/>
        <v>2</v>
      </c>
      <c r="D127">
        <f t="shared" si="31"/>
        <v>7</v>
      </c>
      <c r="E127">
        <f t="shared" ca="1" si="27"/>
        <v>-5015.270127148935</v>
      </c>
      <c r="F127">
        <f t="shared" ca="1" si="28"/>
        <v>24325.644799319125</v>
      </c>
      <c r="G127">
        <f t="shared" ca="1" si="17"/>
        <v>9448.7999999999993</v>
      </c>
      <c r="H127" s="9">
        <f t="shared" ca="1" si="18"/>
        <v>47.76706645475133</v>
      </c>
      <c r="I127" s="9">
        <f t="shared" ca="1" si="18"/>
        <v>-231.67442533446592</v>
      </c>
      <c r="J127" s="9">
        <f t="shared" ca="1" si="18"/>
        <v>0</v>
      </c>
      <c r="K127" s="9">
        <f t="shared" ca="1" si="19"/>
        <v>236.54752586266392</v>
      </c>
      <c r="L127" s="9">
        <f t="shared" ca="1" si="20"/>
        <v>168.34990369842026</v>
      </c>
      <c r="M127">
        <f t="shared" ca="1" si="22"/>
        <v>56.064426713947988</v>
      </c>
      <c r="N127">
        <f t="shared" ca="1" si="23"/>
        <v>32.853073286052009</v>
      </c>
      <c r="O127" s="12"/>
    </row>
    <row r="128" spans="1:15" x14ac:dyDescent="0.25">
      <c r="A128" s="4">
        <f t="shared" si="32"/>
        <v>0.43362268518518404</v>
      </c>
      <c r="B128" s="3">
        <f t="shared" si="25"/>
        <v>1553301465</v>
      </c>
      <c r="C128">
        <f t="shared" si="31"/>
        <v>2</v>
      </c>
      <c r="D128">
        <f t="shared" si="31"/>
        <v>7</v>
      </c>
      <c r="E128">
        <f t="shared" ca="1" si="27"/>
        <v>-4776.4347948751783</v>
      </c>
      <c r="F128">
        <f t="shared" ca="1" si="28"/>
        <v>23167.272672646795</v>
      </c>
      <c r="G128">
        <f t="shared" ca="1" si="17"/>
        <v>9448.7999999999993</v>
      </c>
      <c r="H128" s="9">
        <f t="shared" ca="1" si="18"/>
        <v>47.767066454752054</v>
      </c>
      <c r="I128" s="9">
        <f t="shared" ca="1" si="18"/>
        <v>-231.67442533446592</v>
      </c>
      <c r="J128" s="9">
        <f t="shared" ca="1" si="18"/>
        <v>0</v>
      </c>
      <c r="K128" s="9">
        <f t="shared" ca="1" si="19"/>
        <v>236.54752586266409</v>
      </c>
      <c r="L128" s="9">
        <f t="shared" ca="1" si="20"/>
        <v>168.34990369842006</v>
      </c>
      <c r="M128">
        <f t="shared" ca="1" si="22"/>
        <v>56.054215918045706</v>
      </c>
      <c r="N128">
        <f t="shared" ca="1" si="23"/>
        <v>32.856895193065405</v>
      </c>
      <c r="O128" s="12"/>
    </row>
    <row r="129" spans="1:19" x14ac:dyDescent="0.25">
      <c r="A129" s="4">
        <f t="shared" si="32"/>
        <v>0.4336805555555544</v>
      </c>
      <c r="B129" s="3">
        <f t="shared" si="25"/>
        <v>1553301470</v>
      </c>
      <c r="C129">
        <f t="shared" si="31"/>
        <v>2</v>
      </c>
      <c r="D129">
        <f t="shared" si="31"/>
        <v>7</v>
      </c>
      <c r="E129">
        <f t="shared" ca="1" si="27"/>
        <v>-4537.5994626014181</v>
      </c>
      <c r="F129">
        <f t="shared" ca="1" si="28"/>
        <v>22008.900545974466</v>
      </c>
      <c r="G129">
        <f t="shared" ca="1" si="17"/>
        <v>9448.7999999999993</v>
      </c>
      <c r="H129" s="9">
        <f t="shared" ca="1" si="18"/>
        <v>47.767066454752054</v>
      </c>
      <c r="I129" s="9">
        <f t="shared" ca="1" si="18"/>
        <v>-231.67442533447175</v>
      </c>
      <c r="J129" s="9">
        <f t="shared" ca="1" si="18"/>
        <v>0</v>
      </c>
      <c r="K129" s="9">
        <f t="shared" ca="1" si="19"/>
        <v>236.54752586266977</v>
      </c>
      <c r="L129" s="9">
        <f t="shared" ca="1" si="20"/>
        <v>168.34990369842035</v>
      </c>
      <c r="M129">
        <f t="shared" ca="1" si="22"/>
        <v>56.044005122143417</v>
      </c>
      <c r="N129">
        <f t="shared" ca="1" si="23"/>
        <v>32.860717100078801</v>
      </c>
    </row>
    <row r="130" spans="1:19" x14ac:dyDescent="0.25">
      <c r="A130" s="4">
        <f t="shared" si="32"/>
        <v>0.43373842592592476</v>
      </c>
      <c r="B130" s="3">
        <f t="shared" si="25"/>
        <v>1553301475</v>
      </c>
      <c r="C130">
        <f t="shared" si="31"/>
        <v>2</v>
      </c>
      <c r="D130">
        <f t="shared" si="31"/>
        <v>7</v>
      </c>
      <c r="E130">
        <f t="shared" ca="1" si="27"/>
        <v>-4298.7641303276578</v>
      </c>
      <c r="F130">
        <f t="shared" ca="1" si="28"/>
        <v>20850.528419302107</v>
      </c>
      <c r="G130">
        <f t="shared" ca="1" si="17"/>
        <v>9448.7999999999993</v>
      </c>
      <c r="H130" s="9">
        <f t="shared" ca="1" si="18"/>
        <v>47.76706645475133</v>
      </c>
      <c r="I130" s="9">
        <f t="shared" ca="1" si="18"/>
        <v>-231.67442533446592</v>
      </c>
      <c r="J130" s="9">
        <f t="shared" ca="1" si="18"/>
        <v>0</v>
      </c>
      <c r="K130" s="9">
        <f t="shared" ca="1" si="19"/>
        <v>236.54752586266392</v>
      </c>
      <c r="L130" s="9">
        <f t="shared" ca="1" si="20"/>
        <v>168.34990369842026</v>
      </c>
      <c r="M130">
        <f t="shared" ca="1" si="22"/>
        <v>56.033794326241136</v>
      </c>
      <c r="N130">
        <f t="shared" ca="1" si="23"/>
        <v>32.864539007092198</v>
      </c>
    </row>
    <row r="131" spans="1:19" x14ac:dyDescent="0.25">
      <c r="A131" s="4">
        <f t="shared" si="32"/>
        <v>0.43379629629629513</v>
      </c>
      <c r="B131" s="3">
        <f t="shared" si="25"/>
        <v>1553301480</v>
      </c>
      <c r="C131">
        <f t="shared" si="31"/>
        <v>2</v>
      </c>
      <c r="D131">
        <f t="shared" si="31"/>
        <v>7</v>
      </c>
      <c r="E131">
        <f t="shared" ca="1" si="27"/>
        <v>-4059.9287980539011</v>
      </c>
      <c r="F131">
        <f t="shared" ca="1" si="28"/>
        <v>19692.156292629777</v>
      </c>
      <c r="G131">
        <f t="shared" ca="1" si="17"/>
        <v>9448.7999999999993</v>
      </c>
      <c r="H131" s="9">
        <f t="shared" ca="1" si="18"/>
        <v>47.767066454752054</v>
      </c>
      <c r="I131" s="9">
        <f t="shared" ca="1" si="18"/>
        <v>-231.67442533446592</v>
      </c>
      <c r="J131" s="9">
        <f t="shared" ca="1" si="18"/>
        <v>0</v>
      </c>
      <c r="K131" s="9">
        <f t="shared" ca="1" si="19"/>
        <v>236.54752586266409</v>
      </c>
      <c r="L131" s="9">
        <f t="shared" ca="1" si="20"/>
        <v>168.34990369842006</v>
      </c>
      <c r="M131">
        <f t="shared" ca="1" si="22"/>
        <v>56.023583530338847</v>
      </c>
      <c r="N131">
        <f t="shared" ca="1" si="23"/>
        <v>32.868360914105594</v>
      </c>
    </row>
    <row r="132" spans="1:19" x14ac:dyDescent="0.25">
      <c r="A132" s="4">
        <f t="shared" si="32"/>
        <v>0.43385416666666549</v>
      </c>
      <c r="B132" s="3">
        <f t="shared" si="25"/>
        <v>1553301485</v>
      </c>
      <c r="C132">
        <f t="shared" si="31"/>
        <v>2</v>
      </c>
      <c r="D132">
        <f t="shared" si="31"/>
        <v>7</v>
      </c>
      <c r="E132">
        <f t="shared" ca="1" si="27"/>
        <v>-3821.0934657801408</v>
      </c>
      <c r="F132">
        <f t="shared" ca="1" si="28"/>
        <v>18533.784165957448</v>
      </c>
      <c r="G132">
        <f t="shared" ca="1" si="17"/>
        <v>9448.7999999999993</v>
      </c>
      <c r="H132" s="9">
        <f t="shared" ca="1" si="18"/>
        <v>47.767066454752054</v>
      </c>
      <c r="I132" s="9">
        <f t="shared" ca="1" si="18"/>
        <v>-231.67442533447175</v>
      </c>
      <c r="J132" s="9">
        <f t="shared" ca="1" si="18"/>
        <v>0</v>
      </c>
      <c r="K132" s="9">
        <f t="shared" ca="1" si="19"/>
        <v>236.54752586266977</v>
      </c>
      <c r="L132" s="9">
        <f t="shared" ca="1" si="20"/>
        <v>168.34990369842035</v>
      </c>
      <c r="M132">
        <f t="shared" ca="1" si="22"/>
        <v>56.013372734436565</v>
      </c>
      <c r="N132">
        <f t="shared" ca="1" si="23"/>
        <v>32.87218282111899</v>
      </c>
    </row>
    <row r="133" spans="1:19" x14ac:dyDescent="0.25">
      <c r="A133" s="4">
        <f t="shared" si="32"/>
        <v>0.43391203703703585</v>
      </c>
      <c r="B133" s="3">
        <f t="shared" si="25"/>
        <v>1553301490</v>
      </c>
      <c r="C133">
        <f t="shared" si="31"/>
        <v>2</v>
      </c>
      <c r="D133">
        <f t="shared" si="31"/>
        <v>7</v>
      </c>
      <c r="E133">
        <f t="shared" ca="1" si="27"/>
        <v>-3582.2581335063805</v>
      </c>
      <c r="F133">
        <f t="shared" ca="1" si="28"/>
        <v>17375.412039285089</v>
      </c>
      <c r="G133">
        <f t="shared" ca="1" si="17"/>
        <v>9448.7999999999993</v>
      </c>
      <c r="H133" s="9">
        <f t="shared" ca="1" si="18"/>
        <v>47.76706645475133</v>
      </c>
      <c r="I133" s="9">
        <f t="shared" ca="1" si="18"/>
        <v>-231.67442533446592</v>
      </c>
      <c r="J133" s="9">
        <f t="shared" ca="1" si="18"/>
        <v>0</v>
      </c>
      <c r="K133" s="9">
        <f t="shared" ca="1" si="19"/>
        <v>236.54752586266392</v>
      </c>
      <c r="L133" s="9">
        <f t="shared" ca="1" si="20"/>
        <v>168.34990369842026</v>
      </c>
      <c r="M133">
        <f t="shared" ca="1" si="22"/>
        <v>56.003161938534276</v>
      </c>
      <c r="N133">
        <f t="shared" ca="1" si="23"/>
        <v>32.876004728132386</v>
      </c>
    </row>
    <row r="134" spans="1:19" x14ac:dyDescent="0.25">
      <c r="A134" s="4">
        <f t="shared" si="32"/>
        <v>0.43396990740740621</v>
      </c>
      <c r="B134" s="3">
        <f t="shared" si="25"/>
        <v>1553301495</v>
      </c>
      <c r="C134">
        <f t="shared" si="31"/>
        <v>2</v>
      </c>
      <c r="D134">
        <f t="shared" si="31"/>
        <v>7</v>
      </c>
      <c r="E134">
        <f t="shared" ca="1" si="27"/>
        <v>-3343.4228012326239</v>
      </c>
      <c r="F134">
        <f t="shared" ca="1" si="28"/>
        <v>16217.03991261276</v>
      </c>
      <c r="G134">
        <f t="shared" ca="1" si="17"/>
        <v>9448.7999999999993</v>
      </c>
      <c r="H134" s="9">
        <f t="shared" ca="1" si="18"/>
        <v>47.767066454752054</v>
      </c>
      <c r="I134" s="9">
        <f t="shared" ca="1" si="18"/>
        <v>-231.67442533447175</v>
      </c>
      <c r="J134" s="9">
        <f t="shared" ca="1" si="18"/>
        <v>0</v>
      </c>
      <c r="K134" s="9">
        <f t="shared" ca="1" si="19"/>
        <v>236.54752586266977</v>
      </c>
      <c r="L134" s="9">
        <f t="shared" ca="1" si="20"/>
        <v>168.34990369842035</v>
      </c>
      <c r="M134">
        <f t="shared" ca="1" si="22"/>
        <v>55.992951142631995</v>
      </c>
      <c r="N134">
        <f t="shared" ca="1" si="23"/>
        <v>32.879826635145783</v>
      </c>
    </row>
    <row r="135" spans="1:19" x14ac:dyDescent="0.25">
      <c r="A135" s="4">
        <f t="shared" si="32"/>
        <v>0.43402777777777657</v>
      </c>
      <c r="B135" s="3">
        <f t="shared" si="25"/>
        <v>1553301500</v>
      </c>
      <c r="C135">
        <f t="shared" si="31"/>
        <v>2</v>
      </c>
      <c r="D135">
        <f t="shared" si="31"/>
        <v>7</v>
      </c>
      <c r="E135">
        <f t="shared" ca="1" si="27"/>
        <v>-3104.5874689588636</v>
      </c>
      <c r="F135">
        <f t="shared" ca="1" si="28"/>
        <v>15058.667785940401</v>
      </c>
      <c r="G135">
        <f t="shared" ca="1" si="17"/>
        <v>9448.7999999999993</v>
      </c>
      <c r="H135" s="9">
        <f t="shared" ca="1" si="18"/>
        <v>47.76706645475133</v>
      </c>
      <c r="I135" s="9">
        <f t="shared" ca="1" si="18"/>
        <v>-231.67442533446592</v>
      </c>
      <c r="J135" s="9">
        <f t="shared" ca="1" si="18"/>
        <v>0</v>
      </c>
      <c r="K135" s="9">
        <f t="shared" ca="1" si="19"/>
        <v>236.54752586266392</v>
      </c>
      <c r="L135" s="9">
        <f t="shared" ca="1" si="20"/>
        <v>168.34990369842026</v>
      </c>
      <c r="M135">
        <f t="shared" ca="1" si="22"/>
        <v>55.982740346729706</v>
      </c>
      <c r="N135">
        <f t="shared" ca="1" si="23"/>
        <v>32.883648542159179</v>
      </c>
    </row>
    <row r="136" spans="1:19" x14ac:dyDescent="0.25">
      <c r="A136" s="4">
        <f t="shared" si="32"/>
        <v>0.43408564814814693</v>
      </c>
      <c r="B136" s="3">
        <f t="shared" si="25"/>
        <v>1553301505</v>
      </c>
      <c r="C136">
        <f t="shared" si="31"/>
        <v>2</v>
      </c>
      <c r="D136">
        <f t="shared" si="31"/>
        <v>7</v>
      </c>
      <c r="E136">
        <f t="shared" ca="1" si="27"/>
        <v>-2865.752136685107</v>
      </c>
      <c r="F136">
        <f t="shared" ca="1" si="28"/>
        <v>13900.295659268071</v>
      </c>
      <c r="G136">
        <f t="shared" ref="G136:G199" ca="1" si="33">INDIRECT("G$"&amp;C136)+INDIRECT("J$"&amp;C136)*($B136-INDIRECT("B$"&amp;D136))</f>
        <v>9448.7999999999993</v>
      </c>
      <c r="H136" s="9">
        <f t="shared" ref="H136:J151" ca="1" si="34">(E137-E136)/($B137-$B136)</f>
        <v>47.767066454752054</v>
      </c>
      <c r="I136" s="9">
        <f t="shared" ca="1" si="34"/>
        <v>-231.67442533446592</v>
      </c>
      <c r="J136" s="9">
        <f t="shared" ca="1" si="34"/>
        <v>0</v>
      </c>
      <c r="K136" s="9">
        <f t="shared" ref="K136:K199" ca="1" si="35">SQRT(H136*H136+I136*I136)</f>
        <v>236.54752586266409</v>
      </c>
      <c r="L136" s="9">
        <f t="shared" ref="L136:L199" ca="1" si="36">DEGREES(ATAN2(I136,H136))</f>
        <v>168.34990369842006</v>
      </c>
      <c r="M136">
        <f t="shared" ca="1" si="22"/>
        <v>55.972529550827424</v>
      </c>
      <c r="N136">
        <f t="shared" ca="1" si="23"/>
        <v>32.887470449172575</v>
      </c>
      <c r="O136" s="67"/>
    </row>
    <row r="137" spans="1:19" x14ac:dyDescent="0.25">
      <c r="A137" s="4">
        <f t="shared" si="32"/>
        <v>0.43414351851851729</v>
      </c>
      <c r="B137" s="3">
        <f t="shared" si="25"/>
        <v>1553301510</v>
      </c>
      <c r="C137">
        <f t="shared" ref="C137:D152" si="37">C136</f>
        <v>2</v>
      </c>
      <c r="D137">
        <f t="shared" si="37"/>
        <v>7</v>
      </c>
      <c r="E137">
        <f t="shared" ca="1" si="27"/>
        <v>-2626.9168044113467</v>
      </c>
      <c r="F137">
        <f t="shared" ca="1" si="28"/>
        <v>12741.923532595742</v>
      </c>
      <c r="G137">
        <f t="shared" ca="1" si="33"/>
        <v>9448.7999999999993</v>
      </c>
      <c r="H137" s="9">
        <f t="shared" ca="1" si="34"/>
        <v>47.767066454752054</v>
      </c>
      <c r="I137" s="9">
        <f t="shared" ca="1" si="34"/>
        <v>-231.67442533447175</v>
      </c>
      <c r="J137" s="9">
        <f t="shared" ca="1" si="34"/>
        <v>0</v>
      </c>
      <c r="K137" s="9">
        <f t="shared" ca="1" si="35"/>
        <v>236.54752586266977</v>
      </c>
      <c r="L137" s="9">
        <f t="shared" ca="1" si="36"/>
        <v>168.34990369842035</v>
      </c>
      <c r="M137">
        <f t="shared" ref="M137:M200" ca="1" si="38">INDIRECT("M$"&amp;C137)+INDIRECT("O$"&amp;C137)*($B137-INDIRECT("B$"&amp;D137))</f>
        <v>55.962318754925136</v>
      </c>
      <c r="N137">
        <f t="shared" ref="N137:N200" ca="1" si="39">INDIRECT("N$"&amp;C137)+INDIRECT("P$"&amp;C137)*($B137-INDIRECT("B$"&amp;D137))</f>
        <v>32.891292356185971</v>
      </c>
      <c r="O137" s="12"/>
      <c r="S137" s="67"/>
    </row>
    <row r="138" spans="1:19" x14ac:dyDescent="0.25">
      <c r="A138" s="4">
        <f t="shared" si="32"/>
        <v>0.43420138888888765</v>
      </c>
      <c r="B138" s="3">
        <f t="shared" ref="B138:B201" si="40">B137+SECOND(A138-A137)</f>
        <v>1553301515</v>
      </c>
      <c r="C138">
        <f t="shared" si="37"/>
        <v>2</v>
      </c>
      <c r="D138">
        <f t="shared" si="37"/>
        <v>7</v>
      </c>
      <c r="E138">
        <f t="shared" ca="1" si="27"/>
        <v>-2388.0814721375864</v>
      </c>
      <c r="F138">
        <f t="shared" ca="1" si="28"/>
        <v>11583.551405923383</v>
      </c>
      <c r="G138">
        <f t="shared" ca="1" si="33"/>
        <v>9448.7999999999993</v>
      </c>
      <c r="H138" s="9">
        <f t="shared" ca="1" si="34"/>
        <v>47.76706645475133</v>
      </c>
      <c r="I138" s="9">
        <f t="shared" ca="1" si="34"/>
        <v>-231.67442533446592</v>
      </c>
      <c r="J138" s="9">
        <f t="shared" ca="1" si="34"/>
        <v>0</v>
      </c>
      <c r="K138" s="9">
        <f t="shared" ca="1" si="35"/>
        <v>236.54752586266392</v>
      </c>
      <c r="L138" s="9">
        <f t="shared" ca="1" si="36"/>
        <v>168.34990369842026</v>
      </c>
      <c r="M138">
        <f t="shared" ca="1" si="38"/>
        <v>55.952107959022854</v>
      </c>
      <c r="N138">
        <f t="shared" ca="1" si="39"/>
        <v>32.895114263199368</v>
      </c>
      <c r="O138" s="12"/>
      <c r="P138">
        <f ca="1">E138-'AFL2433'!E118</f>
        <v>-1256.2901607512163</v>
      </c>
      <c r="Q138">
        <f ca="1">F138-'AFL2433'!F118</f>
        <v>11909.456237024495</v>
      </c>
      <c r="R138">
        <f t="shared" ref="R134:R139" ca="1" si="41">SQRT(P138*P138+Q138*Q138)</f>
        <v>11975.533926702474</v>
      </c>
    </row>
    <row r="139" spans="1:19" x14ac:dyDescent="0.25">
      <c r="A139" s="8">
        <f t="shared" si="32"/>
        <v>0.43425925925925801</v>
      </c>
      <c r="B139" s="3">
        <f t="shared" si="40"/>
        <v>1553301520</v>
      </c>
      <c r="C139">
        <f t="shared" si="37"/>
        <v>2</v>
      </c>
      <c r="D139">
        <f t="shared" si="37"/>
        <v>7</v>
      </c>
      <c r="E139">
        <f t="shared" ca="1" si="27"/>
        <v>-2149.2461398638297</v>
      </c>
      <c r="F139">
        <f t="shared" ca="1" si="28"/>
        <v>10425.179279251053</v>
      </c>
      <c r="G139">
        <f t="shared" ca="1" si="33"/>
        <v>9448.7999999999993</v>
      </c>
      <c r="H139" s="9">
        <f t="shared" ca="1" si="34"/>
        <v>47.767066454752054</v>
      </c>
      <c r="I139" s="9">
        <f t="shared" ca="1" si="34"/>
        <v>-231.67442533446592</v>
      </c>
      <c r="J139" s="9">
        <f t="shared" ca="1" si="34"/>
        <v>0</v>
      </c>
      <c r="K139" s="9">
        <f t="shared" ca="1" si="35"/>
        <v>236.54752586266409</v>
      </c>
      <c r="L139" s="9">
        <f t="shared" ca="1" si="36"/>
        <v>168.34990369842006</v>
      </c>
      <c r="M139">
        <f t="shared" ca="1" si="38"/>
        <v>55.941897163120565</v>
      </c>
      <c r="N139">
        <f t="shared" ca="1" si="39"/>
        <v>32.898936170212764</v>
      </c>
      <c r="O139" s="12"/>
      <c r="P139">
        <f ca="1">E139-'AFL2433'!E119</f>
        <v>-2052.0286228969271</v>
      </c>
      <c r="Q139">
        <f ca="1">F139-'AFL2433'!F119</f>
        <v>10671.706159141213</v>
      </c>
      <c r="R139">
        <f t="shared" ca="1" si="41"/>
        <v>10867.204507887056</v>
      </c>
    </row>
    <row r="140" spans="1:19" x14ac:dyDescent="0.25">
      <c r="A140" s="42">
        <f t="shared" si="32"/>
        <v>0.43431712962962837</v>
      </c>
      <c r="B140" s="48">
        <f t="shared" si="40"/>
        <v>1553301525</v>
      </c>
      <c r="C140" s="49">
        <f t="shared" si="37"/>
        <v>2</v>
      </c>
      <c r="D140" s="49">
        <f t="shared" si="37"/>
        <v>7</v>
      </c>
      <c r="E140" s="49">
        <f t="shared" ca="1" si="27"/>
        <v>-1910.4108075900695</v>
      </c>
      <c r="F140" s="49">
        <f t="shared" ca="1" si="28"/>
        <v>9266.8071525787236</v>
      </c>
      <c r="G140" s="49">
        <f t="shared" ca="1" si="33"/>
        <v>9448.7999999999993</v>
      </c>
      <c r="H140" s="50">
        <f t="shared" ca="1" si="34"/>
        <v>47.76706645475133</v>
      </c>
      <c r="I140" s="50">
        <f t="shared" ca="1" si="34"/>
        <v>-231.67442533447175</v>
      </c>
      <c r="J140" s="50">
        <f t="shared" ca="1" si="34"/>
        <v>0</v>
      </c>
      <c r="K140" s="50">
        <f t="shared" ca="1" si="35"/>
        <v>236.54752586266963</v>
      </c>
      <c r="L140" s="50">
        <f t="shared" ca="1" si="36"/>
        <v>168.34990369842052</v>
      </c>
      <c r="M140" s="49">
        <f t="shared" ca="1" si="38"/>
        <v>55.931686367218283</v>
      </c>
      <c r="N140" s="49">
        <f t="shared" ca="1" si="39"/>
        <v>32.90275807722616</v>
      </c>
      <c r="O140" s="90"/>
      <c r="P140">
        <f ca="1">E140-'AFL2433'!E120</f>
        <v>-2799.0224012591834</v>
      </c>
      <c r="Q140">
        <f ca="1">F140-'AFL2433'!F120</f>
        <v>9557.1345908030125</v>
      </c>
      <c r="R140" s="41">
        <f t="shared" ref="R140:R151" ca="1" si="42">SQRT(P140*P140+Q140*Q140)</f>
        <v>9958.5816253859266</v>
      </c>
    </row>
    <row r="141" spans="1:19" x14ac:dyDescent="0.25">
      <c r="A141" s="47">
        <f t="shared" si="32"/>
        <v>0.43437499999999873</v>
      </c>
      <c r="B141" s="48">
        <f t="shared" si="40"/>
        <v>1553301530</v>
      </c>
      <c r="C141" s="49">
        <f t="shared" si="37"/>
        <v>2</v>
      </c>
      <c r="D141" s="49">
        <f t="shared" si="37"/>
        <v>7</v>
      </c>
      <c r="E141" s="49">
        <f t="shared" ca="1" si="27"/>
        <v>-1671.5754753163128</v>
      </c>
      <c r="F141" s="49">
        <f t="shared" ca="1" si="28"/>
        <v>8108.4350259063649</v>
      </c>
      <c r="G141" s="49">
        <f t="shared" ca="1" si="33"/>
        <v>9448.7999999999993</v>
      </c>
      <c r="H141" s="50">
        <f t="shared" ca="1" si="34"/>
        <v>47.767066454752054</v>
      </c>
      <c r="I141" s="50">
        <f t="shared" ca="1" si="34"/>
        <v>-231.67442533446592</v>
      </c>
      <c r="J141" s="50">
        <f t="shared" ca="1" si="34"/>
        <v>0</v>
      </c>
      <c r="K141" s="50">
        <f t="shared" ca="1" si="35"/>
        <v>236.54752586266409</v>
      </c>
      <c r="L141" s="50">
        <f t="shared" ca="1" si="36"/>
        <v>168.34990369842006</v>
      </c>
      <c r="M141" s="49">
        <f t="shared" ca="1" si="38"/>
        <v>55.921475571315995</v>
      </c>
      <c r="N141" s="49">
        <f t="shared" ca="1" si="39"/>
        <v>32.906579984239556</v>
      </c>
      <c r="O141" s="90"/>
      <c r="P141">
        <f ca="1">E141-'AFL2433'!E121</f>
        <v>-3497.2714958379916</v>
      </c>
      <c r="Q141">
        <f ca="1">F141-'AFL2433'!F121</f>
        <v>8565.7415320098607</v>
      </c>
      <c r="R141">
        <f t="shared" ca="1" si="42"/>
        <v>9252.1800624933549</v>
      </c>
    </row>
    <row r="142" spans="1:19" x14ac:dyDescent="0.25">
      <c r="A142" s="47">
        <f t="shared" si="32"/>
        <v>0.4344328703703691</v>
      </c>
      <c r="B142" s="48">
        <f t="shared" si="40"/>
        <v>1553301535</v>
      </c>
      <c r="C142" s="49">
        <f t="shared" si="37"/>
        <v>2</v>
      </c>
      <c r="D142" s="49">
        <f t="shared" si="37"/>
        <v>7</v>
      </c>
      <c r="E142" s="49">
        <f t="shared" ca="1" si="27"/>
        <v>-1432.7401430425525</v>
      </c>
      <c r="F142" s="49">
        <f t="shared" ca="1" si="28"/>
        <v>6950.0628992340353</v>
      </c>
      <c r="G142" s="49">
        <f t="shared" ca="1" si="33"/>
        <v>9448.7999999999993</v>
      </c>
      <c r="H142" s="50">
        <f t="shared" ca="1" si="34"/>
        <v>47.767066454752054</v>
      </c>
      <c r="I142" s="50">
        <f t="shared" ca="1" si="34"/>
        <v>-231.67442533446592</v>
      </c>
      <c r="J142" s="50">
        <f t="shared" ca="1" si="34"/>
        <v>0</v>
      </c>
      <c r="K142" s="50">
        <f t="shared" ca="1" si="35"/>
        <v>236.54752586266409</v>
      </c>
      <c r="L142" s="50">
        <f t="shared" ca="1" si="36"/>
        <v>168.34990369842006</v>
      </c>
      <c r="M142" s="49">
        <f t="shared" ca="1" si="38"/>
        <v>55.911264775413713</v>
      </c>
      <c r="N142" s="49">
        <f t="shared" ca="1" si="39"/>
        <v>32.910401891252953</v>
      </c>
      <c r="O142" s="49"/>
      <c r="P142">
        <f ca="1">E142-'AFL2433'!E122</f>
        <v>-4171.1482485250708</v>
      </c>
      <c r="Q142">
        <f ca="1">F142-'AFL2433'!F122</f>
        <v>7635.9377279892797</v>
      </c>
      <c r="R142">
        <f t="shared" ca="1" si="42"/>
        <v>8700.9207959217656</v>
      </c>
    </row>
    <row r="143" spans="1:19" x14ac:dyDescent="0.25">
      <c r="A143" s="47">
        <f t="shared" si="32"/>
        <v>0.43449074074073946</v>
      </c>
      <c r="B143" s="48">
        <f t="shared" si="40"/>
        <v>1553301540</v>
      </c>
      <c r="C143" s="49">
        <f t="shared" si="37"/>
        <v>2</v>
      </c>
      <c r="D143" s="49">
        <f t="shared" si="37"/>
        <v>7</v>
      </c>
      <c r="E143" s="49">
        <f t="shared" ca="1" si="27"/>
        <v>-1193.9048107687922</v>
      </c>
      <c r="F143" s="49">
        <f t="shared" ca="1" si="28"/>
        <v>5791.6907725617057</v>
      </c>
      <c r="G143" s="49">
        <f t="shared" ca="1" si="33"/>
        <v>9448.7999999999993</v>
      </c>
      <c r="H143" s="50">
        <f t="shared" ca="1" si="34"/>
        <v>47.76706645475133</v>
      </c>
      <c r="I143" s="50">
        <f t="shared" ca="1" si="34"/>
        <v>-231.67442533447175</v>
      </c>
      <c r="J143" s="50">
        <f t="shared" ca="1" si="34"/>
        <v>0</v>
      </c>
      <c r="K143" s="50">
        <f t="shared" ca="1" si="35"/>
        <v>236.54752586266963</v>
      </c>
      <c r="L143" s="50">
        <f t="shared" ca="1" si="36"/>
        <v>168.34990369842052</v>
      </c>
      <c r="M143" s="49">
        <f t="shared" ca="1" si="38"/>
        <v>55.901053979511424</v>
      </c>
      <c r="N143" s="49">
        <f t="shared" ca="1" si="39"/>
        <v>32.914223798266349</v>
      </c>
      <c r="O143" s="49"/>
      <c r="P143">
        <f ca="1">E143-'AFL2433'!E123</f>
        <v>-4845.0250012121496</v>
      </c>
      <c r="Q143">
        <f ca="1">F143-'AFL2433'!F123</f>
        <v>6706.1339239686986</v>
      </c>
      <c r="R143">
        <f t="shared" ca="1" si="42"/>
        <v>8273.2399619843382</v>
      </c>
    </row>
    <row r="144" spans="1:19" x14ac:dyDescent="0.25">
      <c r="A144" s="47">
        <f t="shared" si="32"/>
        <v>0.43454861111110982</v>
      </c>
      <c r="B144" s="48">
        <f t="shared" si="40"/>
        <v>1553301545</v>
      </c>
      <c r="C144" s="49">
        <f t="shared" si="37"/>
        <v>2</v>
      </c>
      <c r="D144" s="49">
        <f t="shared" si="37"/>
        <v>7</v>
      </c>
      <c r="E144" s="49">
        <f t="shared" ca="1" si="27"/>
        <v>-955.06947849503558</v>
      </c>
      <c r="F144" s="49">
        <f t="shared" ca="1" si="28"/>
        <v>4633.318645889347</v>
      </c>
      <c r="G144" s="49">
        <f t="shared" ca="1" si="33"/>
        <v>9448.7999999999993</v>
      </c>
      <c r="H144" s="50">
        <f t="shared" ca="1" si="34"/>
        <v>47.76706645475133</v>
      </c>
      <c r="I144" s="50">
        <f t="shared" ca="1" si="34"/>
        <v>-231.67442533446592</v>
      </c>
      <c r="J144" s="50">
        <f t="shared" ca="1" si="34"/>
        <v>0</v>
      </c>
      <c r="K144" s="50">
        <f t="shared" ca="1" si="35"/>
        <v>236.54752586266392</v>
      </c>
      <c r="L144" s="50">
        <f t="shared" ca="1" si="36"/>
        <v>168.34990369842026</v>
      </c>
      <c r="M144" s="49">
        <f t="shared" ca="1" si="38"/>
        <v>55.890843183609142</v>
      </c>
      <c r="N144" s="49">
        <f t="shared" ca="1" si="39"/>
        <v>32.918045705279745</v>
      </c>
      <c r="O144" s="49"/>
      <c r="P144">
        <f ca="1">E144-'AFL2433'!E124</f>
        <v>-5518.9017538992321</v>
      </c>
      <c r="Q144">
        <f ca="1">F144-'AFL2433'!F124</f>
        <v>5776.3301199480884</v>
      </c>
      <c r="R144">
        <f t="shared" ca="1" si="42"/>
        <v>7989.0090889804051</v>
      </c>
    </row>
    <row r="145" spans="1:18" x14ac:dyDescent="0.25">
      <c r="A145" s="47">
        <f t="shared" si="32"/>
        <v>0.43460648148148018</v>
      </c>
      <c r="B145" s="48">
        <f t="shared" si="40"/>
        <v>1553301550</v>
      </c>
      <c r="C145" s="49">
        <f t="shared" si="37"/>
        <v>2</v>
      </c>
      <c r="D145" s="49">
        <f t="shared" si="37"/>
        <v>7</v>
      </c>
      <c r="E145" s="49">
        <f t="shared" ca="1" si="27"/>
        <v>-716.23414622127893</v>
      </c>
      <c r="F145" s="49">
        <f t="shared" ca="1" si="28"/>
        <v>3474.9465192170173</v>
      </c>
      <c r="G145" s="49">
        <f t="shared" ca="1" si="33"/>
        <v>9448.7999999999993</v>
      </c>
      <c r="H145" s="50">
        <f t="shared" ca="1" si="34"/>
        <v>47.767066454752054</v>
      </c>
      <c r="I145" s="50">
        <f t="shared" ca="1" si="34"/>
        <v>-231.67442533447175</v>
      </c>
      <c r="J145" s="50">
        <f t="shared" ca="1" si="34"/>
        <v>0</v>
      </c>
      <c r="K145" s="50">
        <f t="shared" ca="1" si="35"/>
        <v>236.54752586266977</v>
      </c>
      <c r="L145" s="50">
        <f t="shared" ca="1" si="36"/>
        <v>168.34990369842035</v>
      </c>
      <c r="M145" s="49">
        <f t="shared" ca="1" si="38"/>
        <v>55.880632387706854</v>
      </c>
      <c r="N145" s="49">
        <f t="shared" ca="1" si="39"/>
        <v>32.921867612293141</v>
      </c>
      <c r="O145" s="49"/>
      <c r="P145">
        <f ca="1">E145-'AFL2433'!E125</f>
        <v>-6192.7785065863145</v>
      </c>
      <c r="Q145">
        <f ca="1">F145-'AFL2433'!F125</f>
        <v>4846.5263159275064</v>
      </c>
      <c r="R145">
        <f t="shared" ca="1" si="42"/>
        <v>7863.7982529192132</v>
      </c>
    </row>
    <row r="146" spans="1:18" x14ac:dyDescent="0.25">
      <c r="A146" s="47">
        <f t="shared" si="32"/>
        <v>0.43466435185185054</v>
      </c>
      <c r="B146" s="48">
        <f t="shared" si="40"/>
        <v>1553301555</v>
      </c>
      <c r="C146" s="49">
        <f t="shared" si="37"/>
        <v>2</v>
      </c>
      <c r="D146" s="49">
        <f t="shared" si="37"/>
        <v>7</v>
      </c>
      <c r="E146" s="49">
        <f t="shared" ca="1" si="27"/>
        <v>-477.39881394751865</v>
      </c>
      <c r="F146" s="49">
        <f t="shared" ca="1" si="28"/>
        <v>2316.5743925446586</v>
      </c>
      <c r="G146" s="49">
        <f t="shared" ca="1" si="33"/>
        <v>9448.7999999999993</v>
      </c>
      <c r="H146" s="50">
        <f t="shared" ca="1" si="34"/>
        <v>77.652729342797983</v>
      </c>
      <c r="I146" s="50">
        <f t="shared" ca="1" si="34"/>
        <v>-211.69459198611918</v>
      </c>
      <c r="J146" s="50">
        <f t="shared" ca="1" si="34"/>
        <v>0</v>
      </c>
      <c r="K146" s="50">
        <f t="shared" ca="1" si="35"/>
        <v>225.48735363774907</v>
      </c>
      <c r="L146" s="50">
        <f t="shared" ca="1" si="36"/>
        <v>159.85621061686487</v>
      </c>
      <c r="M146" s="49">
        <f t="shared" ca="1" si="38"/>
        <v>55.870421591804572</v>
      </c>
      <c r="N146" s="49">
        <f t="shared" ca="1" si="39"/>
        <v>32.925689519306538</v>
      </c>
      <c r="O146" s="49"/>
      <c r="P146">
        <f ca="1">E146-'AFL2433'!E126</f>
        <v>-6866.6552592733942</v>
      </c>
      <c r="Q146">
        <f ca="1">F146-'AFL2433'!F126</f>
        <v>3916.7225119068962</v>
      </c>
      <c r="R146">
        <f t="shared" ca="1" si="42"/>
        <v>7905.1672774828257</v>
      </c>
    </row>
    <row r="147" spans="1:18" x14ac:dyDescent="0.25">
      <c r="A147" s="47">
        <f t="shared" si="32"/>
        <v>0.4347222222222209</v>
      </c>
      <c r="B147" s="48">
        <f t="shared" si="40"/>
        <v>1553301560</v>
      </c>
      <c r="C147" s="49">
        <f t="shared" si="37"/>
        <v>2</v>
      </c>
      <c r="D147" s="49">
        <f t="shared" si="37"/>
        <v>7</v>
      </c>
      <c r="E147" s="91">
        <f ca="1">(1-$O147)*(1-$O147)*E146+2*$O147*(1-$O147)*INDIRECT("E"&amp;C148)+$O147*$O147*E150</f>
        <v>-89.135167233528676</v>
      </c>
      <c r="F147" s="91">
        <f ca="1">(1-$O147)*(1-$O147)*F146+2*$O147*(1-$O147)*INDIRECT("F"&amp;C148)+$O147*$O147*F150</f>
        <v>1258.1014326140628</v>
      </c>
      <c r="G147" s="91">
        <f t="shared" ca="1" si="33"/>
        <v>9448.7999999999993</v>
      </c>
      <c r="H147" s="92">
        <f t="shared" ca="1" si="34"/>
        <v>137.42405511889027</v>
      </c>
      <c r="I147" s="92">
        <f t="shared" ca="1" si="34"/>
        <v>-171.73492528942577</v>
      </c>
      <c r="J147" s="92">
        <f t="shared" ca="1" si="34"/>
        <v>0</v>
      </c>
      <c r="K147" s="92">
        <f t="shared" ca="1" si="35"/>
        <v>219.95057510605523</v>
      </c>
      <c r="L147" s="92">
        <f t="shared" ca="1" si="36"/>
        <v>141.33284556072044</v>
      </c>
      <c r="M147" s="91">
        <f ca="1">(1-$O147)*(1-$O147)*M146+2*$O147*(1-$O147)*INDIRECT("M"&amp;C148)+$O147*$O147*M150</f>
        <v>55.861082307172737</v>
      </c>
      <c r="N147" s="91">
        <f ca="1">(1-$O147)*(1-$O147)*N146+2*$O147*(1-$O147)*INDIRECT("N"&amp;C148)+$O147*$O147*N150</f>
        <v>32.931902659249729</v>
      </c>
      <c r="O147" s="91">
        <f>(B147-B146)/(B150-B146)</f>
        <v>0.25</v>
      </c>
      <c r="P147">
        <f ca="1">E147-'AFL2433'!E127</f>
        <v>-7391.1036975202433</v>
      </c>
      <c r="Q147">
        <f ca="1">F147-'AFL2433'!F127</f>
        <v>3086.8178746280487</v>
      </c>
      <c r="R147">
        <f t="shared" ca="1" si="42"/>
        <v>8009.7976540372501</v>
      </c>
    </row>
    <row r="148" spans="1:18" x14ac:dyDescent="0.25">
      <c r="A148" s="93">
        <f t="shared" si="32"/>
        <v>0.43478009259259126</v>
      </c>
      <c r="B148" s="48">
        <f t="shared" si="40"/>
        <v>1553301565</v>
      </c>
      <c r="C148" s="49">
        <v>3</v>
      </c>
      <c r="D148" s="49">
        <f>ROW()</f>
        <v>148</v>
      </c>
      <c r="E148" s="91">
        <f ca="1">(1-$O148)*(1-$O148)*E146+2*$O148*(1-$O148)*INDIRECT("E"&amp;C148)+$O148*$O148*E150</f>
        <v>597.9851083609226</v>
      </c>
      <c r="F148" s="91">
        <f ca="1">(1-$O148)*(1-$O148)*F146+2*$O148*(1-$O148)*INDIRECT("F"&amp;C148)+$O148*$O148*F150</f>
        <v>399.42680616693394</v>
      </c>
      <c r="G148" s="91">
        <f t="shared" ca="1" si="33"/>
        <v>9448.7999999999993</v>
      </c>
      <c r="H148" s="92">
        <f t="shared" ca="1" si="34"/>
        <v>197.19538089498255</v>
      </c>
      <c r="I148" s="92">
        <f t="shared" ca="1" si="34"/>
        <v>-131.77525859273243</v>
      </c>
      <c r="J148" s="92">
        <f t="shared" ca="1" si="34"/>
        <v>0</v>
      </c>
      <c r="K148" s="92">
        <f t="shared" ca="1" si="35"/>
        <v>237.17237828950223</v>
      </c>
      <c r="L148" s="92">
        <f t="shared" ca="1" si="36"/>
        <v>123.75271521315786</v>
      </c>
      <c r="M148" s="91">
        <f ca="1">(1-$O148)*(1-$O148)*M146+2*$O148*(1-$O148)*INDIRECT("M"&amp;C148)+$O148*$O148*M150</f>
        <v>55.853486045081794</v>
      </c>
      <c r="N148" s="91">
        <f ca="1">(1-$O148)*(1-$O148)*N146+2*$O148*(1-$O148)*INDIRECT("N"&amp;C148)+$O148*$O148*N150</f>
        <v>32.94289826505252</v>
      </c>
      <c r="O148" s="91">
        <f>(B148-B146)/(B150-B146)</f>
        <v>0.5</v>
      </c>
      <c r="P148">
        <f ca="1">E148-'AFL2433'!E128</f>
        <v>-7616.69550688663</v>
      </c>
      <c r="Q148">
        <f ca="1">F148-'AFL2433'!F128</f>
        <v>2456.7115708326683</v>
      </c>
      <c r="R148">
        <f t="shared" ca="1" si="42"/>
        <v>8003.0920391365044</v>
      </c>
    </row>
    <row r="149" spans="1:18" x14ac:dyDescent="0.25">
      <c r="A149" s="47">
        <f t="shared" si="32"/>
        <v>0.43483796296296162</v>
      </c>
      <c r="B149" s="48">
        <f t="shared" si="40"/>
        <v>1553301570</v>
      </c>
      <c r="C149" s="49">
        <f t="shared" ref="C149:D149" si="43">C148</f>
        <v>3</v>
      </c>
      <c r="D149" s="49">
        <f t="shared" si="43"/>
        <v>148</v>
      </c>
      <c r="E149" s="91">
        <f ca="1">(1-$O149)*(1-$O149)*E146+2*$O149*(1-$O149)*INDIRECT("E"&amp;C148)+$O149*$O149*E150</f>
        <v>1583.9620128358354</v>
      </c>
      <c r="F149" s="91">
        <f ca="1">(1-$O149)*(1-$O149)*F146+2*$O149*(1-$O149)*INDIRECT("F"&amp;C148)+$O149*$O149*F150</f>
        <v>-259.44948679672808</v>
      </c>
      <c r="G149" s="91">
        <f t="shared" ca="1" si="33"/>
        <v>9448.7999999999993</v>
      </c>
      <c r="H149" s="92">
        <f t="shared" ca="1" si="34"/>
        <v>256.9667066710748</v>
      </c>
      <c r="I149" s="92">
        <f t="shared" ca="1" si="34"/>
        <v>-91.81559189603901</v>
      </c>
      <c r="J149" s="92">
        <f t="shared" ca="1" si="34"/>
        <v>0</v>
      </c>
      <c r="K149" s="92">
        <f t="shared" ca="1" si="35"/>
        <v>272.87724575823131</v>
      </c>
      <c r="L149" s="92">
        <f t="shared" ca="1" si="36"/>
        <v>109.66208313996191</v>
      </c>
      <c r="M149" s="91">
        <f ca="1">(1-$O149)*(1-$O149)*M146+2*$O149*(1-$O149)*INDIRECT("M"&amp;C148)+$O149*$O149*M150</f>
        <v>55.847632805531745</v>
      </c>
      <c r="N149" s="91">
        <f ca="1">(1-$O149)*(1-$O149)*N146+2*$O149*(1-$O149)*INDIRECT("N"&amp;C148)+$O149*$O149*N150</f>
        <v>32.958676336714895</v>
      </c>
      <c r="O149" s="91">
        <f>(B149-B146)/(B150-B146)</f>
        <v>0.75</v>
      </c>
      <c r="P149">
        <f ca="1">E149-'AFL2433'!E129</f>
        <v>-7543.4306873725573</v>
      </c>
      <c r="Q149">
        <f ca="1">F149-'AFL2433'!F129</f>
        <v>2026.4036005207543</v>
      </c>
      <c r="R149">
        <f t="shared" ca="1" si="42"/>
        <v>7810.8679471232572</v>
      </c>
    </row>
    <row r="150" spans="1:18" x14ac:dyDescent="0.25">
      <c r="A150" s="47">
        <f t="shared" si="32"/>
        <v>0.43489583333333198</v>
      </c>
      <c r="B150" s="48">
        <f t="shared" si="40"/>
        <v>1553301575</v>
      </c>
      <c r="C150" s="49">
        <f t="shared" si="37"/>
        <v>3</v>
      </c>
      <c r="D150" s="49">
        <f t="shared" si="37"/>
        <v>148</v>
      </c>
      <c r="E150" s="49">
        <f t="shared" ca="1" si="27"/>
        <v>2868.7955461912093</v>
      </c>
      <c r="F150" s="49">
        <f t="shared" ca="1" si="28"/>
        <v>-718.52744627692311</v>
      </c>
      <c r="G150" s="49">
        <f t="shared" ca="1" si="33"/>
        <v>9448.7999999999993</v>
      </c>
      <c r="H150" s="50">
        <f t="shared" ca="1" si="34"/>
        <v>286.85236955912086</v>
      </c>
      <c r="I150" s="50">
        <f t="shared" ca="1" si="34"/>
        <v>-71.835758547692265</v>
      </c>
      <c r="J150" s="50">
        <f t="shared" ca="1" si="34"/>
        <v>0</v>
      </c>
      <c r="K150" s="50">
        <f t="shared" ca="1" si="35"/>
        <v>295.71042952152499</v>
      </c>
      <c r="L150" s="50">
        <f t="shared" ca="1" si="36"/>
        <v>104.05930118444155</v>
      </c>
      <c r="M150" s="49">
        <f t="shared" ca="1" si="38"/>
        <v>55.843522588522589</v>
      </c>
      <c r="N150" s="49">
        <f t="shared" ca="1" si="39"/>
        <v>32.979236874236868</v>
      </c>
      <c r="O150" s="49"/>
      <c r="P150">
        <f ca="1">E150-'AFL2433'!E130</f>
        <v>-7171.3092389780231</v>
      </c>
      <c r="Q150">
        <f ca="1">F150-'AFL2433'!F130</f>
        <v>1795.8939636923078</v>
      </c>
      <c r="R150">
        <f t="shared" ca="1" si="42"/>
        <v>7392.7607380381269</v>
      </c>
    </row>
    <row r="151" spans="1:18" x14ac:dyDescent="0.25">
      <c r="A151" s="4">
        <f t="shared" si="32"/>
        <v>0.43495370370370234</v>
      </c>
      <c r="B151" s="3">
        <f t="shared" si="40"/>
        <v>1553301580</v>
      </c>
      <c r="C151">
        <f t="shared" si="37"/>
        <v>3</v>
      </c>
      <c r="D151">
        <f t="shared" si="37"/>
        <v>148</v>
      </c>
      <c r="E151">
        <f t="shared" ca="1" si="27"/>
        <v>4303.0573939868136</v>
      </c>
      <c r="F151">
        <f t="shared" ca="1" si="28"/>
        <v>-1077.7062390153844</v>
      </c>
      <c r="G151">
        <f t="shared" ca="1" si="33"/>
        <v>9448.7999999999993</v>
      </c>
      <c r="H151" s="9">
        <f t="shared" ca="1" si="34"/>
        <v>286.85236955912097</v>
      </c>
      <c r="I151" s="9">
        <f t="shared" ca="1" si="34"/>
        <v>-71.835758547692336</v>
      </c>
      <c r="J151" s="9">
        <f t="shared" ca="1" si="34"/>
        <v>0</v>
      </c>
      <c r="K151" s="9">
        <f t="shared" ca="1" si="35"/>
        <v>295.7104295215251</v>
      </c>
      <c r="L151" s="9">
        <f t="shared" ca="1" si="36"/>
        <v>104.05930118444157</v>
      </c>
      <c r="M151">
        <f t="shared" ca="1" si="38"/>
        <v>55.840283882783886</v>
      </c>
      <c r="N151">
        <f t="shared" ca="1" si="39"/>
        <v>33.002188644688644</v>
      </c>
      <c r="P151">
        <f ca="1">E151-'AFL2433'!E131</f>
        <v>-6649.7594761432574</v>
      </c>
      <c r="Q151">
        <f ca="1">F151-'AFL2433'!F131</f>
        <v>1665.2834936055945</v>
      </c>
      <c r="R151">
        <f t="shared" ca="1" si="42"/>
        <v>6855.1054116353525</v>
      </c>
    </row>
    <row r="152" spans="1:18" x14ac:dyDescent="0.25">
      <c r="A152" s="4">
        <f t="shared" si="32"/>
        <v>0.4350115740740727</v>
      </c>
      <c r="B152" s="3">
        <f t="shared" si="40"/>
        <v>1553301585</v>
      </c>
      <c r="C152">
        <f t="shared" si="37"/>
        <v>3</v>
      </c>
      <c r="D152">
        <f t="shared" si="37"/>
        <v>148</v>
      </c>
      <c r="E152">
        <f t="shared" ca="1" si="27"/>
        <v>5737.3192417824184</v>
      </c>
      <c r="F152">
        <f t="shared" ca="1" si="28"/>
        <v>-1436.8850317538461</v>
      </c>
      <c r="G152">
        <f t="shared" ca="1" si="33"/>
        <v>9448.7999999999993</v>
      </c>
      <c r="H152" s="9">
        <f t="shared" ref="H152:J183" ca="1" si="44">(E153-E152)/($B153-$B152)</f>
        <v>286.85236955912097</v>
      </c>
      <c r="I152" s="9">
        <f t="shared" ca="1" si="44"/>
        <v>-71.835758547692336</v>
      </c>
      <c r="J152" s="9">
        <f t="shared" ca="1" si="44"/>
        <v>0</v>
      </c>
      <c r="K152" s="9">
        <f t="shared" ca="1" si="35"/>
        <v>295.7104295215251</v>
      </c>
      <c r="L152" s="9">
        <f t="shared" ca="1" si="36"/>
        <v>104.05930118444157</v>
      </c>
      <c r="M152">
        <f t="shared" ca="1" si="38"/>
        <v>55.837045177045177</v>
      </c>
      <c r="N152">
        <f t="shared" ca="1" si="39"/>
        <v>33.025140415140413</v>
      </c>
      <c r="P152">
        <f ca="1">E152-'AFL2433'!E132</f>
        <v>-6128.2097133084926</v>
      </c>
      <c r="Q152">
        <f ca="1">F152-'AFL2433'!F132</f>
        <v>1534.6730235188809</v>
      </c>
      <c r="R152">
        <f t="shared" ref="R140:R155" ca="1" si="45">SQRT(P152*P152+Q152*Q152)</f>
        <v>6317.4500852325809</v>
      </c>
    </row>
    <row r="153" spans="1:18" x14ac:dyDescent="0.25">
      <c r="A153" s="4">
        <f t="shared" si="32"/>
        <v>0.43506944444444307</v>
      </c>
      <c r="B153" s="3">
        <f t="shared" si="40"/>
        <v>1553301590</v>
      </c>
      <c r="C153">
        <f t="shared" ref="C153:D168" si="46">C152</f>
        <v>3</v>
      </c>
      <c r="D153">
        <f t="shared" si="46"/>
        <v>148</v>
      </c>
      <c r="E153">
        <f t="shared" ca="1" si="27"/>
        <v>7171.5810895780232</v>
      </c>
      <c r="F153">
        <f t="shared" ca="1" si="28"/>
        <v>-1796.0638244923077</v>
      </c>
      <c r="G153">
        <f t="shared" ca="1" si="33"/>
        <v>9448.7999999999993</v>
      </c>
      <c r="H153" s="9">
        <f t="shared" ca="1" si="44"/>
        <v>286.8523695591208</v>
      </c>
      <c r="I153" s="9">
        <f t="shared" ca="1" si="44"/>
        <v>-71.835758547692279</v>
      </c>
      <c r="J153" s="9">
        <f t="shared" ca="1" si="44"/>
        <v>0</v>
      </c>
      <c r="K153" s="9">
        <f t="shared" ca="1" si="35"/>
        <v>295.71042952152493</v>
      </c>
      <c r="L153" s="9">
        <f t="shared" ca="1" si="36"/>
        <v>104.05930118444157</v>
      </c>
      <c r="M153">
        <f t="shared" ca="1" si="38"/>
        <v>55.833806471306474</v>
      </c>
      <c r="N153">
        <f t="shared" ca="1" si="39"/>
        <v>33.048092185592182</v>
      </c>
      <c r="P153">
        <f ca="1">E153-'AFL2433'!E133</f>
        <v>-5606.6599504737278</v>
      </c>
      <c r="Q153">
        <f ca="1">F153-'AFL2433'!F133</f>
        <v>1404.0625534321678</v>
      </c>
      <c r="R153">
        <f t="shared" ca="1" si="45"/>
        <v>5779.7947588298084</v>
      </c>
    </row>
    <row r="154" spans="1:18" x14ac:dyDescent="0.25">
      <c r="A154" s="4">
        <f t="shared" si="32"/>
        <v>0.43512731481481343</v>
      </c>
      <c r="B154" s="3">
        <f t="shared" si="40"/>
        <v>1553301595</v>
      </c>
      <c r="C154">
        <f t="shared" si="46"/>
        <v>3</v>
      </c>
      <c r="D154">
        <f t="shared" si="46"/>
        <v>148</v>
      </c>
      <c r="E154">
        <f t="shared" ca="1" si="27"/>
        <v>8605.8429373736271</v>
      </c>
      <c r="F154">
        <f t="shared" ca="1" si="28"/>
        <v>-2155.2426172307692</v>
      </c>
      <c r="G154">
        <f t="shared" ca="1" si="33"/>
        <v>9448.7999999999993</v>
      </c>
      <c r="H154" s="9">
        <f t="shared" ca="1" si="44"/>
        <v>286.85236955912114</v>
      </c>
      <c r="I154" s="9">
        <f t="shared" ca="1" si="44"/>
        <v>-71.835758547692336</v>
      </c>
      <c r="J154" s="9">
        <f t="shared" ca="1" si="44"/>
        <v>0</v>
      </c>
      <c r="K154" s="9">
        <f t="shared" ca="1" si="35"/>
        <v>295.71042952152527</v>
      </c>
      <c r="L154" s="9">
        <f t="shared" ca="1" si="36"/>
        <v>104.05930118444155</v>
      </c>
      <c r="M154">
        <f t="shared" ca="1" si="38"/>
        <v>55.830567765567764</v>
      </c>
      <c r="N154">
        <f t="shared" ca="1" si="39"/>
        <v>33.071043956043951</v>
      </c>
      <c r="P154">
        <f ca="1">E154-'AFL2433'!E134</f>
        <v>-5085.1101876389621</v>
      </c>
      <c r="Q154">
        <f ca="1">F154-'AFL2433'!F134</f>
        <v>1273.4520833454544</v>
      </c>
      <c r="R154">
        <f t="shared" ca="1" si="45"/>
        <v>5242.139432427035</v>
      </c>
    </row>
    <row r="155" spans="1:18" x14ac:dyDescent="0.25">
      <c r="A155" s="4">
        <f t="shared" si="32"/>
        <v>0.43518518518518379</v>
      </c>
      <c r="B155" s="3">
        <f t="shared" si="40"/>
        <v>1553301600</v>
      </c>
      <c r="C155">
        <f t="shared" si="46"/>
        <v>3</v>
      </c>
      <c r="D155">
        <f t="shared" si="46"/>
        <v>148</v>
      </c>
      <c r="E155">
        <f t="shared" ca="1" si="27"/>
        <v>10040.104785169233</v>
      </c>
      <c r="F155">
        <f t="shared" ca="1" si="28"/>
        <v>-2514.4214099692308</v>
      </c>
      <c r="G155">
        <f t="shared" ca="1" si="33"/>
        <v>9448.7999999999993</v>
      </c>
      <c r="H155" s="9">
        <f t="shared" ca="1" si="44"/>
        <v>286.8523695591208</v>
      </c>
      <c r="I155" s="9">
        <f t="shared" ca="1" si="44"/>
        <v>-71.835758547692336</v>
      </c>
      <c r="J155" s="9">
        <f t="shared" ca="1" si="44"/>
        <v>0</v>
      </c>
      <c r="K155" s="9">
        <f t="shared" ca="1" si="35"/>
        <v>295.71042952152493</v>
      </c>
      <c r="L155" s="9">
        <f t="shared" ca="1" si="36"/>
        <v>104.05930118444157</v>
      </c>
      <c r="M155">
        <f t="shared" ca="1" si="38"/>
        <v>55.827329059829061</v>
      </c>
      <c r="N155">
        <f t="shared" ca="1" si="39"/>
        <v>33.09399572649572</v>
      </c>
      <c r="P155">
        <f ca="1">E155-'AFL2433'!E135</f>
        <v>-4563.5604248041964</v>
      </c>
      <c r="Q155">
        <f ca="1">F155-'AFL2433'!F135</f>
        <v>1142.8416132587413</v>
      </c>
      <c r="R155">
        <f t="shared" ca="1" si="45"/>
        <v>4704.4841060242616</v>
      </c>
    </row>
    <row r="156" spans="1:18" x14ac:dyDescent="0.25">
      <c r="A156" s="4">
        <f t="shared" si="32"/>
        <v>0.43524305555555415</v>
      </c>
      <c r="B156" s="3">
        <f t="shared" si="40"/>
        <v>1553301605</v>
      </c>
      <c r="C156">
        <f t="shared" si="46"/>
        <v>3</v>
      </c>
      <c r="D156">
        <f t="shared" si="46"/>
        <v>148</v>
      </c>
      <c r="E156">
        <f t="shared" ca="1" si="27"/>
        <v>11474.366632964837</v>
      </c>
      <c r="F156">
        <f t="shared" ca="1" si="28"/>
        <v>-2873.6002027076925</v>
      </c>
      <c r="G156">
        <f t="shared" ca="1" si="33"/>
        <v>9448.7999999999993</v>
      </c>
      <c r="H156" s="9">
        <f t="shared" ca="1" si="44"/>
        <v>286.8523695591208</v>
      </c>
      <c r="I156" s="9">
        <f t="shared" ca="1" si="44"/>
        <v>-71.835758547692336</v>
      </c>
      <c r="J156" s="9">
        <f t="shared" ca="1" si="44"/>
        <v>0</v>
      </c>
      <c r="K156" s="9">
        <f t="shared" ca="1" si="35"/>
        <v>295.71042952152493</v>
      </c>
      <c r="L156" s="9">
        <f t="shared" ca="1" si="36"/>
        <v>104.05930118444157</v>
      </c>
      <c r="M156">
        <f t="shared" ca="1" si="38"/>
        <v>55.824090354090352</v>
      </c>
      <c r="N156">
        <f t="shared" ca="1" si="39"/>
        <v>33.116947496947496</v>
      </c>
      <c r="P156">
        <f ca="1">E156-'AFL2433'!E136</f>
        <v>-4042.0106619694307</v>
      </c>
      <c r="Q156">
        <f ca="1">F156-'AFL2433'!F136</f>
        <v>1012.2311431720277</v>
      </c>
      <c r="R156">
        <f t="shared" ref="R156:R163" ca="1" si="47">SQRT(P156*P156+Q156*Q156)</f>
        <v>4166.828779621489</v>
      </c>
    </row>
    <row r="157" spans="1:18" x14ac:dyDescent="0.25">
      <c r="A157" s="4">
        <f t="shared" si="32"/>
        <v>0.43530092592592451</v>
      </c>
      <c r="B157" s="3">
        <f t="shared" si="40"/>
        <v>1553301610</v>
      </c>
      <c r="C157">
        <f t="shared" si="46"/>
        <v>3</v>
      </c>
      <c r="D157">
        <f t="shared" si="46"/>
        <v>148</v>
      </c>
      <c r="E157">
        <f t="shared" ca="1" si="27"/>
        <v>12908.628480760441</v>
      </c>
      <c r="F157">
        <f t="shared" ca="1" si="28"/>
        <v>-3232.7789954461541</v>
      </c>
      <c r="G157">
        <f t="shared" ca="1" si="33"/>
        <v>9448.7999999999993</v>
      </c>
      <c r="H157" s="9">
        <f t="shared" ca="1" si="44"/>
        <v>286.85236955912114</v>
      </c>
      <c r="I157" s="9">
        <f t="shared" ca="1" si="44"/>
        <v>-71.835758547692336</v>
      </c>
      <c r="J157" s="9">
        <f t="shared" ca="1" si="44"/>
        <v>0</v>
      </c>
      <c r="K157" s="9">
        <f t="shared" ca="1" si="35"/>
        <v>295.71042952152527</v>
      </c>
      <c r="L157" s="9">
        <f t="shared" ca="1" si="36"/>
        <v>104.05930118444155</v>
      </c>
      <c r="M157">
        <f t="shared" ca="1" si="38"/>
        <v>55.820851648351649</v>
      </c>
      <c r="N157">
        <f t="shared" ca="1" si="39"/>
        <v>33.139899267399265</v>
      </c>
      <c r="P157">
        <f ca="1">E157-'AFL2433'!E137</f>
        <v>-3520.4608991346631</v>
      </c>
      <c r="Q157">
        <f ca="1">F157-'AFL2433'!F137</f>
        <v>881.62067308531368</v>
      </c>
      <c r="R157">
        <f t="shared" ca="1" si="47"/>
        <v>3629.1734532187138</v>
      </c>
    </row>
    <row r="158" spans="1:18" x14ac:dyDescent="0.25">
      <c r="A158" s="4">
        <f t="shared" si="32"/>
        <v>0.43535879629629487</v>
      </c>
      <c r="B158" s="3">
        <f t="shared" si="40"/>
        <v>1553301615</v>
      </c>
      <c r="C158">
        <f t="shared" si="46"/>
        <v>3</v>
      </c>
      <c r="D158">
        <f t="shared" si="46"/>
        <v>148</v>
      </c>
      <c r="E158">
        <f t="shared" ca="1" si="27"/>
        <v>14342.890328556046</v>
      </c>
      <c r="F158">
        <f t="shared" ca="1" si="28"/>
        <v>-3591.9577881846158</v>
      </c>
      <c r="G158">
        <f t="shared" ca="1" si="33"/>
        <v>9448.7999999999993</v>
      </c>
      <c r="H158" s="9">
        <f t="shared" ca="1" si="44"/>
        <v>286.8523695591208</v>
      </c>
      <c r="I158" s="9">
        <f t="shared" ca="1" si="44"/>
        <v>-71.835758547692237</v>
      </c>
      <c r="J158" s="9">
        <f t="shared" ca="1" si="44"/>
        <v>0</v>
      </c>
      <c r="K158" s="9">
        <f t="shared" ca="1" si="35"/>
        <v>295.71042952152493</v>
      </c>
      <c r="L158" s="9">
        <f t="shared" ca="1" si="36"/>
        <v>104.05930118444155</v>
      </c>
      <c r="M158">
        <f t="shared" ca="1" si="38"/>
        <v>55.817612942612946</v>
      </c>
      <c r="N158">
        <f t="shared" ca="1" si="39"/>
        <v>33.162851037851034</v>
      </c>
      <c r="P158">
        <f ca="1">E158-'AFL2433'!E138</f>
        <v>-2998.9111362998974</v>
      </c>
      <c r="Q158">
        <f ca="1">F158-'AFL2433'!F138</f>
        <v>751.01020299860056</v>
      </c>
      <c r="R158">
        <f t="shared" ca="1" si="47"/>
        <v>3091.5181268159404</v>
      </c>
    </row>
    <row r="159" spans="1:18" x14ac:dyDescent="0.25">
      <c r="A159" s="8">
        <f t="shared" si="32"/>
        <v>0.43541666666666523</v>
      </c>
      <c r="B159" s="3">
        <f t="shared" si="40"/>
        <v>1553301620</v>
      </c>
      <c r="C159">
        <f t="shared" si="46"/>
        <v>3</v>
      </c>
      <c r="D159">
        <f t="shared" si="46"/>
        <v>148</v>
      </c>
      <c r="E159">
        <f t="shared" ca="1" si="27"/>
        <v>15777.15217635165</v>
      </c>
      <c r="F159">
        <f t="shared" ca="1" si="28"/>
        <v>-3951.136580923077</v>
      </c>
      <c r="G159">
        <f t="shared" ca="1" si="33"/>
        <v>9448.7999999999993</v>
      </c>
      <c r="H159" s="9">
        <f t="shared" ca="1" si="44"/>
        <v>286.8523695591204</v>
      </c>
      <c r="I159" s="9">
        <f t="shared" ca="1" si="44"/>
        <v>-71.835758547692151</v>
      </c>
      <c r="J159" s="9">
        <f t="shared" ca="1" si="44"/>
        <v>0</v>
      </c>
      <c r="K159" s="9">
        <f t="shared" ca="1" si="35"/>
        <v>295.71042952152447</v>
      </c>
      <c r="L159" s="9">
        <f t="shared" ca="1" si="36"/>
        <v>104.05930118444155</v>
      </c>
      <c r="M159">
        <f t="shared" ca="1" si="38"/>
        <v>55.814374236874237</v>
      </c>
      <c r="N159">
        <f t="shared" ca="1" si="39"/>
        <v>33.185802808302803</v>
      </c>
      <c r="P159">
        <f ca="1">E159-'AFL2433'!E139</f>
        <v>-2477.3613734651335</v>
      </c>
      <c r="Q159">
        <f ca="1">F159-'AFL2433'!F139</f>
        <v>620.39973291188699</v>
      </c>
      <c r="R159">
        <f t="shared" ca="1" si="47"/>
        <v>2553.8628004131688</v>
      </c>
    </row>
    <row r="160" spans="1:18" x14ac:dyDescent="0.25">
      <c r="A160" s="4">
        <f t="shared" si="32"/>
        <v>0.43547453703703559</v>
      </c>
      <c r="B160" s="3">
        <f t="shared" si="40"/>
        <v>1553301625</v>
      </c>
      <c r="C160">
        <f t="shared" si="46"/>
        <v>3</v>
      </c>
      <c r="D160">
        <f t="shared" si="46"/>
        <v>148</v>
      </c>
      <c r="E160">
        <f t="shared" ca="1" si="27"/>
        <v>17211.414024147252</v>
      </c>
      <c r="F160">
        <f t="shared" ca="1" si="28"/>
        <v>-4310.3153736615377</v>
      </c>
      <c r="G160">
        <f t="shared" ca="1" si="33"/>
        <v>9448.7999999999993</v>
      </c>
      <c r="H160" s="9">
        <f t="shared" ca="1" si="44"/>
        <v>286.85236955912114</v>
      </c>
      <c r="I160" s="9">
        <f t="shared" ca="1" si="44"/>
        <v>-71.835758547692421</v>
      </c>
      <c r="J160" s="9">
        <f t="shared" ca="1" si="44"/>
        <v>0</v>
      </c>
      <c r="K160" s="9">
        <f t="shared" ca="1" si="35"/>
        <v>295.71042952152533</v>
      </c>
      <c r="L160" s="9">
        <f t="shared" ca="1" si="36"/>
        <v>104.05930118444157</v>
      </c>
      <c r="M160">
        <f t="shared" ca="1" si="38"/>
        <v>55.811135531135534</v>
      </c>
      <c r="N160">
        <f t="shared" ca="1" si="39"/>
        <v>33.208754578754579</v>
      </c>
      <c r="P160">
        <f ca="1">E160-'AFL2433'!E140</f>
        <v>-1955.8116106303714</v>
      </c>
      <c r="Q160">
        <f ca="1">F160-'AFL2433'!F140</f>
        <v>489.78926282517477</v>
      </c>
      <c r="R160">
        <f t="shared" ca="1" si="47"/>
        <v>2016.2074740103994</v>
      </c>
    </row>
    <row r="161" spans="1:18" x14ac:dyDescent="0.25">
      <c r="A161" s="4">
        <f t="shared" si="32"/>
        <v>0.43553240740740595</v>
      </c>
      <c r="B161" s="3">
        <f t="shared" si="40"/>
        <v>1553301630</v>
      </c>
      <c r="C161">
        <f t="shared" si="46"/>
        <v>3</v>
      </c>
      <c r="D161">
        <f t="shared" si="46"/>
        <v>148</v>
      </c>
      <c r="E161">
        <f t="shared" ca="1" si="27"/>
        <v>18645.675871942858</v>
      </c>
      <c r="F161">
        <f t="shared" ca="1" si="28"/>
        <v>-4669.4941663999998</v>
      </c>
      <c r="G161">
        <f t="shared" ca="1" si="33"/>
        <v>9448.7999999999993</v>
      </c>
      <c r="H161" s="9">
        <f t="shared" ca="1" si="44"/>
        <v>286.85236955912114</v>
      </c>
      <c r="I161" s="9">
        <f t="shared" ca="1" si="44"/>
        <v>-71.835758547692237</v>
      </c>
      <c r="J161" s="9">
        <f t="shared" ca="1" si="44"/>
        <v>0</v>
      </c>
      <c r="K161" s="9">
        <f t="shared" ca="1" si="35"/>
        <v>295.71042952152527</v>
      </c>
      <c r="L161" s="9">
        <f t="shared" ca="1" si="36"/>
        <v>104.05930118444154</v>
      </c>
      <c r="M161">
        <f t="shared" ca="1" si="38"/>
        <v>55.807896825396824</v>
      </c>
      <c r="N161">
        <f t="shared" ca="1" si="39"/>
        <v>33.231706349206348</v>
      </c>
      <c r="P161">
        <f ca="1">E161-'AFL2433'!E141</f>
        <v>-1434.2618477956057</v>
      </c>
      <c r="Q161">
        <f ca="1">F161-'AFL2433'!F141</f>
        <v>359.1787927384612</v>
      </c>
      <c r="R161">
        <f t="shared" ca="1" si="47"/>
        <v>1478.5521476076262</v>
      </c>
    </row>
    <row r="162" spans="1:18" x14ac:dyDescent="0.25">
      <c r="A162" s="4">
        <f t="shared" si="32"/>
        <v>0.43559027777777631</v>
      </c>
      <c r="B162" s="3">
        <f t="shared" si="40"/>
        <v>1553301635</v>
      </c>
      <c r="C162">
        <f t="shared" si="46"/>
        <v>3</v>
      </c>
      <c r="D162">
        <f t="shared" si="46"/>
        <v>148</v>
      </c>
      <c r="E162">
        <f t="shared" ca="1" si="27"/>
        <v>20079.937719738464</v>
      </c>
      <c r="F162">
        <f t="shared" ca="1" si="28"/>
        <v>-5028.672959138461</v>
      </c>
      <c r="G162">
        <f t="shared" ca="1" si="33"/>
        <v>9448.7999999999993</v>
      </c>
      <c r="H162" s="9">
        <f t="shared" ca="1" si="44"/>
        <v>286.8523695591204</v>
      </c>
      <c r="I162" s="9">
        <f t="shared" ca="1" si="44"/>
        <v>-71.835758547692421</v>
      </c>
      <c r="J162" s="9">
        <f t="shared" ca="1" si="44"/>
        <v>0</v>
      </c>
      <c r="K162" s="9">
        <f t="shared" ca="1" si="35"/>
        <v>295.71042952152459</v>
      </c>
      <c r="L162" s="9">
        <f t="shared" ca="1" si="36"/>
        <v>104.05930118444159</v>
      </c>
      <c r="M162">
        <f t="shared" ca="1" si="38"/>
        <v>55.804658119658122</v>
      </c>
      <c r="N162">
        <f t="shared" ca="1" si="39"/>
        <v>33.254658119658117</v>
      </c>
      <c r="P162">
        <f ca="1">E162-'AFL2433'!E142</f>
        <v>-912.71208496084</v>
      </c>
      <c r="Q162">
        <f ca="1">F162-'AFL2433'!F142</f>
        <v>228.56832265174762</v>
      </c>
      <c r="R162">
        <f t="shared" ca="1" si="47"/>
        <v>940.89682120485293</v>
      </c>
    </row>
    <row r="163" spans="1:18" x14ac:dyDescent="0.25">
      <c r="A163" s="4">
        <f t="shared" si="32"/>
        <v>0.43564814814814667</v>
      </c>
      <c r="B163" s="3">
        <f t="shared" si="40"/>
        <v>1553301640</v>
      </c>
      <c r="C163">
        <f t="shared" si="46"/>
        <v>3</v>
      </c>
      <c r="D163">
        <f t="shared" si="46"/>
        <v>148</v>
      </c>
      <c r="E163">
        <f t="shared" ca="1" si="27"/>
        <v>21514.199567534066</v>
      </c>
      <c r="F163">
        <f t="shared" ca="1" si="28"/>
        <v>-5387.8517518769231</v>
      </c>
      <c r="G163">
        <f t="shared" ca="1" si="33"/>
        <v>9448.7999999999993</v>
      </c>
      <c r="H163" s="9">
        <f t="shared" ca="1" si="44"/>
        <v>286.85236955912114</v>
      </c>
      <c r="I163" s="9">
        <f t="shared" ca="1" si="44"/>
        <v>-71.835758547692237</v>
      </c>
      <c r="J163" s="9">
        <f t="shared" ca="1" si="44"/>
        <v>0</v>
      </c>
      <c r="K163" s="9">
        <f t="shared" ca="1" si="35"/>
        <v>295.71042952152527</v>
      </c>
      <c r="L163" s="9">
        <f t="shared" ca="1" si="36"/>
        <v>104.05930118444154</v>
      </c>
      <c r="M163">
        <f t="shared" ca="1" si="38"/>
        <v>55.801419413919412</v>
      </c>
      <c r="N163">
        <f t="shared" ca="1" si="39"/>
        <v>33.277609890109886</v>
      </c>
      <c r="P163">
        <f ca="1">E163-'AFL2433'!E143</f>
        <v>-391.16232212607429</v>
      </c>
      <c r="Q163">
        <f ca="1">F163-'AFL2433'!F143</f>
        <v>97.957852565034045</v>
      </c>
      <c r="R163">
        <f t="shared" ca="1" si="47"/>
        <v>403.24149480207967</v>
      </c>
    </row>
    <row r="164" spans="1:18" x14ac:dyDescent="0.25">
      <c r="A164" s="42">
        <f t="shared" si="32"/>
        <v>0.43570601851851704</v>
      </c>
      <c r="B164" s="3">
        <f t="shared" si="40"/>
        <v>1553301645</v>
      </c>
      <c r="C164">
        <f t="shared" si="46"/>
        <v>3</v>
      </c>
      <c r="D164">
        <f t="shared" si="46"/>
        <v>148</v>
      </c>
      <c r="E164">
        <f t="shared" ca="1" si="27"/>
        <v>22948.461415329672</v>
      </c>
      <c r="F164">
        <f t="shared" ca="1" si="28"/>
        <v>-5747.0305446153843</v>
      </c>
      <c r="G164">
        <f t="shared" ca="1" si="33"/>
        <v>9448.7999999999993</v>
      </c>
      <c r="H164" s="9">
        <f t="shared" ca="1" si="44"/>
        <v>286.85236955912114</v>
      </c>
      <c r="I164" s="9">
        <f t="shared" ca="1" si="44"/>
        <v>-71.835758547692237</v>
      </c>
      <c r="J164" s="9">
        <f t="shared" ca="1" si="44"/>
        <v>0</v>
      </c>
      <c r="K164" s="9">
        <f t="shared" ca="1" si="35"/>
        <v>295.71042952152527</v>
      </c>
      <c r="L164" s="9">
        <f t="shared" ca="1" si="36"/>
        <v>104.05930118444154</v>
      </c>
      <c r="M164">
        <f t="shared" ca="1" si="38"/>
        <v>55.798180708180709</v>
      </c>
      <c r="N164">
        <f t="shared" ca="1" si="39"/>
        <v>33.300561660561655</v>
      </c>
      <c r="P164">
        <f ca="1">E164-'AFL2433'!E144</f>
        <v>130.38744070869143</v>
      </c>
      <c r="Q164">
        <f ca="1">F164-'AFL2433'!F144</f>
        <v>-32.652617521678621</v>
      </c>
      <c r="R164" s="41">
        <f t="shared" ref="R164" ca="1" si="48">SQRT(P164*P164+Q164*Q164)</f>
        <v>134.41383160069336</v>
      </c>
    </row>
    <row r="165" spans="1:18" x14ac:dyDescent="0.25">
      <c r="A165" s="4">
        <f t="shared" si="32"/>
        <v>0.4357638888888874</v>
      </c>
      <c r="B165" s="3">
        <f t="shared" si="40"/>
        <v>1553301650</v>
      </c>
      <c r="C165">
        <f t="shared" si="46"/>
        <v>3</v>
      </c>
      <c r="D165">
        <f t="shared" si="46"/>
        <v>148</v>
      </c>
      <c r="E165">
        <f t="shared" ref="E165:E228" ca="1" si="49">INDIRECT("E$"&amp;C165)+INDIRECT("H$"&amp;C165)*($B165-INDIRECT("B$"&amp;D165))</f>
        <v>24382.723263125277</v>
      </c>
      <c r="F165">
        <f t="shared" ref="F165:F228" ca="1" si="50">INDIRECT("F$"&amp;C165)+INDIRECT("I$"&amp;C165)*($B165-INDIRECT("B$"&amp;D165))</f>
        <v>-6106.2093373538455</v>
      </c>
      <c r="G165">
        <f t="shared" ca="1" si="33"/>
        <v>9448.7999999999993</v>
      </c>
      <c r="H165" s="9">
        <f t="shared" ca="1" si="44"/>
        <v>286.8523695591204</v>
      </c>
      <c r="I165" s="9">
        <f t="shared" ca="1" si="44"/>
        <v>-71.835758547692421</v>
      </c>
      <c r="J165" s="9">
        <f t="shared" ca="1" si="44"/>
        <v>0</v>
      </c>
      <c r="K165" s="9">
        <f t="shared" ca="1" si="35"/>
        <v>295.71042952152459</v>
      </c>
      <c r="L165" s="9">
        <f t="shared" ca="1" si="36"/>
        <v>104.05930118444159</v>
      </c>
      <c r="M165">
        <f t="shared" ca="1" si="38"/>
        <v>55.794942002442006</v>
      </c>
      <c r="N165">
        <f t="shared" ca="1" si="39"/>
        <v>33.323513431013431</v>
      </c>
      <c r="P165">
        <f ca="1">E165-'AFL2433'!E145</f>
        <v>651.93720354345714</v>
      </c>
      <c r="Q165">
        <f ca="1">F165-'AFL2433'!F145</f>
        <v>-163.2630876083922</v>
      </c>
      <c r="R165">
        <f t="shared" ref="R165:R166" ca="1" si="51">SQRT(P165*P165+Q165*Q165)</f>
        <v>672.06915800346667</v>
      </c>
    </row>
    <row r="166" spans="1:18" x14ac:dyDescent="0.25">
      <c r="A166" s="4">
        <f t="shared" si="32"/>
        <v>0.43582175925925776</v>
      </c>
      <c r="B166" s="3">
        <f t="shared" si="40"/>
        <v>1553301655</v>
      </c>
      <c r="C166">
        <f t="shared" si="46"/>
        <v>3</v>
      </c>
      <c r="D166">
        <f t="shared" si="46"/>
        <v>148</v>
      </c>
      <c r="E166">
        <f t="shared" ca="1" si="49"/>
        <v>25816.985110920879</v>
      </c>
      <c r="F166">
        <f t="shared" ca="1" si="50"/>
        <v>-6465.3881300923076</v>
      </c>
      <c r="G166">
        <f t="shared" ca="1" si="33"/>
        <v>9448.7999999999993</v>
      </c>
      <c r="H166" s="9">
        <f t="shared" ca="1" si="44"/>
        <v>286.85236955912114</v>
      </c>
      <c r="I166" s="9">
        <f t="shared" ca="1" si="44"/>
        <v>-71.835758547692237</v>
      </c>
      <c r="J166" s="9">
        <f t="shared" ca="1" si="44"/>
        <v>0</v>
      </c>
      <c r="K166" s="9">
        <f t="shared" ca="1" si="35"/>
        <v>295.71042952152527</v>
      </c>
      <c r="L166" s="9">
        <f t="shared" ca="1" si="36"/>
        <v>104.05930118444154</v>
      </c>
      <c r="M166">
        <f t="shared" ca="1" si="38"/>
        <v>55.791703296703297</v>
      </c>
      <c r="N166">
        <f t="shared" ca="1" si="39"/>
        <v>33.3464652014652</v>
      </c>
      <c r="P166">
        <f ca="1">E166-'AFL2433'!E146</f>
        <v>1173.4869663782192</v>
      </c>
      <c r="Q166">
        <f ca="1">F166-'AFL2433'!F146</f>
        <v>-293.87355769510577</v>
      </c>
      <c r="R166">
        <f t="shared" ca="1" si="51"/>
        <v>1209.7244844062363</v>
      </c>
    </row>
    <row r="167" spans="1:18" x14ac:dyDescent="0.25">
      <c r="A167" s="4">
        <f t="shared" si="32"/>
        <v>0.43587962962962812</v>
      </c>
      <c r="B167" s="3">
        <f t="shared" si="40"/>
        <v>1553301660</v>
      </c>
      <c r="C167">
        <f t="shared" si="46"/>
        <v>3</v>
      </c>
      <c r="D167">
        <f t="shared" si="46"/>
        <v>148</v>
      </c>
      <c r="E167">
        <f t="shared" ca="1" si="49"/>
        <v>27251.246958716485</v>
      </c>
      <c r="F167">
        <f t="shared" ca="1" si="50"/>
        <v>-6824.5669228307688</v>
      </c>
      <c r="G167">
        <f t="shared" ca="1" si="33"/>
        <v>9448.7999999999993</v>
      </c>
      <c r="H167" s="9">
        <f t="shared" ca="1" si="44"/>
        <v>286.85236955912114</v>
      </c>
      <c r="I167" s="9">
        <f t="shared" ca="1" si="44"/>
        <v>-71.835758547692421</v>
      </c>
      <c r="J167" s="9">
        <f t="shared" ca="1" si="44"/>
        <v>0</v>
      </c>
      <c r="K167" s="9">
        <f t="shared" ca="1" si="35"/>
        <v>295.71042952152533</v>
      </c>
      <c r="L167" s="9">
        <f t="shared" ca="1" si="36"/>
        <v>104.05930118444157</v>
      </c>
      <c r="M167">
        <f t="shared" ca="1" si="38"/>
        <v>55.788464590964594</v>
      </c>
      <c r="N167">
        <f t="shared" ca="1" si="39"/>
        <v>33.369416971916969</v>
      </c>
    </row>
    <row r="168" spans="1:18" x14ac:dyDescent="0.25">
      <c r="A168" s="4">
        <f t="shared" si="32"/>
        <v>0.43593749999999848</v>
      </c>
      <c r="B168" s="3">
        <f t="shared" si="40"/>
        <v>1553301665</v>
      </c>
      <c r="C168">
        <f t="shared" si="46"/>
        <v>3</v>
      </c>
      <c r="D168">
        <f t="shared" si="46"/>
        <v>148</v>
      </c>
      <c r="E168">
        <f t="shared" ca="1" si="49"/>
        <v>28685.508806512091</v>
      </c>
      <c r="F168">
        <f t="shared" ca="1" si="50"/>
        <v>-7183.7457155692309</v>
      </c>
      <c r="G168">
        <f t="shared" ca="1" si="33"/>
        <v>9448.7999999999993</v>
      </c>
      <c r="H168" s="9">
        <f t="shared" ca="1" si="44"/>
        <v>286.8523695591204</v>
      </c>
      <c r="I168" s="9">
        <f t="shared" ca="1" si="44"/>
        <v>-71.835758547692237</v>
      </c>
      <c r="J168" s="9">
        <f t="shared" ca="1" si="44"/>
        <v>0</v>
      </c>
      <c r="K168" s="9">
        <f t="shared" ca="1" si="35"/>
        <v>295.71042952152453</v>
      </c>
      <c r="L168" s="9">
        <f t="shared" ca="1" si="36"/>
        <v>104.05930118444157</v>
      </c>
      <c r="M168">
        <f t="shared" ca="1" si="38"/>
        <v>55.785225885225884</v>
      </c>
      <c r="N168">
        <f t="shared" ca="1" si="39"/>
        <v>33.392368742368738</v>
      </c>
    </row>
    <row r="169" spans="1:18" x14ac:dyDescent="0.25">
      <c r="A169" s="4">
        <f t="shared" si="32"/>
        <v>0.43599537037036884</v>
      </c>
      <c r="B169" s="3">
        <f t="shared" si="40"/>
        <v>1553301670</v>
      </c>
      <c r="C169">
        <f t="shared" ref="C169:D184" si="52">C168</f>
        <v>3</v>
      </c>
      <c r="D169">
        <f t="shared" si="52"/>
        <v>148</v>
      </c>
      <c r="E169">
        <f t="shared" ca="1" si="49"/>
        <v>30119.770654307693</v>
      </c>
      <c r="F169">
        <f t="shared" ca="1" si="50"/>
        <v>-7542.9245083076921</v>
      </c>
      <c r="G169">
        <f t="shared" ca="1" si="33"/>
        <v>9448.7999999999993</v>
      </c>
      <c r="H169" s="9">
        <f t="shared" ca="1" si="44"/>
        <v>286.85236955912114</v>
      </c>
      <c r="I169" s="9">
        <f t="shared" ca="1" si="44"/>
        <v>-71.835758547692237</v>
      </c>
      <c r="J169" s="9">
        <f t="shared" ca="1" si="44"/>
        <v>0</v>
      </c>
      <c r="K169" s="9">
        <f t="shared" ca="1" si="35"/>
        <v>295.71042952152527</v>
      </c>
      <c r="L169" s="9">
        <f t="shared" ca="1" si="36"/>
        <v>104.05930118444154</v>
      </c>
      <c r="M169">
        <f t="shared" ca="1" si="38"/>
        <v>55.781987179487182</v>
      </c>
      <c r="N169">
        <f t="shared" ca="1" si="39"/>
        <v>33.415320512820507</v>
      </c>
    </row>
    <row r="170" spans="1:18" x14ac:dyDescent="0.25">
      <c r="A170" s="4">
        <f t="shared" si="32"/>
        <v>0.4360532407407392</v>
      </c>
      <c r="B170" s="3">
        <f t="shared" si="40"/>
        <v>1553301675</v>
      </c>
      <c r="C170">
        <f t="shared" si="52"/>
        <v>3</v>
      </c>
      <c r="D170">
        <f t="shared" si="52"/>
        <v>148</v>
      </c>
      <c r="E170">
        <f t="shared" ca="1" si="49"/>
        <v>31554.032502103299</v>
      </c>
      <c r="F170">
        <f t="shared" ca="1" si="50"/>
        <v>-7902.1033010461533</v>
      </c>
      <c r="G170">
        <f t="shared" ca="1" si="33"/>
        <v>9448.7999999999993</v>
      </c>
      <c r="H170" s="9">
        <f t="shared" ca="1" si="44"/>
        <v>286.85236955912114</v>
      </c>
      <c r="I170" s="9">
        <f t="shared" ca="1" si="44"/>
        <v>-71.835758547692421</v>
      </c>
      <c r="J170" s="9">
        <f t="shared" ca="1" si="44"/>
        <v>0</v>
      </c>
      <c r="K170" s="9">
        <f t="shared" ca="1" si="35"/>
        <v>295.71042952152533</v>
      </c>
      <c r="L170" s="9">
        <f t="shared" ca="1" si="36"/>
        <v>104.05930118444157</v>
      </c>
      <c r="M170">
        <f t="shared" ca="1" si="38"/>
        <v>55.778748473748472</v>
      </c>
      <c r="N170">
        <f t="shared" ca="1" si="39"/>
        <v>33.438272283272283</v>
      </c>
    </row>
    <row r="171" spans="1:18" x14ac:dyDescent="0.25">
      <c r="A171" s="4">
        <f t="shared" si="32"/>
        <v>0.43611111111110956</v>
      </c>
      <c r="B171" s="3">
        <f t="shared" si="40"/>
        <v>1553301680</v>
      </c>
      <c r="C171">
        <f t="shared" si="52"/>
        <v>3</v>
      </c>
      <c r="D171">
        <f t="shared" si="52"/>
        <v>148</v>
      </c>
      <c r="E171">
        <f t="shared" ca="1" si="49"/>
        <v>32988.294349898904</v>
      </c>
      <c r="F171">
        <f t="shared" ca="1" si="50"/>
        <v>-8261.2820937846154</v>
      </c>
      <c r="G171">
        <f t="shared" ca="1" si="33"/>
        <v>9448.7999999999993</v>
      </c>
      <c r="H171" s="9">
        <f t="shared" ca="1" si="44"/>
        <v>286.85236955912114</v>
      </c>
      <c r="I171" s="9">
        <f t="shared" ca="1" si="44"/>
        <v>-71.835758547692237</v>
      </c>
      <c r="J171" s="9">
        <f t="shared" ca="1" si="44"/>
        <v>0</v>
      </c>
      <c r="K171" s="9">
        <f t="shared" ca="1" si="35"/>
        <v>295.71042952152527</v>
      </c>
      <c r="L171" s="9">
        <f t="shared" ca="1" si="36"/>
        <v>104.05930118444154</v>
      </c>
      <c r="M171">
        <f t="shared" ca="1" si="38"/>
        <v>55.775509768009769</v>
      </c>
      <c r="N171">
        <f t="shared" ca="1" si="39"/>
        <v>33.461224053724052</v>
      </c>
    </row>
    <row r="172" spans="1:18" x14ac:dyDescent="0.25">
      <c r="A172" s="4">
        <f t="shared" si="32"/>
        <v>0.43616898148147992</v>
      </c>
      <c r="B172" s="3">
        <f t="shared" si="40"/>
        <v>1553301685</v>
      </c>
      <c r="C172">
        <f t="shared" si="52"/>
        <v>3</v>
      </c>
      <c r="D172">
        <f t="shared" si="52"/>
        <v>148</v>
      </c>
      <c r="E172">
        <f t="shared" ca="1" si="49"/>
        <v>34422.55619769451</v>
      </c>
      <c r="F172">
        <f t="shared" ca="1" si="50"/>
        <v>-8620.4608865230766</v>
      </c>
      <c r="G172">
        <f t="shared" ca="1" si="33"/>
        <v>9448.7999999999993</v>
      </c>
      <c r="H172" s="9">
        <f t="shared" ca="1" si="44"/>
        <v>286.85236955912114</v>
      </c>
      <c r="I172" s="9">
        <f t="shared" ca="1" si="44"/>
        <v>-71.835758547692606</v>
      </c>
      <c r="J172" s="9">
        <f t="shared" ca="1" si="44"/>
        <v>0</v>
      </c>
      <c r="K172" s="9">
        <f t="shared" ca="1" si="35"/>
        <v>295.71042952152533</v>
      </c>
      <c r="L172" s="9">
        <f t="shared" ca="1" si="36"/>
        <v>104.05930118444159</v>
      </c>
      <c r="M172">
        <f t="shared" ca="1" si="38"/>
        <v>55.772271062271059</v>
      </c>
      <c r="N172">
        <f t="shared" ca="1" si="39"/>
        <v>33.484175824175821</v>
      </c>
    </row>
    <row r="173" spans="1:18" x14ac:dyDescent="0.25">
      <c r="A173" s="4">
        <f t="shared" si="32"/>
        <v>0.43622685185185028</v>
      </c>
      <c r="B173" s="3">
        <f t="shared" si="40"/>
        <v>1553301690</v>
      </c>
      <c r="C173">
        <f t="shared" si="52"/>
        <v>3</v>
      </c>
      <c r="D173">
        <f t="shared" si="52"/>
        <v>148</v>
      </c>
      <c r="E173">
        <f t="shared" ca="1" si="49"/>
        <v>35856.818045490116</v>
      </c>
      <c r="F173">
        <f t="shared" ca="1" si="50"/>
        <v>-8979.6396792615396</v>
      </c>
      <c r="G173">
        <f t="shared" ca="1" si="33"/>
        <v>9448.7999999999993</v>
      </c>
      <c r="H173" s="9">
        <f t="shared" ca="1" si="44"/>
        <v>286.85236955912114</v>
      </c>
      <c r="I173" s="9">
        <f t="shared" ca="1" si="44"/>
        <v>-71.835758547692237</v>
      </c>
      <c r="J173" s="9">
        <f t="shared" ca="1" si="44"/>
        <v>0</v>
      </c>
      <c r="K173" s="9">
        <f t="shared" ca="1" si="35"/>
        <v>295.71042952152527</v>
      </c>
      <c r="L173" s="9">
        <f t="shared" ca="1" si="36"/>
        <v>104.05930118444154</v>
      </c>
      <c r="M173">
        <f t="shared" ca="1" si="38"/>
        <v>55.769032356532357</v>
      </c>
      <c r="N173">
        <f t="shared" ca="1" si="39"/>
        <v>33.50712759462759</v>
      </c>
    </row>
    <row r="174" spans="1:18" x14ac:dyDescent="0.25">
      <c r="A174" s="4">
        <f t="shared" si="32"/>
        <v>0.43628472222222064</v>
      </c>
      <c r="B174" s="3">
        <f t="shared" si="40"/>
        <v>1553301695</v>
      </c>
      <c r="C174">
        <f t="shared" si="52"/>
        <v>3</v>
      </c>
      <c r="D174">
        <f t="shared" si="52"/>
        <v>148</v>
      </c>
      <c r="E174">
        <f t="shared" ca="1" si="49"/>
        <v>37291.079893285721</v>
      </c>
      <c r="F174">
        <f t="shared" ca="1" si="50"/>
        <v>-9338.8184720000008</v>
      </c>
      <c r="G174">
        <f t="shared" ca="1" si="33"/>
        <v>9448.7999999999993</v>
      </c>
      <c r="H174" s="9">
        <f t="shared" ca="1" si="44"/>
        <v>286.85236955912114</v>
      </c>
      <c r="I174" s="9">
        <f t="shared" ca="1" si="44"/>
        <v>-71.835758547692237</v>
      </c>
      <c r="J174" s="9">
        <f t="shared" ca="1" si="44"/>
        <v>0</v>
      </c>
      <c r="K174" s="9">
        <f t="shared" ca="1" si="35"/>
        <v>295.71042952152527</v>
      </c>
      <c r="L174" s="9">
        <f t="shared" ca="1" si="36"/>
        <v>104.05930118444154</v>
      </c>
      <c r="M174">
        <f t="shared" ca="1" si="38"/>
        <v>55.765793650793654</v>
      </c>
      <c r="N174">
        <f t="shared" ca="1" si="39"/>
        <v>33.530079365079359</v>
      </c>
    </row>
    <row r="175" spans="1:18" x14ac:dyDescent="0.25">
      <c r="A175" s="4">
        <f t="shared" si="32"/>
        <v>0.43634259259259101</v>
      </c>
      <c r="B175" s="3">
        <f t="shared" si="40"/>
        <v>1553301700</v>
      </c>
      <c r="C175">
        <f t="shared" si="52"/>
        <v>3</v>
      </c>
      <c r="D175">
        <f t="shared" si="52"/>
        <v>148</v>
      </c>
      <c r="E175">
        <f t="shared" ca="1" si="49"/>
        <v>38725.341741081327</v>
      </c>
      <c r="F175">
        <f t="shared" ca="1" si="50"/>
        <v>-9697.997264738462</v>
      </c>
      <c r="G175">
        <f t="shared" ca="1" si="33"/>
        <v>9448.7999999999993</v>
      </c>
      <c r="H175" s="9">
        <f t="shared" ca="1" si="44"/>
        <v>286.85236955912114</v>
      </c>
      <c r="I175" s="9">
        <f t="shared" ca="1" si="44"/>
        <v>-71.835758547692237</v>
      </c>
      <c r="J175" s="9">
        <f t="shared" ca="1" si="44"/>
        <v>0</v>
      </c>
      <c r="K175" s="9">
        <f t="shared" ca="1" si="35"/>
        <v>295.71042952152527</v>
      </c>
      <c r="L175" s="9">
        <f t="shared" ca="1" si="36"/>
        <v>104.05930118444154</v>
      </c>
      <c r="M175">
        <f t="shared" ca="1" si="38"/>
        <v>55.762554945054944</v>
      </c>
      <c r="N175">
        <f t="shared" ca="1" si="39"/>
        <v>33.553031135531135</v>
      </c>
    </row>
    <row r="176" spans="1:18" x14ac:dyDescent="0.25">
      <c r="A176" s="4">
        <f t="shared" si="32"/>
        <v>0.43640046296296137</v>
      </c>
      <c r="B176" s="3">
        <f t="shared" si="40"/>
        <v>1553301705</v>
      </c>
      <c r="C176">
        <f t="shared" si="52"/>
        <v>3</v>
      </c>
      <c r="D176">
        <f t="shared" si="52"/>
        <v>148</v>
      </c>
      <c r="E176">
        <f t="shared" ca="1" si="49"/>
        <v>40159.603588876933</v>
      </c>
      <c r="F176">
        <f t="shared" ca="1" si="50"/>
        <v>-10057.176057476923</v>
      </c>
      <c r="G176">
        <f t="shared" ca="1" si="33"/>
        <v>9448.7999999999993</v>
      </c>
      <c r="H176" s="9">
        <f t="shared" ca="1" si="44"/>
        <v>286.85236955911967</v>
      </c>
      <c r="I176" s="9">
        <f t="shared" ca="1" si="44"/>
        <v>-71.835758547692237</v>
      </c>
      <c r="J176" s="9">
        <f t="shared" ca="1" si="44"/>
        <v>0</v>
      </c>
      <c r="K176" s="9">
        <f t="shared" ca="1" si="35"/>
        <v>295.71042952152379</v>
      </c>
      <c r="L176" s="9">
        <f t="shared" ca="1" si="36"/>
        <v>104.05930118444159</v>
      </c>
      <c r="M176">
        <f t="shared" ca="1" si="38"/>
        <v>55.759316239316242</v>
      </c>
      <c r="N176">
        <f t="shared" ca="1" si="39"/>
        <v>33.575982905982904</v>
      </c>
    </row>
    <row r="177" spans="1:14" x14ac:dyDescent="0.25">
      <c r="A177" s="4">
        <f t="shared" si="32"/>
        <v>0.43645833333333173</v>
      </c>
      <c r="B177" s="3">
        <f t="shared" si="40"/>
        <v>1553301710</v>
      </c>
      <c r="C177">
        <f t="shared" si="52"/>
        <v>3</v>
      </c>
      <c r="D177">
        <f t="shared" si="52"/>
        <v>148</v>
      </c>
      <c r="E177">
        <f t="shared" ca="1" si="49"/>
        <v>41593.865436672531</v>
      </c>
      <c r="F177">
        <f t="shared" ca="1" si="50"/>
        <v>-10416.354850215384</v>
      </c>
      <c r="G177">
        <f t="shared" ca="1" si="33"/>
        <v>9448.7999999999993</v>
      </c>
      <c r="H177" s="9">
        <f t="shared" ca="1" si="44"/>
        <v>286.85236955912114</v>
      </c>
      <c r="I177" s="9">
        <f t="shared" ca="1" si="44"/>
        <v>-71.835758547692606</v>
      </c>
      <c r="J177" s="9">
        <f t="shared" ca="1" si="44"/>
        <v>0</v>
      </c>
      <c r="K177" s="9">
        <f t="shared" ca="1" si="35"/>
        <v>295.71042952152533</v>
      </c>
      <c r="L177" s="9">
        <f t="shared" ca="1" si="36"/>
        <v>104.05930118444159</v>
      </c>
      <c r="M177">
        <f t="shared" ca="1" si="38"/>
        <v>55.756077533577532</v>
      </c>
      <c r="N177">
        <f t="shared" ca="1" si="39"/>
        <v>33.598934676434673</v>
      </c>
    </row>
    <row r="178" spans="1:14" x14ac:dyDescent="0.25">
      <c r="A178" s="4">
        <f t="shared" si="32"/>
        <v>0.43651620370370209</v>
      </c>
      <c r="B178" s="3">
        <f t="shared" si="40"/>
        <v>1553301715</v>
      </c>
      <c r="C178">
        <f t="shared" si="52"/>
        <v>3</v>
      </c>
      <c r="D178">
        <f t="shared" si="52"/>
        <v>148</v>
      </c>
      <c r="E178">
        <f t="shared" ca="1" si="49"/>
        <v>43028.127284468137</v>
      </c>
      <c r="F178">
        <f t="shared" ca="1" si="50"/>
        <v>-10775.533642953847</v>
      </c>
      <c r="G178">
        <f t="shared" ca="1" si="33"/>
        <v>9448.7999999999993</v>
      </c>
      <c r="H178" s="9">
        <f t="shared" ca="1" si="44"/>
        <v>286.85236955912114</v>
      </c>
      <c r="I178" s="9">
        <f t="shared" ca="1" si="44"/>
        <v>-71.835758547692237</v>
      </c>
      <c r="J178" s="9">
        <f t="shared" ca="1" si="44"/>
        <v>0</v>
      </c>
      <c r="K178" s="9">
        <f t="shared" ca="1" si="35"/>
        <v>295.71042952152527</v>
      </c>
      <c r="L178" s="9">
        <f t="shared" ca="1" si="36"/>
        <v>104.05930118444154</v>
      </c>
      <c r="M178">
        <f t="shared" ca="1" si="38"/>
        <v>55.752838827838829</v>
      </c>
      <c r="N178">
        <f t="shared" ca="1" si="39"/>
        <v>33.621886446886442</v>
      </c>
    </row>
    <row r="179" spans="1:14" x14ac:dyDescent="0.25">
      <c r="A179" s="4">
        <f t="shared" si="32"/>
        <v>0.43657407407407245</v>
      </c>
      <c r="B179" s="3">
        <f t="shared" si="40"/>
        <v>1553301720</v>
      </c>
      <c r="C179">
        <f t="shared" si="52"/>
        <v>3</v>
      </c>
      <c r="D179">
        <f t="shared" si="52"/>
        <v>148</v>
      </c>
      <c r="E179">
        <f t="shared" ca="1" si="49"/>
        <v>44462.389132263743</v>
      </c>
      <c r="F179">
        <f t="shared" ca="1" si="50"/>
        <v>-11134.712435692309</v>
      </c>
      <c r="G179">
        <f t="shared" ca="1" si="33"/>
        <v>9448.7999999999993</v>
      </c>
      <c r="H179" s="9">
        <f t="shared" ca="1" si="44"/>
        <v>286.85236955912114</v>
      </c>
      <c r="I179" s="9">
        <f t="shared" ca="1" si="44"/>
        <v>-71.835758547692237</v>
      </c>
      <c r="J179" s="9">
        <f t="shared" ca="1" si="44"/>
        <v>0</v>
      </c>
      <c r="K179" s="9">
        <f t="shared" ca="1" si="35"/>
        <v>295.71042952152527</v>
      </c>
      <c r="L179" s="9">
        <f t="shared" ca="1" si="36"/>
        <v>104.05930118444154</v>
      </c>
      <c r="M179">
        <f t="shared" ca="1" si="38"/>
        <v>55.749600122100119</v>
      </c>
      <c r="N179">
        <f t="shared" ca="1" si="39"/>
        <v>33.644838217338211</v>
      </c>
    </row>
    <row r="180" spans="1:14" x14ac:dyDescent="0.25">
      <c r="A180" s="4">
        <f t="shared" si="32"/>
        <v>0.43663194444444281</v>
      </c>
      <c r="B180" s="3">
        <f t="shared" si="40"/>
        <v>1553301725</v>
      </c>
      <c r="C180">
        <f t="shared" si="52"/>
        <v>3</v>
      </c>
      <c r="D180">
        <f t="shared" si="52"/>
        <v>148</v>
      </c>
      <c r="E180">
        <f t="shared" ca="1" si="49"/>
        <v>45896.650980059349</v>
      </c>
      <c r="F180">
        <f t="shared" ca="1" si="50"/>
        <v>-11493.89122843077</v>
      </c>
      <c r="G180">
        <f t="shared" ca="1" si="33"/>
        <v>9448.7999999999993</v>
      </c>
      <c r="H180" s="9">
        <f t="shared" ca="1" si="44"/>
        <v>286.85236955912114</v>
      </c>
      <c r="I180" s="9">
        <f t="shared" ca="1" si="44"/>
        <v>-71.835758547692237</v>
      </c>
      <c r="J180" s="9">
        <f t="shared" ca="1" si="44"/>
        <v>0</v>
      </c>
      <c r="K180" s="9">
        <f t="shared" ca="1" si="35"/>
        <v>295.71042952152527</v>
      </c>
      <c r="L180" s="9">
        <f t="shared" ca="1" si="36"/>
        <v>104.05930118444154</v>
      </c>
      <c r="M180">
        <f t="shared" ca="1" si="38"/>
        <v>55.746361416361417</v>
      </c>
      <c r="N180">
        <f t="shared" ca="1" si="39"/>
        <v>33.667789987789988</v>
      </c>
    </row>
    <row r="181" spans="1:14" x14ac:dyDescent="0.25">
      <c r="A181" s="4">
        <f t="shared" si="32"/>
        <v>0.43668981481481317</v>
      </c>
      <c r="B181" s="3">
        <f t="shared" si="40"/>
        <v>1553301730</v>
      </c>
      <c r="C181">
        <f t="shared" si="52"/>
        <v>3</v>
      </c>
      <c r="D181">
        <f t="shared" si="52"/>
        <v>148</v>
      </c>
      <c r="E181">
        <f t="shared" ca="1" si="49"/>
        <v>47330.912827854954</v>
      </c>
      <c r="F181">
        <f t="shared" ca="1" si="50"/>
        <v>-11853.070021169231</v>
      </c>
      <c r="G181">
        <f t="shared" ca="1" si="33"/>
        <v>9448.7999999999993</v>
      </c>
      <c r="H181" s="9">
        <f t="shared" ca="1" si="44"/>
        <v>286.85236955912114</v>
      </c>
      <c r="I181" s="9">
        <f t="shared" ca="1" si="44"/>
        <v>-71.835758547692237</v>
      </c>
      <c r="J181" s="9">
        <f t="shared" ca="1" si="44"/>
        <v>0</v>
      </c>
      <c r="K181" s="9">
        <f t="shared" ca="1" si="35"/>
        <v>295.71042952152527</v>
      </c>
      <c r="L181" s="9">
        <f t="shared" ca="1" si="36"/>
        <v>104.05930118444154</v>
      </c>
      <c r="M181">
        <f t="shared" ca="1" si="38"/>
        <v>55.743122710622707</v>
      </c>
      <c r="N181">
        <f t="shared" ca="1" si="39"/>
        <v>33.690741758241757</v>
      </c>
    </row>
    <row r="182" spans="1:14" x14ac:dyDescent="0.25">
      <c r="A182" s="4">
        <f t="shared" si="32"/>
        <v>0.43674768518518353</v>
      </c>
      <c r="B182" s="3">
        <f t="shared" si="40"/>
        <v>1553301735</v>
      </c>
      <c r="C182">
        <f t="shared" si="52"/>
        <v>3</v>
      </c>
      <c r="D182">
        <f t="shared" si="52"/>
        <v>148</v>
      </c>
      <c r="E182">
        <f t="shared" ca="1" si="49"/>
        <v>48765.17467565056</v>
      </c>
      <c r="F182">
        <f t="shared" ca="1" si="50"/>
        <v>-12212.248813907692</v>
      </c>
      <c r="G182">
        <f t="shared" ca="1" si="33"/>
        <v>9448.7999999999993</v>
      </c>
      <c r="H182" s="9">
        <f t="shared" ca="1" si="44"/>
        <v>286.85236955912114</v>
      </c>
      <c r="I182" s="9">
        <f t="shared" ca="1" si="44"/>
        <v>-71.835758547692606</v>
      </c>
      <c r="J182" s="9">
        <f t="shared" ca="1" si="44"/>
        <v>0</v>
      </c>
      <c r="K182" s="9">
        <f t="shared" ca="1" si="35"/>
        <v>295.71042952152533</v>
      </c>
      <c r="L182" s="9">
        <f t="shared" ca="1" si="36"/>
        <v>104.05930118444159</v>
      </c>
      <c r="M182">
        <f t="shared" ca="1" si="38"/>
        <v>55.739884004884004</v>
      </c>
      <c r="N182">
        <f t="shared" ca="1" si="39"/>
        <v>33.713693528693526</v>
      </c>
    </row>
    <row r="183" spans="1:14" x14ac:dyDescent="0.25">
      <c r="A183" s="4">
        <f t="shared" si="32"/>
        <v>0.43680555555555389</v>
      </c>
      <c r="B183" s="3">
        <f t="shared" si="40"/>
        <v>1553301740</v>
      </c>
      <c r="C183">
        <f t="shared" si="52"/>
        <v>3</v>
      </c>
      <c r="D183">
        <f t="shared" si="52"/>
        <v>148</v>
      </c>
      <c r="E183">
        <f t="shared" ca="1" si="49"/>
        <v>50199.436523446166</v>
      </c>
      <c r="F183">
        <f t="shared" ca="1" si="50"/>
        <v>-12571.427606646155</v>
      </c>
      <c r="G183">
        <f t="shared" ca="1" si="33"/>
        <v>9448.7999999999993</v>
      </c>
      <c r="H183" s="9">
        <f t="shared" ca="1" si="44"/>
        <v>286.85236955911967</v>
      </c>
      <c r="I183" s="9">
        <f t="shared" ca="1" si="44"/>
        <v>-71.835758547692237</v>
      </c>
      <c r="J183" s="9">
        <f t="shared" ca="1" si="44"/>
        <v>0</v>
      </c>
      <c r="K183" s="9">
        <f t="shared" ca="1" si="35"/>
        <v>295.71042952152379</v>
      </c>
      <c r="L183" s="9">
        <f t="shared" ca="1" si="36"/>
        <v>104.05930118444159</v>
      </c>
      <c r="M183">
        <f t="shared" ca="1" si="38"/>
        <v>55.736645299145302</v>
      </c>
      <c r="N183">
        <f t="shared" ca="1" si="39"/>
        <v>33.736645299145295</v>
      </c>
    </row>
    <row r="184" spans="1:14" x14ac:dyDescent="0.25">
      <c r="A184" s="4">
        <f t="shared" si="32"/>
        <v>0.43686342592592425</v>
      </c>
      <c r="B184" s="3">
        <f t="shared" si="40"/>
        <v>1553301745</v>
      </c>
      <c r="C184">
        <f t="shared" si="52"/>
        <v>3</v>
      </c>
      <c r="D184">
        <f t="shared" si="52"/>
        <v>148</v>
      </c>
      <c r="E184">
        <f t="shared" ca="1" si="49"/>
        <v>51633.698371241764</v>
      </c>
      <c r="F184">
        <f t="shared" ca="1" si="50"/>
        <v>-12930.606399384616</v>
      </c>
      <c r="G184">
        <f t="shared" ca="1" si="33"/>
        <v>9448.7999999999993</v>
      </c>
      <c r="H184" s="9">
        <f t="shared" ref="H184:J222" ca="1" si="53">(E185-E184)/($B185-$B184)</f>
        <v>286.85236955912114</v>
      </c>
      <c r="I184" s="9">
        <f t="shared" ca="1" si="53"/>
        <v>-71.835758547692237</v>
      </c>
      <c r="J184" s="9">
        <f t="shared" ca="1" si="53"/>
        <v>0</v>
      </c>
      <c r="K184" s="9">
        <f t="shared" ca="1" si="35"/>
        <v>295.71042952152527</v>
      </c>
      <c r="L184" s="9">
        <f t="shared" ca="1" si="36"/>
        <v>104.05930118444154</v>
      </c>
      <c r="M184">
        <f t="shared" ca="1" si="38"/>
        <v>55.733406593406592</v>
      </c>
      <c r="N184">
        <f t="shared" ca="1" si="39"/>
        <v>33.759597069597071</v>
      </c>
    </row>
    <row r="185" spans="1:14" x14ac:dyDescent="0.25">
      <c r="A185" s="4">
        <f t="shared" si="32"/>
        <v>0.43692129629629461</v>
      </c>
      <c r="B185" s="3">
        <f t="shared" si="40"/>
        <v>1553301750</v>
      </c>
      <c r="C185">
        <f t="shared" ref="C185:D200" si="54">C184</f>
        <v>3</v>
      </c>
      <c r="D185">
        <f t="shared" si="54"/>
        <v>148</v>
      </c>
      <c r="E185">
        <f t="shared" ca="1" si="49"/>
        <v>53067.96021903737</v>
      </c>
      <c r="F185">
        <f t="shared" ca="1" si="50"/>
        <v>-13289.785192123078</v>
      </c>
      <c r="G185">
        <f t="shared" ca="1" si="33"/>
        <v>9448.7999999999993</v>
      </c>
      <c r="H185" s="9">
        <f t="shared" ca="1" si="53"/>
        <v>286.85236955912114</v>
      </c>
      <c r="I185" s="9">
        <f t="shared" ca="1" si="53"/>
        <v>-71.835758547692237</v>
      </c>
      <c r="J185" s="9">
        <f t="shared" ca="1" si="53"/>
        <v>0</v>
      </c>
      <c r="K185" s="9">
        <f t="shared" ca="1" si="35"/>
        <v>295.71042952152527</v>
      </c>
      <c r="L185" s="9">
        <f t="shared" ca="1" si="36"/>
        <v>104.05930118444154</v>
      </c>
      <c r="M185">
        <f t="shared" ca="1" si="38"/>
        <v>55.730167887667889</v>
      </c>
      <c r="N185">
        <f t="shared" ca="1" si="39"/>
        <v>33.78254884004884</v>
      </c>
    </row>
    <row r="186" spans="1:14" x14ac:dyDescent="0.25">
      <c r="A186" s="4">
        <f t="shared" si="32"/>
        <v>0.43697916666666498</v>
      </c>
      <c r="B186" s="3">
        <f t="shared" si="40"/>
        <v>1553301755</v>
      </c>
      <c r="C186">
        <f t="shared" si="54"/>
        <v>3</v>
      </c>
      <c r="D186">
        <f t="shared" si="54"/>
        <v>148</v>
      </c>
      <c r="E186">
        <f t="shared" ca="1" si="49"/>
        <v>54502.222066832976</v>
      </c>
      <c r="F186">
        <f t="shared" ca="1" si="50"/>
        <v>-13648.963984861539</v>
      </c>
      <c r="G186">
        <f t="shared" ca="1" si="33"/>
        <v>9448.7999999999993</v>
      </c>
      <c r="H186" s="9">
        <f t="shared" ca="1" si="53"/>
        <v>286.85236955912114</v>
      </c>
      <c r="I186" s="9">
        <f t="shared" ca="1" si="53"/>
        <v>-71.835758547692237</v>
      </c>
      <c r="J186" s="9">
        <f t="shared" ca="1" si="53"/>
        <v>0</v>
      </c>
      <c r="K186" s="9">
        <f t="shared" ca="1" si="35"/>
        <v>295.71042952152527</v>
      </c>
      <c r="L186" s="9">
        <f t="shared" ca="1" si="36"/>
        <v>104.05930118444154</v>
      </c>
      <c r="M186">
        <f t="shared" ca="1" si="38"/>
        <v>55.726929181929179</v>
      </c>
      <c r="N186">
        <f t="shared" ca="1" si="39"/>
        <v>33.805500610500609</v>
      </c>
    </row>
    <row r="187" spans="1:14" x14ac:dyDescent="0.25">
      <c r="A187" s="4">
        <f t="shared" ref="A187:A250" si="55">A186+5/24/3600</f>
        <v>0.43703703703703534</v>
      </c>
      <c r="B187" s="3">
        <f t="shared" si="40"/>
        <v>1553301760</v>
      </c>
      <c r="C187">
        <f t="shared" si="54"/>
        <v>3</v>
      </c>
      <c r="D187">
        <f t="shared" si="54"/>
        <v>148</v>
      </c>
      <c r="E187">
        <f t="shared" ca="1" si="49"/>
        <v>55936.483914628581</v>
      </c>
      <c r="F187">
        <f t="shared" ca="1" si="50"/>
        <v>-14008.1427776</v>
      </c>
      <c r="G187">
        <f t="shared" ca="1" si="33"/>
        <v>9448.7999999999993</v>
      </c>
      <c r="H187" s="9">
        <f t="shared" ca="1" si="53"/>
        <v>286.85236955912114</v>
      </c>
      <c r="I187" s="9">
        <f t="shared" ca="1" si="53"/>
        <v>-71.835758547692606</v>
      </c>
      <c r="J187" s="9">
        <f t="shared" ca="1" si="53"/>
        <v>0</v>
      </c>
      <c r="K187" s="9">
        <f t="shared" ca="1" si="35"/>
        <v>295.71042952152533</v>
      </c>
      <c r="L187" s="9">
        <f t="shared" ca="1" si="36"/>
        <v>104.05930118444159</v>
      </c>
      <c r="M187">
        <f t="shared" ca="1" si="38"/>
        <v>55.723690476190477</v>
      </c>
      <c r="N187">
        <f t="shared" ca="1" si="39"/>
        <v>33.828452380952378</v>
      </c>
    </row>
    <row r="188" spans="1:14" x14ac:dyDescent="0.25">
      <c r="A188" s="4">
        <f t="shared" si="55"/>
        <v>0.4370949074074057</v>
      </c>
      <c r="B188" s="3">
        <f t="shared" si="40"/>
        <v>1553301765</v>
      </c>
      <c r="C188">
        <f t="shared" si="54"/>
        <v>3</v>
      </c>
      <c r="D188">
        <f t="shared" si="54"/>
        <v>148</v>
      </c>
      <c r="E188">
        <f t="shared" ca="1" si="49"/>
        <v>57370.745762424187</v>
      </c>
      <c r="F188">
        <f t="shared" ca="1" si="50"/>
        <v>-14367.321570338463</v>
      </c>
      <c r="G188">
        <f t="shared" ca="1" si="33"/>
        <v>9448.7999999999993</v>
      </c>
      <c r="H188" s="9">
        <f t="shared" ca="1" si="53"/>
        <v>286.85236955912114</v>
      </c>
      <c r="I188" s="9">
        <f t="shared" ca="1" si="53"/>
        <v>-71.835758547692237</v>
      </c>
      <c r="J188" s="9">
        <f t="shared" ca="1" si="53"/>
        <v>0</v>
      </c>
      <c r="K188" s="9">
        <f t="shared" ca="1" si="35"/>
        <v>295.71042952152527</v>
      </c>
      <c r="L188" s="9">
        <f t="shared" ca="1" si="36"/>
        <v>104.05930118444154</v>
      </c>
      <c r="M188">
        <f t="shared" ca="1" si="38"/>
        <v>55.720451770451767</v>
      </c>
      <c r="N188">
        <f t="shared" ca="1" si="39"/>
        <v>33.851404151404147</v>
      </c>
    </row>
    <row r="189" spans="1:14" x14ac:dyDescent="0.25">
      <c r="A189" s="4">
        <f t="shared" si="55"/>
        <v>0.43715277777777606</v>
      </c>
      <c r="B189" s="3">
        <f t="shared" si="40"/>
        <v>1553301770</v>
      </c>
      <c r="C189">
        <f t="shared" si="54"/>
        <v>3</v>
      </c>
      <c r="D189">
        <f t="shared" si="54"/>
        <v>148</v>
      </c>
      <c r="E189">
        <f t="shared" ca="1" si="49"/>
        <v>58805.007610219793</v>
      </c>
      <c r="F189">
        <f t="shared" ca="1" si="50"/>
        <v>-14726.500363076924</v>
      </c>
      <c r="G189">
        <f t="shared" ca="1" si="33"/>
        <v>9448.7999999999993</v>
      </c>
      <c r="H189" s="9">
        <f t="shared" ca="1" si="53"/>
        <v>286.85236955911967</v>
      </c>
      <c r="I189" s="9">
        <f t="shared" ca="1" si="53"/>
        <v>-71.835758547692237</v>
      </c>
      <c r="J189" s="9">
        <f t="shared" ca="1" si="53"/>
        <v>0</v>
      </c>
      <c r="K189" s="9">
        <f t="shared" ca="1" si="35"/>
        <v>295.71042952152379</v>
      </c>
      <c r="L189" s="9">
        <f t="shared" ca="1" si="36"/>
        <v>104.05930118444159</v>
      </c>
      <c r="M189">
        <f t="shared" ca="1" si="38"/>
        <v>55.717213064713064</v>
      </c>
      <c r="N189">
        <f t="shared" ca="1" si="39"/>
        <v>33.874355921855923</v>
      </c>
    </row>
    <row r="190" spans="1:14" x14ac:dyDescent="0.25">
      <c r="A190" s="4">
        <f t="shared" si="55"/>
        <v>0.43721064814814642</v>
      </c>
      <c r="B190" s="3">
        <f t="shared" si="40"/>
        <v>1553301775</v>
      </c>
      <c r="C190">
        <f t="shared" si="54"/>
        <v>3</v>
      </c>
      <c r="D190">
        <f t="shared" si="54"/>
        <v>148</v>
      </c>
      <c r="E190">
        <f t="shared" ca="1" si="49"/>
        <v>60239.269458015391</v>
      </c>
      <c r="F190">
        <f t="shared" ca="1" si="50"/>
        <v>-15085.679155815385</v>
      </c>
      <c r="G190">
        <f t="shared" ca="1" si="33"/>
        <v>9448.7999999999993</v>
      </c>
      <c r="H190" s="9">
        <f t="shared" ca="1" si="53"/>
        <v>286.85236955912114</v>
      </c>
      <c r="I190" s="9">
        <f t="shared" ca="1" si="53"/>
        <v>-71.835758547692237</v>
      </c>
      <c r="J190" s="9">
        <f t="shared" ca="1" si="53"/>
        <v>0</v>
      </c>
      <c r="K190" s="9">
        <f t="shared" ca="1" si="35"/>
        <v>295.71042952152527</v>
      </c>
      <c r="L190" s="9">
        <f t="shared" ca="1" si="36"/>
        <v>104.05930118444154</v>
      </c>
      <c r="M190">
        <f t="shared" ca="1" si="38"/>
        <v>55.713974358974362</v>
      </c>
      <c r="N190">
        <f t="shared" ca="1" si="39"/>
        <v>33.897307692307692</v>
      </c>
    </row>
    <row r="191" spans="1:14" x14ac:dyDescent="0.25">
      <c r="A191" s="4">
        <f t="shared" si="55"/>
        <v>0.43726851851851678</v>
      </c>
      <c r="B191" s="3">
        <f t="shared" si="40"/>
        <v>1553301780</v>
      </c>
      <c r="C191">
        <f t="shared" si="54"/>
        <v>3</v>
      </c>
      <c r="D191">
        <f t="shared" si="54"/>
        <v>148</v>
      </c>
      <c r="E191">
        <f t="shared" ca="1" si="49"/>
        <v>61673.531305810997</v>
      </c>
      <c r="F191">
        <f t="shared" ca="1" si="50"/>
        <v>-15444.857948553847</v>
      </c>
      <c r="G191">
        <f t="shared" ca="1" si="33"/>
        <v>9448.7999999999993</v>
      </c>
      <c r="H191" s="9">
        <f t="shared" ca="1" si="53"/>
        <v>286.85236955912114</v>
      </c>
      <c r="I191" s="9">
        <f t="shared" ca="1" si="53"/>
        <v>-71.835758547692237</v>
      </c>
      <c r="J191" s="9">
        <f t="shared" ca="1" si="53"/>
        <v>0</v>
      </c>
      <c r="K191" s="9">
        <f t="shared" ca="1" si="35"/>
        <v>295.71042952152527</v>
      </c>
      <c r="L191" s="9">
        <f t="shared" ca="1" si="36"/>
        <v>104.05930118444154</v>
      </c>
      <c r="M191">
        <f t="shared" ca="1" si="38"/>
        <v>55.710735653235652</v>
      </c>
      <c r="N191">
        <f t="shared" ca="1" si="39"/>
        <v>33.920259462759461</v>
      </c>
    </row>
    <row r="192" spans="1:14" x14ac:dyDescent="0.25">
      <c r="A192" s="4">
        <f t="shared" si="55"/>
        <v>0.43732638888888714</v>
      </c>
      <c r="B192" s="3">
        <f t="shared" si="40"/>
        <v>1553301785</v>
      </c>
      <c r="C192">
        <f t="shared" si="54"/>
        <v>3</v>
      </c>
      <c r="D192">
        <f t="shared" si="54"/>
        <v>148</v>
      </c>
      <c r="E192">
        <f t="shared" ca="1" si="49"/>
        <v>63107.793153606603</v>
      </c>
      <c r="F192">
        <f t="shared" ca="1" si="50"/>
        <v>-15804.036741292308</v>
      </c>
      <c r="G192">
        <f t="shared" ca="1" si="33"/>
        <v>9448.7999999999993</v>
      </c>
      <c r="H192" s="9">
        <f t="shared" ca="1" si="53"/>
        <v>286.85236955912114</v>
      </c>
      <c r="I192" s="9">
        <f t="shared" ca="1" si="53"/>
        <v>-71.835758547692237</v>
      </c>
      <c r="J192" s="9">
        <f t="shared" ca="1" si="53"/>
        <v>0</v>
      </c>
      <c r="K192" s="9">
        <f t="shared" ca="1" si="35"/>
        <v>295.71042952152527</v>
      </c>
      <c r="L192" s="9">
        <f t="shared" ca="1" si="36"/>
        <v>104.05930118444154</v>
      </c>
      <c r="M192">
        <f t="shared" ca="1" si="38"/>
        <v>55.707496947496949</v>
      </c>
      <c r="N192">
        <f t="shared" ca="1" si="39"/>
        <v>33.94321123321123</v>
      </c>
    </row>
    <row r="193" spans="1:14" x14ac:dyDescent="0.25">
      <c r="A193" s="4">
        <f t="shared" si="55"/>
        <v>0.4373842592592575</v>
      </c>
      <c r="B193" s="3">
        <f t="shared" si="40"/>
        <v>1553301790</v>
      </c>
      <c r="C193">
        <f t="shared" si="54"/>
        <v>3</v>
      </c>
      <c r="D193">
        <f t="shared" si="54"/>
        <v>148</v>
      </c>
      <c r="E193">
        <f t="shared" ca="1" si="49"/>
        <v>64542.055001402208</v>
      </c>
      <c r="F193">
        <f t="shared" ca="1" si="50"/>
        <v>-16163.215534030769</v>
      </c>
      <c r="G193">
        <f t="shared" ca="1" si="33"/>
        <v>9448.7999999999993</v>
      </c>
      <c r="H193" s="9">
        <f t="shared" ca="1" si="53"/>
        <v>286.85236955911824</v>
      </c>
      <c r="I193" s="9">
        <f t="shared" ca="1" si="53"/>
        <v>-71.835758547692237</v>
      </c>
      <c r="J193" s="9">
        <f t="shared" ca="1" si="53"/>
        <v>0</v>
      </c>
      <c r="K193" s="9">
        <f t="shared" ca="1" si="35"/>
        <v>295.71042952152243</v>
      </c>
      <c r="L193" s="9">
        <f t="shared" ca="1" si="36"/>
        <v>104.05930118444168</v>
      </c>
      <c r="M193">
        <f t="shared" ca="1" si="38"/>
        <v>55.704258241758239</v>
      </c>
      <c r="N193">
        <f t="shared" ca="1" si="39"/>
        <v>33.966163003662999</v>
      </c>
    </row>
    <row r="194" spans="1:14" x14ac:dyDescent="0.25">
      <c r="A194" s="4">
        <f t="shared" si="55"/>
        <v>0.43744212962962786</v>
      </c>
      <c r="B194" s="3">
        <f t="shared" si="40"/>
        <v>1553301795</v>
      </c>
      <c r="C194">
        <f t="shared" si="54"/>
        <v>3</v>
      </c>
      <c r="D194">
        <f t="shared" si="54"/>
        <v>148</v>
      </c>
      <c r="E194">
        <f t="shared" ca="1" si="49"/>
        <v>65976.316849197799</v>
      </c>
      <c r="F194">
        <f t="shared" ca="1" si="50"/>
        <v>-16522.39432676923</v>
      </c>
      <c r="G194">
        <f t="shared" ca="1" si="33"/>
        <v>9448.7999999999993</v>
      </c>
      <c r="H194" s="9">
        <f t="shared" ca="1" si="53"/>
        <v>286.85236955912262</v>
      </c>
      <c r="I194" s="9">
        <f t="shared" ca="1" si="53"/>
        <v>-71.835758547692237</v>
      </c>
      <c r="J194" s="9">
        <f t="shared" ca="1" si="53"/>
        <v>0</v>
      </c>
      <c r="K194" s="9">
        <f t="shared" ca="1" si="35"/>
        <v>295.71042952152669</v>
      </c>
      <c r="L194" s="9">
        <f t="shared" ca="1" si="36"/>
        <v>104.05930118444147</v>
      </c>
      <c r="M194">
        <f t="shared" ca="1" si="38"/>
        <v>55.701019536019537</v>
      </c>
      <c r="N194">
        <f t="shared" ca="1" si="39"/>
        <v>33.989114774114775</v>
      </c>
    </row>
    <row r="195" spans="1:14" x14ac:dyDescent="0.25">
      <c r="A195" s="4">
        <f t="shared" si="55"/>
        <v>0.43749999999999822</v>
      </c>
      <c r="B195" s="3">
        <f t="shared" si="40"/>
        <v>1553301800</v>
      </c>
      <c r="C195">
        <f t="shared" si="54"/>
        <v>3</v>
      </c>
      <c r="D195">
        <f t="shared" si="54"/>
        <v>148</v>
      </c>
      <c r="E195">
        <f t="shared" ca="1" si="49"/>
        <v>67410.578696993412</v>
      </c>
      <c r="F195">
        <f t="shared" ca="1" si="50"/>
        <v>-16881.573119507691</v>
      </c>
      <c r="G195">
        <f t="shared" ca="1" si="33"/>
        <v>9448.7999999999993</v>
      </c>
      <c r="H195" s="9">
        <f t="shared" ca="1" si="53"/>
        <v>286.85236955911967</v>
      </c>
      <c r="I195" s="9">
        <f t="shared" ca="1" si="53"/>
        <v>-71.835758547692237</v>
      </c>
      <c r="J195" s="9">
        <f t="shared" ca="1" si="53"/>
        <v>0</v>
      </c>
      <c r="K195" s="9">
        <f t="shared" ca="1" si="35"/>
        <v>295.71042952152379</v>
      </c>
      <c r="L195" s="9">
        <f t="shared" ca="1" si="36"/>
        <v>104.05930118444159</v>
      </c>
      <c r="M195">
        <f t="shared" ca="1" si="38"/>
        <v>55.697780830280827</v>
      </c>
      <c r="N195">
        <f t="shared" ca="1" si="39"/>
        <v>34.012066544566544</v>
      </c>
    </row>
    <row r="196" spans="1:14" x14ac:dyDescent="0.25">
      <c r="A196" s="4">
        <f t="shared" si="55"/>
        <v>0.43755787037036858</v>
      </c>
      <c r="B196" s="3">
        <f t="shared" si="40"/>
        <v>1553301805</v>
      </c>
      <c r="C196">
        <f t="shared" si="54"/>
        <v>3</v>
      </c>
      <c r="D196">
        <f t="shared" si="54"/>
        <v>148</v>
      </c>
      <c r="E196">
        <f t="shared" ca="1" si="49"/>
        <v>68844.840544789011</v>
      </c>
      <c r="F196">
        <f t="shared" ca="1" si="50"/>
        <v>-17240.751912246153</v>
      </c>
      <c r="G196">
        <f t="shared" ca="1" si="33"/>
        <v>9448.7999999999993</v>
      </c>
      <c r="H196" s="9">
        <f t="shared" ca="1" si="53"/>
        <v>286.85236955912262</v>
      </c>
      <c r="I196" s="9">
        <f t="shared" ca="1" si="53"/>
        <v>-71.835758547692961</v>
      </c>
      <c r="J196" s="9">
        <f t="shared" ca="1" si="53"/>
        <v>0</v>
      </c>
      <c r="K196" s="9">
        <f t="shared" ca="1" si="35"/>
        <v>295.71042952152686</v>
      </c>
      <c r="L196" s="9">
        <f t="shared" ca="1" si="36"/>
        <v>104.05930118444159</v>
      </c>
      <c r="M196">
        <f t="shared" ca="1" si="38"/>
        <v>55.694542124542124</v>
      </c>
      <c r="N196">
        <f t="shared" ca="1" si="39"/>
        <v>34.035018315018313</v>
      </c>
    </row>
    <row r="197" spans="1:14" x14ac:dyDescent="0.25">
      <c r="A197" s="4">
        <f t="shared" si="55"/>
        <v>0.43761574074073895</v>
      </c>
      <c r="B197" s="3">
        <f t="shared" si="40"/>
        <v>1553301810</v>
      </c>
      <c r="C197">
        <f t="shared" si="54"/>
        <v>3</v>
      </c>
      <c r="D197">
        <f t="shared" si="54"/>
        <v>148</v>
      </c>
      <c r="E197">
        <f t="shared" ca="1" si="49"/>
        <v>70279.102392584624</v>
      </c>
      <c r="F197">
        <f t="shared" ca="1" si="50"/>
        <v>-17599.930704984617</v>
      </c>
      <c r="G197">
        <f t="shared" ca="1" si="33"/>
        <v>9448.7999999999993</v>
      </c>
      <c r="H197" s="9">
        <f t="shared" ca="1" si="53"/>
        <v>286.85236955911967</v>
      </c>
      <c r="I197" s="9">
        <f t="shared" ca="1" si="53"/>
        <v>-71.835758547692237</v>
      </c>
      <c r="J197" s="9">
        <f t="shared" ca="1" si="53"/>
        <v>0</v>
      </c>
      <c r="K197" s="9">
        <f t="shared" ca="1" si="35"/>
        <v>295.71042952152379</v>
      </c>
      <c r="L197" s="9">
        <f t="shared" ca="1" si="36"/>
        <v>104.05930118444159</v>
      </c>
      <c r="M197">
        <f t="shared" ca="1" si="38"/>
        <v>55.691303418803415</v>
      </c>
      <c r="N197">
        <f t="shared" ca="1" si="39"/>
        <v>34.057970085470082</v>
      </c>
    </row>
    <row r="198" spans="1:14" x14ac:dyDescent="0.25">
      <c r="A198" s="4">
        <f t="shared" si="55"/>
        <v>0.43767361111110931</v>
      </c>
      <c r="B198" s="3">
        <f t="shared" si="40"/>
        <v>1553301815</v>
      </c>
      <c r="C198">
        <f t="shared" si="54"/>
        <v>3</v>
      </c>
      <c r="D198">
        <f t="shared" si="54"/>
        <v>148</v>
      </c>
      <c r="E198">
        <f t="shared" ca="1" si="49"/>
        <v>71713.364240380222</v>
      </c>
      <c r="F198">
        <f t="shared" ca="1" si="50"/>
        <v>-17959.109497723079</v>
      </c>
      <c r="G198">
        <f t="shared" ca="1" si="33"/>
        <v>9448.7999999999993</v>
      </c>
      <c r="H198" s="9">
        <f t="shared" ca="1" si="53"/>
        <v>286.85236955912262</v>
      </c>
      <c r="I198" s="9">
        <f t="shared" ca="1" si="53"/>
        <v>-71.835758547692237</v>
      </c>
      <c r="J198" s="9">
        <f t="shared" ca="1" si="53"/>
        <v>0</v>
      </c>
      <c r="K198" s="9">
        <f t="shared" ca="1" si="35"/>
        <v>295.71042952152669</v>
      </c>
      <c r="L198" s="9">
        <f t="shared" ca="1" si="36"/>
        <v>104.05930118444147</v>
      </c>
      <c r="M198">
        <f t="shared" ca="1" si="38"/>
        <v>55.688064713064712</v>
      </c>
      <c r="N198">
        <f t="shared" ca="1" si="39"/>
        <v>34.080921855921851</v>
      </c>
    </row>
    <row r="199" spans="1:14" x14ac:dyDescent="0.25">
      <c r="A199" s="4">
        <f t="shared" si="55"/>
        <v>0.43773148148147967</v>
      </c>
      <c r="B199" s="3">
        <f t="shared" si="40"/>
        <v>1553301820</v>
      </c>
      <c r="C199">
        <f t="shared" si="54"/>
        <v>3</v>
      </c>
      <c r="D199">
        <f t="shared" si="54"/>
        <v>148</v>
      </c>
      <c r="E199">
        <f t="shared" ca="1" si="49"/>
        <v>73147.626088175835</v>
      </c>
      <c r="F199">
        <f t="shared" ca="1" si="50"/>
        <v>-18318.28829046154</v>
      </c>
      <c r="G199">
        <f t="shared" ca="1" si="33"/>
        <v>9448.7999999999993</v>
      </c>
      <c r="H199" s="9">
        <f t="shared" ca="1" si="53"/>
        <v>286.85236955911967</v>
      </c>
      <c r="I199" s="9">
        <f t="shared" ca="1" si="53"/>
        <v>-71.835758547692237</v>
      </c>
      <c r="J199" s="9">
        <f t="shared" ca="1" si="53"/>
        <v>0</v>
      </c>
      <c r="K199" s="9">
        <f t="shared" ca="1" si="35"/>
        <v>295.71042952152379</v>
      </c>
      <c r="L199" s="9">
        <f t="shared" ca="1" si="36"/>
        <v>104.05930118444159</v>
      </c>
      <c r="M199">
        <f t="shared" ca="1" si="38"/>
        <v>55.684826007326009</v>
      </c>
      <c r="N199">
        <f t="shared" ca="1" si="39"/>
        <v>34.103873626373627</v>
      </c>
    </row>
    <row r="200" spans="1:14" x14ac:dyDescent="0.25">
      <c r="A200" s="4">
        <f t="shared" si="55"/>
        <v>0.43778935185185003</v>
      </c>
      <c r="B200" s="3">
        <f t="shared" si="40"/>
        <v>1553301825</v>
      </c>
      <c r="C200">
        <f t="shared" si="54"/>
        <v>3</v>
      </c>
      <c r="D200">
        <f t="shared" si="54"/>
        <v>148</v>
      </c>
      <c r="E200">
        <f t="shared" ca="1" si="49"/>
        <v>74581.887935971434</v>
      </c>
      <c r="F200">
        <f t="shared" ca="1" si="50"/>
        <v>-18677.467083200001</v>
      </c>
      <c r="G200">
        <f t="shared" ref="G200:G238" ca="1" si="56">INDIRECT("G$"&amp;C200)+INDIRECT("J$"&amp;C200)*($B200-INDIRECT("B$"&amp;D200))</f>
        <v>9448.7999999999993</v>
      </c>
      <c r="H200" s="9">
        <f t="shared" ca="1" si="53"/>
        <v>286.85236955911967</v>
      </c>
      <c r="I200" s="9">
        <f t="shared" ca="1" si="53"/>
        <v>-71.835758547692237</v>
      </c>
      <c r="J200" s="9">
        <f t="shared" ca="1" si="53"/>
        <v>0</v>
      </c>
      <c r="K200" s="9">
        <f t="shared" ref="K200:K238" ca="1" si="57">SQRT(H200*H200+I200*I200)</f>
        <v>295.71042952152379</v>
      </c>
      <c r="L200" s="9">
        <f t="shared" ref="L200:L238" ca="1" si="58">DEGREES(ATAN2(I200,H200))</f>
        <v>104.05930118444159</v>
      </c>
      <c r="M200">
        <f t="shared" ca="1" si="38"/>
        <v>55.6815873015873</v>
      </c>
      <c r="N200">
        <f t="shared" ca="1" si="39"/>
        <v>34.126825396825396</v>
      </c>
    </row>
    <row r="201" spans="1:14" x14ac:dyDescent="0.25">
      <c r="A201" s="4">
        <f t="shared" si="55"/>
        <v>0.43784722222222039</v>
      </c>
      <c r="B201" s="3">
        <f t="shared" si="40"/>
        <v>1553301830</v>
      </c>
      <c r="C201">
        <f t="shared" ref="C201:D216" si="59">C200</f>
        <v>3</v>
      </c>
      <c r="D201">
        <f t="shared" si="59"/>
        <v>148</v>
      </c>
      <c r="E201">
        <f t="shared" ca="1" si="49"/>
        <v>76016.149783767032</v>
      </c>
      <c r="F201">
        <f t="shared" ca="1" si="50"/>
        <v>-19036.645875938462</v>
      </c>
      <c r="G201">
        <f t="shared" ca="1" si="56"/>
        <v>9448.7999999999993</v>
      </c>
      <c r="H201" s="9">
        <f t="shared" ca="1" si="53"/>
        <v>286.85236955912262</v>
      </c>
      <c r="I201" s="9">
        <f t="shared" ca="1" si="53"/>
        <v>-71.835758547692237</v>
      </c>
      <c r="J201" s="9">
        <f t="shared" ca="1" si="53"/>
        <v>0</v>
      </c>
      <c r="K201" s="9">
        <f t="shared" ca="1" si="57"/>
        <v>295.71042952152669</v>
      </c>
      <c r="L201" s="9">
        <f t="shared" ca="1" si="58"/>
        <v>104.05930118444147</v>
      </c>
      <c r="M201">
        <f t="shared" ref="M201:M238" ca="1" si="60">INDIRECT("M$"&amp;C201)+INDIRECT("O$"&amp;C201)*($B201-INDIRECT("B$"&amp;D201))</f>
        <v>55.678348595848597</v>
      </c>
      <c r="N201">
        <f t="shared" ref="N201:N238" ca="1" si="61">INDIRECT("N$"&amp;C201)+INDIRECT("P$"&amp;C201)*($B201-INDIRECT("B$"&amp;D201))</f>
        <v>34.149777167277165</v>
      </c>
    </row>
    <row r="202" spans="1:14" x14ac:dyDescent="0.25">
      <c r="A202" s="4">
        <f t="shared" si="55"/>
        <v>0.43790509259259075</v>
      </c>
      <c r="B202" s="3">
        <f t="shared" ref="B202:B238" si="62">B201+SECOND(A202-A201)</f>
        <v>1553301835</v>
      </c>
      <c r="C202">
        <f t="shared" si="59"/>
        <v>3</v>
      </c>
      <c r="D202">
        <f t="shared" si="59"/>
        <v>148</v>
      </c>
      <c r="E202">
        <f t="shared" ca="1" si="49"/>
        <v>77450.411631562645</v>
      </c>
      <c r="F202">
        <f t="shared" ca="1" si="50"/>
        <v>-19395.824668676923</v>
      </c>
      <c r="G202">
        <f t="shared" ca="1" si="56"/>
        <v>9448.7999999999993</v>
      </c>
      <c r="H202" s="9">
        <f t="shared" ca="1" si="53"/>
        <v>286.85236955911967</v>
      </c>
      <c r="I202" s="9">
        <f t="shared" ca="1" si="53"/>
        <v>-71.835758547692237</v>
      </c>
      <c r="J202" s="9">
        <f t="shared" ca="1" si="53"/>
        <v>0</v>
      </c>
      <c r="K202" s="9">
        <f t="shared" ca="1" si="57"/>
        <v>295.71042952152379</v>
      </c>
      <c r="L202" s="9">
        <f t="shared" ca="1" si="58"/>
        <v>104.05930118444159</v>
      </c>
      <c r="M202">
        <f t="shared" ca="1" si="60"/>
        <v>55.675109890109887</v>
      </c>
      <c r="N202">
        <f t="shared" ca="1" si="61"/>
        <v>34.172728937728934</v>
      </c>
    </row>
    <row r="203" spans="1:14" x14ac:dyDescent="0.25">
      <c r="A203" s="4">
        <f t="shared" si="55"/>
        <v>0.43796296296296111</v>
      </c>
      <c r="B203" s="3">
        <f t="shared" si="62"/>
        <v>1553301840</v>
      </c>
      <c r="C203">
        <f t="shared" si="59"/>
        <v>3</v>
      </c>
      <c r="D203">
        <f t="shared" si="59"/>
        <v>148</v>
      </c>
      <c r="E203">
        <f t="shared" ca="1" si="49"/>
        <v>78884.673479358244</v>
      </c>
      <c r="F203">
        <f t="shared" ca="1" si="50"/>
        <v>-19755.003461415385</v>
      </c>
      <c r="G203">
        <f t="shared" ca="1" si="56"/>
        <v>9448.7999999999993</v>
      </c>
      <c r="H203" s="9">
        <f t="shared" ca="1" si="53"/>
        <v>286.85236955912262</v>
      </c>
      <c r="I203" s="9">
        <f t="shared" ca="1" si="53"/>
        <v>-71.835758547692237</v>
      </c>
      <c r="J203" s="9">
        <f t="shared" ca="1" si="53"/>
        <v>0</v>
      </c>
      <c r="K203" s="9">
        <f t="shared" ca="1" si="57"/>
        <v>295.71042952152669</v>
      </c>
      <c r="L203" s="9">
        <f t="shared" ca="1" si="58"/>
        <v>104.05930118444147</v>
      </c>
      <c r="M203">
        <f t="shared" ca="1" si="60"/>
        <v>55.671871184371184</v>
      </c>
      <c r="N203">
        <f t="shared" ca="1" si="61"/>
        <v>34.195680708180703</v>
      </c>
    </row>
    <row r="204" spans="1:14" x14ac:dyDescent="0.25">
      <c r="A204" s="4">
        <f t="shared" si="55"/>
        <v>0.43802083333333147</v>
      </c>
      <c r="B204" s="3">
        <f t="shared" si="62"/>
        <v>1553301845</v>
      </c>
      <c r="C204">
        <f t="shared" si="59"/>
        <v>3</v>
      </c>
      <c r="D204">
        <f t="shared" si="59"/>
        <v>148</v>
      </c>
      <c r="E204">
        <f t="shared" ca="1" si="49"/>
        <v>80318.935327153857</v>
      </c>
      <c r="F204">
        <f t="shared" ca="1" si="50"/>
        <v>-20114.182254153846</v>
      </c>
      <c r="G204">
        <f t="shared" ca="1" si="56"/>
        <v>9448.7999999999993</v>
      </c>
      <c r="H204" s="9">
        <f t="shared" ca="1" si="53"/>
        <v>286.85236955911967</v>
      </c>
      <c r="I204" s="9">
        <f t="shared" ca="1" si="53"/>
        <v>-71.835758547692237</v>
      </c>
      <c r="J204" s="9">
        <f t="shared" ca="1" si="53"/>
        <v>0</v>
      </c>
      <c r="K204" s="9">
        <f t="shared" ca="1" si="57"/>
        <v>295.71042952152379</v>
      </c>
      <c r="L204" s="9">
        <f t="shared" ca="1" si="58"/>
        <v>104.05930118444159</v>
      </c>
      <c r="M204">
        <f t="shared" ca="1" si="60"/>
        <v>55.668632478632475</v>
      </c>
      <c r="N204">
        <f t="shared" ca="1" si="61"/>
        <v>34.218632478632479</v>
      </c>
    </row>
    <row r="205" spans="1:14" x14ac:dyDescent="0.25">
      <c r="A205" s="4">
        <f t="shared" si="55"/>
        <v>0.43807870370370183</v>
      </c>
      <c r="B205" s="3">
        <f t="shared" si="62"/>
        <v>1553301850</v>
      </c>
      <c r="C205">
        <f t="shared" si="59"/>
        <v>3</v>
      </c>
      <c r="D205">
        <f t="shared" si="59"/>
        <v>148</v>
      </c>
      <c r="E205">
        <f t="shared" ca="1" si="49"/>
        <v>81753.197174949455</v>
      </c>
      <c r="F205">
        <f t="shared" ca="1" si="50"/>
        <v>-20473.361046892307</v>
      </c>
      <c r="G205">
        <f t="shared" ca="1" si="56"/>
        <v>9448.7999999999993</v>
      </c>
      <c r="H205" s="9">
        <f t="shared" ca="1" si="53"/>
        <v>286.85236955911967</v>
      </c>
      <c r="I205" s="9">
        <f t="shared" ca="1" si="53"/>
        <v>-71.835758547692237</v>
      </c>
      <c r="J205" s="9">
        <f t="shared" ca="1" si="53"/>
        <v>0</v>
      </c>
      <c r="K205" s="9">
        <f t="shared" ca="1" si="57"/>
        <v>295.71042952152379</v>
      </c>
      <c r="L205" s="9">
        <f t="shared" ca="1" si="58"/>
        <v>104.05930118444159</v>
      </c>
      <c r="M205">
        <f t="shared" ca="1" si="60"/>
        <v>55.665393772893772</v>
      </c>
      <c r="N205">
        <f t="shared" ca="1" si="61"/>
        <v>34.241584249084248</v>
      </c>
    </row>
    <row r="206" spans="1:14" x14ac:dyDescent="0.25">
      <c r="A206" s="4">
        <f t="shared" si="55"/>
        <v>0.43813657407407219</v>
      </c>
      <c r="B206" s="3">
        <f t="shared" si="62"/>
        <v>1553301855</v>
      </c>
      <c r="C206">
        <f t="shared" si="59"/>
        <v>3</v>
      </c>
      <c r="D206">
        <f t="shared" si="59"/>
        <v>148</v>
      </c>
      <c r="E206">
        <f t="shared" ca="1" si="49"/>
        <v>83187.459022745054</v>
      </c>
      <c r="F206">
        <f t="shared" ca="1" si="50"/>
        <v>-20832.539839630768</v>
      </c>
      <c r="G206">
        <f t="shared" ca="1" si="56"/>
        <v>9448.7999999999993</v>
      </c>
      <c r="H206" s="9">
        <f t="shared" ca="1" si="53"/>
        <v>286.85236955912262</v>
      </c>
      <c r="I206" s="9">
        <f t="shared" ca="1" si="53"/>
        <v>-71.835758547692961</v>
      </c>
      <c r="J206" s="9">
        <f t="shared" ca="1" si="53"/>
        <v>0</v>
      </c>
      <c r="K206" s="9">
        <f t="shared" ca="1" si="57"/>
        <v>295.71042952152686</v>
      </c>
      <c r="L206" s="9">
        <f t="shared" ca="1" si="58"/>
        <v>104.05930118444159</v>
      </c>
      <c r="M206">
        <f t="shared" ca="1" si="60"/>
        <v>55.662155067155069</v>
      </c>
      <c r="N206">
        <f t="shared" ca="1" si="61"/>
        <v>34.264536019536017</v>
      </c>
    </row>
    <row r="207" spans="1:14" x14ac:dyDescent="0.25">
      <c r="A207" s="4">
        <f t="shared" si="55"/>
        <v>0.43819444444444255</v>
      </c>
      <c r="B207" s="3">
        <f t="shared" si="62"/>
        <v>1553301860</v>
      </c>
      <c r="C207">
        <f t="shared" si="59"/>
        <v>3</v>
      </c>
      <c r="D207">
        <f t="shared" si="59"/>
        <v>148</v>
      </c>
      <c r="E207">
        <f t="shared" ca="1" si="49"/>
        <v>84621.720870540667</v>
      </c>
      <c r="F207">
        <f t="shared" ca="1" si="50"/>
        <v>-21191.718632369233</v>
      </c>
      <c r="G207">
        <f t="shared" ca="1" si="56"/>
        <v>9448.7999999999993</v>
      </c>
      <c r="H207" s="9">
        <f t="shared" ca="1" si="53"/>
        <v>286.85236955911967</v>
      </c>
      <c r="I207" s="9">
        <f t="shared" ca="1" si="53"/>
        <v>-71.835758547692237</v>
      </c>
      <c r="J207" s="9">
        <f t="shared" ca="1" si="53"/>
        <v>0</v>
      </c>
      <c r="K207" s="9">
        <f t="shared" ca="1" si="57"/>
        <v>295.71042952152379</v>
      </c>
      <c r="L207" s="9">
        <f t="shared" ca="1" si="58"/>
        <v>104.05930118444159</v>
      </c>
      <c r="M207">
        <f t="shared" ca="1" si="60"/>
        <v>55.65891636141636</v>
      </c>
      <c r="N207">
        <f t="shared" ca="1" si="61"/>
        <v>34.287487789987786</v>
      </c>
    </row>
    <row r="208" spans="1:14" x14ac:dyDescent="0.25">
      <c r="A208" s="4">
        <f t="shared" si="55"/>
        <v>0.43825231481481292</v>
      </c>
      <c r="B208" s="3">
        <f t="shared" si="62"/>
        <v>1553301865</v>
      </c>
      <c r="C208">
        <f t="shared" si="59"/>
        <v>3</v>
      </c>
      <c r="D208">
        <f t="shared" si="59"/>
        <v>148</v>
      </c>
      <c r="E208">
        <f t="shared" ca="1" si="49"/>
        <v>86055.982718336265</v>
      </c>
      <c r="F208">
        <f t="shared" ca="1" si="50"/>
        <v>-21550.897425107694</v>
      </c>
      <c r="G208">
        <f t="shared" ca="1" si="56"/>
        <v>9448.7999999999993</v>
      </c>
      <c r="H208" s="9">
        <f t="shared" ca="1" si="53"/>
        <v>286.85236955912262</v>
      </c>
      <c r="I208" s="9">
        <f t="shared" ca="1" si="53"/>
        <v>-71.835758547692237</v>
      </c>
      <c r="J208" s="9">
        <f t="shared" ca="1" si="53"/>
        <v>0</v>
      </c>
      <c r="K208" s="9">
        <f t="shared" ca="1" si="57"/>
        <v>295.71042952152669</v>
      </c>
      <c r="L208" s="9">
        <f t="shared" ca="1" si="58"/>
        <v>104.05930118444147</v>
      </c>
      <c r="M208">
        <f t="shared" ca="1" si="60"/>
        <v>55.655677655677657</v>
      </c>
      <c r="N208">
        <f t="shared" ca="1" si="61"/>
        <v>34.310439560439562</v>
      </c>
    </row>
    <row r="209" spans="1:14" x14ac:dyDescent="0.25">
      <c r="A209" s="4">
        <f t="shared" si="55"/>
        <v>0.43831018518518328</v>
      </c>
      <c r="B209" s="3">
        <f t="shared" si="62"/>
        <v>1553301870</v>
      </c>
      <c r="C209">
        <f t="shared" si="59"/>
        <v>3</v>
      </c>
      <c r="D209">
        <f t="shared" si="59"/>
        <v>148</v>
      </c>
      <c r="E209">
        <f t="shared" ca="1" si="49"/>
        <v>87490.244566131878</v>
      </c>
      <c r="F209">
        <f t="shared" ca="1" si="50"/>
        <v>-21910.076217846155</v>
      </c>
      <c r="G209">
        <f t="shared" ca="1" si="56"/>
        <v>9448.7999999999993</v>
      </c>
      <c r="H209" s="9">
        <f t="shared" ca="1" si="53"/>
        <v>286.85236955911967</v>
      </c>
      <c r="I209" s="9">
        <f t="shared" ca="1" si="53"/>
        <v>-71.835758547692237</v>
      </c>
      <c r="J209" s="9">
        <f t="shared" ca="1" si="53"/>
        <v>0</v>
      </c>
      <c r="K209" s="9">
        <f t="shared" ca="1" si="57"/>
        <v>295.71042952152379</v>
      </c>
      <c r="L209" s="9">
        <f t="shared" ca="1" si="58"/>
        <v>104.05930118444159</v>
      </c>
      <c r="M209">
        <f t="shared" ca="1" si="60"/>
        <v>55.652438949938947</v>
      </c>
      <c r="N209">
        <f t="shared" ca="1" si="61"/>
        <v>34.333391330891331</v>
      </c>
    </row>
    <row r="210" spans="1:14" x14ac:dyDescent="0.25">
      <c r="A210" s="4">
        <f t="shared" si="55"/>
        <v>0.43836805555555364</v>
      </c>
      <c r="B210" s="3">
        <f t="shared" si="62"/>
        <v>1553301875</v>
      </c>
      <c r="C210">
        <f t="shared" si="59"/>
        <v>3</v>
      </c>
      <c r="D210">
        <f t="shared" si="59"/>
        <v>148</v>
      </c>
      <c r="E210">
        <f t="shared" ca="1" si="49"/>
        <v>88924.506413927476</v>
      </c>
      <c r="F210">
        <f t="shared" ca="1" si="50"/>
        <v>-22269.255010584617</v>
      </c>
      <c r="G210">
        <f t="shared" ca="1" si="56"/>
        <v>9448.7999999999993</v>
      </c>
      <c r="H210" s="9">
        <f t="shared" ca="1" si="53"/>
        <v>286.85236955912262</v>
      </c>
      <c r="I210" s="9">
        <f t="shared" ca="1" si="53"/>
        <v>-71.835758547692237</v>
      </c>
      <c r="J210" s="9">
        <f t="shared" ca="1" si="53"/>
        <v>0</v>
      </c>
      <c r="K210" s="9">
        <f t="shared" ca="1" si="57"/>
        <v>295.71042952152669</v>
      </c>
      <c r="L210" s="9">
        <f t="shared" ca="1" si="58"/>
        <v>104.05930118444147</v>
      </c>
      <c r="M210">
        <f t="shared" ca="1" si="60"/>
        <v>55.649200244200244</v>
      </c>
      <c r="N210">
        <f t="shared" ca="1" si="61"/>
        <v>34.3563431013431</v>
      </c>
    </row>
    <row r="211" spans="1:14" x14ac:dyDescent="0.25">
      <c r="A211" s="4">
        <f t="shared" si="55"/>
        <v>0.438425925925924</v>
      </c>
      <c r="B211" s="3">
        <f t="shared" si="62"/>
        <v>1553301880</v>
      </c>
      <c r="C211">
        <f t="shared" si="59"/>
        <v>3</v>
      </c>
      <c r="D211">
        <f t="shared" si="59"/>
        <v>148</v>
      </c>
      <c r="E211">
        <f t="shared" ca="1" si="49"/>
        <v>90358.768261723089</v>
      </c>
      <c r="F211">
        <f t="shared" ca="1" si="50"/>
        <v>-22628.433803323078</v>
      </c>
      <c r="G211">
        <f t="shared" ca="1" si="56"/>
        <v>9448.7999999999993</v>
      </c>
      <c r="H211" s="9">
        <f t="shared" ca="1" si="53"/>
        <v>286.85236955911967</v>
      </c>
      <c r="I211" s="9">
        <f t="shared" ca="1" si="53"/>
        <v>-71.835758547692237</v>
      </c>
      <c r="J211" s="9">
        <f t="shared" ca="1" si="53"/>
        <v>0</v>
      </c>
      <c r="K211" s="9">
        <f t="shared" ca="1" si="57"/>
        <v>295.71042952152379</v>
      </c>
      <c r="L211" s="9">
        <f t="shared" ca="1" si="58"/>
        <v>104.05930118444159</v>
      </c>
      <c r="M211">
        <f t="shared" ca="1" si="60"/>
        <v>55.645961538461535</v>
      </c>
      <c r="N211">
        <f t="shared" ca="1" si="61"/>
        <v>34.379294871794869</v>
      </c>
    </row>
    <row r="212" spans="1:14" x14ac:dyDescent="0.25">
      <c r="A212" s="4">
        <f t="shared" si="55"/>
        <v>0.43848379629629436</v>
      </c>
      <c r="B212" s="3">
        <f t="shared" si="62"/>
        <v>1553301885</v>
      </c>
      <c r="C212">
        <f t="shared" si="59"/>
        <v>3</v>
      </c>
      <c r="D212">
        <f t="shared" si="59"/>
        <v>148</v>
      </c>
      <c r="E212">
        <f t="shared" ca="1" si="49"/>
        <v>91793.030109518688</v>
      </c>
      <c r="F212">
        <f t="shared" ca="1" si="50"/>
        <v>-22987.612596061539</v>
      </c>
      <c r="G212">
        <f t="shared" ca="1" si="56"/>
        <v>9448.7999999999993</v>
      </c>
      <c r="H212" s="9">
        <f t="shared" ca="1" si="53"/>
        <v>286.85236955911967</v>
      </c>
      <c r="I212" s="9">
        <f t="shared" ca="1" si="53"/>
        <v>-71.835758547692237</v>
      </c>
      <c r="J212" s="9">
        <f t="shared" ca="1" si="53"/>
        <v>0</v>
      </c>
      <c r="K212" s="9">
        <f t="shared" ca="1" si="57"/>
        <v>295.71042952152379</v>
      </c>
      <c r="L212" s="9">
        <f t="shared" ca="1" si="58"/>
        <v>104.05930118444159</v>
      </c>
      <c r="M212">
        <f t="shared" ca="1" si="60"/>
        <v>55.642722832722832</v>
      </c>
      <c r="N212">
        <f t="shared" ca="1" si="61"/>
        <v>34.402246642246638</v>
      </c>
    </row>
    <row r="213" spans="1:14" x14ac:dyDescent="0.25">
      <c r="A213" s="4">
        <f t="shared" si="55"/>
        <v>0.43854166666666472</v>
      </c>
      <c r="B213" s="3">
        <f t="shared" si="62"/>
        <v>1553301890</v>
      </c>
      <c r="C213">
        <f t="shared" si="59"/>
        <v>3</v>
      </c>
      <c r="D213">
        <f t="shared" si="59"/>
        <v>148</v>
      </c>
      <c r="E213">
        <f t="shared" ca="1" si="49"/>
        <v>93227.291957314286</v>
      </c>
      <c r="F213">
        <f t="shared" ca="1" si="50"/>
        <v>-23346.7913888</v>
      </c>
      <c r="G213">
        <f t="shared" ca="1" si="56"/>
        <v>9448.7999999999993</v>
      </c>
      <c r="H213" s="9">
        <f t="shared" ca="1" si="53"/>
        <v>286.85236955912262</v>
      </c>
      <c r="I213" s="9">
        <f t="shared" ca="1" si="53"/>
        <v>-71.835758547692237</v>
      </c>
      <c r="J213" s="9">
        <f t="shared" ca="1" si="53"/>
        <v>0</v>
      </c>
      <c r="K213" s="9">
        <f t="shared" ca="1" si="57"/>
        <v>295.71042952152669</v>
      </c>
      <c r="L213" s="9">
        <f t="shared" ca="1" si="58"/>
        <v>104.05930118444147</v>
      </c>
      <c r="M213">
        <f t="shared" ca="1" si="60"/>
        <v>55.639484126984122</v>
      </c>
      <c r="N213">
        <f t="shared" ca="1" si="61"/>
        <v>34.425198412698414</v>
      </c>
    </row>
    <row r="214" spans="1:14" x14ac:dyDescent="0.25">
      <c r="A214" s="4">
        <f t="shared" si="55"/>
        <v>0.43859953703703508</v>
      </c>
      <c r="B214" s="3">
        <f t="shared" si="62"/>
        <v>1553301895</v>
      </c>
      <c r="C214">
        <f t="shared" si="59"/>
        <v>3</v>
      </c>
      <c r="D214">
        <f t="shared" si="59"/>
        <v>148</v>
      </c>
      <c r="E214">
        <f t="shared" ca="1" si="49"/>
        <v>94661.553805109899</v>
      </c>
      <c r="F214">
        <f t="shared" ca="1" si="50"/>
        <v>-23705.970181538461</v>
      </c>
      <c r="G214">
        <f t="shared" ca="1" si="56"/>
        <v>9448.7999999999993</v>
      </c>
      <c r="H214" s="9">
        <f t="shared" ca="1" si="53"/>
        <v>286.85236955911967</v>
      </c>
      <c r="I214" s="9">
        <f t="shared" ca="1" si="53"/>
        <v>-71.835758547692237</v>
      </c>
      <c r="J214" s="9">
        <f t="shared" ca="1" si="53"/>
        <v>0</v>
      </c>
      <c r="K214" s="9">
        <f t="shared" ca="1" si="57"/>
        <v>295.71042952152379</v>
      </c>
      <c r="L214" s="9">
        <f t="shared" ca="1" si="58"/>
        <v>104.05930118444159</v>
      </c>
      <c r="M214">
        <f t="shared" ca="1" si="60"/>
        <v>55.63624542124542</v>
      </c>
      <c r="N214">
        <f t="shared" ca="1" si="61"/>
        <v>34.448150183150183</v>
      </c>
    </row>
    <row r="215" spans="1:14" x14ac:dyDescent="0.25">
      <c r="A215" s="4">
        <f t="shared" si="55"/>
        <v>0.43865740740740544</v>
      </c>
      <c r="B215" s="3">
        <f t="shared" si="62"/>
        <v>1553301900</v>
      </c>
      <c r="C215">
        <f t="shared" si="59"/>
        <v>3</v>
      </c>
      <c r="D215">
        <f t="shared" si="59"/>
        <v>148</v>
      </c>
      <c r="E215">
        <f t="shared" ca="1" si="49"/>
        <v>96095.815652905498</v>
      </c>
      <c r="F215">
        <f t="shared" ca="1" si="50"/>
        <v>-24065.148974276923</v>
      </c>
      <c r="G215">
        <f t="shared" ca="1" si="56"/>
        <v>9448.7999999999993</v>
      </c>
      <c r="H215" s="9">
        <f t="shared" ca="1" si="53"/>
        <v>286.85236955912262</v>
      </c>
      <c r="I215" s="9">
        <f t="shared" ca="1" si="53"/>
        <v>-71.835758547692237</v>
      </c>
      <c r="J215" s="9">
        <f t="shared" ca="1" si="53"/>
        <v>0</v>
      </c>
      <c r="K215" s="9">
        <f t="shared" ca="1" si="57"/>
        <v>295.71042952152669</v>
      </c>
      <c r="L215" s="9">
        <f t="shared" ca="1" si="58"/>
        <v>104.05930118444147</v>
      </c>
      <c r="M215">
        <f t="shared" ca="1" si="60"/>
        <v>55.633006715506717</v>
      </c>
      <c r="N215">
        <f t="shared" ca="1" si="61"/>
        <v>34.471101953601952</v>
      </c>
    </row>
    <row r="216" spans="1:14" x14ac:dyDescent="0.25">
      <c r="A216" s="4">
        <f t="shared" si="55"/>
        <v>0.4387152777777758</v>
      </c>
      <c r="B216" s="3">
        <f t="shared" si="62"/>
        <v>1553301905</v>
      </c>
      <c r="C216">
        <f t="shared" si="59"/>
        <v>3</v>
      </c>
      <c r="D216">
        <f t="shared" si="59"/>
        <v>148</v>
      </c>
      <c r="E216">
        <f t="shared" ca="1" si="49"/>
        <v>97530.077500701111</v>
      </c>
      <c r="F216">
        <f t="shared" ca="1" si="50"/>
        <v>-24424.327767015384</v>
      </c>
      <c r="G216">
        <f t="shared" ca="1" si="56"/>
        <v>9448.7999999999993</v>
      </c>
      <c r="H216" s="9">
        <f t="shared" ca="1" si="53"/>
        <v>286.85236955911967</v>
      </c>
      <c r="I216" s="9">
        <f t="shared" ca="1" si="53"/>
        <v>-71.835758547692237</v>
      </c>
      <c r="J216" s="9">
        <f t="shared" ca="1" si="53"/>
        <v>0</v>
      </c>
      <c r="K216" s="9">
        <f t="shared" ca="1" si="57"/>
        <v>295.71042952152379</v>
      </c>
      <c r="L216" s="9">
        <f t="shared" ca="1" si="58"/>
        <v>104.05930118444159</v>
      </c>
      <c r="M216">
        <f t="shared" ca="1" si="60"/>
        <v>55.629768009768007</v>
      </c>
      <c r="N216">
        <f t="shared" ca="1" si="61"/>
        <v>34.494053724053721</v>
      </c>
    </row>
    <row r="217" spans="1:14" x14ac:dyDescent="0.25">
      <c r="A217" s="4">
        <f t="shared" si="55"/>
        <v>0.43877314814814616</v>
      </c>
      <c r="B217" s="3">
        <f t="shared" si="62"/>
        <v>1553301910</v>
      </c>
      <c r="C217">
        <f t="shared" ref="C217:D232" si="63">C216</f>
        <v>3</v>
      </c>
      <c r="D217">
        <f t="shared" si="63"/>
        <v>148</v>
      </c>
      <c r="E217">
        <f t="shared" ca="1" si="49"/>
        <v>98964.339348496709</v>
      </c>
      <c r="F217">
        <f t="shared" ca="1" si="50"/>
        <v>-24783.506559753845</v>
      </c>
      <c r="G217">
        <f t="shared" ca="1" si="56"/>
        <v>9448.7999999999993</v>
      </c>
      <c r="H217" s="9">
        <f t="shared" ca="1" si="53"/>
        <v>286.85236955912262</v>
      </c>
      <c r="I217" s="9">
        <f t="shared" ca="1" si="53"/>
        <v>-71.835758547692961</v>
      </c>
      <c r="J217" s="9">
        <f t="shared" ca="1" si="53"/>
        <v>0</v>
      </c>
      <c r="K217" s="9">
        <f t="shared" ca="1" si="57"/>
        <v>295.71042952152686</v>
      </c>
      <c r="L217" s="9">
        <f t="shared" ca="1" si="58"/>
        <v>104.05930118444159</v>
      </c>
      <c r="M217">
        <f t="shared" ca="1" si="60"/>
        <v>55.626529304029305</v>
      </c>
      <c r="N217">
        <f t="shared" ca="1" si="61"/>
        <v>34.51700549450549</v>
      </c>
    </row>
    <row r="218" spans="1:14" x14ac:dyDescent="0.25">
      <c r="A218" s="4">
        <f t="shared" si="55"/>
        <v>0.43883101851851652</v>
      </c>
      <c r="B218" s="3">
        <f t="shared" si="62"/>
        <v>1553301915</v>
      </c>
      <c r="C218">
        <f t="shared" si="63"/>
        <v>3</v>
      </c>
      <c r="D218">
        <f t="shared" si="63"/>
        <v>148</v>
      </c>
      <c r="E218">
        <f t="shared" ca="1" si="49"/>
        <v>100398.60119629232</v>
      </c>
      <c r="F218">
        <f t="shared" ca="1" si="50"/>
        <v>-25142.68535249231</v>
      </c>
      <c r="G218">
        <f t="shared" ca="1" si="56"/>
        <v>9448.7999999999993</v>
      </c>
      <c r="H218" s="9">
        <f t="shared" ca="1" si="53"/>
        <v>286.85236955911967</v>
      </c>
      <c r="I218" s="9">
        <f t="shared" ca="1" si="53"/>
        <v>-71.835758547692237</v>
      </c>
      <c r="J218" s="9">
        <f t="shared" ca="1" si="53"/>
        <v>0</v>
      </c>
      <c r="K218" s="9">
        <f t="shared" ca="1" si="57"/>
        <v>295.71042952152379</v>
      </c>
      <c r="L218" s="9">
        <f t="shared" ca="1" si="58"/>
        <v>104.05930118444159</v>
      </c>
      <c r="M218">
        <f t="shared" ca="1" si="60"/>
        <v>55.623290598290595</v>
      </c>
      <c r="N218">
        <f t="shared" ca="1" si="61"/>
        <v>34.539957264957266</v>
      </c>
    </row>
    <row r="219" spans="1:14" x14ac:dyDescent="0.25">
      <c r="A219" s="4">
        <f t="shared" si="55"/>
        <v>0.43888888888888689</v>
      </c>
      <c r="B219" s="3">
        <f t="shared" si="62"/>
        <v>1553301920</v>
      </c>
      <c r="C219">
        <f t="shared" si="63"/>
        <v>3</v>
      </c>
      <c r="D219">
        <f t="shared" si="63"/>
        <v>148</v>
      </c>
      <c r="E219">
        <f t="shared" ca="1" si="49"/>
        <v>101832.86304408792</v>
      </c>
      <c r="F219">
        <f t="shared" ca="1" si="50"/>
        <v>-25501.864145230771</v>
      </c>
      <c r="G219">
        <f t="shared" ca="1" si="56"/>
        <v>9448.7999999999993</v>
      </c>
      <c r="H219" s="9">
        <f t="shared" ca="1" si="53"/>
        <v>286.85236955911967</v>
      </c>
      <c r="I219" s="9">
        <f t="shared" ca="1" si="53"/>
        <v>-71.835758547692237</v>
      </c>
      <c r="J219" s="9">
        <f t="shared" ca="1" si="53"/>
        <v>0</v>
      </c>
      <c r="K219" s="9">
        <f t="shared" ca="1" si="57"/>
        <v>295.71042952152379</v>
      </c>
      <c r="L219" s="9">
        <f t="shared" ca="1" si="58"/>
        <v>104.05930118444159</v>
      </c>
      <c r="M219">
        <f t="shared" ca="1" si="60"/>
        <v>55.620051892551892</v>
      </c>
      <c r="N219">
        <f t="shared" ca="1" si="61"/>
        <v>34.562909035409035</v>
      </c>
    </row>
    <row r="220" spans="1:14" x14ac:dyDescent="0.25">
      <c r="A220" s="4">
        <f t="shared" si="55"/>
        <v>0.43894675925925725</v>
      </c>
      <c r="B220" s="3">
        <f t="shared" si="62"/>
        <v>1553301925</v>
      </c>
      <c r="C220">
        <f t="shared" si="63"/>
        <v>3</v>
      </c>
      <c r="D220">
        <f t="shared" si="63"/>
        <v>148</v>
      </c>
      <c r="E220">
        <f t="shared" ca="1" si="49"/>
        <v>103267.12489188352</v>
      </c>
      <c r="F220">
        <f t="shared" ca="1" si="50"/>
        <v>-25861.042937969232</v>
      </c>
      <c r="G220">
        <f t="shared" ca="1" si="56"/>
        <v>9448.7999999999993</v>
      </c>
      <c r="H220" s="9">
        <f t="shared" ca="1" si="53"/>
        <v>286.85236955912262</v>
      </c>
      <c r="I220" s="9">
        <f t="shared" ca="1" si="53"/>
        <v>-71.835758547692237</v>
      </c>
      <c r="J220" s="9">
        <f t="shared" ca="1" si="53"/>
        <v>0</v>
      </c>
      <c r="K220" s="9">
        <f t="shared" ca="1" si="57"/>
        <v>295.71042952152669</v>
      </c>
      <c r="L220" s="9">
        <f t="shared" ca="1" si="58"/>
        <v>104.05930118444147</v>
      </c>
      <c r="M220">
        <f t="shared" ca="1" si="60"/>
        <v>55.616813186813182</v>
      </c>
      <c r="N220">
        <f t="shared" ca="1" si="61"/>
        <v>34.585860805860804</v>
      </c>
    </row>
    <row r="221" spans="1:14" x14ac:dyDescent="0.25">
      <c r="A221" s="4">
        <f t="shared" si="55"/>
        <v>0.43900462962962761</v>
      </c>
      <c r="B221" s="3">
        <f t="shared" si="62"/>
        <v>1553301930</v>
      </c>
      <c r="C221">
        <f t="shared" si="63"/>
        <v>3</v>
      </c>
      <c r="D221">
        <f t="shared" si="63"/>
        <v>148</v>
      </c>
      <c r="E221">
        <f t="shared" ca="1" si="49"/>
        <v>104701.38673967913</v>
      </c>
      <c r="F221">
        <f t="shared" ca="1" si="50"/>
        <v>-26220.221730707693</v>
      </c>
      <c r="G221">
        <f t="shared" ca="1" si="56"/>
        <v>9448.7999999999993</v>
      </c>
      <c r="H221" s="9">
        <f t="shared" ca="1" si="53"/>
        <v>286.85236955911967</v>
      </c>
      <c r="I221" s="9">
        <f t="shared" ca="1" si="53"/>
        <v>-71.835758547692237</v>
      </c>
      <c r="J221" s="9">
        <f t="shared" ca="1" si="53"/>
        <v>0</v>
      </c>
      <c r="K221" s="9">
        <f t="shared" ca="1" si="57"/>
        <v>295.71042952152379</v>
      </c>
      <c r="L221" s="9">
        <f t="shared" ca="1" si="58"/>
        <v>104.05930118444159</v>
      </c>
      <c r="M221">
        <f t="shared" ca="1" si="60"/>
        <v>55.61357448107448</v>
      </c>
      <c r="N221">
        <f t="shared" ca="1" si="61"/>
        <v>34.608812576312573</v>
      </c>
    </row>
    <row r="222" spans="1:14" x14ac:dyDescent="0.25">
      <c r="A222" s="4">
        <f t="shared" si="55"/>
        <v>0.43906249999999797</v>
      </c>
      <c r="B222" s="3">
        <f t="shared" si="62"/>
        <v>1553301935</v>
      </c>
      <c r="C222">
        <f t="shared" si="63"/>
        <v>3</v>
      </c>
      <c r="D222">
        <f t="shared" si="63"/>
        <v>148</v>
      </c>
      <c r="E222">
        <f t="shared" ca="1" si="49"/>
        <v>106135.64858747473</v>
      </c>
      <c r="F222">
        <f t="shared" ca="1" si="50"/>
        <v>-26579.400523446155</v>
      </c>
      <c r="G222">
        <f t="shared" ca="1" si="56"/>
        <v>9448.7999999999993</v>
      </c>
      <c r="H222" s="9">
        <f t="shared" ca="1" si="53"/>
        <v>286.85236955912262</v>
      </c>
      <c r="I222" s="9">
        <f t="shared" ca="1" si="53"/>
        <v>-71.835758547692237</v>
      </c>
      <c r="J222" s="9">
        <f t="shared" ca="1" si="53"/>
        <v>0</v>
      </c>
      <c r="K222" s="9">
        <f t="shared" ca="1" si="57"/>
        <v>295.71042952152669</v>
      </c>
      <c r="L222" s="9">
        <f t="shared" ca="1" si="58"/>
        <v>104.05930118444147</v>
      </c>
      <c r="M222">
        <f t="shared" ca="1" si="60"/>
        <v>55.61033577533577</v>
      </c>
      <c r="N222">
        <f t="shared" ca="1" si="61"/>
        <v>34.631764346764342</v>
      </c>
    </row>
    <row r="223" spans="1:14" x14ac:dyDescent="0.25">
      <c r="A223" s="4">
        <f t="shared" si="55"/>
        <v>0.43912037037036833</v>
      </c>
      <c r="B223" s="3">
        <f t="shared" si="62"/>
        <v>1553301940</v>
      </c>
      <c r="C223">
        <f t="shared" si="63"/>
        <v>3</v>
      </c>
      <c r="D223">
        <f t="shared" si="63"/>
        <v>148</v>
      </c>
      <c r="E223">
        <f t="shared" ca="1" si="49"/>
        <v>107569.91043527034</v>
      </c>
      <c r="F223">
        <f t="shared" ca="1" si="50"/>
        <v>-26938.579316184616</v>
      </c>
      <c r="G223">
        <f t="shared" ca="1" si="56"/>
        <v>9448.7999999999993</v>
      </c>
      <c r="H223" s="9">
        <f t="shared" ref="H223:J238" ca="1" si="64">(E224-E223)/($B224-$B223)</f>
        <v>286.85236955911967</v>
      </c>
      <c r="I223" s="9">
        <f t="shared" ca="1" si="64"/>
        <v>-71.835758547692237</v>
      </c>
      <c r="J223" s="9">
        <f t="shared" ca="1" si="64"/>
        <v>0</v>
      </c>
      <c r="K223" s="9">
        <f t="shared" ca="1" si="57"/>
        <v>295.71042952152379</v>
      </c>
      <c r="L223" s="9">
        <f t="shared" ca="1" si="58"/>
        <v>104.05930118444159</v>
      </c>
      <c r="M223">
        <f t="shared" ca="1" si="60"/>
        <v>55.607097069597067</v>
      </c>
      <c r="N223">
        <f t="shared" ca="1" si="61"/>
        <v>34.654716117216118</v>
      </c>
    </row>
    <row r="224" spans="1:14" x14ac:dyDescent="0.25">
      <c r="A224" s="4">
        <f t="shared" si="55"/>
        <v>0.43917824074073869</v>
      </c>
      <c r="B224" s="3">
        <f t="shared" si="62"/>
        <v>1553301945</v>
      </c>
      <c r="C224">
        <f t="shared" si="63"/>
        <v>3</v>
      </c>
      <c r="D224">
        <f t="shared" si="63"/>
        <v>148</v>
      </c>
      <c r="E224">
        <f t="shared" ca="1" si="49"/>
        <v>109004.17228306594</v>
      </c>
      <c r="F224">
        <f t="shared" ca="1" si="50"/>
        <v>-27297.758108923077</v>
      </c>
      <c r="G224">
        <f t="shared" ca="1" si="56"/>
        <v>9448.7999999999993</v>
      </c>
      <c r="H224" s="9">
        <f t="shared" ca="1" si="64"/>
        <v>286.85236955911967</v>
      </c>
      <c r="I224" s="9">
        <f t="shared" ca="1" si="64"/>
        <v>-71.835758547692237</v>
      </c>
      <c r="J224" s="9">
        <f t="shared" ca="1" si="64"/>
        <v>0</v>
      </c>
      <c r="K224" s="9">
        <f t="shared" ca="1" si="57"/>
        <v>295.71042952152379</v>
      </c>
      <c r="L224" s="9">
        <f t="shared" ca="1" si="58"/>
        <v>104.05930118444159</v>
      </c>
      <c r="M224">
        <f t="shared" ca="1" si="60"/>
        <v>55.603858363858365</v>
      </c>
      <c r="N224">
        <f t="shared" ca="1" si="61"/>
        <v>34.677667887667887</v>
      </c>
    </row>
    <row r="225" spans="1:14" x14ac:dyDescent="0.25">
      <c r="A225" s="4">
        <f t="shared" si="55"/>
        <v>0.43923611111110905</v>
      </c>
      <c r="B225" s="3">
        <f t="shared" si="62"/>
        <v>1553301950</v>
      </c>
      <c r="C225">
        <f t="shared" si="63"/>
        <v>3</v>
      </c>
      <c r="D225">
        <f t="shared" si="63"/>
        <v>148</v>
      </c>
      <c r="E225">
        <f t="shared" ca="1" si="49"/>
        <v>110438.43413086154</v>
      </c>
      <c r="F225">
        <f t="shared" ca="1" si="50"/>
        <v>-27656.936901661538</v>
      </c>
      <c r="G225">
        <f t="shared" ca="1" si="56"/>
        <v>9448.7999999999993</v>
      </c>
      <c r="H225" s="9">
        <f t="shared" ca="1" si="64"/>
        <v>286.85236955912262</v>
      </c>
      <c r="I225" s="9">
        <f t="shared" ca="1" si="64"/>
        <v>-71.835758547692237</v>
      </c>
      <c r="J225" s="9">
        <f t="shared" ca="1" si="64"/>
        <v>0</v>
      </c>
      <c r="K225" s="9">
        <f t="shared" ca="1" si="57"/>
        <v>295.71042952152669</v>
      </c>
      <c r="L225" s="9">
        <f t="shared" ca="1" si="58"/>
        <v>104.05930118444147</v>
      </c>
      <c r="M225">
        <f t="shared" ca="1" si="60"/>
        <v>55.600619658119655</v>
      </c>
      <c r="N225">
        <f t="shared" ca="1" si="61"/>
        <v>34.700619658119656</v>
      </c>
    </row>
    <row r="226" spans="1:14" x14ac:dyDescent="0.25">
      <c r="A226" s="4">
        <f t="shared" si="55"/>
        <v>0.43929398148147941</v>
      </c>
      <c r="B226" s="3">
        <f t="shared" si="62"/>
        <v>1553301955</v>
      </c>
      <c r="C226">
        <f t="shared" si="63"/>
        <v>3</v>
      </c>
      <c r="D226">
        <f t="shared" si="63"/>
        <v>148</v>
      </c>
      <c r="E226">
        <f t="shared" ca="1" si="49"/>
        <v>111872.69597865715</v>
      </c>
      <c r="F226">
        <f t="shared" ca="1" si="50"/>
        <v>-28016.115694399999</v>
      </c>
      <c r="G226">
        <f t="shared" ca="1" si="56"/>
        <v>9448.7999999999993</v>
      </c>
      <c r="H226" s="9">
        <f t="shared" ca="1" si="64"/>
        <v>286.85236955911967</v>
      </c>
      <c r="I226" s="9">
        <f t="shared" ca="1" si="64"/>
        <v>-71.835758547692237</v>
      </c>
      <c r="J226" s="9">
        <f t="shared" ca="1" si="64"/>
        <v>0</v>
      </c>
      <c r="K226" s="9">
        <f t="shared" ca="1" si="57"/>
        <v>295.71042952152379</v>
      </c>
      <c r="L226" s="9">
        <f t="shared" ca="1" si="58"/>
        <v>104.05930118444159</v>
      </c>
      <c r="M226">
        <f t="shared" ca="1" si="60"/>
        <v>55.597380952380952</v>
      </c>
      <c r="N226">
        <f t="shared" ca="1" si="61"/>
        <v>34.723571428571425</v>
      </c>
    </row>
    <row r="227" spans="1:14" x14ac:dyDescent="0.25">
      <c r="A227" s="4">
        <f t="shared" si="55"/>
        <v>0.43935185185184977</v>
      </c>
      <c r="B227" s="3">
        <f t="shared" si="62"/>
        <v>1553301960</v>
      </c>
      <c r="C227">
        <f t="shared" si="63"/>
        <v>3</v>
      </c>
      <c r="D227">
        <f t="shared" si="63"/>
        <v>148</v>
      </c>
      <c r="E227">
        <f t="shared" ca="1" si="49"/>
        <v>113306.95782645275</v>
      </c>
      <c r="F227">
        <f t="shared" ca="1" si="50"/>
        <v>-28375.294487138461</v>
      </c>
      <c r="G227">
        <f t="shared" ca="1" si="56"/>
        <v>9448.7999999999993</v>
      </c>
      <c r="H227" s="9">
        <f t="shared" ca="1" si="64"/>
        <v>286.85236955912262</v>
      </c>
      <c r="I227" s="9">
        <f t="shared" ca="1" si="64"/>
        <v>-71.835758547692961</v>
      </c>
      <c r="J227" s="9">
        <f t="shared" ca="1" si="64"/>
        <v>0</v>
      </c>
      <c r="K227" s="9">
        <f t="shared" ca="1" si="57"/>
        <v>295.71042952152686</v>
      </c>
      <c r="L227" s="9">
        <f t="shared" ca="1" si="58"/>
        <v>104.05930118444159</v>
      </c>
      <c r="M227">
        <f t="shared" ca="1" si="60"/>
        <v>55.594142246642242</v>
      </c>
      <c r="N227">
        <f t="shared" ca="1" si="61"/>
        <v>34.746523199023201</v>
      </c>
    </row>
    <row r="228" spans="1:14" x14ac:dyDescent="0.25">
      <c r="A228" s="4">
        <f t="shared" si="55"/>
        <v>0.43940972222222013</v>
      </c>
      <c r="B228" s="3">
        <f t="shared" si="62"/>
        <v>1553301965</v>
      </c>
      <c r="C228">
        <f t="shared" si="63"/>
        <v>3</v>
      </c>
      <c r="D228">
        <f t="shared" si="63"/>
        <v>148</v>
      </c>
      <c r="E228">
        <f t="shared" ca="1" si="49"/>
        <v>114741.21967424836</v>
      </c>
      <c r="F228">
        <f t="shared" ca="1" si="50"/>
        <v>-28734.473279876926</v>
      </c>
      <c r="G228">
        <f t="shared" ca="1" si="56"/>
        <v>9448.7999999999993</v>
      </c>
      <c r="H228" s="9">
        <f t="shared" ca="1" si="64"/>
        <v>286.85236955911967</v>
      </c>
      <c r="I228" s="9">
        <f t="shared" ca="1" si="64"/>
        <v>-71.835758547692237</v>
      </c>
      <c r="J228" s="9">
        <f t="shared" ca="1" si="64"/>
        <v>0</v>
      </c>
      <c r="K228" s="9">
        <f t="shared" ca="1" si="57"/>
        <v>295.71042952152379</v>
      </c>
      <c r="L228" s="9">
        <f t="shared" ca="1" si="58"/>
        <v>104.05930118444159</v>
      </c>
      <c r="M228">
        <f t="shared" ca="1" si="60"/>
        <v>55.59090354090354</v>
      </c>
      <c r="N228">
        <f t="shared" ca="1" si="61"/>
        <v>34.76947496947497</v>
      </c>
    </row>
    <row r="229" spans="1:14" x14ac:dyDescent="0.25">
      <c r="A229" s="4">
        <f t="shared" si="55"/>
        <v>0.43946759259259049</v>
      </c>
      <c r="B229" s="3">
        <f t="shared" si="62"/>
        <v>1553301970</v>
      </c>
      <c r="C229">
        <f t="shared" si="63"/>
        <v>3</v>
      </c>
      <c r="D229">
        <f t="shared" si="63"/>
        <v>148</v>
      </c>
      <c r="E229">
        <f t="shared" ref="E229:E238" ca="1" si="65">INDIRECT("E$"&amp;C229)+INDIRECT("H$"&amp;C229)*($B229-INDIRECT("B$"&amp;D229))</f>
        <v>116175.48152204396</v>
      </c>
      <c r="F229">
        <f t="shared" ref="F229:F238" ca="1" si="66">INDIRECT("F$"&amp;C229)+INDIRECT("I$"&amp;C229)*($B229-INDIRECT("B$"&amp;D229))</f>
        <v>-29093.652072615387</v>
      </c>
      <c r="G229">
        <f t="shared" ca="1" si="56"/>
        <v>9448.7999999999993</v>
      </c>
      <c r="H229" s="9">
        <f t="shared" ca="1" si="64"/>
        <v>286.85236955912262</v>
      </c>
      <c r="I229" s="9">
        <f t="shared" ca="1" si="64"/>
        <v>-71.835758547692237</v>
      </c>
      <c r="J229" s="9">
        <f t="shared" ca="1" si="64"/>
        <v>0</v>
      </c>
      <c r="K229" s="9">
        <f t="shared" ca="1" si="57"/>
        <v>295.71042952152669</v>
      </c>
      <c r="L229" s="9">
        <f t="shared" ca="1" si="58"/>
        <v>104.05930118444147</v>
      </c>
      <c r="M229">
        <f t="shared" ca="1" si="60"/>
        <v>55.58766483516483</v>
      </c>
      <c r="N229">
        <f t="shared" ca="1" si="61"/>
        <v>34.792426739926739</v>
      </c>
    </row>
    <row r="230" spans="1:14" x14ac:dyDescent="0.25">
      <c r="A230" s="4">
        <f t="shared" si="55"/>
        <v>0.43952546296296086</v>
      </c>
      <c r="B230" s="3">
        <f t="shared" si="62"/>
        <v>1553301975</v>
      </c>
      <c r="C230">
        <f t="shared" si="63"/>
        <v>3</v>
      </c>
      <c r="D230">
        <f t="shared" si="63"/>
        <v>148</v>
      </c>
      <c r="E230">
        <f t="shared" ca="1" si="65"/>
        <v>117609.74336983958</v>
      </c>
      <c r="F230">
        <f t="shared" ca="1" si="66"/>
        <v>-29452.830865353848</v>
      </c>
      <c r="G230">
        <f t="shared" ca="1" si="56"/>
        <v>9448.7999999999993</v>
      </c>
      <c r="H230" s="9">
        <f t="shared" ca="1" si="64"/>
        <v>286.85236955911967</v>
      </c>
      <c r="I230" s="9">
        <f t="shared" ca="1" si="64"/>
        <v>-71.835758547692237</v>
      </c>
      <c r="J230" s="9">
        <f t="shared" ca="1" si="64"/>
        <v>0</v>
      </c>
      <c r="K230" s="9">
        <f t="shared" ca="1" si="57"/>
        <v>295.71042952152379</v>
      </c>
      <c r="L230" s="9">
        <f t="shared" ca="1" si="58"/>
        <v>104.05930118444159</v>
      </c>
      <c r="M230">
        <f t="shared" ca="1" si="60"/>
        <v>55.584426129426127</v>
      </c>
      <c r="N230">
        <f t="shared" ca="1" si="61"/>
        <v>34.815378510378508</v>
      </c>
    </row>
    <row r="231" spans="1:14" x14ac:dyDescent="0.25">
      <c r="A231" s="4">
        <f t="shared" si="55"/>
        <v>0.43958333333333122</v>
      </c>
      <c r="B231" s="3">
        <f t="shared" si="62"/>
        <v>1553301980</v>
      </c>
      <c r="C231">
        <f t="shared" si="63"/>
        <v>3</v>
      </c>
      <c r="D231">
        <f t="shared" si="63"/>
        <v>148</v>
      </c>
      <c r="E231">
        <f t="shared" ca="1" si="65"/>
        <v>119044.00521763517</v>
      </c>
      <c r="F231">
        <f t="shared" ca="1" si="66"/>
        <v>-29812.009658092309</v>
      </c>
      <c r="G231">
        <f t="shared" ca="1" si="56"/>
        <v>9448.7999999999993</v>
      </c>
      <c r="H231" s="9">
        <f t="shared" ca="1" si="64"/>
        <v>286.85236955911967</v>
      </c>
      <c r="I231" s="9">
        <f t="shared" ca="1" si="64"/>
        <v>-71.835758547692237</v>
      </c>
      <c r="J231" s="9">
        <f t="shared" ca="1" si="64"/>
        <v>0</v>
      </c>
      <c r="K231" s="9">
        <f t="shared" ca="1" si="57"/>
        <v>295.71042952152379</v>
      </c>
      <c r="L231" s="9">
        <f t="shared" ca="1" si="58"/>
        <v>104.05930118444159</v>
      </c>
      <c r="M231">
        <f t="shared" ca="1" si="60"/>
        <v>55.581187423687425</v>
      </c>
      <c r="N231">
        <f t="shared" ca="1" si="61"/>
        <v>34.838330280830277</v>
      </c>
    </row>
    <row r="232" spans="1:14" x14ac:dyDescent="0.25">
      <c r="A232" s="4">
        <f t="shared" si="55"/>
        <v>0.43964120370370158</v>
      </c>
      <c r="B232" s="3">
        <f t="shared" si="62"/>
        <v>1553301985</v>
      </c>
      <c r="C232">
        <f t="shared" si="63"/>
        <v>3</v>
      </c>
      <c r="D232">
        <f t="shared" si="63"/>
        <v>148</v>
      </c>
      <c r="E232">
        <f t="shared" ca="1" si="65"/>
        <v>120478.26706543077</v>
      </c>
      <c r="F232">
        <f t="shared" ca="1" si="66"/>
        <v>-30171.18845083077</v>
      </c>
      <c r="G232">
        <f t="shared" ca="1" si="56"/>
        <v>9448.7999999999993</v>
      </c>
      <c r="H232" s="9">
        <f t="shared" ca="1" si="64"/>
        <v>286.85236955912262</v>
      </c>
      <c r="I232" s="9">
        <f t="shared" ca="1" si="64"/>
        <v>-71.835758547692237</v>
      </c>
      <c r="J232" s="9">
        <f t="shared" ca="1" si="64"/>
        <v>0</v>
      </c>
      <c r="K232" s="9">
        <f t="shared" ca="1" si="57"/>
        <v>295.71042952152669</v>
      </c>
      <c r="L232" s="9">
        <f t="shared" ca="1" si="58"/>
        <v>104.05930118444147</v>
      </c>
      <c r="M232">
        <f t="shared" ca="1" si="60"/>
        <v>55.577948717948715</v>
      </c>
      <c r="N232">
        <f t="shared" ca="1" si="61"/>
        <v>34.861282051282053</v>
      </c>
    </row>
    <row r="233" spans="1:14" x14ac:dyDescent="0.25">
      <c r="A233" s="4">
        <f t="shared" si="55"/>
        <v>0.43969907407407194</v>
      </c>
      <c r="B233" s="3">
        <f t="shared" si="62"/>
        <v>1553301990</v>
      </c>
      <c r="C233">
        <f t="shared" ref="C233:D238" si="67">C232</f>
        <v>3</v>
      </c>
      <c r="D233">
        <f t="shared" si="67"/>
        <v>148</v>
      </c>
      <c r="E233">
        <f t="shared" ca="1" si="65"/>
        <v>121912.52891322639</v>
      </c>
      <c r="F233">
        <f t="shared" ca="1" si="66"/>
        <v>-30530.367243569232</v>
      </c>
      <c r="G233">
        <f t="shared" ca="1" si="56"/>
        <v>9448.7999999999993</v>
      </c>
      <c r="H233" s="9">
        <f t="shared" ca="1" si="64"/>
        <v>286.85236955911967</v>
      </c>
      <c r="I233" s="9">
        <f t="shared" ca="1" si="64"/>
        <v>-71.835758547692237</v>
      </c>
      <c r="J233" s="9">
        <f t="shared" ca="1" si="64"/>
        <v>0</v>
      </c>
      <c r="K233" s="9">
        <f t="shared" ca="1" si="57"/>
        <v>295.71042952152379</v>
      </c>
      <c r="L233" s="9">
        <f t="shared" ca="1" si="58"/>
        <v>104.05930118444159</v>
      </c>
      <c r="M233">
        <f t="shared" ca="1" si="60"/>
        <v>55.574710012210012</v>
      </c>
      <c r="N233">
        <f t="shared" ca="1" si="61"/>
        <v>34.884233821733822</v>
      </c>
    </row>
    <row r="234" spans="1:14" x14ac:dyDescent="0.25">
      <c r="A234" s="4">
        <f t="shared" si="55"/>
        <v>0.4397569444444423</v>
      </c>
      <c r="B234" s="3">
        <f t="shared" si="62"/>
        <v>1553301995</v>
      </c>
      <c r="C234">
        <f t="shared" si="67"/>
        <v>3</v>
      </c>
      <c r="D234">
        <f t="shared" si="67"/>
        <v>148</v>
      </c>
      <c r="E234">
        <f t="shared" ca="1" si="65"/>
        <v>123346.79076102198</v>
      </c>
      <c r="F234">
        <f t="shared" ca="1" si="66"/>
        <v>-30889.546036307693</v>
      </c>
      <c r="G234">
        <f t="shared" ca="1" si="56"/>
        <v>9448.7999999999993</v>
      </c>
      <c r="H234" s="9">
        <f t="shared" ca="1" si="64"/>
        <v>286.85236955912262</v>
      </c>
      <c r="I234" s="9">
        <f t="shared" ca="1" si="64"/>
        <v>-71.835758547692237</v>
      </c>
      <c r="J234" s="9">
        <f t="shared" ca="1" si="64"/>
        <v>0</v>
      </c>
      <c r="K234" s="9">
        <f t="shared" ca="1" si="57"/>
        <v>295.71042952152669</v>
      </c>
      <c r="L234" s="9">
        <f t="shared" ca="1" si="58"/>
        <v>104.05930118444147</v>
      </c>
      <c r="M234">
        <f t="shared" ca="1" si="60"/>
        <v>55.571471306471302</v>
      </c>
      <c r="N234">
        <f t="shared" ca="1" si="61"/>
        <v>34.907185592185591</v>
      </c>
    </row>
    <row r="235" spans="1:14" x14ac:dyDescent="0.25">
      <c r="A235" s="4">
        <f t="shared" si="55"/>
        <v>0.43981481481481266</v>
      </c>
      <c r="B235" s="3">
        <f t="shared" si="62"/>
        <v>1553302000</v>
      </c>
      <c r="C235">
        <f t="shared" si="67"/>
        <v>3</v>
      </c>
      <c r="D235">
        <f t="shared" si="67"/>
        <v>148</v>
      </c>
      <c r="E235">
        <f t="shared" ca="1" si="65"/>
        <v>124781.0526088176</v>
      </c>
      <c r="F235">
        <f t="shared" ca="1" si="66"/>
        <v>-31248.724829046154</v>
      </c>
      <c r="G235">
        <f t="shared" ca="1" si="56"/>
        <v>9448.7999999999993</v>
      </c>
      <c r="H235" s="9">
        <f t="shared" ca="1" si="64"/>
        <v>286.85236955911967</v>
      </c>
      <c r="I235" s="9">
        <f t="shared" ca="1" si="64"/>
        <v>-71.835758547692237</v>
      </c>
      <c r="J235" s="9">
        <f t="shared" ca="1" si="64"/>
        <v>0</v>
      </c>
      <c r="K235" s="9">
        <f t="shared" ca="1" si="57"/>
        <v>295.71042952152379</v>
      </c>
      <c r="L235" s="9">
        <f t="shared" ca="1" si="58"/>
        <v>104.05930118444159</v>
      </c>
      <c r="M235">
        <f t="shared" ca="1" si="60"/>
        <v>55.5682326007326</v>
      </c>
      <c r="N235">
        <f t="shared" ca="1" si="61"/>
        <v>34.93013736263736</v>
      </c>
    </row>
    <row r="236" spans="1:14" x14ac:dyDescent="0.25">
      <c r="A236" s="4">
        <f t="shared" si="55"/>
        <v>0.43987268518518302</v>
      </c>
      <c r="B236" s="3">
        <f t="shared" si="62"/>
        <v>1553302005</v>
      </c>
      <c r="C236">
        <f t="shared" si="67"/>
        <v>3</v>
      </c>
      <c r="D236">
        <f t="shared" si="67"/>
        <v>148</v>
      </c>
      <c r="E236">
        <f t="shared" ca="1" si="65"/>
        <v>126215.3144566132</v>
      </c>
      <c r="F236">
        <f t="shared" ca="1" si="66"/>
        <v>-31607.903621784615</v>
      </c>
      <c r="G236">
        <f t="shared" ca="1" si="56"/>
        <v>9448.7999999999993</v>
      </c>
      <c r="H236" s="9">
        <f t="shared" ca="1" si="64"/>
        <v>286.85236955912262</v>
      </c>
      <c r="I236" s="9">
        <f t="shared" ca="1" si="64"/>
        <v>-71.835758547692237</v>
      </c>
      <c r="J236" s="9">
        <f t="shared" ca="1" si="64"/>
        <v>0</v>
      </c>
      <c r="K236" s="9">
        <f t="shared" ca="1" si="57"/>
        <v>295.71042952152669</v>
      </c>
      <c r="L236" s="9">
        <f t="shared" ca="1" si="58"/>
        <v>104.05930118444147</v>
      </c>
      <c r="M236">
        <f t="shared" ca="1" si="60"/>
        <v>55.56499389499389</v>
      </c>
      <c r="N236">
        <f t="shared" ca="1" si="61"/>
        <v>34.953089133089129</v>
      </c>
    </row>
    <row r="237" spans="1:14" x14ac:dyDescent="0.25">
      <c r="A237" s="4">
        <f t="shared" si="55"/>
        <v>0.43993055555555338</v>
      </c>
      <c r="B237" s="3">
        <f t="shared" si="62"/>
        <v>1553302010</v>
      </c>
      <c r="C237">
        <f t="shared" si="67"/>
        <v>3</v>
      </c>
      <c r="D237">
        <f t="shared" si="67"/>
        <v>148</v>
      </c>
      <c r="E237">
        <f t="shared" ca="1" si="65"/>
        <v>127649.57630440881</v>
      </c>
      <c r="F237">
        <f t="shared" ca="1" si="66"/>
        <v>-31967.082414523076</v>
      </c>
      <c r="G237">
        <f t="shared" ca="1" si="56"/>
        <v>9448.7999999999993</v>
      </c>
      <c r="H237" s="9">
        <f t="shared" ca="1" si="64"/>
        <v>286.85236955911967</v>
      </c>
      <c r="I237" s="9">
        <f t="shared" ca="1" si="64"/>
        <v>-71.835758547692237</v>
      </c>
      <c r="J237" s="9">
        <f t="shared" ca="1" si="64"/>
        <v>0</v>
      </c>
      <c r="K237" s="9">
        <f t="shared" ca="1" si="57"/>
        <v>295.71042952152379</v>
      </c>
      <c r="L237" s="9">
        <f t="shared" ca="1" si="58"/>
        <v>104.05930118444159</v>
      </c>
      <c r="M237">
        <f t="shared" ca="1" si="60"/>
        <v>55.561755189255187</v>
      </c>
      <c r="N237">
        <f t="shared" ca="1" si="61"/>
        <v>34.976040903540905</v>
      </c>
    </row>
    <row r="238" spans="1:14" x14ac:dyDescent="0.25">
      <c r="A238" s="4">
        <f t="shared" si="55"/>
        <v>0.43998842592592374</v>
      </c>
      <c r="B238" s="3">
        <f t="shared" si="62"/>
        <v>1553302015</v>
      </c>
      <c r="C238">
        <f t="shared" si="67"/>
        <v>3</v>
      </c>
      <c r="D238">
        <f t="shared" si="67"/>
        <v>148</v>
      </c>
      <c r="E238">
        <f t="shared" ca="1" si="65"/>
        <v>129083.83815220441</v>
      </c>
      <c r="F238">
        <f t="shared" ca="1" si="66"/>
        <v>-32326.261207261537</v>
      </c>
      <c r="G238">
        <f t="shared" ca="1" si="56"/>
        <v>9448.7999999999993</v>
      </c>
      <c r="H238" s="9">
        <f t="shared" ca="1" si="64"/>
        <v>286.85236955911967</v>
      </c>
      <c r="I238" s="9">
        <f t="shared" ca="1" si="64"/>
        <v>-71.835758547692961</v>
      </c>
      <c r="J238" s="9">
        <f t="shared" ca="1" si="64"/>
        <v>0</v>
      </c>
      <c r="K238" s="9">
        <f t="shared" ca="1" si="57"/>
        <v>295.71042952152396</v>
      </c>
      <c r="L238" s="9">
        <f t="shared" ca="1" si="58"/>
        <v>104.05930118444174</v>
      </c>
      <c r="M238">
        <f t="shared" ca="1" si="60"/>
        <v>55.558516483516478</v>
      </c>
      <c r="N238">
        <f t="shared" ca="1" si="61"/>
        <v>34.998992673992674</v>
      </c>
    </row>
    <row r="239" spans="1:14" x14ac:dyDescent="0.25">
      <c r="A239" s="4">
        <f t="shared" si="55"/>
        <v>0.4400462962962941</v>
      </c>
      <c r="B239" s="3">
        <f t="shared" ref="B239:B250" si="68">B238+SECOND(A239-A238)</f>
        <v>1553302020</v>
      </c>
      <c r="C239">
        <f t="shared" ref="C239:D239" si="69">C238</f>
        <v>3</v>
      </c>
      <c r="D239">
        <f t="shared" si="69"/>
        <v>148</v>
      </c>
      <c r="E239">
        <f t="shared" ref="E239:E250" ca="1" si="70">INDIRECT("E$"&amp;C239)+INDIRECT("H$"&amp;C239)*($B239-INDIRECT("B$"&amp;D239))</f>
        <v>130518.1</v>
      </c>
      <c r="F239">
        <f t="shared" ref="F239:F250" ca="1" si="71">INDIRECT("F$"&amp;C239)+INDIRECT("I$"&amp;C239)*($B239-INDIRECT("B$"&amp;D239))</f>
        <v>-32685.440000000002</v>
      </c>
      <c r="G239">
        <f t="shared" ref="G239:G250" ca="1" si="72">INDIRECT("G$"&amp;C239)+INDIRECT("J$"&amp;C239)*($B239-INDIRECT("B$"&amp;D239))</f>
        <v>9448.7999999999993</v>
      </c>
      <c r="H239" s="9">
        <f t="shared" ref="H239:H250" ca="1" si="73">(E240-E239)/($B240-$B239)</f>
        <v>286.85236955911967</v>
      </c>
      <c r="I239" s="9">
        <f t="shared" ref="I239:I250" ca="1" si="74">(F240-F239)/($B240-$B239)</f>
        <v>-71.835758547691512</v>
      </c>
      <c r="J239" s="9">
        <f t="shared" ref="J239:J250" ca="1" si="75">(G240-G239)/($B240-$B239)</f>
        <v>0</v>
      </c>
      <c r="K239" s="9">
        <f t="shared" ref="K239:K250" ca="1" si="76">SQRT(H239*H239+I239*I239)</f>
        <v>295.71042952152362</v>
      </c>
      <c r="L239" s="9">
        <f t="shared" ref="L239:L250" ca="1" si="77">DEGREES(ATAN2(I239,H239))</f>
        <v>104.05930118444147</v>
      </c>
      <c r="M239">
        <f t="shared" ref="M239:M250" ca="1" si="78">INDIRECT("M$"&amp;C239)+INDIRECT("O$"&amp;C239)*($B239-INDIRECT("B$"&amp;D239))</f>
        <v>55.555277777777775</v>
      </c>
      <c r="N239">
        <f t="shared" ref="N239:N250" ca="1" si="79">INDIRECT("N$"&amp;C239)+INDIRECT("P$"&amp;C239)*($B239-INDIRECT("B$"&amp;D239))</f>
        <v>35.021944444444443</v>
      </c>
    </row>
    <row r="240" spans="1:14" x14ac:dyDescent="0.25">
      <c r="A240" s="4">
        <f t="shared" si="55"/>
        <v>0.44010416666666446</v>
      </c>
      <c r="B240" s="3">
        <f t="shared" si="68"/>
        <v>1553302025</v>
      </c>
      <c r="C240">
        <f t="shared" ref="C240:D240" si="80">C239</f>
        <v>3</v>
      </c>
      <c r="D240">
        <f t="shared" si="80"/>
        <v>148</v>
      </c>
      <c r="E240">
        <f t="shared" ca="1" si="70"/>
        <v>131952.3618477956</v>
      </c>
      <c r="F240">
        <f t="shared" ca="1" si="71"/>
        <v>-33044.61879273846</v>
      </c>
      <c r="G240">
        <f t="shared" ca="1" si="72"/>
        <v>9448.7999999999993</v>
      </c>
      <c r="H240" s="9">
        <f t="shared" ca="1" si="73"/>
        <v>286.85236955912552</v>
      </c>
      <c r="I240" s="9">
        <f t="shared" ca="1" si="74"/>
        <v>-71.835758547692961</v>
      </c>
      <c r="J240" s="9">
        <f t="shared" ca="1" si="75"/>
        <v>0</v>
      </c>
      <c r="K240" s="9">
        <f t="shared" ca="1" si="76"/>
        <v>295.71042952152965</v>
      </c>
      <c r="L240" s="9">
        <f t="shared" ca="1" si="77"/>
        <v>104.05930118444147</v>
      </c>
      <c r="M240">
        <f t="shared" ca="1" si="78"/>
        <v>55.552039072039072</v>
      </c>
      <c r="N240">
        <f t="shared" ca="1" si="79"/>
        <v>35.044896214896212</v>
      </c>
    </row>
    <row r="241" spans="1:14" x14ac:dyDescent="0.25">
      <c r="A241" s="4">
        <f t="shared" si="55"/>
        <v>0.44016203703703483</v>
      </c>
      <c r="B241" s="3">
        <f t="shared" si="68"/>
        <v>1553302030</v>
      </c>
      <c r="C241">
        <f t="shared" ref="C241:D241" si="81">C240</f>
        <v>3</v>
      </c>
      <c r="D241">
        <f t="shared" si="81"/>
        <v>148</v>
      </c>
      <c r="E241">
        <f t="shared" ca="1" si="70"/>
        <v>133386.62369559123</v>
      </c>
      <c r="F241">
        <f t="shared" ca="1" si="71"/>
        <v>-33403.797585476925</v>
      </c>
      <c r="G241">
        <f t="shared" ca="1" si="72"/>
        <v>9448.7999999999993</v>
      </c>
      <c r="H241" s="9">
        <f t="shared" ca="1" si="73"/>
        <v>286.85236955911967</v>
      </c>
      <c r="I241" s="9">
        <f t="shared" ca="1" si="74"/>
        <v>-71.835758547691512</v>
      </c>
      <c r="J241" s="9">
        <f t="shared" ca="1" si="75"/>
        <v>0</v>
      </c>
      <c r="K241" s="9">
        <f t="shared" ca="1" si="76"/>
        <v>295.71042952152362</v>
      </c>
      <c r="L241" s="9">
        <f t="shared" ca="1" si="77"/>
        <v>104.05930118444147</v>
      </c>
      <c r="M241">
        <f t="shared" ca="1" si="78"/>
        <v>55.548800366300362</v>
      </c>
      <c r="N241">
        <f t="shared" ca="1" si="79"/>
        <v>35.067847985347981</v>
      </c>
    </row>
    <row r="242" spans="1:14" x14ac:dyDescent="0.25">
      <c r="A242" s="4">
        <f t="shared" si="55"/>
        <v>0.44021990740740519</v>
      </c>
      <c r="B242" s="3">
        <f t="shared" si="68"/>
        <v>1553302035</v>
      </c>
      <c r="C242">
        <f t="shared" ref="C242:D242" si="82">C241</f>
        <v>3</v>
      </c>
      <c r="D242">
        <f t="shared" si="82"/>
        <v>148</v>
      </c>
      <c r="E242">
        <f t="shared" ca="1" si="70"/>
        <v>134820.88554338683</v>
      </c>
      <c r="F242">
        <f t="shared" ca="1" si="71"/>
        <v>-33762.976378215382</v>
      </c>
      <c r="G242">
        <f t="shared" ca="1" si="72"/>
        <v>9448.7999999999993</v>
      </c>
      <c r="H242" s="9">
        <f t="shared" ca="1" si="73"/>
        <v>286.85236955911967</v>
      </c>
      <c r="I242" s="9">
        <f t="shared" ca="1" si="74"/>
        <v>-71.835758547692961</v>
      </c>
      <c r="J242" s="9">
        <f t="shared" ca="1" si="75"/>
        <v>0</v>
      </c>
      <c r="K242" s="9">
        <f t="shared" ca="1" si="76"/>
        <v>295.71042952152396</v>
      </c>
      <c r="L242" s="9">
        <f t="shared" ca="1" si="77"/>
        <v>104.05930118444174</v>
      </c>
      <c r="M242">
        <f t="shared" ca="1" si="78"/>
        <v>55.54556166056166</v>
      </c>
      <c r="N242">
        <f t="shared" ca="1" si="79"/>
        <v>35.090799755799758</v>
      </c>
    </row>
    <row r="243" spans="1:14" x14ac:dyDescent="0.25">
      <c r="A243" s="4">
        <f t="shared" si="55"/>
        <v>0.44027777777777555</v>
      </c>
      <c r="B243" s="3">
        <f t="shared" si="68"/>
        <v>1553302040</v>
      </c>
      <c r="C243">
        <f t="shared" ref="C243:D243" si="83">C242</f>
        <v>3</v>
      </c>
      <c r="D243">
        <f t="shared" si="83"/>
        <v>148</v>
      </c>
      <c r="E243">
        <f t="shared" ca="1" si="70"/>
        <v>136255.14739118243</v>
      </c>
      <c r="F243">
        <f t="shared" ca="1" si="71"/>
        <v>-34122.155170953847</v>
      </c>
      <c r="G243">
        <f t="shared" ca="1" si="72"/>
        <v>9448.7999999999993</v>
      </c>
      <c r="H243" s="9">
        <f t="shared" ca="1" si="73"/>
        <v>286.85236955911967</v>
      </c>
      <c r="I243" s="9">
        <f t="shared" ca="1" si="74"/>
        <v>-71.835758547691512</v>
      </c>
      <c r="J243" s="9">
        <f t="shared" ca="1" si="75"/>
        <v>0</v>
      </c>
      <c r="K243" s="9">
        <f t="shared" ca="1" si="76"/>
        <v>295.71042952152362</v>
      </c>
      <c r="L243" s="9">
        <f t="shared" ca="1" si="77"/>
        <v>104.05930118444147</v>
      </c>
      <c r="M243">
        <f t="shared" ca="1" si="78"/>
        <v>55.54232295482295</v>
      </c>
      <c r="N243">
        <f t="shared" ca="1" si="79"/>
        <v>35.113751526251527</v>
      </c>
    </row>
    <row r="244" spans="1:14" x14ac:dyDescent="0.25">
      <c r="A244" s="4">
        <f t="shared" si="55"/>
        <v>0.44033564814814591</v>
      </c>
      <c r="B244" s="3">
        <f t="shared" si="68"/>
        <v>1553302045</v>
      </c>
      <c r="C244">
        <f t="shared" ref="C244:D244" si="84">C243</f>
        <v>3</v>
      </c>
      <c r="D244">
        <f t="shared" si="84"/>
        <v>148</v>
      </c>
      <c r="E244">
        <f t="shared" ca="1" si="70"/>
        <v>137689.40923897803</v>
      </c>
      <c r="F244">
        <f t="shared" ca="1" si="71"/>
        <v>-34481.333963692305</v>
      </c>
      <c r="G244">
        <f t="shared" ca="1" si="72"/>
        <v>9448.7999999999993</v>
      </c>
      <c r="H244" s="9">
        <f t="shared" ca="1" si="73"/>
        <v>286.85236955911967</v>
      </c>
      <c r="I244" s="9">
        <f t="shared" ca="1" si="74"/>
        <v>-71.835758547692961</v>
      </c>
      <c r="J244" s="9">
        <f t="shared" ca="1" si="75"/>
        <v>0</v>
      </c>
      <c r="K244" s="9">
        <f t="shared" ca="1" si="76"/>
        <v>295.71042952152396</v>
      </c>
      <c r="L244" s="9">
        <f t="shared" ca="1" si="77"/>
        <v>104.05930118444174</v>
      </c>
      <c r="M244">
        <f t="shared" ca="1" si="78"/>
        <v>55.539084249084247</v>
      </c>
      <c r="N244">
        <f t="shared" ca="1" si="79"/>
        <v>35.136703296703296</v>
      </c>
    </row>
    <row r="245" spans="1:14" x14ac:dyDescent="0.25">
      <c r="A245" s="4">
        <f t="shared" si="55"/>
        <v>0.44039351851851627</v>
      </c>
      <c r="B245" s="3">
        <f t="shared" si="68"/>
        <v>1553302050</v>
      </c>
      <c r="C245">
        <f t="shared" ref="C245:D245" si="85">C244</f>
        <v>3</v>
      </c>
      <c r="D245">
        <f t="shared" si="85"/>
        <v>148</v>
      </c>
      <c r="E245">
        <f t="shared" ca="1" si="70"/>
        <v>139123.67108677363</v>
      </c>
      <c r="F245">
        <f t="shared" ca="1" si="71"/>
        <v>-34840.51275643077</v>
      </c>
      <c r="G245">
        <f t="shared" ca="1" si="72"/>
        <v>9448.7999999999993</v>
      </c>
      <c r="H245" s="9">
        <f t="shared" ca="1" si="73"/>
        <v>286.85236955912552</v>
      </c>
      <c r="I245" s="9">
        <f t="shared" ca="1" si="74"/>
        <v>-71.835758547692961</v>
      </c>
      <c r="J245" s="9">
        <f t="shared" ca="1" si="75"/>
        <v>0</v>
      </c>
      <c r="K245" s="9">
        <f t="shared" ca="1" si="76"/>
        <v>295.71042952152965</v>
      </c>
      <c r="L245" s="9">
        <f t="shared" ca="1" si="77"/>
        <v>104.05930118444147</v>
      </c>
      <c r="M245">
        <f t="shared" ca="1" si="78"/>
        <v>55.535845543345538</v>
      </c>
      <c r="N245">
        <f t="shared" ca="1" si="79"/>
        <v>35.159655067155065</v>
      </c>
    </row>
    <row r="246" spans="1:14" x14ac:dyDescent="0.25">
      <c r="A246" s="4">
        <f t="shared" si="55"/>
        <v>0.44045138888888663</v>
      </c>
      <c r="B246" s="3">
        <f t="shared" si="68"/>
        <v>1553302055</v>
      </c>
      <c r="C246">
        <f t="shared" ref="C246:D246" si="86">C245</f>
        <v>3</v>
      </c>
      <c r="D246">
        <f t="shared" si="86"/>
        <v>148</v>
      </c>
      <c r="E246">
        <f t="shared" ca="1" si="70"/>
        <v>140557.93293456925</v>
      </c>
      <c r="F246">
        <f t="shared" ca="1" si="71"/>
        <v>-35199.691549169234</v>
      </c>
      <c r="G246">
        <f t="shared" ca="1" si="72"/>
        <v>9448.7999999999993</v>
      </c>
      <c r="H246" s="9">
        <f t="shared" ca="1" si="73"/>
        <v>286.85236955911967</v>
      </c>
      <c r="I246" s="9">
        <f t="shared" ca="1" si="74"/>
        <v>-71.835758547691512</v>
      </c>
      <c r="J246" s="9">
        <f t="shared" ca="1" si="75"/>
        <v>0</v>
      </c>
      <c r="K246" s="9">
        <f t="shared" ca="1" si="76"/>
        <v>295.71042952152362</v>
      </c>
      <c r="L246" s="9">
        <f t="shared" ca="1" si="77"/>
        <v>104.05930118444147</v>
      </c>
      <c r="M246">
        <f t="shared" ca="1" si="78"/>
        <v>55.532606837606835</v>
      </c>
      <c r="N246">
        <f t="shared" ca="1" si="79"/>
        <v>35.182606837606833</v>
      </c>
    </row>
    <row r="247" spans="1:14" x14ac:dyDescent="0.25">
      <c r="A247" s="4">
        <f t="shared" si="55"/>
        <v>0.44050925925925699</v>
      </c>
      <c r="B247" s="3">
        <f t="shared" si="68"/>
        <v>1553302060</v>
      </c>
      <c r="C247">
        <f t="shared" ref="C247:D247" si="87">C246</f>
        <v>3</v>
      </c>
      <c r="D247">
        <f t="shared" si="87"/>
        <v>148</v>
      </c>
      <c r="E247">
        <f t="shared" ca="1" si="70"/>
        <v>141992.19478236485</v>
      </c>
      <c r="F247">
        <f t="shared" ca="1" si="71"/>
        <v>-35558.870341907692</v>
      </c>
      <c r="G247">
        <f t="shared" ca="1" si="72"/>
        <v>9448.7999999999993</v>
      </c>
      <c r="H247" s="9">
        <f t="shared" ca="1" si="73"/>
        <v>286.85236955911967</v>
      </c>
      <c r="I247" s="9">
        <f t="shared" ca="1" si="74"/>
        <v>-71.835758547692961</v>
      </c>
      <c r="J247" s="9">
        <f t="shared" ca="1" si="75"/>
        <v>0</v>
      </c>
      <c r="K247" s="9">
        <f t="shared" ca="1" si="76"/>
        <v>295.71042952152396</v>
      </c>
      <c r="L247" s="9">
        <f t="shared" ca="1" si="77"/>
        <v>104.05930118444174</v>
      </c>
      <c r="M247">
        <f t="shared" ca="1" si="78"/>
        <v>55.529368131868125</v>
      </c>
      <c r="N247">
        <f t="shared" ca="1" si="79"/>
        <v>35.20555860805861</v>
      </c>
    </row>
    <row r="248" spans="1:14" x14ac:dyDescent="0.25">
      <c r="A248" s="4">
        <f t="shared" si="55"/>
        <v>0.44056712962962735</v>
      </c>
      <c r="B248" s="3">
        <f t="shared" si="68"/>
        <v>1553302065</v>
      </c>
      <c r="C248">
        <f t="shared" ref="C248:D248" si="88">C247</f>
        <v>3</v>
      </c>
      <c r="D248">
        <f t="shared" si="88"/>
        <v>148</v>
      </c>
      <c r="E248">
        <f t="shared" ca="1" si="70"/>
        <v>143426.45663016045</v>
      </c>
      <c r="F248">
        <f t="shared" ca="1" si="71"/>
        <v>-35918.049134646157</v>
      </c>
      <c r="G248">
        <f t="shared" ca="1" si="72"/>
        <v>9448.7999999999993</v>
      </c>
      <c r="H248" s="9">
        <f t="shared" ca="1" si="73"/>
        <v>286.85236955911967</v>
      </c>
      <c r="I248" s="9">
        <f t="shared" ca="1" si="74"/>
        <v>-71.835758547691512</v>
      </c>
      <c r="J248" s="9">
        <f t="shared" ca="1" si="75"/>
        <v>0</v>
      </c>
      <c r="K248" s="9">
        <f t="shared" ca="1" si="76"/>
        <v>295.71042952152362</v>
      </c>
      <c r="L248" s="9">
        <f t="shared" ca="1" si="77"/>
        <v>104.05930118444147</v>
      </c>
      <c r="M248">
        <f t="shared" ca="1" si="78"/>
        <v>55.526129426129422</v>
      </c>
      <c r="N248">
        <f t="shared" ca="1" si="79"/>
        <v>35.228510378510379</v>
      </c>
    </row>
    <row r="249" spans="1:14" x14ac:dyDescent="0.25">
      <c r="A249" s="4">
        <f t="shared" si="55"/>
        <v>0.44062499999999771</v>
      </c>
      <c r="B249" s="3">
        <f t="shared" si="68"/>
        <v>1553302070</v>
      </c>
      <c r="C249">
        <f t="shared" ref="C249:D249" si="89">C248</f>
        <v>3</v>
      </c>
      <c r="D249">
        <f t="shared" si="89"/>
        <v>148</v>
      </c>
      <c r="E249">
        <f t="shared" ca="1" si="70"/>
        <v>144860.71847795605</v>
      </c>
      <c r="F249">
        <f t="shared" ca="1" si="71"/>
        <v>-36277.227927384614</v>
      </c>
      <c r="G249">
        <f t="shared" ca="1" si="72"/>
        <v>9448.7999999999993</v>
      </c>
      <c r="H249" s="9">
        <f t="shared" ca="1" si="73"/>
        <v>286.85236955912552</v>
      </c>
      <c r="I249" s="9">
        <f t="shared" ca="1" si="74"/>
        <v>-71.835758547692961</v>
      </c>
      <c r="J249" s="9">
        <f t="shared" ca="1" si="75"/>
        <v>0</v>
      </c>
      <c r="K249" s="9">
        <f t="shared" ca="1" si="76"/>
        <v>295.71042952152965</v>
      </c>
      <c r="L249" s="9">
        <f t="shared" ca="1" si="77"/>
        <v>104.05930118444147</v>
      </c>
      <c r="M249">
        <f t="shared" ca="1" si="78"/>
        <v>55.52289072039072</v>
      </c>
      <c r="N249">
        <f t="shared" ca="1" si="79"/>
        <v>35.251462148962148</v>
      </c>
    </row>
    <row r="250" spans="1:14" x14ac:dyDescent="0.25">
      <c r="A250" s="4">
        <f t="shared" si="55"/>
        <v>0.44068287037036807</v>
      </c>
      <c r="B250" s="3">
        <f t="shared" si="68"/>
        <v>1553302075</v>
      </c>
      <c r="C250">
        <f t="shared" ref="C250:D250" si="90">C249</f>
        <v>3</v>
      </c>
      <c r="D250">
        <f t="shared" si="90"/>
        <v>148</v>
      </c>
      <c r="E250">
        <f t="shared" ca="1" si="70"/>
        <v>146294.98032575168</v>
      </c>
      <c r="F250">
        <f t="shared" ca="1" si="71"/>
        <v>-36636.406720123079</v>
      </c>
      <c r="G250">
        <f t="shared" ca="1" si="72"/>
        <v>9448.7999999999993</v>
      </c>
      <c r="H250" s="9">
        <f t="shared" ca="1" si="73"/>
        <v>286.85236955911967</v>
      </c>
      <c r="I250" s="9">
        <f t="shared" ca="1" si="74"/>
        <v>-71.835758547691512</v>
      </c>
      <c r="J250" s="9">
        <f t="shared" ca="1" si="75"/>
        <v>0</v>
      </c>
      <c r="K250" s="9">
        <f t="shared" ca="1" si="76"/>
        <v>295.71042952152362</v>
      </c>
      <c r="L250" s="9">
        <f t="shared" ca="1" si="77"/>
        <v>104.05930118444147</v>
      </c>
      <c r="M250">
        <f t="shared" ca="1" si="78"/>
        <v>55.51965201465201</v>
      </c>
      <c r="N250">
        <f t="shared" ca="1" si="79"/>
        <v>35.274413919413917</v>
      </c>
    </row>
    <row r="251" spans="1:14" x14ac:dyDescent="0.25">
      <c r="A251" s="4">
        <f t="shared" ref="A251" si="91">A250+5/24/3600</f>
        <v>0.44074074074073843</v>
      </c>
      <c r="B251" s="3">
        <f t="shared" ref="B251" si="92">B250+SECOND(A251-A250)</f>
        <v>1553302080</v>
      </c>
      <c r="C251">
        <f t="shared" ref="C251:D251" si="93">C250</f>
        <v>3</v>
      </c>
      <c r="D251">
        <f t="shared" si="93"/>
        <v>148</v>
      </c>
      <c r="E251">
        <f t="shared" ref="E251" ca="1" si="94">INDIRECT("E$"&amp;C251)+INDIRECT("H$"&amp;C251)*($B251-INDIRECT("B$"&amp;D251))</f>
        <v>147729.24217354727</v>
      </c>
      <c r="F251">
        <f t="shared" ref="F251" ca="1" si="95">INDIRECT("F$"&amp;C251)+INDIRECT("I$"&amp;C251)*($B251-INDIRECT("B$"&amp;D251))</f>
        <v>-36995.585512861537</v>
      </c>
      <c r="G251">
        <f t="shared" ref="G251" ca="1" si="96">INDIRECT("G$"&amp;C251)+INDIRECT("J$"&amp;C251)*($B251-INDIRECT("B$"&amp;D251))</f>
        <v>9448.7999999999993</v>
      </c>
      <c r="H251" s="9">
        <f ca="1">H250</f>
        <v>286.85236955911967</v>
      </c>
      <c r="I251" s="9">
        <f t="shared" ref="I251:J251" ca="1" si="97">I250</f>
        <v>-71.835758547691512</v>
      </c>
      <c r="J251" s="9">
        <f t="shared" ca="1" si="97"/>
        <v>0</v>
      </c>
      <c r="K251" s="9">
        <f t="shared" ref="K251" ca="1" si="98">SQRT(H251*H251+I251*I251)</f>
        <v>295.71042952152362</v>
      </c>
      <c r="L251" s="9">
        <f t="shared" ref="L251" ca="1" si="99">DEGREES(ATAN2(I251,H251))</f>
        <v>104.05930118444147</v>
      </c>
      <c r="M251">
        <f t="shared" ref="M251" ca="1" si="100">INDIRECT("M$"&amp;C251)+INDIRECT("O$"&amp;C251)*($B251-INDIRECT("B$"&amp;D251))</f>
        <v>55.516413308913307</v>
      </c>
      <c r="N251">
        <f t="shared" ref="N251" ca="1" si="101">INDIRECT("N$"&amp;C251)+INDIRECT("P$"&amp;C251)*($B251-INDIRECT("B$"&amp;D251))</f>
        <v>35.297365689865686</v>
      </c>
    </row>
    <row r="252" spans="1:14" x14ac:dyDescent="0.25">
      <c r="A252" t="s">
        <v>144</v>
      </c>
      <c r="B252" s="3"/>
      <c r="H252" s="9"/>
      <c r="I252" s="9"/>
      <c r="J252" s="9"/>
      <c r="K252" s="9"/>
      <c r="L252" s="9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S263"/>
  <sheetViews>
    <sheetView topLeftCell="A114" workbookViewId="0">
      <selection activeCell="P144" sqref="P144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148</v>
      </c>
      <c r="B1" t="s">
        <v>157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0.42777777777777781</v>
      </c>
      <c r="B2" s="6" t="s">
        <v>94</v>
      </c>
      <c r="C2" s="7">
        <v>310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9448.7999999999993</v>
      </c>
      <c r="H2" s="9">
        <f t="shared" ref="H2:J2" si="0">(E3-E2)/(MINUTE($A3-$A2)*60+SECOND($A3-$A2))</f>
        <v>221.53816401892857</v>
      </c>
      <c r="I2" s="9">
        <f t="shared" si="0"/>
        <v>52.829143105714287</v>
      </c>
      <c r="J2" s="9">
        <f t="shared" si="0"/>
        <v>0</v>
      </c>
      <c r="K2" s="9">
        <f>SQRT(H2*H2+I2*I2)</f>
        <v>227.75003068750999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4.7619047619047451E-4</v>
      </c>
      <c r="P2" s="10">
        <f>(N3-N2)/(MINUTE($A3-$A2)*60+SECOND($A3-$A2))</f>
        <v>3.5451388888888833E-3</v>
      </c>
    </row>
    <row r="3" spans="1:16" x14ac:dyDescent="0.25">
      <c r="A3" s="5">
        <v>0.43425925925925929</v>
      </c>
      <c r="B3" s="6" t="s">
        <v>61</v>
      </c>
      <c r="C3" s="7">
        <v>310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9448.7999999999993</v>
      </c>
      <c r="H3" s="9">
        <f>(E5-E3)/(MINUTE($A5-$A3)*60+SECOND($A5-$A3))</f>
        <v>182.54241699216786</v>
      </c>
      <c r="I3" s="9">
        <f>(F5-F3)/(MINUTE($A5-$A3)*60+SECOND($A5-$A3))</f>
        <v>-45.713664530349646</v>
      </c>
      <c r="J3" s="9">
        <f>(G4-G3)/(MINUTE($A4-$A3)*60+SECOND($A4-$A3))</f>
        <v>0</v>
      </c>
      <c r="K3" s="9">
        <f>SQRT(H3*H3+I3*I3)</f>
        <v>188.17936424097047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-4.1219891219891825E-4</v>
      </c>
      <c r="P3" s="10">
        <f>(N5-N3)/(MINUTE($A5-$A3)*60+SECOND($A5-$A3))</f>
        <v>2.9211344211344244E-3</v>
      </c>
    </row>
    <row r="4" spans="1:16" x14ac:dyDescent="0.25">
      <c r="A4" s="5">
        <v>0.4392361111111111</v>
      </c>
      <c r="B4" s="6"/>
      <c r="C4" s="7">
        <v>310</v>
      </c>
      <c r="D4" s="7"/>
      <c r="E4" s="7">
        <f>E3+H3*(MINUTE($A4-$A3)*60+SECOND($A4-$A3))</f>
        <v>78493.511157232177</v>
      </c>
      <c r="F4" s="7">
        <f>F3+I3*(MINUTE($A4-$A3)*60+SECOND($A4-$A3))</f>
        <v>-19657.045608850349</v>
      </c>
      <c r="G4" s="7">
        <f>C4*Params!F$2</f>
        <v>9448.7999999999993</v>
      </c>
      <c r="H4" s="9">
        <f>H3</f>
        <v>182.54241699216786</v>
      </c>
      <c r="I4" s="9">
        <f>I3</f>
        <v>-45.713664530349646</v>
      </c>
      <c r="J4" s="9">
        <f>(G5-G4)/(MINUTE($A5-$A4)*60+SECOND($A5-$A4))</f>
        <v>0</v>
      </c>
      <c r="K4" s="9">
        <f>SQRT(H4*H4+I4*I4)</f>
        <v>188.17936424097047</v>
      </c>
      <c r="L4" s="9">
        <f>DEGREES(ATAN2(I4,H4))</f>
        <v>104.05930118444157</v>
      </c>
      <c r="M4" s="7">
        <f>M3+O3*(MINUTE($A4-$A3)*60+SECOND($A4-$A3))</f>
        <v>55.672754467754466</v>
      </c>
      <c r="N4" s="7">
        <f>N3+P3*(MINUTE($A4-$A3)*60+SECOND($A4-$A3))</f>
        <v>34.189421134421131</v>
      </c>
      <c r="O4" s="10">
        <f>O3</f>
        <v>-4.1219891219891825E-4</v>
      </c>
      <c r="P4" s="10">
        <f>P3</f>
        <v>2.9211344211344244E-3</v>
      </c>
    </row>
    <row r="5" spans="1:16" x14ac:dyDescent="0.25">
      <c r="A5" s="5">
        <v>0.44253472222222223</v>
      </c>
      <c r="B5" s="6" t="s">
        <v>70</v>
      </c>
      <c r="C5" s="7">
        <v>310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9448.7999999999993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0.42777777777777781</v>
      </c>
      <c r="B7" s="3">
        <f>Params!D29+MINUTE(A7-Params!C29)*60+SECOND(A7-Params!C29)</f>
        <v>1553300960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9448.7999999999993</v>
      </c>
      <c r="H7" s="9">
        <f ca="1">(E8-E7)/($B8-$B7)</f>
        <v>221.53816401892982</v>
      </c>
      <c r="I7" s="9">
        <f ca="1">(F8-F7)/($B8-$B7)</f>
        <v>52.829143105714323</v>
      </c>
      <c r="J7" s="9">
        <f ca="1">(G8-G7)/($B8-$B7)</f>
        <v>0</v>
      </c>
      <c r="K7" s="9">
        <f ca="1">SQRT(H7*H7+I7*I7)</f>
        <v>227.75003068751121</v>
      </c>
      <c r="L7" s="9">
        <f ca="1">DEGREES(ATAN2(I7,H7))</f>
        <v>76.587443729151772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0.42783564814814817</v>
      </c>
      <c r="B8" s="3">
        <f>B7+SECOND(A8-A7)</f>
        <v>1553300965</v>
      </c>
      <c r="C8">
        <f>C7</f>
        <v>2</v>
      </c>
      <c r="D8">
        <f>D7</f>
        <v>7</v>
      </c>
      <c r="E8">
        <f ca="1">INDIRECT("E$"&amp;C8)+INDIRECT("H$"&amp;C8)*($B8-INDIRECT("B$"&amp;D8))</f>
        <v>-122953.40917990536</v>
      </c>
      <c r="F8">
        <f ca="1">INDIRECT("F$"&amp;C8)+INDIRECT("I$"&amp;C8)*($B8-INDIRECT("B$"&amp;D8))</f>
        <v>-29320.34428447143</v>
      </c>
      <c r="G8">
        <f t="shared" ref="G8:G71" ca="1" si="1">INDIRECT("G$"&amp;C8)+INDIRECT("J$"&amp;C8)*($B8-INDIRECT("B$"&amp;D8))</f>
        <v>9448.7999999999993</v>
      </c>
      <c r="H8" s="9">
        <f t="shared" ref="H8:J71" ca="1" si="2">(E9-E8)/($B9-$B8)</f>
        <v>221.53816401892692</v>
      </c>
      <c r="I8" s="9">
        <f t="shared" ca="1" si="2"/>
        <v>52.829143105714323</v>
      </c>
      <c r="J8" s="9">
        <f t="shared" ca="1" si="2"/>
        <v>0</v>
      </c>
      <c r="K8" s="9">
        <f t="shared" ref="K8:K71" ca="1" si="3">SQRT(H8*H8+I8*I8)</f>
        <v>227.7500306875084</v>
      </c>
      <c r="L8" s="9">
        <f t="shared" ref="L8:L71" ca="1" si="4">DEGREES(ATAN2(I8,H8))</f>
        <v>76.587443729151616</v>
      </c>
      <c r="M8">
        <f ca="1">INDIRECT("M$"&amp;C8)+INDIRECT("O$"&amp;C8)*($B8-INDIRECT("B$"&amp;D8))</f>
        <v>55.585714285714289</v>
      </c>
      <c r="N8">
        <f ca="1">INDIRECT("N$"&amp;C8)+INDIRECT("P$"&amp;C8)*($B8-INDIRECT("B$"&amp;D8))</f>
        <v>30.965781249999999</v>
      </c>
      <c r="P8" s="3"/>
    </row>
    <row r="9" spans="1:16" x14ac:dyDescent="0.25">
      <c r="A9" s="4">
        <f>A8+5/24/3600</f>
        <v>0.42789351851851853</v>
      </c>
      <c r="B9" s="3">
        <f>B8+SECOND(A9-A8)</f>
        <v>1553300970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-121845.71835981072</v>
      </c>
      <c r="F9">
        <f t="shared" ref="F9:F34" ca="1" si="7">INDIRECT("F$"&amp;C9)+INDIRECT("I$"&amp;C9)*($B9-INDIRECT("B$"&amp;D9))</f>
        <v>-29056.198568942858</v>
      </c>
      <c r="G9">
        <f t="shared" ca="1" si="1"/>
        <v>9448.7999999999993</v>
      </c>
      <c r="H9" s="9">
        <f t="shared" ca="1" si="2"/>
        <v>221.53816401892982</v>
      </c>
      <c r="I9" s="9">
        <f t="shared" ca="1" si="2"/>
        <v>52.829143105714323</v>
      </c>
      <c r="J9" s="9">
        <f t="shared" ca="1" si="2"/>
        <v>0</v>
      </c>
      <c r="K9" s="9">
        <f t="shared" ca="1" si="3"/>
        <v>227.75003068751121</v>
      </c>
      <c r="L9" s="9">
        <f t="shared" ca="1" si="4"/>
        <v>76.587443729151772</v>
      </c>
      <c r="M9">
        <f t="shared" ref="M9:M72" ca="1" si="8">INDIRECT("M$"&amp;C9)+INDIRECT("O$"&amp;C9)*($B9-INDIRECT("B$"&amp;D9))</f>
        <v>55.588095238095242</v>
      </c>
      <c r="N9">
        <f t="shared" ref="N9:N72" ca="1" si="9">INDIRECT("N$"&amp;C9)+INDIRECT("P$"&amp;C9)*($B9-INDIRECT("B$"&amp;D9))</f>
        <v>30.983506944444443</v>
      </c>
      <c r="P9" s="3"/>
    </row>
    <row r="10" spans="1:16" x14ac:dyDescent="0.25">
      <c r="A10" s="4">
        <f t="shared" ref="A10:A73" si="10">A9+5/24/3600</f>
        <v>0.4279513888888889</v>
      </c>
      <c r="B10" s="3">
        <f t="shared" ref="B10:B73" si="11">B9+SECOND(A10-A9)</f>
        <v>1553300975</v>
      </c>
      <c r="C10">
        <f t="shared" si="5"/>
        <v>2</v>
      </c>
      <c r="D10">
        <f t="shared" si="5"/>
        <v>7</v>
      </c>
      <c r="E10">
        <f t="shared" ca="1" si="6"/>
        <v>-120738.02753971607</v>
      </c>
      <c r="F10">
        <f t="shared" ca="1" si="7"/>
        <v>-28792.052853414287</v>
      </c>
      <c r="G10">
        <f t="shared" ca="1" si="1"/>
        <v>9448.7999999999993</v>
      </c>
      <c r="H10" s="9">
        <f t="shared" ca="1" si="2"/>
        <v>221.53816401892692</v>
      </c>
      <c r="I10" s="9">
        <f t="shared" ca="1" si="2"/>
        <v>52.829143105714323</v>
      </c>
      <c r="J10" s="9">
        <f t="shared" ca="1" si="2"/>
        <v>0</v>
      </c>
      <c r="K10" s="9">
        <f t="shared" ca="1" si="3"/>
        <v>227.7500306875084</v>
      </c>
      <c r="L10" s="9">
        <f t="shared" ca="1" si="4"/>
        <v>76.587443729151616</v>
      </c>
      <c r="M10">
        <f t="shared" ca="1" si="8"/>
        <v>55.590476190476195</v>
      </c>
      <c r="N10">
        <f t="shared" ca="1" si="9"/>
        <v>31.00123263888889</v>
      </c>
    </row>
    <row r="11" spans="1:16" x14ac:dyDescent="0.25">
      <c r="A11" s="4">
        <f t="shared" si="10"/>
        <v>0.42800925925925926</v>
      </c>
      <c r="B11" s="3">
        <f t="shared" si="11"/>
        <v>1553300980</v>
      </c>
      <c r="C11">
        <f t="shared" si="5"/>
        <v>2</v>
      </c>
      <c r="D11">
        <f t="shared" si="5"/>
        <v>7</v>
      </c>
      <c r="E11">
        <f t="shared" ca="1" si="6"/>
        <v>-119630.33671962144</v>
      </c>
      <c r="F11">
        <f t="shared" ca="1" si="7"/>
        <v>-28527.907137885715</v>
      </c>
      <c r="G11">
        <f t="shared" ca="1" si="1"/>
        <v>9448.7999999999993</v>
      </c>
      <c r="H11" s="9">
        <f t="shared" ca="1" si="2"/>
        <v>221.53816401892982</v>
      </c>
      <c r="I11" s="9">
        <f t="shared" ca="1" si="2"/>
        <v>52.829143105714323</v>
      </c>
      <c r="J11" s="9">
        <f t="shared" ca="1" si="2"/>
        <v>0</v>
      </c>
      <c r="K11" s="9">
        <f t="shared" ca="1" si="3"/>
        <v>227.75003068751121</v>
      </c>
      <c r="L11" s="9">
        <f t="shared" ca="1" si="4"/>
        <v>76.587443729151772</v>
      </c>
      <c r="M11">
        <f t="shared" ca="1" si="8"/>
        <v>55.592857142857142</v>
      </c>
      <c r="N11">
        <f t="shared" ca="1" si="9"/>
        <v>31.018958333333334</v>
      </c>
      <c r="P11" s="9"/>
    </row>
    <row r="12" spans="1:16" x14ac:dyDescent="0.25">
      <c r="A12" s="4">
        <f t="shared" si="10"/>
        <v>0.42806712962962962</v>
      </c>
      <c r="B12" s="3">
        <f t="shared" si="11"/>
        <v>1553300985</v>
      </c>
      <c r="C12">
        <f t="shared" si="5"/>
        <v>2</v>
      </c>
      <c r="D12">
        <f t="shared" si="5"/>
        <v>7</v>
      </c>
      <c r="E12">
        <f t="shared" ca="1" si="6"/>
        <v>-118522.64589952679</v>
      </c>
      <c r="F12">
        <f t="shared" ca="1" si="7"/>
        <v>-28263.761422357144</v>
      </c>
      <c r="G12">
        <f t="shared" ca="1" si="1"/>
        <v>9448.7999999999993</v>
      </c>
      <c r="H12" s="9">
        <f t="shared" ca="1" si="2"/>
        <v>221.53816401892692</v>
      </c>
      <c r="I12" s="9">
        <f t="shared" ca="1" si="2"/>
        <v>52.829143105714323</v>
      </c>
      <c r="J12" s="9">
        <f t="shared" ca="1" si="2"/>
        <v>0</v>
      </c>
      <c r="K12" s="9">
        <f t="shared" ca="1" si="3"/>
        <v>227.7500306875084</v>
      </c>
      <c r="L12" s="9">
        <f t="shared" ca="1" si="4"/>
        <v>76.587443729151616</v>
      </c>
      <c r="M12">
        <f t="shared" ca="1" si="8"/>
        <v>55.595238095238095</v>
      </c>
      <c r="N12">
        <f t="shared" ca="1" si="9"/>
        <v>31.036684027777778</v>
      </c>
    </row>
    <row r="13" spans="1:16" x14ac:dyDescent="0.25">
      <c r="A13" s="4">
        <f t="shared" si="10"/>
        <v>0.42812499999999998</v>
      </c>
      <c r="B13" s="3">
        <f t="shared" si="11"/>
        <v>1553300990</v>
      </c>
      <c r="C13">
        <f t="shared" si="5"/>
        <v>2</v>
      </c>
      <c r="D13">
        <f t="shared" si="5"/>
        <v>7</v>
      </c>
      <c r="E13">
        <f t="shared" ca="1" si="6"/>
        <v>-117414.95507943215</v>
      </c>
      <c r="F13">
        <f t="shared" ca="1" si="7"/>
        <v>-27999.615706828572</v>
      </c>
      <c r="G13">
        <f t="shared" ca="1" si="1"/>
        <v>9448.7999999999993</v>
      </c>
      <c r="H13" s="9">
        <f t="shared" ca="1" si="2"/>
        <v>221.53816401892982</v>
      </c>
      <c r="I13" s="9">
        <f t="shared" ca="1" si="2"/>
        <v>52.829143105714323</v>
      </c>
      <c r="J13" s="9">
        <f t="shared" ca="1" si="2"/>
        <v>0</v>
      </c>
      <c r="K13" s="9">
        <f t="shared" ca="1" si="3"/>
        <v>227.75003068751121</v>
      </c>
      <c r="L13" s="9">
        <f t="shared" ca="1" si="4"/>
        <v>76.587443729151772</v>
      </c>
      <c r="M13">
        <f t="shared" ca="1" si="8"/>
        <v>55.597619047619048</v>
      </c>
      <c r="N13">
        <f t="shared" ca="1" si="9"/>
        <v>31.054409722222221</v>
      </c>
    </row>
    <row r="14" spans="1:16" x14ac:dyDescent="0.25">
      <c r="A14" s="4">
        <f t="shared" si="10"/>
        <v>0.42818287037037034</v>
      </c>
      <c r="B14" s="3">
        <f t="shared" si="11"/>
        <v>1553300995</v>
      </c>
      <c r="C14">
        <f t="shared" si="5"/>
        <v>2</v>
      </c>
      <c r="D14">
        <f t="shared" si="5"/>
        <v>7</v>
      </c>
      <c r="E14">
        <f t="shared" ca="1" si="6"/>
        <v>-116307.26425933751</v>
      </c>
      <c r="F14">
        <f t="shared" ca="1" si="7"/>
        <v>-27735.4699913</v>
      </c>
      <c r="G14">
        <f t="shared" ca="1" si="1"/>
        <v>9448.7999999999993</v>
      </c>
      <c r="H14" s="9">
        <f t="shared" ca="1" si="2"/>
        <v>221.53816401892692</v>
      </c>
      <c r="I14" s="9">
        <f t="shared" ca="1" si="2"/>
        <v>52.829143105714323</v>
      </c>
      <c r="J14" s="9">
        <f t="shared" ca="1" si="2"/>
        <v>0</v>
      </c>
      <c r="K14" s="9">
        <f t="shared" ca="1" si="3"/>
        <v>227.7500306875084</v>
      </c>
      <c r="L14" s="9">
        <f t="shared" ca="1" si="4"/>
        <v>76.587443729151616</v>
      </c>
      <c r="M14">
        <f t="shared" ca="1" si="8"/>
        <v>55.6</v>
      </c>
      <c r="N14">
        <f t="shared" ca="1" si="9"/>
        <v>31.072135416666665</v>
      </c>
    </row>
    <row r="15" spans="1:16" x14ac:dyDescent="0.25">
      <c r="A15" s="4">
        <f t="shared" si="10"/>
        <v>0.4282407407407407</v>
      </c>
      <c r="B15" s="3">
        <f t="shared" si="11"/>
        <v>1553301000</v>
      </c>
      <c r="C15">
        <f t="shared" si="5"/>
        <v>2</v>
      </c>
      <c r="D15">
        <f t="shared" si="5"/>
        <v>7</v>
      </c>
      <c r="E15">
        <f t="shared" ca="1" si="6"/>
        <v>-115199.57343924287</v>
      </c>
      <c r="F15">
        <f t="shared" ca="1" si="7"/>
        <v>-27471.324275771429</v>
      </c>
      <c r="G15">
        <f t="shared" ca="1" si="1"/>
        <v>9448.7999999999993</v>
      </c>
      <c r="H15" s="9">
        <f t="shared" ca="1" si="2"/>
        <v>221.53816401892982</v>
      </c>
      <c r="I15" s="9">
        <f t="shared" ca="1" si="2"/>
        <v>52.829143105714323</v>
      </c>
      <c r="J15" s="9">
        <f t="shared" ca="1" si="2"/>
        <v>0</v>
      </c>
      <c r="K15" s="9">
        <f t="shared" ca="1" si="3"/>
        <v>227.75003068751121</v>
      </c>
      <c r="L15" s="9">
        <f t="shared" ca="1" si="4"/>
        <v>76.587443729151772</v>
      </c>
      <c r="M15">
        <f t="shared" ca="1" si="8"/>
        <v>55.602380952380955</v>
      </c>
      <c r="N15">
        <f t="shared" ca="1" si="9"/>
        <v>31.089861111111112</v>
      </c>
    </row>
    <row r="16" spans="1:16" x14ac:dyDescent="0.25">
      <c r="A16" s="4">
        <f t="shared" si="10"/>
        <v>0.42829861111111106</v>
      </c>
      <c r="B16" s="3">
        <f t="shared" si="11"/>
        <v>1553301005</v>
      </c>
      <c r="C16">
        <f t="shared" si="5"/>
        <v>2</v>
      </c>
      <c r="D16">
        <f t="shared" si="5"/>
        <v>7</v>
      </c>
      <c r="E16">
        <f t="shared" ca="1" si="6"/>
        <v>-114091.88261914822</v>
      </c>
      <c r="F16">
        <f t="shared" ca="1" si="7"/>
        <v>-27207.178560242857</v>
      </c>
      <c r="G16">
        <f t="shared" ca="1" si="1"/>
        <v>9448.7999999999993</v>
      </c>
      <c r="H16" s="9">
        <f t="shared" ca="1" si="2"/>
        <v>221.53816401892982</v>
      </c>
      <c r="I16" s="9">
        <f t="shared" ca="1" si="2"/>
        <v>52.829143105713591</v>
      </c>
      <c r="J16" s="9">
        <f t="shared" ca="1" si="2"/>
        <v>0</v>
      </c>
      <c r="K16" s="9">
        <f t="shared" ca="1" si="3"/>
        <v>227.75003068751101</v>
      </c>
      <c r="L16" s="9">
        <f t="shared" ca="1" si="4"/>
        <v>76.587443729151957</v>
      </c>
      <c r="M16">
        <f t="shared" ca="1" si="8"/>
        <v>55.604761904761908</v>
      </c>
      <c r="N16">
        <f t="shared" ca="1" si="9"/>
        <v>31.107586805555556</v>
      </c>
    </row>
    <row r="17" spans="1:14" x14ac:dyDescent="0.25">
      <c r="A17" s="4">
        <f t="shared" si="10"/>
        <v>0.42835648148148142</v>
      </c>
      <c r="B17" s="3">
        <f t="shared" si="11"/>
        <v>1553301010</v>
      </c>
      <c r="C17">
        <f t="shared" si="5"/>
        <v>2</v>
      </c>
      <c r="D17">
        <f t="shared" si="5"/>
        <v>7</v>
      </c>
      <c r="E17">
        <f t="shared" ca="1" si="6"/>
        <v>-112984.19179905357</v>
      </c>
      <c r="F17">
        <f t="shared" ca="1" si="7"/>
        <v>-26943.032844714289</v>
      </c>
      <c r="G17">
        <f t="shared" ca="1" si="1"/>
        <v>9448.7999999999993</v>
      </c>
      <c r="H17" s="9">
        <f t="shared" ca="1" si="2"/>
        <v>221.53816401892692</v>
      </c>
      <c r="I17" s="9">
        <f t="shared" ca="1" si="2"/>
        <v>52.829143105715048</v>
      </c>
      <c r="J17" s="9">
        <f t="shared" ca="1" si="2"/>
        <v>0</v>
      </c>
      <c r="K17" s="9">
        <f t="shared" ca="1" si="3"/>
        <v>227.75003068750857</v>
      </c>
      <c r="L17" s="9">
        <f t="shared" ca="1" si="4"/>
        <v>76.587443729151431</v>
      </c>
      <c r="M17">
        <f t="shared" ca="1" si="8"/>
        <v>55.607142857142861</v>
      </c>
      <c r="N17">
        <f t="shared" ca="1" si="9"/>
        <v>31.1253125</v>
      </c>
    </row>
    <row r="18" spans="1:14" x14ac:dyDescent="0.25">
      <c r="A18" s="4">
        <f t="shared" si="10"/>
        <v>0.42841435185185178</v>
      </c>
      <c r="B18" s="3">
        <f t="shared" si="11"/>
        <v>1553301015</v>
      </c>
      <c r="C18">
        <f t="shared" si="5"/>
        <v>2</v>
      </c>
      <c r="D18">
        <f t="shared" si="5"/>
        <v>7</v>
      </c>
      <c r="E18">
        <f t="shared" ca="1" si="6"/>
        <v>-111876.50097895894</v>
      </c>
      <c r="F18">
        <f t="shared" ca="1" si="7"/>
        <v>-26678.887129185714</v>
      </c>
      <c r="G18">
        <f t="shared" ca="1" si="1"/>
        <v>9448.7999999999993</v>
      </c>
      <c r="H18" s="9">
        <f t="shared" ca="1" si="2"/>
        <v>221.53816401892982</v>
      </c>
      <c r="I18" s="9">
        <f t="shared" ca="1" si="2"/>
        <v>52.829143105713591</v>
      </c>
      <c r="J18" s="9">
        <f t="shared" ca="1" si="2"/>
        <v>0</v>
      </c>
      <c r="K18" s="9">
        <f t="shared" ca="1" si="3"/>
        <v>227.75003068751101</v>
      </c>
      <c r="L18" s="9">
        <f t="shared" ca="1" si="4"/>
        <v>76.587443729151957</v>
      </c>
      <c r="M18">
        <f t="shared" ca="1" si="8"/>
        <v>55.609523809523814</v>
      </c>
      <c r="N18">
        <f t="shared" ca="1" si="9"/>
        <v>31.143038194444443</v>
      </c>
    </row>
    <row r="19" spans="1:14" x14ac:dyDescent="0.25">
      <c r="A19" s="4">
        <f t="shared" si="10"/>
        <v>0.42847222222222214</v>
      </c>
      <c r="B19" s="3">
        <f t="shared" si="11"/>
        <v>1553301020</v>
      </c>
      <c r="C19">
        <f t="shared" si="5"/>
        <v>2</v>
      </c>
      <c r="D19">
        <f t="shared" si="5"/>
        <v>7</v>
      </c>
      <c r="E19">
        <f t="shared" ca="1" si="6"/>
        <v>-110768.81015886429</v>
      </c>
      <c r="F19">
        <f t="shared" ca="1" si="7"/>
        <v>-26414.741413657146</v>
      </c>
      <c r="G19">
        <f t="shared" ca="1" si="1"/>
        <v>9448.7999999999993</v>
      </c>
      <c r="H19" s="9">
        <f t="shared" ca="1" si="2"/>
        <v>221.53816401892692</v>
      </c>
      <c r="I19" s="9">
        <f t="shared" ca="1" si="2"/>
        <v>52.829143105714323</v>
      </c>
      <c r="J19" s="9">
        <f t="shared" ca="1" si="2"/>
        <v>0</v>
      </c>
      <c r="K19" s="9">
        <f t="shared" ca="1" si="3"/>
        <v>227.7500306875084</v>
      </c>
      <c r="L19" s="9">
        <f t="shared" ca="1" si="4"/>
        <v>76.587443729151616</v>
      </c>
      <c r="M19">
        <f t="shared" ca="1" si="8"/>
        <v>55.611904761904768</v>
      </c>
      <c r="N19">
        <f t="shared" ca="1" si="9"/>
        <v>31.160763888888887</v>
      </c>
    </row>
    <row r="20" spans="1:14" x14ac:dyDescent="0.25">
      <c r="A20" s="4">
        <f t="shared" si="10"/>
        <v>0.4285300925925925</v>
      </c>
      <c r="B20" s="3">
        <f t="shared" si="11"/>
        <v>1553301025</v>
      </c>
      <c r="C20">
        <f t="shared" si="5"/>
        <v>2</v>
      </c>
      <c r="D20">
        <f t="shared" si="5"/>
        <v>7</v>
      </c>
      <c r="E20">
        <f t="shared" ca="1" si="6"/>
        <v>-109661.11933876965</v>
      </c>
      <c r="F20">
        <f t="shared" ca="1" si="7"/>
        <v>-26150.595698128574</v>
      </c>
      <c r="G20">
        <f t="shared" ca="1" si="1"/>
        <v>9448.7999999999993</v>
      </c>
      <c r="H20" s="9">
        <f t="shared" ca="1" si="2"/>
        <v>221.53816401892982</v>
      </c>
      <c r="I20" s="9">
        <f t="shared" ca="1" si="2"/>
        <v>52.829143105714323</v>
      </c>
      <c r="J20" s="9">
        <f t="shared" ca="1" si="2"/>
        <v>0</v>
      </c>
      <c r="K20" s="9">
        <f t="shared" ca="1" si="3"/>
        <v>227.75003068751121</v>
      </c>
      <c r="L20" s="9">
        <f t="shared" ca="1" si="4"/>
        <v>76.587443729151772</v>
      </c>
      <c r="M20">
        <f t="shared" ca="1" si="8"/>
        <v>55.614285714285714</v>
      </c>
      <c r="N20">
        <f t="shared" ca="1" si="9"/>
        <v>31.178489583333334</v>
      </c>
    </row>
    <row r="21" spans="1:14" x14ac:dyDescent="0.25">
      <c r="A21" s="4">
        <f t="shared" si="10"/>
        <v>0.42858796296296287</v>
      </c>
      <c r="B21" s="3">
        <f t="shared" si="11"/>
        <v>1553301030</v>
      </c>
      <c r="C21">
        <f t="shared" si="5"/>
        <v>2</v>
      </c>
      <c r="D21">
        <f t="shared" si="5"/>
        <v>7</v>
      </c>
      <c r="E21">
        <f t="shared" ca="1" si="6"/>
        <v>-108553.42851867501</v>
      </c>
      <c r="F21">
        <f t="shared" ca="1" si="7"/>
        <v>-25886.449982600003</v>
      </c>
      <c r="G21">
        <f t="shared" ca="1" si="1"/>
        <v>9448.7999999999993</v>
      </c>
      <c r="H21" s="9">
        <f t="shared" ca="1" si="2"/>
        <v>221.53816401892692</v>
      </c>
      <c r="I21" s="9">
        <f t="shared" ca="1" si="2"/>
        <v>52.829143105714323</v>
      </c>
      <c r="J21" s="9">
        <f t="shared" ca="1" si="2"/>
        <v>0</v>
      </c>
      <c r="K21" s="9">
        <f t="shared" ca="1" si="3"/>
        <v>227.7500306875084</v>
      </c>
      <c r="L21" s="9">
        <f t="shared" ca="1" si="4"/>
        <v>76.587443729151616</v>
      </c>
      <c r="M21">
        <f t="shared" ca="1" si="8"/>
        <v>55.616666666666667</v>
      </c>
      <c r="N21">
        <f t="shared" ca="1" si="9"/>
        <v>31.196215277777778</v>
      </c>
    </row>
    <row r="22" spans="1:14" x14ac:dyDescent="0.25">
      <c r="A22" s="4">
        <f t="shared" si="10"/>
        <v>0.42864583333333323</v>
      </c>
      <c r="B22" s="3">
        <f t="shared" si="11"/>
        <v>1553301035</v>
      </c>
      <c r="C22">
        <f t="shared" si="5"/>
        <v>2</v>
      </c>
      <c r="D22">
        <f t="shared" si="5"/>
        <v>7</v>
      </c>
      <c r="E22">
        <f t="shared" ca="1" si="6"/>
        <v>-107445.73769858037</v>
      </c>
      <c r="F22">
        <f t="shared" ca="1" si="7"/>
        <v>-25622.304267071431</v>
      </c>
      <c r="G22">
        <f t="shared" ca="1" si="1"/>
        <v>9448.7999999999993</v>
      </c>
      <c r="H22" s="9">
        <f t="shared" ca="1" si="2"/>
        <v>221.53816401892982</v>
      </c>
      <c r="I22" s="9">
        <f t="shared" ca="1" si="2"/>
        <v>52.829143105714323</v>
      </c>
      <c r="J22" s="9">
        <f t="shared" ca="1" si="2"/>
        <v>0</v>
      </c>
      <c r="K22" s="9">
        <f t="shared" ca="1" si="3"/>
        <v>227.75003068751121</v>
      </c>
      <c r="L22" s="9">
        <f t="shared" ca="1" si="4"/>
        <v>76.587443729151772</v>
      </c>
      <c r="M22">
        <f t="shared" ca="1" si="8"/>
        <v>55.61904761904762</v>
      </c>
      <c r="N22">
        <f t="shared" ca="1" si="9"/>
        <v>31.213940972222222</v>
      </c>
    </row>
    <row r="23" spans="1:14" x14ac:dyDescent="0.25">
      <c r="A23" s="4">
        <f t="shared" si="10"/>
        <v>0.42870370370370359</v>
      </c>
      <c r="B23" s="3">
        <f t="shared" si="11"/>
        <v>1553301040</v>
      </c>
      <c r="C23">
        <f t="shared" si="5"/>
        <v>2</v>
      </c>
      <c r="D23">
        <f t="shared" si="5"/>
        <v>7</v>
      </c>
      <c r="E23">
        <f t="shared" ca="1" si="6"/>
        <v>-106338.04687848572</v>
      </c>
      <c r="F23">
        <f t="shared" ca="1" si="7"/>
        <v>-25358.15855154286</v>
      </c>
      <c r="G23">
        <f t="shared" ca="1" si="1"/>
        <v>9448.7999999999993</v>
      </c>
      <c r="H23" s="9">
        <f t="shared" ca="1" si="2"/>
        <v>221.53816401892982</v>
      </c>
      <c r="I23" s="9">
        <f t="shared" ca="1" si="2"/>
        <v>52.829143105714323</v>
      </c>
      <c r="J23" s="9">
        <f t="shared" ca="1" si="2"/>
        <v>0</v>
      </c>
      <c r="K23" s="9">
        <f t="shared" ca="1" si="3"/>
        <v>227.75003068751121</v>
      </c>
      <c r="L23" s="9">
        <f t="shared" ca="1" si="4"/>
        <v>76.587443729151772</v>
      </c>
      <c r="M23">
        <f t="shared" ca="1" si="8"/>
        <v>55.621428571428574</v>
      </c>
      <c r="N23">
        <f t="shared" ca="1" si="9"/>
        <v>31.231666666666666</v>
      </c>
    </row>
    <row r="24" spans="1:14" x14ac:dyDescent="0.25">
      <c r="A24" s="4">
        <f t="shared" si="10"/>
        <v>0.42876157407407395</v>
      </c>
      <c r="B24" s="3">
        <f t="shared" si="11"/>
        <v>1553301045</v>
      </c>
      <c r="C24">
        <f t="shared" si="5"/>
        <v>2</v>
      </c>
      <c r="D24">
        <f t="shared" si="5"/>
        <v>7</v>
      </c>
      <c r="E24">
        <f t="shared" ca="1" si="6"/>
        <v>-105230.35605839107</v>
      </c>
      <c r="F24">
        <f t="shared" ca="1" si="7"/>
        <v>-25094.012836014288</v>
      </c>
      <c r="G24">
        <f t="shared" ca="1" si="1"/>
        <v>9448.7999999999993</v>
      </c>
      <c r="H24" s="9">
        <f t="shared" ca="1" si="2"/>
        <v>221.53816401892692</v>
      </c>
      <c r="I24" s="9">
        <f t="shared" ca="1" si="2"/>
        <v>52.829143105714323</v>
      </c>
      <c r="J24" s="9">
        <f t="shared" ca="1" si="2"/>
        <v>0</v>
      </c>
      <c r="K24" s="9">
        <f t="shared" ca="1" si="3"/>
        <v>227.7500306875084</v>
      </c>
      <c r="L24" s="9">
        <f t="shared" ca="1" si="4"/>
        <v>76.587443729151616</v>
      </c>
      <c r="M24">
        <f t="shared" ca="1" si="8"/>
        <v>55.623809523809527</v>
      </c>
      <c r="N24">
        <f t="shared" ca="1" si="9"/>
        <v>31.249392361111109</v>
      </c>
    </row>
    <row r="25" spans="1:14" x14ac:dyDescent="0.25">
      <c r="A25" s="4">
        <f t="shared" si="10"/>
        <v>0.42881944444444431</v>
      </c>
      <c r="B25" s="3">
        <f t="shared" si="11"/>
        <v>1553301050</v>
      </c>
      <c r="C25">
        <f t="shared" ref="C25:D40" si="12">C24</f>
        <v>2</v>
      </c>
      <c r="D25">
        <f t="shared" si="12"/>
        <v>7</v>
      </c>
      <c r="E25">
        <f t="shared" ca="1" si="6"/>
        <v>-104122.66523829644</v>
      </c>
      <c r="F25">
        <f t="shared" ca="1" si="7"/>
        <v>-24829.867120485716</v>
      </c>
      <c r="G25">
        <f t="shared" ca="1" si="1"/>
        <v>9448.7999999999993</v>
      </c>
      <c r="H25" s="9">
        <f t="shared" ca="1" si="2"/>
        <v>221.53816401892982</v>
      </c>
      <c r="I25" s="9">
        <f t="shared" ca="1" si="2"/>
        <v>52.829143105714323</v>
      </c>
      <c r="J25" s="9">
        <f t="shared" ca="1" si="2"/>
        <v>0</v>
      </c>
      <c r="K25" s="9">
        <f t="shared" ca="1" si="3"/>
        <v>227.75003068751121</v>
      </c>
      <c r="L25" s="9">
        <f t="shared" ca="1" si="4"/>
        <v>76.587443729151772</v>
      </c>
      <c r="M25">
        <f t="shared" ca="1" si="8"/>
        <v>55.62619047619048</v>
      </c>
      <c r="N25">
        <f t="shared" ca="1" si="9"/>
        <v>31.267118055555557</v>
      </c>
    </row>
    <row r="26" spans="1:14" x14ac:dyDescent="0.25">
      <c r="A26" s="4">
        <f t="shared" si="10"/>
        <v>0.42887731481481467</v>
      </c>
      <c r="B26" s="3">
        <f t="shared" si="11"/>
        <v>1553301055</v>
      </c>
      <c r="C26">
        <f t="shared" si="12"/>
        <v>2</v>
      </c>
      <c r="D26">
        <f t="shared" si="12"/>
        <v>7</v>
      </c>
      <c r="E26">
        <f t="shared" ca="1" si="6"/>
        <v>-103014.97441820179</v>
      </c>
      <c r="F26">
        <f t="shared" ca="1" si="7"/>
        <v>-24565.721404957145</v>
      </c>
      <c r="G26">
        <f t="shared" ca="1" si="1"/>
        <v>9448.7999999999993</v>
      </c>
      <c r="H26" s="9">
        <f t="shared" ca="1" si="2"/>
        <v>221.53816401892982</v>
      </c>
      <c r="I26" s="9">
        <f t="shared" ca="1" si="2"/>
        <v>52.829143105714323</v>
      </c>
      <c r="J26" s="9">
        <f t="shared" ca="1" si="2"/>
        <v>0</v>
      </c>
      <c r="K26" s="9">
        <f t="shared" ca="1" si="3"/>
        <v>227.75003068751121</v>
      </c>
      <c r="L26" s="9">
        <f t="shared" ca="1" si="4"/>
        <v>76.587443729151772</v>
      </c>
      <c r="M26">
        <f t="shared" ca="1" si="8"/>
        <v>55.628571428571433</v>
      </c>
      <c r="N26">
        <f t="shared" ca="1" si="9"/>
        <v>31.28484375</v>
      </c>
    </row>
    <row r="27" spans="1:14" x14ac:dyDescent="0.25">
      <c r="A27" s="4">
        <f t="shared" si="10"/>
        <v>0.42893518518518503</v>
      </c>
      <c r="B27" s="3">
        <f t="shared" si="11"/>
        <v>1553301060</v>
      </c>
      <c r="C27">
        <f t="shared" si="12"/>
        <v>2</v>
      </c>
      <c r="D27">
        <f t="shared" si="12"/>
        <v>7</v>
      </c>
      <c r="E27">
        <f t="shared" ca="1" si="6"/>
        <v>-101907.28359810714</v>
      </c>
      <c r="F27">
        <f t="shared" ca="1" si="7"/>
        <v>-24301.575689428573</v>
      </c>
      <c r="G27">
        <f t="shared" ca="1" si="1"/>
        <v>9448.7999999999993</v>
      </c>
      <c r="H27" s="9">
        <f t="shared" ca="1" si="2"/>
        <v>221.53816401892692</v>
      </c>
      <c r="I27" s="9">
        <f t="shared" ca="1" si="2"/>
        <v>52.829143105714323</v>
      </c>
      <c r="J27" s="9">
        <f t="shared" ca="1" si="2"/>
        <v>0</v>
      </c>
      <c r="K27" s="9">
        <f t="shared" ca="1" si="3"/>
        <v>227.7500306875084</v>
      </c>
      <c r="L27" s="9">
        <f t="shared" ca="1" si="4"/>
        <v>76.587443729151616</v>
      </c>
      <c r="M27">
        <f t="shared" ca="1" si="8"/>
        <v>55.63095238095238</v>
      </c>
      <c r="N27">
        <f t="shared" ca="1" si="9"/>
        <v>31.302569444444444</v>
      </c>
    </row>
    <row r="28" spans="1:14" x14ac:dyDescent="0.25">
      <c r="A28" s="4">
        <f t="shared" si="10"/>
        <v>0.42899305555555539</v>
      </c>
      <c r="B28" s="3">
        <f t="shared" si="11"/>
        <v>1553301065</v>
      </c>
      <c r="C28">
        <f t="shared" si="12"/>
        <v>2</v>
      </c>
      <c r="D28">
        <f t="shared" si="12"/>
        <v>7</v>
      </c>
      <c r="E28">
        <f t="shared" ca="1" si="6"/>
        <v>-100799.59277801251</v>
      </c>
      <c r="F28">
        <f t="shared" ca="1" si="7"/>
        <v>-24037.429973900002</v>
      </c>
      <c r="G28">
        <f t="shared" ca="1" si="1"/>
        <v>9448.7999999999993</v>
      </c>
      <c r="H28" s="9">
        <f t="shared" ca="1" si="2"/>
        <v>221.53816401892692</v>
      </c>
      <c r="I28" s="9">
        <f t="shared" ca="1" si="2"/>
        <v>52.829143105714323</v>
      </c>
      <c r="J28" s="9">
        <f t="shared" ca="1" si="2"/>
        <v>0</v>
      </c>
      <c r="K28" s="9">
        <f t="shared" ca="1" si="3"/>
        <v>227.7500306875084</v>
      </c>
      <c r="L28" s="9">
        <f t="shared" ca="1" si="4"/>
        <v>76.587443729151616</v>
      </c>
      <c r="M28">
        <f t="shared" ca="1" si="8"/>
        <v>55.633333333333333</v>
      </c>
      <c r="N28">
        <f t="shared" ca="1" si="9"/>
        <v>31.320295138888888</v>
      </c>
    </row>
    <row r="29" spans="1:14" x14ac:dyDescent="0.25">
      <c r="A29" s="4">
        <f t="shared" si="10"/>
        <v>0.42905092592592575</v>
      </c>
      <c r="B29" s="3">
        <f t="shared" si="11"/>
        <v>1553301070</v>
      </c>
      <c r="C29">
        <f t="shared" si="12"/>
        <v>2</v>
      </c>
      <c r="D29">
        <f t="shared" si="12"/>
        <v>7</v>
      </c>
      <c r="E29">
        <f t="shared" ca="1" si="6"/>
        <v>-99691.901957917871</v>
      </c>
      <c r="F29">
        <f t="shared" ca="1" si="7"/>
        <v>-23773.28425837143</v>
      </c>
      <c r="G29">
        <f t="shared" ca="1" si="1"/>
        <v>9448.7999999999993</v>
      </c>
      <c r="H29" s="9">
        <f t="shared" ca="1" si="2"/>
        <v>221.53816401892982</v>
      </c>
      <c r="I29" s="9">
        <f t="shared" ca="1" si="2"/>
        <v>52.829143105714323</v>
      </c>
      <c r="J29" s="9">
        <f t="shared" ca="1" si="2"/>
        <v>0</v>
      </c>
      <c r="K29" s="9">
        <f t="shared" ca="1" si="3"/>
        <v>227.75003068751121</v>
      </c>
      <c r="L29" s="9">
        <f t="shared" ca="1" si="4"/>
        <v>76.587443729151772</v>
      </c>
      <c r="M29">
        <f t="shared" ca="1" si="8"/>
        <v>55.635714285714286</v>
      </c>
      <c r="N29">
        <f t="shared" ca="1" si="9"/>
        <v>31.338020833333331</v>
      </c>
    </row>
    <row r="30" spans="1:14" x14ac:dyDescent="0.25">
      <c r="A30" s="4">
        <f t="shared" si="10"/>
        <v>0.42910879629629611</v>
      </c>
      <c r="B30" s="3">
        <f t="shared" si="11"/>
        <v>1553301075</v>
      </c>
      <c r="C30">
        <f t="shared" si="12"/>
        <v>2</v>
      </c>
      <c r="D30">
        <f t="shared" si="12"/>
        <v>7</v>
      </c>
      <c r="E30">
        <f t="shared" ca="1" si="6"/>
        <v>-98584.211137823222</v>
      </c>
      <c r="F30">
        <f t="shared" ca="1" si="7"/>
        <v>-23509.138542842858</v>
      </c>
      <c r="G30">
        <f t="shared" ca="1" si="1"/>
        <v>9448.7999999999993</v>
      </c>
      <c r="H30" s="9">
        <f t="shared" ca="1" si="2"/>
        <v>221.53816401892982</v>
      </c>
      <c r="I30" s="9">
        <f t="shared" ca="1" si="2"/>
        <v>52.829143105714323</v>
      </c>
      <c r="J30" s="9">
        <f t="shared" ca="1" si="2"/>
        <v>0</v>
      </c>
      <c r="K30" s="9">
        <f t="shared" ca="1" si="3"/>
        <v>227.75003068751121</v>
      </c>
      <c r="L30" s="9">
        <f t="shared" ca="1" si="4"/>
        <v>76.587443729151772</v>
      </c>
      <c r="M30">
        <f t="shared" ca="1" si="8"/>
        <v>55.638095238095239</v>
      </c>
      <c r="N30">
        <f t="shared" ca="1" si="9"/>
        <v>31.355746527777779</v>
      </c>
    </row>
    <row r="31" spans="1:14" x14ac:dyDescent="0.25">
      <c r="A31" s="4">
        <f t="shared" si="10"/>
        <v>0.42916666666666647</v>
      </c>
      <c r="B31" s="3">
        <f t="shared" si="11"/>
        <v>1553301080</v>
      </c>
      <c r="C31">
        <f t="shared" si="12"/>
        <v>2</v>
      </c>
      <c r="D31">
        <f t="shared" si="12"/>
        <v>7</v>
      </c>
      <c r="E31">
        <f t="shared" ca="1" si="6"/>
        <v>-97476.520317728573</v>
      </c>
      <c r="F31">
        <f t="shared" ca="1" si="7"/>
        <v>-23244.992827314287</v>
      </c>
      <c r="G31">
        <f t="shared" ca="1" si="1"/>
        <v>9448.7999999999993</v>
      </c>
      <c r="H31" s="9">
        <f t="shared" ca="1" si="2"/>
        <v>221.53816401892692</v>
      </c>
      <c r="I31" s="9">
        <f t="shared" ca="1" si="2"/>
        <v>52.829143105714323</v>
      </c>
      <c r="J31" s="9">
        <f t="shared" ca="1" si="2"/>
        <v>0</v>
      </c>
      <c r="K31" s="9">
        <f t="shared" ca="1" si="3"/>
        <v>227.7500306875084</v>
      </c>
      <c r="L31" s="9">
        <f t="shared" ca="1" si="4"/>
        <v>76.587443729151616</v>
      </c>
      <c r="M31">
        <f t="shared" ca="1" si="8"/>
        <v>55.640476190476193</v>
      </c>
      <c r="N31">
        <f t="shared" ca="1" si="9"/>
        <v>31.373472222222222</v>
      </c>
    </row>
    <row r="32" spans="1:14" x14ac:dyDescent="0.25">
      <c r="A32" s="4">
        <f t="shared" si="10"/>
        <v>0.42922453703703684</v>
      </c>
      <c r="B32" s="3">
        <f t="shared" si="11"/>
        <v>1553301085</v>
      </c>
      <c r="C32">
        <f t="shared" si="12"/>
        <v>2</v>
      </c>
      <c r="D32">
        <f t="shared" si="12"/>
        <v>7</v>
      </c>
      <c r="E32">
        <f t="shared" ca="1" si="6"/>
        <v>-96368.829497633938</v>
      </c>
      <c r="F32">
        <f t="shared" ca="1" si="7"/>
        <v>-22980.847111785715</v>
      </c>
      <c r="G32">
        <f t="shared" ca="1" si="1"/>
        <v>9448.7999999999993</v>
      </c>
      <c r="H32" s="9">
        <f t="shared" ca="1" si="2"/>
        <v>221.53816401892982</v>
      </c>
      <c r="I32" s="9">
        <f t="shared" ca="1" si="2"/>
        <v>52.829143105714323</v>
      </c>
      <c r="J32" s="9">
        <f t="shared" ca="1" si="2"/>
        <v>0</v>
      </c>
      <c r="K32" s="9">
        <f t="shared" ca="1" si="3"/>
        <v>227.75003068751121</v>
      </c>
      <c r="L32" s="9">
        <f t="shared" ca="1" si="4"/>
        <v>76.587443729151772</v>
      </c>
      <c r="M32">
        <f t="shared" ca="1" si="8"/>
        <v>55.642857142857146</v>
      </c>
      <c r="N32">
        <f t="shared" ca="1" si="9"/>
        <v>31.391197916666666</v>
      </c>
    </row>
    <row r="33" spans="1:14" x14ac:dyDescent="0.25">
      <c r="A33" s="4">
        <f t="shared" si="10"/>
        <v>0.4292824074074072</v>
      </c>
      <c r="B33" s="3">
        <f t="shared" si="11"/>
        <v>1553301090</v>
      </c>
      <c r="C33">
        <f t="shared" si="12"/>
        <v>2</v>
      </c>
      <c r="D33">
        <f t="shared" si="12"/>
        <v>7</v>
      </c>
      <c r="E33">
        <f t="shared" ca="1" si="6"/>
        <v>-95261.138677539289</v>
      </c>
      <c r="F33">
        <f t="shared" ca="1" si="7"/>
        <v>-22716.701396257144</v>
      </c>
      <c r="G33">
        <f t="shared" ca="1" si="1"/>
        <v>9448.7999999999993</v>
      </c>
      <c r="H33" s="9">
        <f t="shared" ca="1" si="2"/>
        <v>221.53816401892982</v>
      </c>
      <c r="I33" s="9">
        <f t="shared" ca="1" si="2"/>
        <v>52.829143105714323</v>
      </c>
      <c r="J33" s="9">
        <f t="shared" ca="1" si="2"/>
        <v>0</v>
      </c>
      <c r="K33" s="9">
        <f t="shared" ca="1" si="3"/>
        <v>227.75003068751121</v>
      </c>
      <c r="L33" s="9">
        <f t="shared" ca="1" si="4"/>
        <v>76.587443729151772</v>
      </c>
      <c r="M33">
        <f t="shared" ca="1" si="8"/>
        <v>55.645238095238099</v>
      </c>
      <c r="N33">
        <f t="shared" ca="1" si="9"/>
        <v>31.40892361111111</v>
      </c>
    </row>
    <row r="34" spans="1:14" x14ac:dyDescent="0.25">
      <c r="A34" s="4">
        <f>A33+5/24/3600</f>
        <v>0.42934027777777756</v>
      </c>
      <c r="B34" s="3">
        <f t="shared" si="11"/>
        <v>1553301095</v>
      </c>
      <c r="C34">
        <f t="shared" si="12"/>
        <v>2</v>
      </c>
      <c r="D34">
        <f t="shared" si="12"/>
        <v>7</v>
      </c>
      <c r="E34">
        <f t="shared" ca="1" si="6"/>
        <v>-94153.44785744464</v>
      </c>
      <c r="F34">
        <f t="shared" ca="1" si="7"/>
        <v>-22452.555680728572</v>
      </c>
      <c r="G34">
        <f t="shared" ca="1" si="1"/>
        <v>9448.7999999999993</v>
      </c>
      <c r="H34" s="9">
        <f t="shared" ca="1" si="2"/>
        <v>221.53816401892692</v>
      </c>
      <c r="I34" s="9">
        <f t="shared" ca="1" si="2"/>
        <v>52.829143105714323</v>
      </c>
      <c r="J34" s="9">
        <f t="shared" ca="1" si="2"/>
        <v>0</v>
      </c>
      <c r="K34" s="9">
        <f t="shared" ca="1" si="3"/>
        <v>227.7500306875084</v>
      </c>
      <c r="L34" s="9">
        <f t="shared" ca="1" si="4"/>
        <v>76.587443729151616</v>
      </c>
      <c r="M34">
        <f t="shared" ca="1" si="8"/>
        <v>55.647619047619052</v>
      </c>
      <c r="N34">
        <f t="shared" ca="1" si="9"/>
        <v>31.426649305555554</v>
      </c>
    </row>
    <row r="35" spans="1:14" x14ac:dyDescent="0.25">
      <c r="A35" s="4">
        <f t="shared" si="10"/>
        <v>0.42939814814814792</v>
      </c>
      <c r="B35" s="3">
        <f t="shared" si="11"/>
        <v>1553301100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-93045.757037350006</v>
      </c>
      <c r="F35">
        <f ca="1">INDIRECT("F$"&amp;C35)+INDIRECT("I$"&amp;C35)*($B35-INDIRECT("B$"&amp;D35))</f>
        <v>-22188.4099652</v>
      </c>
      <c r="G35">
        <f t="shared" ca="1" si="1"/>
        <v>9448.7999999999993</v>
      </c>
      <c r="H35" s="9">
        <f t="shared" ca="1" si="2"/>
        <v>221.53816401892692</v>
      </c>
      <c r="I35" s="9">
        <f t="shared" ca="1" si="2"/>
        <v>52.829143105714323</v>
      </c>
      <c r="J35" s="9">
        <f t="shared" ca="1" si="2"/>
        <v>0</v>
      </c>
      <c r="K35" s="9">
        <f t="shared" ca="1" si="3"/>
        <v>227.7500306875084</v>
      </c>
      <c r="L35" s="9">
        <f t="shared" ca="1" si="4"/>
        <v>76.587443729151616</v>
      </c>
      <c r="M35">
        <f t="shared" ca="1" si="8"/>
        <v>55.650000000000006</v>
      </c>
      <c r="N35">
        <f t="shared" ca="1" si="9"/>
        <v>31.444375000000001</v>
      </c>
    </row>
    <row r="36" spans="1:14" x14ac:dyDescent="0.25">
      <c r="A36" s="4">
        <f t="shared" si="10"/>
        <v>0.42945601851851828</v>
      </c>
      <c r="B36" s="3">
        <f t="shared" si="11"/>
        <v>1553301105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-91938.066217255371</v>
      </c>
      <c r="F36">
        <f ca="1">INDIRECT("F$"&amp;C36)+INDIRECT("I$"&amp;C36)*($B36-INDIRECT("B$"&amp;D36))</f>
        <v>-21924.264249671429</v>
      </c>
      <c r="G36">
        <f t="shared" ca="1" si="1"/>
        <v>9448.7999999999993</v>
      </c>
      <c r="H36" s="9">
        <f t="shared" ca="1" si="2"/>
        <v>221.53816401892982</v>
      </c>
      <c r="I36" s="9">
        <f t="shared" ca="1" si="2"/>
        <v>52.829143105714323</v>
      </c>
      <c r="J36" s="9">
        <f t="shared" ca="1" si="2"/>
        <v>0</v>
      </c>
      <c r="K36" s="9">
        <f t="shared" ca="1" si="3"/>
        <v>227.75003068751121</v>
      </c>
      <c r="L36" s="9">
        <f t="shared" ca="1" si="4"/>
        <v>76.587443729151772</v>
      </c>
      <c r="M36">
        <f t="shared" ca="1" si="8"/>
        <v>55.652380952380952</v>
      </c>
      <c r="N36">
        <f t="shared" ca="1" si="9"/>
        <v>31.462100694444445</v>
      </c>
    </row>
    <row r="37" spans="1:14" x14ac:dyDescent="0.25">
      <c r="A37" s="4">
        <f t="shared" si="10"/>
        <v>0.42951388888888864</v>
      </c>
      <c r="B37" s="3">
        <f t="shared" si="11"/>
        <v>1553301110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-90830.375397160722</v>
      </c>
      <c r="F37">
        <f t="shared" ref="F37:F100" ca="1" si="14">INDIRECT("F$"&amp;C37)+INDIRECT("I$"&amp;C37)*($B37-INDIRECT("B$"&amp;D37))</f>
        <v>-21660.118534142857</v>
      </c>
      <c r="G37">
        <f t="shared" ca="1" si="1"/>
        <v>9448.7999999999993</v>
      </c>
      <c r="H37" s="9">
        <f t="shared" ca="1" si="2"/>
        <v>221.53816401892982</v>
      </c>
      <c r="I37" s="9">
        <f t="shared" ca="1" si="2"/>
        <v>52.829143105713591</v>
      </c>
      <c r="J37" s="9">
        <f t="shared" ca="1" si="2"/>
        <v>0</v>
      </c>
      <c r="K37" s="9">
        <f t="shared" ca="1" si="3"/>
        <v>227.75003068751101</v>
      </c>
      <c r="L37" s="9">
        <f t="shared" ca="1" si="4"/>
        <v>76.587443729151957</v>
      </c>
      <c r="M37">
        <f t="shared" ca="1" si="8"/>
        <v>55.654761904761905</v>
      </c>
      <c r="N37">
        <f t="shared" ca="1" si="9"/>
        <v>31.479826388888888</v>
      </c>
    </row>
    <row r="38" spans="1:14" x14ac:dyDescent="0.25">
      <c r="A38" s="4">
        <f t="shared" si="10"/>
        <v>0.429571759259259</v>
      </c>
      <c r="B38" s="3">
        <f t="shared" si="11"/>
        <v>1553301115</v>
      </c>
      <c r="C38">
        <f t="shared" si="12"/>
        <v>2</v>
      </c>
      <c r="D38">
        <f t="shared" si="12"/>
        <v>7</v>
      </c>
      <c r="E38">
        <f t="shared" ca="1" si="13"/>
        <v>-89722.684577066073</v>
      </c>
      <c r="F38">
        <f t="shared" ca="1" si="14"/>
        <v>-21395.972818614289</v>
      </c>
      <c r="G38">
        <f t="shared" ca="1" si="1"/>
        <v>9448.7999999999993</v>
      </c>
      <c r="H38" s="9">
        <f t="shared" ca="1" si="2"/>
        <v>221.53816401892692</v>
      </c>
      <c r="I38" s="9">
        <f t="shared" ca="1" si="2"/>
        <v>52.829143105715048</v>
      </c>
      <c r="J38" s="9">
        <f t="shared" ca="1" si="2"/>
        <v>0</v>
      </c>
      <c r="K38" s="9">
        <f t="shared" ca="1" si="3"/>
        <v>227.75003068750857</v>
      </c>
      <c r="L38" s="9">
        <f t="shared" ca="1" si="4"/>
        <v>76.587443729151431</v>
      </c>
      <c r="M38">
        <f t="shared" ca="1" si="8"/>
        <v>55.657142857142858</v>
      </c>
      <c r="N38">
        <f t="shared" ca="1" si="9"/>
        <v>31.497552083333332</v>
      </c>
    </row>
    <row r="39" spans="1:14" x14ac:dyDescent="0.25">
      <c r="A39" s="4">
        <f t="shared" si="10"/>
        <v>0.42962962962962936</v>
      </c>
      <c r="B39" s="3">
        <f t="shared" si="11"/>
        <v>1553301120</v>
      </c>
      <c r="C39">
        <f t="shared" si="12"/>
        <v>2</v>
      </c>
      <c r="D39">
        <f t="shared" si="12"/>
        <v>7</v>
      </c>
      <c r="E39">
        <f t="shared" ca="1" si="13"/>
        <v>-88614.993756971438</v>
      </c>
      <c r="F39">
        <f t="shared" ca="1" si="14"/>
        <v>-21131.827103085714</v>
      </c>
      <c r="G39">
        <f t="shared" ca="1" si="1"/>
        <v>9448.7999999999993</v>
      </c>
      <c r="H39" s="9">
        <f t="shared" ca="1" si="2"/>
        <v>221.53816401892982</v>
      </c>
      <c r="I39" s="9">
        <f t="shared" ca="1" si="2"/>
        <v>52.829143105713591</v>
      </c>
      <c r="J39" s="9">
        <f t="shared" ca="1" si="2"/>
        <v>0</v>
      </c>
      <c r="K39" s="9">
        <f t="shared" ca="1" si="3"/>
        <v>227.75003068751101</v>
      </c>
      <c r="L39" s="9">
        <f t="shared" ca="1" si="4"/>
        <v>76.587443729151957</v>
      </c>
      <c r="M39">
        <f t="shared" ca="1" si="8"/>
        <v>55.659523809523812</v>
      </c>
      <c r="N39">
        <f t="shared" ca="1" si="9"/>
        <v>31.515277777777776</v>
      </c>
    </row>
    <row r="40" spans="1:14" x14ac:dyDescent="0.25">
      <c r="A40" s="4">
        <f t="shared" si="10"/>
        <v>0.42968749999999972</v>
      </c>
      <c r="B40" s="3">
        <f t="shared" si="11"/>
        <v>1553301125</v>
      </c>
      <c r="C40">
        <f t="shared" si="12"/>
        <v>2</v>
      </c>
      <c r="D40">
        <f t="shared" si="12"/>
        <v>7</v>
      </c>
      <c r="E40">
        <f t="shared" ca="1" si="13"/>
        <v>-87507.302936876789</v>
      </c>
      <c r="F40">
        <f t="shared" ca="1" si="14"/>
        <v>-20867.681387557146</v>
      </c>
      <c r="G40">
        <f t="shared" ca="1" si="1"/>
        <v>9448.7999999999993</v>
      </c>
      <c r="H40" s="9">
        <f t="shared" ca="1" si="2"/>
        <v>221.53816401892982</v>
      </c>
      <c r="I40" s="9">
        <f t="shared" ca="1" si="2"/>
        <v>52.829143105715048</v>
      </c>
      <c r="J40" s="9">
        <f t="shared" ca="1" si="2"/>
        <v>0</v>
      </c>
      <c r="K40" s="9">
        <f t="shared" ca="1" si="3"/>
        <v>227.75003068751138</v>
      </c>
      <c r="L40" s="9">
        <f t="shared" ca="1" si="4"/>
        <v>76.587443729151602</v>
      </c>
      <c r="M40">
        <f t="shared" ca="1" si="8"/>
        <v>55.661904761904765</v>
      </c>
      <c r="N40">
        <f t="shared" ca="1" si="9"/>
        <v>31.533003472222219</v>
      </c>
    </row>
    <row r="41" spans="1:14" x14ac:dyDescent="0.25">
      <c r="A41" s="4">
        <f t="shared" si="10"/>
        <v>0.42974537037037008</v>
      </c>
      <c r="B41" s="3">
        <f t="shared" si="11"/>
        <v>1553301130</v>
      </c>
      <c r="C41">
        <f t="shared" ref="C41:D56" si="15">C40</f>
        <v>2</v>
      </c>
      <c r="D41">
        <f t="shared" si="15"/>
        <v>7</v>
      </c>
      <c r="E41">
        <f t="shared" ca="1" si="13"/>
        <v>-86399.61211678214</v>
      </c>
      <c r="F41">
        <f t="shared" ca="1" si="14"/>
        <v>-20603.535672028571</v>
      </c>
      <c r="G41">
        <f t="shared" ca="1" si="1"/>
        <v>9448.7999999999993</v>
      </c>
      <c r="H41" s="9">
        <f t="shared" ca="1" si="2"/>
        <v>221.53816401892692</v>
      </c>
      <c r="I41" s="9">
        <f t="shared" ca="1" si="2"/>
        <v>52.829143105713591</v>
      </c>
      <c r="J41" s="9">
        <f t="shared" ca="1" si="2"/>
        <v>0</v>
      </c>
      <c r="K41" s="9">
        <f t="shared" ca="1" si="3"/>
        <v>227.7500306875082</v>
      </c>
      <c r="L41" s="9">
        <f t="shared" ca="1" si="4"/>
        <v>76.587443729151786</v>
      </c>
      <c r="M41">
        <f t="shared" ca="1" si="8"/>
        <v>55.664285714285718</v>
      </c>
      <c r="N41">
        <f t="shared" ca="1" si="9"/>
        <v>31.550729166666667</v>
      </c>
    </row>
    <row r="42" spans="1:14" x14ac:dyDescent="0.25">
      <c r="A42" s="4">
        <f t="shared" si="10"/>
        <v>0.42980324074074044</v>
      </c>
      <c r="B42" s="3">
        <f t="shared" si="11"/>
        <v>1553301135</v>
      </c>
      <c r="C42">
        <f t="shared" si="15"/>
        <v>2</v>
      </c>
      <c r="D42">
        <f t="shared" si="15"/>
        <v>7</v>
      </c>
      <c r="E42">
        <f t="shared" ca="1" si="13"/>
        <v>-85291.921296687506</v>
      </c>
      <c r="F42">
        <f t="shared" ca="1" si="14"/>
        <v>-20339.389956500003</v>
      </c>
      <c r="G42">
        <f t="shared" ca="1" si="1"/>
        <v>9448.7999999999993</v>
      </c>
      <c r="H42" s="9">
        <f t="shared" ca="1" si="2"/>
        <v>221.53816401892692</v>
      </c>
      <c r="I42" s="9">
        <f t="shared" ca="1" si="2"/>
        <v>52.829143105715048</v>
      </c>
      <c r="J42" s="9">
        <f t="shared" ca="1" si="2"/>
        <v>0</v>
      </c>
      <c r="K42" s="9">
        <f t="shared" ca="1" si="3"/>
        <v>227.75003068750857</v>
      </c>
      <c r="L42" s="9">
        <f t="shared" ca="1" si="4"/>
        <v>76.587443729151431</v>
      </c>
      <c r="M42">
        <f t="shared" ca="1" si="8"/>
        <v>55.666666666666671</v>
      </c>
      <c r="N42">
        <f t="shared" ca="1" si="9"/>
        <v>31.56845486111111</v>
      </c>
    </row>
    <row r="43" spans="1:14" x14ac:dyDescent="0.25">
      <c r="A43" s="4">
        <f t="shared" si="10"/>
        <v>0.42986111111111081</v>
      </c>
      <c r="B43" s="3">
        <f t="shared" si="11"/>
        <v>1553301140</v>
      </c>
      <c r="C43">
        <f t="shared" si="15"/>
        <v>2</v>
      </c>
      <c r="D43">
        <f t="shared" si="15"/>
        <v>7</v>
      </c>
      <c r="E43">
        <f t="shared" ca="1" si="13"/>
        <v>-84184.230476592871</v>
      </c>
      <c r="F43">
        <f t="shared" ca="1" si="14"/>
        <v>-20075.244240971428</v>
      </c>
      <c r="G43">
        <f t="shared" ca="1" si="1"/>
        <v>9448.7999999999993</v>
      </c>
      <c r="H43" s="9">
        <f t="shared" ca="1" si="2"/>
        <v>221.53816401892982</v>
      </c>
      <c r="I43" s="9">
        <f t="shared" ca="1" si="2"/>
        <v>52.829143105713591</v>
      </c>
      <c r="J43" s="9">
        <f t="shared" ca="1" si="2"/>
        <v>0</v>
      </c>
      <c r="K43" s="9">
        <f t="shared" ca="1" si="3"/>
        <v>227.75003068751101</v>
      </c>
      <c r="L43" s="9">
        <f t="shared" ca="1" si="4"/>
        <v>76.587443729151957</v>
      </c>
      <c r="M43">
        <f t="shared" ca="1" si="8"/>
        <v>55.669047619047618</v>
      </c>
      <c r="N43">
        <f t="shared" ca="1" si="9"/>
        <v>31.586180555555554</v>
      </c>
    </row>
    <row r="44" spans="1:14" x14ac:dyDescent="0.25">
      <c r="A44" s="4">
        <f t="shared" si="10"/>
        <v>0.42991898148148117</v>
      </c>
      <c r="B44" s="3">
        <f t="shared" si="11"/>
        <v>1553301145</v>
      </c>
      <c r="C44">
        <f t="shared" si="15"/>
        <v>2</v>
      </c>
      <c r="D44">
        <f t="shared" si="15"/>
        <v>7</v>
      </c>
      <c r="E44">
        <f t="shared" ca="1" si="13"/>
        <v>-83076.539656498222</v>
      </c>
      <c r="F44">
        <f t="shared" ca="1" si="14"/>
        <v>-19811.09852544286</v>
      </c>
      <c r="G44">
        <f t="shared" ca="1" si="1"/>
        <v>9448.7999999999993</v>
      </c>
      <c r="H44" s="9">
        <f t="shared" ca="1" si="2"/>
        <v>221.53816401892982</v>
      </c>
      <c r="I44" s="9">
        <f t="shared" ca="1" si="2"/>
        <v>52.829143105715048</v>
      </c>
      <c r="J44" s="9">
        <f t="shared" ca="1" si="2"/>
        <v>0</v>
      </c>
      <c r="K44" s="9">
        <f t="shared" ca="1" si="3"/>
        <v>227.75003068751138</v>
      </c>
      <c r="L44" s="9">
        <f t="shared" ca="1" si="4"/>
        <v>76.587443729151602</v>
      </c>
      <c r="M44">
        <f t="shared" ca="1" si="8"/>
        <v>55.671428571428571</v>
      </c>
      <c r="N44">
        <f t="shared" ca="1" si="9"/>
        <v>31.603906249999998</v>
      </c>
    </row>
    <row r="45" spans="1:14" x14ac:dyDescent="0.25">
      <c r="A45" s="4">
        <f t="shared" si="10"/>
        <v>0.42997685185185153</v>
      </c>
      <c r="B45" s="3">
        <f t="shared" si="11"/>
        <v>1553301150</v>
      </c>
      <c r="C45">
        <f t="shared" si="15"/>
        <v>2</v>
      </c>
      <c r="D45">
        <f t="shared" si="15"/>
        <v>7</v>
      </c>
      <c r="E45">
        <f t="shared" ca="1" si="13"/>
        <v>-81968.848836403573</v>
      </c>
      <c r="F45">
        <f t="shared" ca="1" si="14"/>
        <v>-19546.952809914284</v>
      </c>
      <c r="G45">
        <f t="shared" ca="1" si="1"/>
        <v>9448.7999999999993</v>
      </c>
      <c r="H45" s="9">
        <f t="shared" ca="1" si="2"/>
        <v>221.53816401892692</v>
      </c>
      <c r="I45" s="9">
        <f t="shared" ca="1" si="2"/>
        <v>52.829143105713591</v>
      </c>
      <c r="J45" s="9">
        <f t="shared" ca="1" si="2"/>
        <v>0</v>
      </c>
      <c r="K45" s="9">
        <f t="shared" ca="1" si="3"/>
        <v>227.7500306875082</v>
      </c>
      <c r="L45" s="9">
        <f t="shared" ca="1" si="4"/>
        <v>76.587443729151786</v>
      </c>
      <c r="M45">
        <f t="shared" ca="1" si="8"/>
        <v>55.673809523809524</v>
      </c>
      <c r="N45">
        <f t="shared" ca="1" si="9"/>
        <v>31.621631944444442</v>
      </c>
    </row>
    <row r="46" spans="1:14" x14ac:dyDescent="0.25">
      <c r="A46" s="4">
        <f t="shared" si="10"/>
        <v>0.43003472222222189</v>
      </c>
      <c r="B46" s="3">
        <f t="shared" si="11"/>
        <v>1553301155</v>
      </c>
      <c r="C46">
        <f t="shared" si="15"/>
        <v>2</v>
      </c>
      <c r="D46">
        <f t="shared" si="15"/>
        <v>7</v>
      </c>
      <c r="E46">
        <f t="shared" ca="1" si="13"/>
        <v>-80861.158016308938</v>
      </c>
      <c r="F46">
        <f t="shared" ca="1" si="14"/>
        <v>-19282.807094385716</v>
      </c>
      <c r="G46">
        <f t="shared" ca="1" si="1"/>
        <v>9448.7999999999993</v>
      </c>
      <c r="H46" s="9">
        <f t="shared" ca="1" si="2"/>
        <v>221.53816401892982</v>
      </c>
      <c r="I46" s="9">
        <f t="shared" ca="1" si="2"/>
        <v>52.829143105714323</v>
      </c>
      <c r="J46" s="9">
        <f t="shared" ca="1" si="2"/>
        <v>0</v>
      </c>
      <c r="K46" s="9">
        <f t="shared" ca="1" si="3"/>
        <v>227.75003068751121</v>
      </c>
      <c r="L46" s="9">
        <f t="shared" ca="1" si="4"/>
        <v>76.587443729151772</v>
      </c>
      <c r="M46">
        <f t="shared" ca="1" si="8"/>
        <v>55.676190476190477</v>
      </c>
      <c r="N46">
        <f t="shared" ca="1" si="9"/>
        <v>31.639357638888889</v>
      </c>
    </row>
    <row r="47" spans="1:14" x14ac:dyDescent="0.25">
      <c r="A47" s="4">
        <f t="shared" si="10"/>
        <v>0.43009259259259225</v>
      </c>
      <c r="B47" s="3">
        <f t="shared" si="11"/>
        <v>1553301160</v>
      </c>
      <c r="C47">
        <f t="shared" si="15"/>
        <v>2</v>
      </c>
      <c r="D47">
        <f t="shared" si="15"/>
        <v>7</v>
      </c>
      <c r="E47">
        <f t="shared" ca="1" si="13"/>
        <v>-79753.467196214289</v>
      </c>
      <c r="F47">
        <f t="shared" ca="1" si="14"/>
        <v>-19018.661378857145</v>
      </c>
      <c r="G47">
        <f t="shared" ca="1" si="1"/>
        <v>9448.7999999999993</v>
      </c>
      <c r="H47" s="9">
        <f t="shared" ca="1" si="2"/>
        <v>221.53816401892982</v>
      </c>
      <c r="I47" s="9">
        <f t="shared" ca="1" si="2"/>
        <v>52.829143105714323</v>
      </c>
      <c r="J47" s="9">
        <f t="shared" ca="1" si="2"/>
        <v>0</v>
      </c>
      <c r="K47" s="9">
        <f t="shared" ca="1" si="3"/>
        <v>227.75003068751121</v>
      </c>
      <c r="L47" s="9">
        <f t="shared" ca="1" si="4"/>
        <v>76.587443729151772</v>
      </c>
      <c r="M47">
        <f t="shared" ca="1" si="8"/>
        <v>55.678571428571431</v>
      </c>
      <c r="N47">
        <f t="shared" ca="1" si="9"/>
        <v>31.657083333333333</v>
      </c>
    </row>
    <row r="48" spans="1:14" x14ac:dyDescent="0.25">
      <c r="A48" s="4">
        <f t="shared" si="10"/>
        <v>0.43015046296296261</v>
      </c>
      <c r="B48" s="3">
        <f t="shared" si="11"/>
        <v>1553301165</v>
      </c>
      <c r="C48">
        <f t="shared" si="15"/>
        <v>2</v>
      </c>
      <c r="D48">
        <f t="shared" si="15"/>
        <v>7</v>
      </c>
      <c r="E48">
        <f t="shared" ca="1" si="13"/>
        <v>-78645.77637611964</v>
      </c>
      <c r="F48">
        <f t="shared" ca="1" si="14"/>
        <v>-18754.515663328573</v>
      </c>
      <c r="G48">
        <f t="shared" ca="1" si="1"/>
        <v>9448.7999999999993</v>
      </c>
      <c r="H48" s="9">
        <f t="shared" ca="1" si="2"/>
        <v>221.53816401892692</v>
      </c>
      <c r="I48" s="9">
        <f t="shared" ca="1" si="2"/>
        <v>52.829143105714323</v>
      </c>
      <c r="J48" s="9">
        <f t="shared" ca="1" si="2"/>
        <v>0</v>
      </c>
      <c r="K48" s="9">
        <f t="shared" ca="1" si="3"/>
        <v>227.7500306875084</v>
      </c>
      <c r="L48" s="9">
        <f t="shared" ca="1" si="4"/>
        <v>76.587443729151616</v>
      </c>
      <c r="M48">
        <f t="shared" ca="1" si="8"/>
        <v>55.680952380952384</v>
      </c>
      <c r="N48">
        <f t="shared" ca="1" si="9"/>
        <v>31.674809027777776</v>
      </c>
    </row>
    <row r="49" spans="1:19" x14ac:dyDescent="0.25">
      <c r="A49" s="4">
        <f t="shared" si="10"/>
        <v>0.43020833333333297</v>
      </c>
      <c r="B49" s="3">
        <f t="shared" si="11"/>
        <v>1553301170</v>
      </c>
      <c r="C49">
        <f t="shared" si="15"/>
        <v>2</v>
      </c>
      <c r="D49">
        <f t="shared" si="15"/>
        <v>7</v>
      </c>
      <c r="E49">
        <f t="shared" ca="1" si="13"/>
        <v>-77538.085556025006</v>
      </c>
      <c r="F49">
        <f t="shared" ca="1" si="14"/>
        <v>-18490.369947800002</v>
      </c>
      <c r="G49">
        <f t="shared" ca="1" si="1"/>
        <v>9448.7999999999993</v>
      </c>
      <c r="H49" s="9">
        <f t="shared" ca="1" si="2"/>
        <v>221.53816401892692</v>
      </c>
      <c r="I49" s="9">
        <f t="shared" ca="1" si="2"/>
        <v>52.829143105714323</v>
      </c>
      <c r="J49" s="9">
        <f t="shared" ca="1" si="2"/>
        <v>0</v>
      </c>
      <c r="K49" s="9">
        <f t="shared" ca="1" si="3"/>
        <v>227.7500306875084</v>
      </c>
      <c r="L49" s="9">
        <f t="shared" ca="1" si="4"/>
        <v>76.587443729151616</v>
      </c>
      <c r="M49">
        <f t="shared" ca="1" si="8"/>
        <v>55.683333333333337</v>
      </c>
      <c r="N49">
        <f t="shared" ca="1" si="9"/>
        <v>31.69253472222222</v>
      </c>
    </row>
    <row r="50" spans="1:19" x14ac:dyDescent="0.25">
      <c r="A50" s="4">
        <f t="shared" si="10"/>
        <v>0.43026620370370333</v>
      </c>
      <c r="B50" s="3">
        <f t="shared" si="11"/>
        <v>1553301175</v>
      </c>
      <c r="C50">
        <f t="shared" si="15"/>
        <v>2</v>
      </c>
      <c r="D50">
        <f t="shared" si="15"/>
        <v>7</v>
      </c>
      <c r="E50">
        <f t="shared" ca="1" si="13"/>
        <v>-76430.394735930371</v>
      </c>
      <c r="F50">
        <f t="shared" ca="1" si="14"/>
        <v>-18226.22423227143</v>
      </c>
      <c r="G50">
        <f t="shared" ca="1" si="1"/>
        <v>9448.7999999999993</v>
      </c>
      <c r="H50" s="9">
        <f t="shared" ca="1" si="2"/>
        <v>221.53816401892982</v>
      </c>
      <c r="I50" s="9">
        <f t="shared" ca="1" si="2"/>
        <v>52.829143105714323</v>
      </c>
      <c r="J50" s="9">
        <f t="shared" ca="1" si="2"/>
        <v>0</v>
      </c>
      <c r="K50" s="9">
        <f t="shared" ca="1" si="3"/>
        <v>227.75003068751121</v>
      </c>
      <c r="L50" s="9">
        <f t="shared" ca="1" si="4"/>
        <v>76.587443729151772</v>
      </c>
      <c r="M50">
        <f t="shared" ca="1" si="8"/>
        <v>55.68571428571429</v>
      </c>
      <c r="N50">
        <f t="shared" ca="1" si="9"/>
        <v>31.710260416666664</v>
      </c>
    </row>
    <row r="51" spans="1:19" x14ac:dyDescent="0.25">
      <c r="A51" s="4">
        <f t="shared" si="10"/>
        <v>0.43032407407407369</v>
      </c>
      <c r="B51" s="3">
        <f t="shared" si="11"/>
        <v>1553301180</v>
      </c>
      <c r="C51">
        <f t="shared" si="15"/>
        <v>2</v>
      </c>
      <c r="D51">
        <f t="shared" si="15"/>
        <v>7</v>
      </c>
      <c r="E51">
        <f t="shared" ca="1" si="13"/>
        <v>-75322.703915835722</v>
      </c>
      <c r="F51">
        <f t="shared" ca="1" si="14"/>
        <v>-17962.078516742858</v>
      </c>
      <c r="G51">
        <f t="shared" ca="1" si="1"/>
        <v>9448.7999999999993</v>
      </c>
      <c r="H51" s="9">
        <f t="shared" ca="1" si="2"/>
        <v>221.53816401892982</v>
      </c>
      <c r="I51" s="9">
        <f t="shared" ca="1" si="2"/>
        <v>52.829143105714323</v>
      </c>
      <c r="J51" s="9">
        <f t="shared" ca="1" si="2"/>
        <v>0</v>
      </c>
      <c r="K51" s="9">
        <f t="shared" ca="1" si="3"/>
        <v>227.75003068751121</v>
      </c>
      <c r="L51" s="9">
        <f t="shared" ca="1" si="4"/>
        <v>76.587443729151772</v>
      </c>
      <c r="M51">
        <f t="shared" ca="1" si="8"/>
        <v>55.688095238095244</v>
      </c>
      <c r="N51">
        <f t="shared" ca="1" si="9"/>
        <v>31.727986111111111</v>
      </c>
    </row>
    <row r="52" spans="1:19" x14ac:dyDescent="0.25">
      <c r="A52" s="4">
        <f t="shared" si="10"/>
        <v>0.43038194444444405</v>
      </c>
      <c r="B52" s="3">
        <f t="shared" si="11"/>
        <v>1553301185</v>
      </c>
      <c r="C52">
        <f t="shared" si="15"/>
        <v>2</v>
      </c>
      <c r="D52">
        <f t="shared" si="15"/>
        <v>7</v>
      </c>
      <c r="E52">
        <f t="shared" ca="1" si="13"/>
        <v>-74215.013095741073</v>
      </c>
      <c r="F52">
        <f t="shared" ca="1" si="14"/>
        <v>-17697.932801214287</v>
      </c>
      <c r="G52">
        <f t="shared" ca="1" si="1"/>
        <v>9448.7999999999993</v>
      </c>
      <c r="H52" s="9">
        <f t="shared" ca="1" si="2"/>
        <v>221.53816401892692</v>
      </c>
      <c r="I52" s="9">
        <f t="shared" ca="1" si="2"/>
        <v>52.829143105714323</v>
      </c>
      <c r="J52" s="9">
        <f t="shared" ca="1" si="2"/>
        <v>0</v>
      </c>
      <c r="K52" s="9">
        <f t="shared" ca="1" si="3"/>
        <v>227.7500306875084</v>
      </c>
      <c r="L52" s="9">
        <f t="shared" ca="1" si="4"/>
        <v>76.587443729151616</v>
      </c>
      <c r="M52">
        <f t="shared" ca="1" si="8"/>
        <v>55.69047619047619</v>
      </c>
      <c r="N52">
        <f t="shared" ca="1" si="9"/>
        <v>31.745711805555555</v>
      </c>
      <c r="O52" s="14"/>
      <c r="P52" s="14"/>
      <c r="Q52" s="14"/>
      <c r="R52" s="14"/>
      <c r="S52" s="14"/>
    </row>
    <row r="53" spans="1:19" x14ac:dyDescent="0.25">
      <c r="A53" s="4">
        <f>A52+5/24/3600</f>
        <v>0.43043981481481441</v>
      </c>
      <c r="B53" s="3">
        <f t="shared" si="11"/>
        <v>1553301190</v>
      </c>
      <c r="C53">
        <f t="shared" si="15"/>
        <v>2</v>
      </c>
      <c r="D53">
        <f t="shared" si="15"/>
        <v>7</v>
      </c>
      <c r="E53">
        <f t="shared" ca="1" si="13"/>
        <v>-73107.322275646438</v>
      </c>
      <c r="F53">
        <f t="shared" ca="1" si="14"/>
        <v>-17433.787085685715</v>
      </c>
      <c r="G53">
        <f t="shared" ca="1" si="1"/>
        <v>9448.7999999999993</v>
      </c>
      <c r="H53" s="9">
        <f t="shared" ca="1" si="2"/>
        <v>221.53816401892982</v>
      </c>
      <c r="I53" s="9">
        <f t="shared" ca="1" si="2"/>
        <v>52.829143105714323</v>
      </c>
      <c r="J53" s="9">
        <f t="shared" ca="1" si="2"/>
        <v>0</v>
      </c>
      <c r="K53" s="9">
        <f t="shared" ca="1" si="3"/>
        <v>227.75003068751121</v>
      </c>
      <c r="L53" s="9">
        <f t="shared" ca="1" si="4"/>
        <v>76.587443729151772</v>
      </c>
      <c r="M53">
        <f t="shared" ca="1" si="8"/>
        <v>55.692857142857143</v>
      </c>
      <c r="N53">
        <f t="shared" ca="1" si="9"/>
        <v>31.763437499999998</v>
      </c>
    </row>
    <row r="54" spans="1:19" x14ac:dyDescent="0.25">
      <c r="A54" s="4">
        <f t="shared" si="10"/>
        <v>0.43049768518518478</v>
      </c>
      <c r="B54" s="3">
        <f t="shared" si="11"/>
        <v>1553301195</v>
      </c>
      <c r="C54">
        <f t="shared" si="15"/>
        <v>2</v>
      </c>
      <c r="D54">
        <f t="shared" si="15"/>
        <v>7</v>
      </c>
      <c r="E54">
        <f t="shared" ca="1" si="13"/>
        <v>-71999.631455551789</v>
      </c>
      <c r="F54">
        <f t="shared" ca="1" si="14"/>
        <v>-17169.641370157144</v>
      </c>
      <c r="G54">
        <f t="shared" ca="1" si="1"/>
        <v>9448.7999999999993</v>
      </c>
      <c r="H54" s="9">
        <f t="shared" ca="1" si="2"/>
        <v>221.53816401892982</v>
      </c>
      <c r="I54" s="9">
        <f t="shared" ca="1" si="2"/>
        <v>52.829143105714323</v>
      </c>
      <c r="J54" s="9">
        <f t="shared" ca="1" si="2"/>
        <v>0</v>
      </c>
      <c r="K54" s="9">
        <f t="shared" ca="1" si="3"/>
        <v>227.75003068751121</v>
      </c>
      <c r="L54" s="9">
        <f t="shared" ca="1" si="4"/>
        <v>76.587443729151772</v>
      </c>
      <c r="M54">
        <f t="shared" ca="1" si="8"/>
        <v>55.695238095238096</v>
      </c>
      <c r="N54">
        <f t="shared" ca="1" si="9"/>
        <v>31.781163194444442</v>
      </c>
    </row>
    <row r="55" spans="1:19" x14ac:dyDescent="0.25">
      <c r="A55" s="8">
        <f t="shared" si="10"/>
        <v>0.43055555555555514</v>
      </c>
      <c r="B55" s="3">
        <f t="shared" si="11"/>
        <v>1553301200</v>
      </c>
      <c r="C55">
        <f t="shared" si="15"/>
        <v>2</v>
      </c>
      <c r="D55">
        <f t="shared" si="15"/>
        <v>7</v>
      </c>
      <c r="E55">
        <f t="shared" ca="1" si="13"/>
        <v>-70891.94063545714</v>
      </c>
      <c r="F55">
        <f t="shared" ca="1" si="14"/>
        <v>-16905.495654628572</v>
      </c>
      <c r="G55">
        <f t="shared" ca="1" si="1"/>
        <v>9448.7999999999993</v>
      </c>
      <c r="H55" s="9">
        <f t="shared" ca="1" si="2"/>
        <v>221.53816401892692</v>
      </c>
      <c r="I55" s="9">
        <f t="shared" ca="1" si="2"/>
        <v>52.829143105714323</v>
      </c>
      <c r="J55" s="9">
        <f t="shared" ca="1" si="2"/>
        <v>0</v>
      </c>
      <c r="K55" s="9">
        <f t="shared" ca="1" si="3"/>
        <v>227.7500306875084</v>
      </c>
      <c r="L55" s="9">
        <f t="shared" ca="1" si="4"/>
        <v>76.587443729151616</v>
      </c>
      <c r="M55">
        <f t="shared" ca="1" si="8"/>
        <v>55.69761904761905</v>
      </c>
      <c r="N55">
        <f t="shared" ca="1" si="9"/>
        <v>31.798888888888886</v>
      </c>
    </row>
    <row r="56" spans="1:19" x14ac:dyDescent="0.25">
      <c r="A56" s="4">
        <f t="shared" si="10"/>
        <v>0.4306134259259255</v>
      </c>
      <c r="B56" s="3">
        <f t="shared" si="11"/>
        <v>1553301205</v>
      </c>
      <c r="C56">
        <f t="shared" si="15"/>
        <v>2</v>
      </c>
      <c r="D56">
        <f t="shared" si="15"/>
        <v>7</v>
      </c>
      <c r="E56">
        <f t="shared" ca="1" si="13"/>
        <v>-69784.249815362506</v>
      </c>
      <c r="F56">
        <f t="shared" ca="1" si="14"/>
        <v>-16641.3499391</v>
      </c>
      <c r="G56">
        <f t="shared" ca="1" si="1"/>
        <v>9448.7999999999993</v>
      </c>
      <c r="H56" s="9">
        <f t="shared" ca="1" si="2"/>
        <v>221.53816401892692</v>
      </c>
      <c r="I56" s="9">
        <f t="shared" ca="1" si="2"/>
        <v>52.829143105714323</v>
      </c>
      <c r="J56" s="9">
        <f t="shared" ca="1" si="2"/>
        <v>0</v>
      </c>
      <c r="K56" s="9">
        <f t="shared" ca="1" si="3"/>
        <v>227.7500306875084</v>
      </c>
      <c r="L56" s="9">
        <f t="shared" ca="1" si="4"/>
        <v>76.587443729151616</v>
      </c>
      <c r="M56">
        <f t="shared" ca="1" si="8"/>
        <v>55.7</v>
      </c>
      <c r="N56">
        <f t="shared" ca="1" si="9"/>
        <v>31.816614583333333</v>
      </c>
    </row>
    <row r="57" spans="1:19" x14ac:dyDescent="0.25">
      <c r="A57" s="4">
        <f t="shared" si="10"/>
        <v>0.43067129629629586</v>
      </c>
      <c r="B57" s="3">
        <f t="shared" si="11"/>
        <v>1553301210</v>
      </c>
      <c r="C57">
        <f t="shared" ref="C57:D72" si="16">C56</f>
        <v>2</v>
      </c>
      <c r="D57">
        <f t="shared" si="16"/>
        <v>7</v>
      </c>
      <c r="E57">
        <f t="shared" ca="1" si="13"/>
        <v>-68676.558995267871</v>
      </c>
      <c r="F57">
        <f t="shared" ca="1" si="14"/>
        <v>-16377.204223571429</v>
      </c>
      <c r="G57">
        <f t="shared" ca="1" si="1"/>
        <v>9448.7999999999993</v>
      </c>
      <c r="H57" s="9">
        <f t="shared" ca="1" si="2"/>
        <v>221.53816401892982</v>
      </c>
      <c r="I57" s="9">
        <f t="shared" ca="1" si="2"/>
        <v>52.829143105713953</v>
      </c>
      <c r="J57" s="9">
        <f t="shared" ca="1" si="2"/>
        <v>0</v>
      </c>
      <c r="K57" s="9">
        <f t="shared" ca="1" si="3"/>
        <v>227.75003068751113</v>
      </c>
      <c r="L57" s="9">
        <f t="shared" ca="1" si="4"/>
        <v>76.587443729151872</v>
      </c>
      <c r="M57">
        <f t="shared" ca="1" si="8"/>
        <v>55.702380952380956</v>
      </c>
      <c r="N57">
        <f t="shared" ca="1" si="9"/>
        <v>31.834340277777777</v>
      </c>
    </row>
    <row r="58" spans="1:19" x14ac:dyDescent="0.25">
      <c r="A58" s="4">
        <f t="shared" si="10"/>
        <v>0.43072916666666622</v>
      </c>
      <c r="B58" s="3">
        <f t="shared" si="11"/>
        <v>1553301215</v>
      </c>
      <c r="C58">
        <f t="shared" si="16"/>
        <v>2</v>
      </c>
      <c r="D58">
        <f t="shared" si="16"/>
        <v>7</v>
      </c>
      <c r="E58">
        <f t="shared" ca="1" si="13"/>
        <v>-67568.868175173222</v>
      </c>
      <c r="F58">
        <f t="shared" ca="1" si="14"/>
        <v>-16113.058508042859</v>
      </c>
      <c r="G58">
        <f t="shared" ca="1" si="1"/>
        <v>9448.7999999999993</v>
      </c>
      <c r="H58" s="9">
        <f t="shared" ca="1" si="2"/>
        <v>221.53816401892982</v>
      </c>
      <c r="I58" s="9">
        <f t="shared" ca="1" si="2"/>
        <v>52.829143105714323</v>
      </c>
      <c r="J58" s="9">
        <f t="shared" ca="1" si="2"/>
        <v>0</v>
      </c>
      <c r="K58" s="9">
        <f t="shared" ca="1" si="3"/>
        <v>227.75003068751121</v>
      </c>
      <c r="L58" s="9">
        <f t="shared" ca="1" si="4"/>
        <v>76.587443729151772</v>
      </c>
      <c r="M58">
        <f t="shared" ca="1" si="8"/>
        <v>55.704761904761909</v>
      </c>
      <c r="N58">
        <f t="shared" ca="1" si="9"/>
        <v>31.852065972222221</v>
      </c>
    </row>
    <row r="59" spans="1:19" x14ac:dyDescent="0.25">
      <c r="A59" s="4">
        <f t="shared" si="10"/>
        <v>0.43078703703703658</v>
      </c>
      <c r="B59" s="3">
        <f t="shared" si="11"/>
        <v>1553301220</v>
      </c>
      <c r="C59">
        <f t="shared" si="16"/>
        <v>2</v>
      </c>
      <c r="D59">
        <f t="shared" si="16"/>
        <v>7</v>
      </c>
      <c r="E59">
        <f t="shared" ca="1" si="13"/>
        <v>-66461.177355078573</v>
      </c>
      <c r="F59">
        <f t="shared" ca="1" si="14"/>
        <v>-15848.912792514288</v>
      </c>
      <c r="G59">
        <f t="shared" ca="1" si="1"/>
        <v>9448.7999999999993</v>
      </c>
      <c r="H59" s="9">
        <f t="shared" ca="1" si="2"/>
        <v>221.53816401892692</v>
      </c>
      <c r="I59" s="9">
        <f t="shared" ca="1" si="2"/>
        <v>52.829143105714323</v>
      </c>
      <c r="J59" s="9">
        <f t="shared" ca="1" si="2"/>
        <v>0</v>
      </c>
      <c r="K59" s="9">
        <f t="shared" ca="1" si="3"/>
        <v>227.7500306875084</v>
      </c>
      <c r="L59" s="9">
        <f t="shared" ca="1" si="4"/>
        <v>76.587443729151616</v>
      </c>
      <c r="M59">
        <f t="shared" ca="1" si="8"/>
        <v>55.707142857142856</v>
      </c>
      <c r="N59">
        <f t="shared" ca="1" si="9"/>
        <v>31.869791666666664</v>
      </c>
    </row>
    <row r="60" spans="1:19" x14ac:dyDescent="0.25">
      <c r="A60" s="4">
        <f t="shared" si="10"/>
        <v>0.43084490740740694</v>
      </c>
      <c r="B60" s="3">
        <f t="shared" si="11"/>
        <v>1553301225</v>
      </c>
      <c r="C60">
        <f t="shared" si="16"/>
        <v>2</v>
      </c>
      <c r="D60">
        <f t="shared" si="16"/>
        <v>7</v>
      </c>
      <c r="E60">
        <f t="shared" ca="1" si="13"/>
        <v>-65353.486534983938</v>
      </c>
      <c r="F60">
        <f t="shared" ca="1" si="14"/>
        <v>-15584.767076985716</v>
      </c>
      <c r="G60">
        <f t="shared" ca="1" si="1"/>
        <v>9448.7999999999993</v>
      </c>
      <c r="H60" s="9">
        <f t="shared" ca="1" si="2"/>
        <v>221.53816401892982</v>
      </c>
      <c r="I60" s="9">
        <f t="shared" ca="1" si="2"/>
        <v>52.829143105714323</v>
      </c>
      <c r="J60" s="9">
        <f t="shared" ca="1" si="2"/>
        <v>0</v>
      </c>
      <c r="K60" s="9">
        <f t="shared" ca="1" si="3"/>
        <v>227.75003068751121</v>
      </c>
      <c r="L60" s="9">
        <f t="shared" ca="1" si="4"/>
        <v>76.587443729151772</v>
      </c>
      <c r="M60">
        <f t="shared" ca="1" si="8"/>
        <v>55.709523809523809</v>
      </c>
      <c r="N60">
        <f t="shared" ca="1" si="9"/>
        <v>31.887517361111108</v>
      </c>
    </row>
    <row r="61" spans="1:19" x14ac:dyDescent="0.25">
      <c r="A61" s="4">
        <f t="shared" si="10"/>
        <v>0.4309027777777773</v>
      </c>
      <c r="B61" s="3">
        <f t="shared" si="11"/>
        <v>1553301230</v>
      </c>
      <c r="C61">
        <f t="shared" si="16"/>
        <v>2</v>
      </c>
      <c r="D61">
        <f t="shared" si="16"/>
        <v>7</v>
      </c>
      <c r="E61">
        <f t="shared" ca="1" si="13"/>
        <v>-64245.795714889289</v>
      </c>
      <c r="F61">
        <f t="shared" ca="1" si="14"/>
        <v>-15320.621361457144</v>
      </c>
      <c r="G61">
        <f t="shared" ca="1" si="1"/>
        <v>9448.7999999999993</v>
      </c>
      <c r="H61" s="9">
        <f t="shared" ca="1" si="2"/>
        <v>221.53816401892837</v>
      </c>
      <c r="I61" s="9">
        <f t="shared" ca="1" si="2"/>
        <v>52.829143105714323</v>
      </c>
      <c r="J61" s="9">
        <f t="shared" ca="1" si="2"/>
        <v>0</v>
      </c>
      <c r="K61" s="9">
        <f t="shared" ca="1" si="3"/>
        <v>227.75003068750979</v>
      </c>
      <c r="L61" s="9">
        <f t="shared" ca="1" si="4"/>
        <v>76.587443729151701</v>
      </c>
      <c r="M61">
        <f t="shared" ca="1" si="8"/>
        <v>55.711904761904762</v>
      </c>
      <c r="N61">
        <f t="shared" ca="1" si="9"/>
        <v>31.905243055555555</v>
      </c>
    </row>
    <row r="62" spans="1:19" x14ac:dyDescent="0.25">
      <c r="A62" s="4">
        <f t="shared" si="10"/>
        <v>0.43096064814814766</v>
      </c>
      <c r="B62" s="3">
        <f t="shared" si="11"/>
        <v>1553301235</v>
      </c>
      <c r="C62">
        <f t="shared" si="16"/>
        <v>2</v>
      </c>
      <c r="D62">
        <f t="shared" si="16"/>
        <v>7</v>
      </c>
      <c r="E62">
        <f t="shared" ca="1" si="13"/>
        <v>-63138.104894794647</v>
      </c>
      <c r="F62">
        <f t="shared" ca="1" si="14"/>
        <v>-15056.475645928573</v>
      </c>
      <c r="G62">
        <f t="shared" ca="1" si="1"/>
        <v>9448.7999999999993</v>
      </c>
      <c r="H62" s="9">
        <f t="shared" ca="1" si="2"/>
        <v>221.53816401892837</v>
      </c>
      <c r="I62" s="9">
        <f t="shared" ca="1" si="2"/>
        <v>52.829143105714323</v>
      </c>
      <c r="J62" s="9">
        <f t="shared" ca="1" si="2"/>
        <v>0</v>
      </c>
      <c r="K62" s="9">
        <f t="shared" ca="1" si="3"/>
        <v>227.75003068750979</v>
      </c>
      <c r="L62" s="9">
        <f t="shared" ca="1" si="4"/>
        <v>76.587443729151701</v>
      </c>
      <c r="M62">
        <f t="shared" ca="1" si="8"/>
        <v>55.714285714285715</v>
      </c>
      <c r="N62">
        <f t="shared" ca="1" si="9"/>
        <v>31.922968749999999</v>
      </c>
    </row>
    <row r="63" spans="1:19" x14ac:dyDescent="0.25">
      <c r="A63" s="4">
        <f t="shared" si="10"/>
        <v>0.43101851851851802</v>
      </c>
      <c r="B63" s="3">
        <f t="shared" si="11"/>
        <v>1553301240</v>
      </c>
      <c r="C63">
        <f t="shared" si="16"/>
        <v>2</v>
      </c>
      <c r="D63">
        <f t="shared" si="16"/>
        <v>7</v>
      </c>
      <c r="E63">
        <f t="shared" ca="1" si="13"/>
        <v>-62030.414074700006</v>
      </c>
      <c r="F63">
        <f t="shared" ca="1" si="14"/>
        <v>-14792.329930400001</v>
      </c>
      <c r="G63">
        <f t="shared" ca="1" si="1"/>
        <v>9448.7999999999993</v>
      </c>
      <c r="H63" s="9">
        <f t="shared" ca="1" si="2"/>
        <v>221.53816401892837</v>
      </c>
      <c r="I63" s="9">
        <f t="shared" ca="1" si="2"/>
        <v>52.829143105714323</v>
      </c>
      <c r="J63" s="9">
        <f t="shared" ca="1" si="2"/>
        <v>0</v>
      </c>
      <c r="K63" s="9">
        <f t="shared" ca="1" si="3"/>
        <v>227.75003068750979</v>
      </c>
      <c r="L63" s="9">
        <f t="shared" ca="1" si="4"/>
        <v>76.587443729151701</v>
      </c>
      <c r="M63">
        <f t="shared" ca="1" si="8"/>
        <v>55.716666666666669</v>
      </c>
      <c r="N63">
        <f t="shared" ca="1" si="9"/>
        <v>31.940694444444443</v>
      </c>
    </row>
    <row r="64" spans="1:19" x14ac:dyDescent="0.25">
      <c r="A64" s="4">
        <f t="shared" si="10"/>
        <v>0.43107638888888838</v>
      </c>
      <c r="B64" s="3">
        <f t="shared" si="11"/>
        <v>1553301245</v>
      </c>
      <c r="C64">
        <f t="shared" si="16"/>
        <v>2</v>
      </c>
      <c r="D64">
        <f t="shared" si="16"/>
        <v>7</v>
      </c>
      <c r="E64">
        <f t="shared" ca="1" si="13"/>
        <v>-60922.723254605364</v>
      </c>
      <c r="F64">
        <f t="shared" ca="1" si="14"/>
        <v>-14528.18421487143</v>
      </c>
      <c r="G64">
        <f t="shared" ca="1" si="1"/>
        <v>9448.7999999999993</v>
      </c>
      <c r="H64" s="9">
        <f t="shared" ca="1" si="2"/>
        <v>221.53816401892837</v>
      </c>
      <c r="I64" s="9">
        <f t="shared" ca="1" si="2"/>
        <v>52.829143105714323</v>
      </c>
      <c r="J64" s="9">
        <f t="shared" ca="1" si="2"/>
        <v>0</v>
      </c>
      <c r="K64" s="9">
        <f t="shared" ca="1" si="3"/>
        <v>227.75003068750979</v>
      </c>
      <c r="L64" s="9">
        <f t="shared" ca="1" si="4"/>
        <v>76.587443729151701</v>
      </c>
      <c r="M64">
        <f t="shared" ca="1" si="8"/>
        <v>55.719047619047622</v>
      </c>
      <c r="N64">
        <f t="shared" ca="1" si="9"/>
        <v>31.958420138888886</v>
      </c>
    </row>
    <row r="65" spans="1:14" x14ac:dyDescent="0.25">
      <c r="A65" s="4">
        <f t="shared" si="10"/>
        <v>0.43113425925925875</v>
      </c>
      <c r="B65" s="3">
        <f t="shared" si="11"/>
        <v>1553301250</v>
      </c>
      <c r="C65">
        <f t="shared" si="16"/>
        <v>2</v>
      </c>
      <c r="D65">
        <f t="shared" si="16"/>
        <v>7</v>
      </c>
      <c r="E65">
        <f t="shared" ca="1" si="13"/>
        <v>-59815.032434510722</v>
      </c>
      <c r="F65">
        <f t="shared" ca="1" si="14"/>
        <v>-14264.038499342858</v>
      </c>
      <c r="G65">
        <f t="shared" ca="1" si="1"/>
        <v>9448.7999999999993</v>
      </c>
      <c r="H65" s="9">
        <f t="shared" ca="1" si="2"/>
        <v>221.53816401892837</v>
      </c>
      <c r="I65" s="9">
        <f t="shared" ca="1" si="2"/>
        <v>52.829143105714323</v>
      </c>
      <c r="J65" s="9">
        <f t="shared" ca="1" si="2"/>
        <v>0</v>
      </c>
      <c r="K65" s="9">
        <f t="shared" ca="1" si="3"/>
        <v>227.75003068750979</v>
      </c>
      <c r="L65" s="9">
        <f t="shared" ca="1" si="4"/>
        <v>76.587443729151701</v>
      </c>
      <c r="M65">
        <f t="shared" ca="1" si="8"/>
        <v>55.721428571428575</v>
      </c>
      <c r="N65">
        <f t="shared" ca="1" si="9"/>
        <v>31.97614583333333</v>
      </c>
    </row>
    <row r="66" spans="1:14" x14ac:dyDescent="0.25">
      <c r="A66" s="4">
        <f t="shared" si="10"/>
        <v>0.43119212962962911</v>
      </c>
      <c r="B66" s="3">
        <f t="shared" si="11"/>
        <v>1553301255</v>
      </c>
      <c r="C66">
        <f t="shared" si="16"/>
        <v>2</v>
      </c>
      <c r="D66">
        <f t="shared" si="16"/>
        <v>7</v>
      </c>
      <c r="E66">
        <f t="shared" ca="1" si="13"/>
        <v>-58707.34161441608</v>
      </c>
      <c r="F66">
        <f t="shared" ca="1" si="14"/>
        <v>-13999.892783814286</v>
      </c>
      <c r="G66">
        <f t="shared" ca="1" si="1"/>
        <v>9448.7999999999993</v>
      </c>
      <c r="H66" s="9">
        <f t="shared" ca="1" si="2"/>
        <v>221.53816401892837</v>
      </c>
      <c r="I66" s="9">
        <f t="shared" ca="1" si="2"/>
        <v>52.829143105714323</v>
      </c>
      <c r="J66" s="9">
        <f t="shared" ca="1" si="2"/>
        <v>0</v>
      </c>
      <c r="K66" s="9">
        <f t="shared" ca="1" si="3"/>
        <v>227.75003068750979</v>
      </c>
      <c r="L66" s="9">
        <f t="shared" ca="1" si="4"/>
        <v>76.587443729151701</v>
      </c>
      <c r="M66">
        <f t="shared" ca="1" si="8"/>
        <v>55.723809523809528</v>
      </c>
      <c r="N66">
        <f t="shared" ca="1" si="9"/>
        <v>31.993871527777777</v>
      </c>
    </row>
    <row r="67" spans="1:14" x14ac:dyDescent="0.25">
      <c r="A67" s="4">
        <f t="shared" si="10"/>
        <v>0.43124999999999947</v>
      </c>
      <c r="B67" s="3">
        <f t="shared" si="11"/>
        <v>1553301260</v>
      </c>
      <c r="C67">
        <f t="shared" si="16"/>
        <v>2</v>
      </c>
      <c r="D67">
        <f t="shared" si="16"/>
        <v>7</v>
      </c>
      <c r="E67">
        <f t="shared" ca="1" si="13"/>
        <v>-57599.650794321438</v>
      </c>
      <c r="F67">
        <f t="shared" ca="1" si="14"/>
        <v>-13735.747068285715</v>
      </c>
      <c r="G67">
        <f t="shared" ca="1" si="1"/>
        <v>9448.7999999999993</v>
      </c>
      <c r="H67" s="9">
        <f t="shared" ca="1" si="2"/>
        <v>221.53816401892982</v>
      </c>
      <c r="I67" s="9">
        <f t="shared" ca="1" si="2"/>
        <v>52.829143105714323</v>
      </c>
      <c r="J67" s="9">
        <f t="shared" ca="1" si="2"/>
        <v>0</v>
      </c>
      <c r="K67" s="9">
        <f t="shared" ca="1" si="3"/>
        <v>227.75003068751121</v>
      </c>
      <c r="L67" s="9">
        <f t="shared" ca="1" si="4"/>
        <v>76.587443729151772</v>
      </c>
      <c r="M67">
        <f t="shared" ca="1" si="8"/>
        <v>55.726190476190482</v>
      </c>
      <c r="N67">
        <f t="shared" ca="1" si="9"/>
        <v>32.011597222222221</v>
      </c>
    </row>
    <row r="68" spans="1:14" x14ac:dyDescent="0.25">
      <c r="A68" s="4">
        <f t="shared" si="10"/>
        <v>0.43130787037036983</v>
      </c>
      <c r="B68" s="3">
        <f t="shared" si="11"/>
        <v>1553301265</v>
      </c>
      <c r="C68">
        <f t="shared" si="16"/>
        <v>2</v>
      </c>
      <c r="D68">
        <f t="shared" si="16"/>
        <v>7</v>
      </c>
      <c r="E68">
        <f t="shared" ca="1" si="13"/>
        <v>-56491.959974226789</v>
      </c>
      <c r="F68">
        <f t="shared" ca="1" si="14"/>
        <v>-13471.601352757143</v>
      </c>
      <c r="G68">
        <f t="shared" ca="1" si="1"/>
        <v>9448.7999999999993</v>
      </c>
      <c r="H68" s="9">
        <f t="shared" ca="1" si="2"/>
        <v>221.53816401892692</v>
      </c>
      <c r="I68" s="9">
        <f t="shared" ca="1" si="2"/>
        <v>52.829143105713953</v>
      </c>
      <c r="J68" s="9">
        <f t="shared" ca="1" si="2"/>
        <v>0</v>
      </c>
      <c r="K68" s="9">
        <f t="shared" ca="1" si="3"/>
        <v>227.75003068750831</v>
      </c>
      <c r="L68" s="9">
        <f t="shared" ca="1" si="4"/>
        <v>76.587443729151701</v>
      </c>
      <c r="M68">
        <f t="shared" ca="1" si="8"/>
        <v>55.728571428571428</v>
      </c>
      <c r="N68">
        <f t="shared" ca="1" si="9"/>
        <v>32.029322916666665</v>
      </c>
    </row>
    <row r="69" spans="1:14" x14ac:dyDescent="0.25">
      <c r="A69" s="4">
        <f t="shared" si="10"/>
        <v>0.43136574074074019</v>
      </c>
      <c r="B69" s="3">
        <f t="shared" si="11"/>
        <v>1553301270</v>
      </c>
      <c r="C69">
        <f t="shared" si="16"/>
        <v>2</v>
      </c>
      <c r="D69">
        <f t="shared" si="16"/>
        <v>7</v>
      </c>
      <c r="E69">
        <f t="shared" ca="1" si="13"/>
        <v>-55384.269154132155</v>
      </c>
      <c r="F69">
        <f t="shared" ca="1" si="14"/>
        <v>-13207.455637228573</v>
      </c>
      <c r="G69">
        <f t="shared" ca="1" si="1"/>
        <v>9448.7999999999993</v>
      </c>
      <c r="H69" s="9">
        <f t="shared" ca="1" si="2"/>
        <v>221.53816401892982</v>
      </c>
      <c r="I69" s="9">
        <f t="shared" ca="1" si="2"/>
        <v>52.829143105714323</v>
      </c>
      <c r="J69" s="9">
        <f t="shared" ca="1" si="2"/>
        <v>0</v>
      </c>
      <c r="K69" s="9">
        <f t="shared" ca="1" si="3"/>
        <v>227.75003068751121</v>
      </c>
      <c r="L69" s="9">
        <f t="shared" ca="1" si="4"/>
        <v>76.587443729151772</v>
      </c>
      <c r="M69">
        <f t="shared" ca="1" si="8"/>
        <v>55.730952380952381</v>
      </c>
      <c r="N69">
        <f t="shared" ca="1" si="9"/>
        <v>32.047048611111109</v>
      </c>
    </row>
    <row r="70" spans="1:14" x14ac:dyDescent="0.25">
      <c r="A70" s="4">
        <f t="shared" si="10"/>
        <v>0.43142361111111055</v>
      </c>
      <c r="B70" s="3">
        <f t="shared" si="11"/>
        <v>1553301275</v>
      </c>
      <c r="C70">
        <f t="shared" si="16"/>
        <v>2</v>
      </c>
      <c r="D70">
        <f t="shared" si="16"/>
        <v>7</v>
      </c>
      <c r="E70">
        <f t="shared" ca="1" si="13"/>
        <v>-54276.578334037506</v>
      </c>
      <c r="F70">
        <f t="shared" ca="1" si="14"/>
        <v>-12943.309921700002</v>
      </c>
      <c r="G70">
        <f t="shared" ca="1" si="1"/>
        <v>9448.7999999999993</v>
      </c>
      <c r="H70" s="9">
        <f t="shared" ca="1" si="2"/>
        <v>221.53816401892692</v>
      </c>
      <c r="I70" s="9">
        <f t="shared" ca="1" si="2"/>
        <v>52.829143105714323</v>
      </c>
      <c r="J70" s="9">
        <f t="shared" ca="1" si="2"/>
        <v>0</v>
      </c>
      <c r="K70" s="9">
        <f t="shared" ca="1" si="3"/>
        <v>227.7500306875084</v>
      </c>
      <c r="L70" s="9">
        <f t="shared" ca="1" si="4"/>
        <v>76.587443729151616</v>
      </c>
      <c r="M70">
        <f t="shared" ca="1" si="8"/>
        <v>55.733333333333334</v>
      </c>
      <c r="N70">
        <f t="shared" ca="1" si="9"/>
        <v>32.064774305555552</v>
      </c>
    </row>
    <row r="71" spans="1:14" x14ac:dyDescent="0.25">
      <c r="A71" s="4">
        <f>A70+5/24/3600</f>
        <v>0.43148148148148091</v>
      </c>
      <c r="B71" s="3">
        <f t="shared" si="11"/>
        <v>1553301280</v>
      </c>
      <c r="C71">
        <f t="shared" si="16"/>
        <v>2</v>
      </c>
      <c r="D71">
        <f t="shared" si="16"/>
        <v>7</v>
      </c>
      <c r="E71">
        <f t="shared" ca="1" si="13"/>
        <v>-53168.887513942871</v>
      </c>
      <c r="F71">
        <f t="shared" ca="1" si="14"/>
        <v>-12679.16420617143</v>
      </c>
      <c r="G71">
        <f t="shared" ca="1" si="1"/>
        <v>9448.7999999999993</v>
      </c>
      <c r="H71" s="9">
        <f t="shared" ca="1" si="2"/>
        <v>221.53816401892982</v>
      </c>
      <c r="I71" s="9">
        <f t="shared" ca="1" si="2"/>
        <v>52.829143105714323</v>
      </c>
      <c r="J71" s="9">
        <f t="shared" ca="1" si="2"/>
        <v>0</v>
      </c>
      <c r="K71" s="9">
        <f t="shared" ca="1" si="3"/>
        <v>227.75003068751121</v>
      </c>
      <c r="L71" s="9">
        <f t="shared" ca="1" si="4"/>
        <v>76.587443729151772</v>
      </c>
      <c r="M71">
        <f t="shared" ca="1" si="8"/>
        <v>55.735714285714288</v>
      </c>
      <c r="N71">
        <f t="shared" ca="1" si="9"/>
        <v>32.082499999999996</v>
      </c>
    </row>
    <row r="72" spans="1:14" x14ac:dyDescent="0.25">
      <c r="A72" s="4">
        <f t="shared" si="10"/>
        <v>0.43153935185185127</v>
      </c>
      <c r="B72" s="3">
        <f t="shared" si="11"/>
        <v>1553301285</v>
      </c>
      <c r="C72">
        <f t="shared" si="16"/>
        <v>2</v>
      </c>
      <c r="D72">
        <f t="shared" si="16"/>
        <v>7</v>
      </c>
      <c r="E72">
        <f t="shared" ca="1" si="13"/>
        <v>-52061.196693848222</v>
      </c>
      <c r="F72">
        <f t="shared" ca="1" si="14"/>
        <v>-12415.018490642859</v>
      </c>
      <c r="G72">
        <f t="shared" ref="G72:G135" ca="1" si="17">INDIRECT("G$"&amp;C72)+INDIRECT("J$"&amp;C72)*($B72-INDIRECT("B$"&amp;D72))</f>
        <v>9448.7999999999993</v>
      </c>
      <c r="H72" s="9">
        <f t="shared" ref="H72:J135" ca="1" si="18">(E73-E72)/($B73-$B72)</f>
        <v>221.53816401892982</v>
      </c>
      <c r="I72" s="9">
        <f t="shared" ca="1" si="18"/>
        <v>52.829143105714323</v>
      </c>
      <c r="J72" s="9">
        <f t="shared" ca="1" si="18"/>
        <v>0</v>
      </c>
      <c r="K72" s="9">
        <f t="shared" ref="K72:K135" ca="1" si="19">SQRT(H72*H72+I72*I72)</f>
        <v>227.75003068751121</v>
      </c>
      <c r="L72" s="9">
        <f t="shared" ref="L72:L135" ca="1" si="20">DEGREES(ATAN2(I72,H72))</f>
        <v>76.587443729151772</v>
      </c>
      <c r="M72">
        <f t="shared" ca="1" si="8"/>
        <v>55.738095238095241</v>
      </c>
      <c r="N72">
        <f t="shared" ca="1" si="9"/>
        <v>32.10022569444444</v>
      </c>
    </row>
    <row r="73" spans="1:14" x14ac:dyDescent="0.25">
      <c r="A73" s="4">
        <f t="shared" si="10"/>
        <v>0.43159722222222163</v>
      </c>
      <c r="B73" s="3">
        <f t="shared" si="11"/>
        <v>1553301290</v>
      </c>
      <c r="C73">
        <f t="shared" ref="C73:D88" si="21">C72</f>
        <v>2</v>
      </c>
      <c r="D73">
        <f t="shared" si="21"/>
        <v>7</v>
      </c>
      <c r="E73">
        <f t="shared" ca="1" si="13"/>
        <v>-50953.505873753573</v>
      </c>
      <c r="F73">
        <f t="shared" ca="1" si="14"/>
        <v>-12150.872775114287</v>
      </c>
      <c r="G73">
        <f t="shared" ca="1" si="17"/>
        <v>9448.7999999999993</v>
      </c>
      <c r="H73" s="9">
        <f t="shared" ca="1" si="18"/>
        <v>221.53816401892692</v>
      </c>
      <c r="I73" s="9">
        <f t="shared" ca="1" si="18"/>
        <v>52.829143105714323</v>
      </c>
      <c r="J73" s="9">
        <f t="shared" ca="1" si="18"/>
        <v>0</v>
      </c>
      <c r="K73" s="9">
        <f t="shared" ca="1" si="19"/>
        <v>227.7500306875084</v>
      </c>
      <c r="L73" s="9">
        <f t="shared" ca="1" si="20"/>
        <v>76.587443729151616</v>
      </c>
      <c r="M73">
        <f t="shared" ref="M73:M136" ca="1" si="22">INDIRECT("M$"&amp;C73)+INDIRECT("O$"&amp;C73)*($B73-INDIRECT("B$"&amp;D73))</f>
        <v>55.740476190476194</v>
      </c>
      <c r="N73">
        <f t="shared" ref="N73:N136" ca="1" si="23">INDIRECT("N$"&amp;C73)+INDIRECT("P$"&amp;C73)*($B73-INDIRECT("B$"&amp;D73))</f>
        <v>32.117951388888883</v>
      </c>
    </row>
    <row r="74" spans="1:14" x14ac:dyDescent="0.25">
      <c r="A74" s="4">
        <f t="shared" ref="A74:A103" si="24">A73+5/24/3600</f>
        <v>0.43165509259259199</v>
      </c>
      <c r="B74" s="3">
        <f t="shared" ref="B74:B137" si="25">B73+SECOND(A74-A73)</f>
        <v>1553301295</v>
      </c>
      <c r="C74">
        <f t="shared" si="21"/>
        <v>2</v>
      </c>
      <c r="D74">
        <f t="shared" si="21"/>
        <v>7</v>
      </c>
      <c r="E74">
        <f t="shared" ca="1" si="13"/>
        <v>-49845.815053658938</v>
      </c>
      <c r="F74">
        <f t="shared" ca="1" si="14"/>
        <v>-11886.727059585715</v>
      </c>
      <c r="G74">
        <f t="shared" ca="1" si="17"/>
        <v>9448.7999999999993</v>
      </c>
      <c r="H74" s="9">
        <f t="shared" ca="1" si="18"/>
        <v>221.53816401892982</v>
      </c>
      <c r="I74" s="9">
        <f t="shared" ca="1" si="18"/>
        <v>52.829143105714323</v>
      </c>
      <c r="J74" s="9">
        <f t="shared" ca="1" si="18"/>
        <v>0</v>
      </c>
      <c r="K74" s="9">
        <f t="shared" ca="1" si="19"/>
        <v>227.75003068751121</v>
      </c>
      <c r="L74" s="9">
        <f t="shared" ca="1" si="20"/>
        <v>76.587443729151772</v>
      </c>
      <c r="M74">
        <f t="shared" ca="1" si="22"/>
        <v>55.742857142857147</v>
      </c>
      <c r="N74">
        <f t="shared" ca="1" si="23"/>
        <v>32.135677083333334</v>
      </c>
    </row>
    <row r="75" spans="1:14" x14ac:dyDescent="0.25">
      <c r="A75" s="4">
        <f t="shared" si="24"/>
        <v>0.43171296296296235</v>
      </c>
      <c r="B75" s="3">
        <f t="shared" si="25"/>
        <v>1553301300</v>
      </c>
      <c r="C75">
        <f t="shared" si="21"/>
        <v>2</v>
      </c>
      <c r="D75">
        <f t="shared" si="21"/>
        <v>7</v>
      </c>
      <c r="E75">
        <f t="shared" ca="1" si="13"/>
        <v>-48738.124233564289</v>
      </c>
      <c r="F75">
        <f t="shared" ca="1" si="14"/>
        <v>-11622.581344057144</v>
      </c>
      <c r="G75">
        <f t="shared" ca="1" si="17"/>
        <v>9448.7999999999993</v>
      </c>
      <c r="H75" s="9">
        <f t="shared" ca="1" si="18"/>
        <v>221.53816401892692</v>
      </c>
      <c r="I75" s="9">
        <f t="shared" ca="1" si="18"/>
        <v>52.829143105714323</v>
      </c>
      <c r="J75" s="9">
        <f t="shared" ca="1" si="18"/>
        <v>0</v>
      </c>
      <c r="K75" s="9">
        <f t="shared" ca="1" si="19"/>
        <v>227.7500306875084</v>
      </c>
      <c r="L75" s="9">
        <f t="shared" ca="1" si="20"/>
        <v>76.587443729151616</v>
      </c>
      <c r="M75">
        <f t="shared" ca="1" si="22"/>
        <v>55.745238095238093</v>
      </c>
      <c r="N75">
        <f t="shared" ca="1" si="23"/>
        <v>32.153402777777778</v>
      </c>
    </row>
    <row r="76" spans="1:14" x14ac:dyDescent="0.25">
      <c r="A76" s="4">
        <f t="shared" si="24"/>
        <v>0.43177083333333272</v>
      </c>
      <c r="B76" s="3">
        <f t="shared" si="25"/>
        <v>1553301305</v>
      </c>
      <c r="C76">
        <f t="shared" si="21"/>
        <v>2</v>
      </c>
      <c r="D76">
        <f t="shared" si="21"/>
        <v>7</v>
      </c>
      <c r="E76">
        <f t="shared" ca="1" si="13"/>
        <v>-47630.433413469655</v>
      </c>
      <c r="F76">
        <f t="shared" ca="1" si="14"/>
        <v>-11358.435628528572</v>
      </c>
      <c r="G76">
        <f t="shared" ca="1" si="17"/>
        <v>9448.7999999999993</v>
      </c>
      <c r="H76" s="9">
        <f t="shared" ca="1" si="18"/>
        <v>221.53816401892982</v>
      </c>
      <c r="I76" s="9">
        <f t="shared" ca="1" si="18"/>
        <v>52.829143105714323</v>
      </c>
      <c r="J76" s="9">
        <f t="shared" ca="1" si="18"/>
        <v>0</v>
      </c>
      <c r="K76" s="9">
        <f t="shared" ca="1" si="19"/>
        <v>227.75003068751121</v>
      </c>
      <c r="L76" s="9">
        <f t="shared" ca="1" si="20"/>
        <v>76.587443729151772</v>
      </c>
      <c r="M76">
        <f t="shared" ca="1" si="22"/>
        <v>55.747619047619047</v>
      </c>
      <c r="N76">
        <f t="shared" ca="1" si="23"/>
        <v>32.171128472222222</v>
      </c>
    </row>
    <row r="77" spans="1:14" x14ac:dyDescent="0.25">
      <c r="A77" s="4">
        <f t="shared" si="24"/>
        <v>0.43182870370370308</v>
      </c>
      <c r="B77" s="3">
        <f t="shared" si="25"/>
        <v>1553301310</v>
      </c>
      <c r="C77">
        <f t="shared" si="21"/>
        <v>2</v>
      </c>
      <c r="D77">
        <f t="shared" si="21"/>
        <v>7</v>
      </c>
      <c r="E77">
        <f t="shared" ca="1" si="13"/>
        <v>-46522.742593375006</v>
      </c>
      <c r="F77">
        <f t="shared" ca="1" si="14"/>
        <v>-11094.289913000001</v>
      </c>
      <c r="G77">
        <f t="shared" ca="1" si="17"/>
        <v>9448.7999999999993</v>
      </c>
      <c r="H77" s="9">
        <f t="shared" ca="1" si="18"/>
        <v>221.53816401892692</v>
      </c>
      <c r="I77" s="9">
        <f t="shared" ca="1" si="18"/>
        <v>52.829143105714323</v>
      </c>
      <c r="J77" s="9">
        <f t="shared" ca="1" si="18"/>
        <v>0</v>
      </c>
      <c r="K77" s="9">
        <f t="shared" ca="1" si="19"/>
        <v>227.7500306875084</v>
      </c>
      <c r="L77" s="9">
        <f t="shared" ca="1" si="20"/>
        <v>76.587443729151616</v>
      </c>
      <c r="M77">
        <f t="shared" ca="1" si="22"/>
        <v>55.75</v>
      </c>
      <c r="N77">
        <f t="shared" ca="1" si="23"/>
        <v>32.188854166666665</v>
      </c>
    </row>
    <row r="78" spans="1:14" x14ac:dyDescent="0.25">
      <c r="A78" s="4">
        <f t="shared" si="24"/>
        <v>0.43188657407407344</v>
      </c>
      <c r="B78" s="3">
        <f t="shared" si="25"/>
        <v>1553301315</v>
      </c>
      <c r="C78">
        <f t="shared" si="21"/>
        <v>2</v>
      </c>
      <c r="D78">
        <f t="shared" si="21"/>
        <v>7</v>
      </c>
      <c r="E78">
        <f t="shared" ca="1" si="13"/>
        <v>-45415.051773280371</v>
      </c>
      <c r="F78">
        <f t="shared" ca="1" si="14"/>
        <v>-10830.144197471429</v>
      </c>
      <c r="G78">
        <f t="shared" ca="1" si="17"/>
        <v>9448.7999999999993</v>
      </c>
      <c r="H78" s="9">
        <f t="shared" ca="1" si="18"/>
        <v>221.53816401892982</v>
      </c>
      <c r="I78" s="9">
        <f t="shared" ca="1" si="18"/>
        <v>52.829143105714323</v>
      </c>
      <c r="J78" s="9">
        <f t="shared" ca="1" si="18"/>
        <v>0</v>
      </c>
      <c r="K78" s="9">
        <f t="shared" ca="1" si="19"/>
        <v>227.75003068751121</v>
      </c>
      <c r="L78" s="9">
        <f t="shared" ca="1" si="20"/>
        <v>76.587443729151772</v>
      </c>
      <c r="M78">
        <f t="shared" ca="1" si="22"/>
        <v>55.752380952380953</v>
      </c>
      <c r="N78">
        <f t="shared" ca="1" si="23"/>
        <v>32.206579861111109</v>
      </c>
    </row>
    <row r="79" spans="1:14" x14ac:dyDescent="0.25">
      <c r="A79" s="4">
        <f t="shared" si="24"/>
        <v>0.4319444444444438</v>
      </c>
      <c r="B79" s="3">
        <f t="shared" si="25"/>
        <v>1553301320</v>
      </c>
      <c r="C79">
        <f t="shared" si="21"/>
        <v>2</v>
      </c>
      <c r="D79">
        <f t="shared" si="21"/>
        <v>7</v>
      </c>
      <c r="E79">
        <f t="shared" ca="1" si="13"/>
        <v>-44307.360953185722</v>
      </c>
      <c r="F79">
        <f t="shared" ca="1" si="14"/>
        <v>-10565.998481942857</v>
      </c>
      <c r="G79">
        <f t="shared" ca="1" si="17"/>
        <v>9448.7999999999993</v>
      </c>
      <c r="H79" s="9">
        <f t="shared" ca="1" si="18"/>
        <v>221.53816401892982</v>
      </c>
      <c r="I79" s="9">
        <f t="shared" ca="1" si="18"/>
        <v>52.829143105714323</v>
      </c>
      <c r="J79" s="9">
        <f t="shared" ca="1" si="18"/>
        <v>0</v>
      </c>
      <c r="K79" s="9">
        <f t="shared" ca="1" si="19"/>
        <v>227.75003068751121</v>
      </c>
      <c r="L79" s="9">
        <f t="shared" ca="1" si="20"/>
        <v>76.587443729151772</v>
      </c>
      <c r="M79">
        <f t="shared" ca="1" si="22"/>
        <v>55.754761904761907</v>
      </c>
      <c r="N79">
        <f t="shared" ca="1" si="23"/>
        <v>32.224305555555553</v>
      </c>
    </row>
    <row r="80" spans="1:14" x14ac:dyDescent="0.25">
      <c r="A80" s="4">
        <f t="shared" si="24"/>
        <v>0.43200231481481416</v>
      </c>
      <c r="B80" s="3">
        <f t="shared" si="25"/>
        <v>1553301325</v>
      </c>
      <c r="C80">
        <f t="shared" si="21"/>
        <v>2</v>
      </c>
      <c r="D80">
        <f t="shared" si="21"/>
        <v>7</v>
      </c>
      <c r="E80">
        <f t="shared" ca="1" si="13"/>
        <v>-43199.670133091073</v>
      </c>
      <c r="F80">
        <f t="shared" ca="1" si="14"/>
        <v>-10301.852766414286</v>
      </c>
      <c r="G80">
        <f t="shared" ca="1" si="17"/>
        <v>9448.7999999999993</v>
      </c>
      <c r="H80" s="9">
        <f t="shared" ca="1" si="18"/>
        <v>221.53816401892692</v>
      </c>
      <c r="I80" s="9">
        <f t="shared" ca="1" si="18"/>
        <v>52.829143105714323</v>
      </c>
      <c r="J80" s="9">
        <f t="shared" ca="1" si="18"/>
        <v>0</v>
      </c>
      <c r="K80" s="9">
        <f t="shared" ca="1" si="19"/>
        <v>227.7500306875084</v>
      </c>
      <c r="L80" s="9">
        <f t="shared" ca="1" si="20"/>
        <v>76.587443729151616</v>
      </c>
      <c r="M80">
        <f t="shared" ca="1" si="22"/>
        <v>55.75714285714286</v>
      </c>
      <c r="N80">
        <f t="shared" ca="1" si="23"/>
        <v>32.242031249999997</v>
      </c>
    </row>
    <row r="81" spans="1:14" x14ac:dyDescent="0.25">
      <c r="A81" s="4">
        <f t="shared" si="24"/>
        <v>0.43206018518518452</v>
      </c>
      <c r="B81" s="3">
        <f t="shared" si="25"/>
        <v>1553301330</v>
      </c>
      <c r="C81">
        <f t="shared" si="21"/>
        <v>2</v>
      </c>
      <c r="D81">
        <f t="shared" si="21"/>
        <v>7</v>
      </c>
      <c r="E81">
        <f t="shared" ca="1" si="13"/>
        <v>-42091.979312996438</v>
      </c>
      <c r="F81">
        <f t="shared" ca="1" si="14"/>
        <v>-10037.707050885714</v>
      </c>
      <c r="G81">
        <f t="shared" ca="1" si="17"/>
        <v>9448.7999999999993</v>
      </c>
      <c r="H81" s="9">
        <f t="shared" ca="1" si="18"/>
        <v>221.53816401892982</v>
      </c>
      <c r="I81" s="9">
        <f t="shared" ca="1" si="18"/>
        <v>52.829143105714323</v>
      </c>
      <c r="J81" s="9">
        <f t="shared" ca="1" si="18"/>
        <v>0</v>
      </c>
      <c r="K81" s="9">
        <f t="shared" ca="1" si="19"/>
        <v>227.75003068751121</v>
      </c>
      <c r="L81" s="9">
        <f t="shared" ca="1" si="20"/>
        <v>76.587443729151772</v>
      </c>
      <c r="M81">
        <f t="shared" ca="1" si="22"/>
        <v>55.759523809523813</v>
      </c>
      <c r="N81">
        <f t="shared" ca="1" si="23"/>
        <v>32.25975694444444</v>
      </c>
    </row>
    <row r="82" spans="1:14" x14ac:dyDescent="0.25">
      <c r="A82" s="4">
        <f t="shared" si="24"/>
        <v>0.43211805555555488</v>
      </c>
      <c r="B82" s="3">
        <f t="shared" si="25"/>
        <v>1553301335</v>
      </c>
      <c r="C82">
        <f t="shared" si="21"/>
        <v>2</v>
      </c>
      <c r="D82">
        <f t="shared" si="21"/>
        <v>7</v>
      </c>
      <c r="E82">
        <f t="shared" ca="1" si="13"/>
        <v>-40984.288492901789</v>
      </c>
      <c r="F82">
        <f t="shared" ca="1" si="14"/>
        <v>-9773.5613353571425</v>
      </c>
      <c r="G82">
        <f t="shared" ca="1" si="17"/>
        <v>9448.7999999999993</v>
      </c>
      <c r="H82" s="9">
        <f t="shared" ca="1" si="18"/>
        <v>221.53816401892692</v>
      </c>
      <c r="I82" s="9">
        <f t="shared" ca="1" si="18"/>
        <v>52.829143105714323</v>
      </c>
      <c r="J82" s="9">
        <f t="shared" ca="1" si="18"/>
        <v>0</v>
      </c>
      <c r="K82" s="9">
        <f t="shared" ca="1" si="19"/>
        <v>227.7500306875084</v>
      </c>
      <c r="L82" s="9">
        <f t="shared" ca="1" si="20"/>
        <v>76.587443729151616</v>
      </c>
      <c r="M82">
        <f t="shared" ca="1" si="22"/>
        <v>55.761904761904766</v>
      </c>
      <c r="N82">
        <f t="shared" ca="1" si="23"/>
        <v>32.277482638888884</v>
      </c>
    </row>
    <row r="83" spans="1:14" x14ac:dyDescent="0.25">
      <c r="A83" s="4">
        <f t="shared" si="24"/>
        <v>0.43217592592592524</v>
      </c>
      <c r="B83" s="3">
        <f t="shared" si="25"/>
        <v>1553301340</v>
      </c>
      <c r="C83">
        <f t="shared" si="21"/>
        <v>2</v>
      </c>
      <c r="D83">
        <f t="shared" si="21"/>
        <v>7</v>
      </c>
      <c r="E83">
        <f t="shared" ca="1" si="13"/>
        <v>-39876.597672807155</v>
      </c>
      <c r="F83">
        <f t="shared" ca="1" si="14"/>
        <v>-9509.4156198285709</v>
      </c>
      <c r="G83">
        <f t="shared" ca="1" si="17"/>
        <v>9448.7999999999993</v>
      </c>
      <c r="H83" s="9">
        <f t="shared" ca="1" si="18"/>
        <v>221.53816401892982</v>
      </c>
      <c r="I83" s="9">
        <f t="shared" ca="1" si="18"/>
        <v>52.829143105714323</v>
      </c>
      <c r="J83" s="9">
        <f t="shared" ca="1" si="18"/>
        <v>0</v>
      </c>
      <c r="K83" s="9">
        <f t="shared" ca="1" si="19"/>
        <v>227.75003068751121</v>
      </c>
      <c r="L83" s="9">
        <f t="shared" ca="1" si="20"/>
        <v>76.587443729151772</v>
      </c>
      <c r="M83">
        <f t="shared" ca="1" si="22"/>
        <v>55.76428571428572</v>
      </c>
      <c r="N83">
        <f t="shared" ca="1" si="23"/>
        <v>32.295208333333328</v>
      </c>
    </row>
    <row r="84" spans="1:14" x14ac:dyDescent="0.25">
      <c r="A84" s="4">
        <f t="shared" si="24"/>
        <v>0.4322337962962956</v>
      </c>
      <c r="B84" s="3">
        <f t="shared" si="25"/>
        <v>1553301345</v>
      </c>
      <c r="C84">
        <f t="shared" si="21"/>
        <v>2</v>
      </c>
      <c r="D84">
        <f t="shared" si="21"/>
        <v>7</v>
      </c>
      <c r="E84">
        <f t="shared" ca="1" si="13"/>
        <v>-38768.906852712505</v>
      </c>
      <c r="F84">
        <f t="shared" ca="1" si="14"/>
        <v>-9245.2699042999993</v>
      </c>
      <c r="G84">
        <f t="shared" ca="1" si="17"/>
        <v>9448.7999999999993</v>
      </c>
      <c r="H84" s="9">
        <f t="shared" ca="1" si="18"/>
        <v>221.53816401892692</v>
      </c>
      <c r="I84" s="9">
        <f t="shared" ca="1" si="18"/>
        <v>52.829143105713591</v>
      </c>
      <c r="J84" s="9">
        <f t="shared" ca="1" si="18"/>
        <v>0</v>
      </c>
      <c r="K84" s="9">
        <f t="shared" ca="1" si="19"/>
        <v>227.7500306875082</v>
      </c>
      <c r="L84" s="9">
        <f t="shared" ca="1" si="20"/>
        <v>76.587443729151786</v>
      </c>
      <c r="M84">
        <f t="shared" ca="1" si="22"/>
        <v>55.766666666666666</v>
      </c>
      <c r="N84">
        <f t="shared" ca="1" si="23"/>
        <v>32.312934027777779</v>
      </c>
    </row>
    <row r="85" spans="1:14" x14ac:dyDescent="0.25">
      <c r="A85" s="4">
        <f t="shared" si="24"/>
        <v>0.43229166666666596</v>
      </c>
      <c r="B85" s="3">
        <f t="shared" si="25"/>
        <v>1553301350</v>
      </c>
      <c r="C85">
        <f t="shared" si="21"/>
        <v>2</v>
      </c>
      <c r="D85">
        <f t="shared" si="21"/>
        <v>7</v>
      </c>
      <c r="E85">
        <f t="shared" ca="1" si="13"/>
        <v>-37661.216032617871</v>
      </c>
      <c r="F85">
        <f t="shared" ca="1" si="14"/>
        <v>-8981.1241887714314</v>
      </c>
      <c r="G85">
        <f t="shared" ca="1" si="17"/>
        <v>9448.7999999999993</v>
      </c>
      <c r="H85" s="9">
        <f t="shared" ca="1" si="18"/>
        <v>221.53816401892982</v>
      </c>
      <c r="I85" s="9">
        <f t="shared" ca="1" si="18"/>
        <v>52.829143105714323</v>
      </c>
      <c r="J85" s="9">
        <f t="shared" ca="1" si="18"/>
        <v>0</v>
      </c>
      <c r="K85" s="9">
        <f t="shared" ca="1" si="19"/>
        <v>227.75003068751121</v>
      </c>
      <c r="L85" s="9">
        <f t="shared" ca="1" si="20"/>
        <v>76.587443729151772</v>
      </c>
      <c r="M85">
        <f t="shared" ca="1" si="22"/>
        <v>55.769047619047619</v>
      </c>
      <c r="N85">
        <f t="shared" ca="1" si="23"/>
        <v>32.330659722222222</v>
      </c>
    </row>
    <row r="86" spans="1:14" x14ac:dyDescent="0.25">
      <c r="A86" s="4">
        <f t="shared" si="24"/>
        <v>0.43234953703703632</v>
      </c>
      <c r="B86" s="3">
        <f t="shared" si="25"/>
        <v>1553301355</v>
      </c>
      <c r="C86">
        <f t="shared" si="21"/>
        <v>2</v>
      </c>
      <c r="D86">
        <f t="shared" si="21"/>
        <v>7</v>
      </c>
      <c r="E86">
        <f t="shared" ca="1" si="13"/>
        <v>-36553.525212523222</v>
      </c>
      <c r="F86">
        <f t="shared" ca="1" si="14"/>
        <v>-8716.9784732428598</v>
      </c>
      <c r="G86">
        <f t="shared" ca="1" si="17"/>
        <v>9448.7999999999993</v>
      </c>
      <c r="H86" s="9">
        <f t="shared" ca="1" si="18"/>
        <v>221.53816401892982</v>
      </c>
      <c r="I86" s="9">
        <f t="shared" ca="1" si="18"/>
        <v>52.829143105714323</v>
      </c>
      <c r="J86" s="9">
        <f t="shared" ca="1" si="18"/>
        <v>0</v>
      </c>
      <c r="K86" s="9">
        <f t="shared" ca="1" si="19"/>
        <v>227.75003068751121</v>
      </c>
      <c r="L86" s="9">
        <f t="shared" ca="1" si="20"/>
        <v>76.587443729151772</v>
      </c>
      <c r="M86">
        <f t="shared" ca="1" si="22"/>
        <v>55.771428571428572</v>
      </c>
      <c r="N86">
        <f t="shared" ca="1" si="23"/>
        <v>32.348385416666666</v>
      </c>
    </row>
    <row r="87" spans="1:14" x14ac:dyDescent="0.25">
      <c r="A87" s="4">
        <f t="shared" si="24"/>
        <v>0.43240740740740669</v>
      </c>
      <c r="B87" s="3">
        <f t="shared" si="25"/>
        <v>1553301360</v>
      </c>
      <c r="C87">
        <f t="shared" si="21"/>
        <v>2</v>
      </c>
      <c r="D87">
        <f t="shared" si="21"/>
        <v>7</v>
      </c>
      <c r="E87">
        <f t="shared" ca="1" si="13"/>
        <v>-35445.834392428573</v>
      </c>
      <c r="F87">
        <f t="shared" ca="1" si="14"/>
        <v>-8452.8327577142882</v>
      </c>
      <c r="G87">
        <f t="shared" ca="1" si="17"/>
        <v>9448.7999999999993</v>
      </c>
      <c r="H87" s="9">
        <f t="shared" ca="1" si="18"/>
        <v>221.53816401892692</v>
      </c>
      <c r="I87" s="9">
        <f t="shared" ca="1" si="18"/>
        <v>52.829143105714323</v>
      </c>
      <c r="J87" s="9">
        <f t="shared" ca="1" si="18"/>
        <v>0</v>
      </c>
      <c r="K87" s="9">
        <f t="shared" ca="1" si="19"/>
        <v>227.7500306875084</v>
      </c>
      <c r="L87" s="9">
        <f t="shared" ca="1" si="20"/>
        <v>76.587443729151616</v>
      </c>
      <c r="M87">
        <f t="shared" ca="1" si="22"/>
        <v>55.773809523809526</v>
      </c>
      <c r="N87">
        <f t="shared" ca="1" si="23"/>
        <v>32.36611111111111</v>
      </c>
    </row>
    <row r="88" spans="1:14" x14ac:dyDescent="0.25">
      <c r="A88" s="4">
        <f t="shared" si="24"/>
        <v>0.43246527777777705</v>
      </c>
      <c r="B88" s="3">
        <f t="shared" si="25"/>
        <v>1553301365</v>
      </c>
      <c r="C88">
        <f t="shared" si="21"/>
        <v>2</v>
      </c>
      <c r="D88">
        <f t="shared" si="21"/>
        <v>7</v>
      </c>
      <c r="E88">
        <f t="shared" ca="1" si="13"/>
        <v>-34338.143572333938</v>
      </c>
      <c r="F88">
        <f t="shared" ca="1" si="14"/>
        <v>-8188.6870421857166</v>
      </c>
      <c r="G88">
        <f t="shared" ca="1" si="17"/>
        <v>9448.7999999999993</v>
      </c>
      <c r="H88" s="9">
        <f t="shared" ca="1" si="18"/>
        <v>221.53816401892982</v>
      </c>
      <c r="I88" s="9">
        <f t="shared" ca="1" si="18"/>
        <v>52.829143105714323</v>
      </c>
      <c r="J88" s="9">
        <f t="shared" ca="1" si="18"/>
        <v>0</v>
      </c>
      <c r="K88" s="9">
        <f t="shared" ca="1" si="19"/>
        <v>227.75003068751121</v>
      </c>
      <c r="L88" s="9">
        <f t="shared" ca="1" si="20"/>
        <v>76.587443729151772</v>
      </c>
      <c r="M88">
        <f t="shared" ca="1" si="22"/>
        <v>55.776190476190479</v>
      </c>
      <c r="N88">
        <f t="shared" ca="1" si="23"/>
        <v>32.383836805555553</v>
      </c>
    </row>
    <row r="89" spans="1:14" x14ac:dyDescent="0.25">
      <c r="A89" s="4">
        <f t="shared" si="24"/>
        <v>0.43252314814814741</v>
      </c>
      <c r="B89" s="3">
        <f t="shared" si="25"/>
        <v>1553301370</v>
      </c>
      <c r="C89">
        <f t="shared" ref="C89:D101" si="26">C88</f>
        <v>2</v>
      </c>
      <c r="D89">
        <f t="shared" si="26"/>
        <v>7</v>
      </c>
      <c r="E89">
        <f t="shared" ca="1" si="13"/>
        <v>-33230.452752239289</v>
      </c>
      <c r="F89">
        <f t="shared" ca="1" si="14"/>
        <v>-7924.541326657145</v>
      </c>
      <c r="G89">
        <f t="shared" ca="1" si="17"/>
        <v>9448.7999999999993</v>
      </c>
      <c r="H89" s="9">
        <f t="shared" ca="1" si="18"/>
        <v>221.53816401892692</v>
      </c>
      <c r="I89" s="9">
        <f t="shared" ca="1" si="18"/>
        <v>52.829143105714323</v>
      </c>
      <c r="J89" s="9">
        <f t="shared" ca="1" si="18"/>
        <v>0</v>
      </c>
      <c r="K89" s="9">
        <f t="shared" ca="1" si="19"/>
        <v>227.7500306875084</v>
      </c>
      <c r="L89" s="9">
        <f t="shared" ca="1" si="20"/>
        <v>76.587443729151616</v>
      </c>
      <c r="M89">
        <f t="shared" ca="1" si="22"/>
        <v>55.778571428571432</v>
      </c>
      <c r="N89">
        <f t="shared" ca="1" si="23"/>
        <v>32.401562499999997</v>
      </c>
    </row>
    <row r="90" spans="1:14" x14ac:dyDescent="0.25">
      <c r="A90" s="4">
        <f t="shared" si="24"/>
        <v>0.43258101851851777</v>
      </c>
      <c r="B90" s="3">
        <f t="shared" si="25"/>
        <v>1553301375</v>
      </c>
      <c r="C90">
        <f t="shared" si="26"/>
        <v>2</v>
      </c>
      <c r="D90">
        <f t="shared" si="26"/>
        <v>7</v>
      </c>
      <c r="E90">
        <f t="shared" ca="1" si="13"/>
        <v>-32122.761932144655</v>
      </c>
      <c r="F90">
        <f t="shared" ca="1" si="14"/>
        <v>-7660.3956111285734</v>
      </c>
      <c r="G90">
        <f t="shared" ca="1" si="17"/>
        <v>9448.7999999999993</v>
      </c>
      <c r="H90" s="9">
        <f t="shared" ca="1" si="18"/>
        <v>221.53816401892982</v>
      </c>
      <c r="I90" s="9">
        <f t="shared" ca="1" si="18"/>
        <v>52.829143105714323</v>
      </c>
      <c r="J90" s="9">
        <f t="shared" ca="1" si="18"/>
        <v>0</v>
      </c>
      <c r="K90" s="9">
        <f t="shared" ca="1" si="19"/>
        <v>227.75003068751121</v>
      </c>
      <c r="L90" s="9">
        <f t="shared" ca="1" si="20"/>
        <v>76.587443729151772</v>
      </c>
      <c r="M90">
        <f t="shared" ca="1" si="22"/>
        <v>55.780952380952385</v>
      </c>
      <c r="N90">
        <f t="shared" ca="1" si="23"/>
        <v>32.419288194444441</v>
      </c>
    </row>
    <row r="91" spans="1:14" x14ac:dyDescent="0.25">
      <c r="A91" s="4">
        <f t="shared" si="24"/>
        <v>0.43263888888888813</v>
      </c>
      <c r="B91" s="3">
        <f t="shared" si="25"/>
        <v>1553301380</v>
      </c>
      <c r="C91">
        <f t="shared" si="26"/>
        <v>2</v>
      </c>
      <c r="D91">
        <f t="shared" si="26"/>
        <v>7</v>
      </c>
      <c r="E91">
        <f t="shared" ca="1" si="13"/>
        <v>-31015.071112050005</v>
      </c>
      <c r="F91">
        <f t="shared" ca="1" si="14"/>
        <v>-7396.2498956000018</v>
      </c>
      <c r="G91">
        <f t="shared" ca="1" si="17"/>
        <v>9448.7999999999993</v>
      </c>
      <c r="H91" s="9">
        <f t="shared" ca="1" si="18"/>
        <v>221.53816401892692</v>
      </c>
      <c r="I91" s="9">
        <f t="shared" ca="1" si="18"/>
        <v>52.829143105714323</v>
      </c>
      <c r="J91" s="9">
        <f t="shared" ca="1" si="18"/>
        <v>0</v>
      </c>
      <c r="K91" s="9">
        <f t="shared" ca="1" si="19"/>
        <v>227.7500306875084</v>
      </c>
      <c r="L91" s="9">
        <f t="shared" ca="1" si="20"/>
        <v>76.587443729151616</v>
      </c>
      <c r="M91">
        <f t="shared" ca="1" si="22"/>
        <v>55.783333333333331</v>
      </c>
      <c r="N91">
        <f t="shared" ca="1" si="23"/>
        <v>32.437013888888885</v>
      </c>
    </row>
    <row r="92" spans="1:14" x14ac:dyDescent="0.25">
      <c r="A92" s="4">
        <f t="shared" si="24"/>
        <v>0.43269675925925849</v>
      </c>
      <c r="B92" s="3">
        <f t="shared" si="25"/>
        <v>1553301385</v>
      </c>
      <c r="C92">
        <f t="shared" si="26"/>
        <v>2</v>
      </c>
      <c r="D92">
        <f t="shared" si="26"/>
        <v>7</v>
      </c>
      <c r="E92">
        <f t="shared" ca="1" si="13"/>
        <v>-29907.380291955371</v>
      </c>
      <c r="F92">
        <f t="shared" ca="1" si="14"/>
        <v>-7132.1041800714302</v>
      </c>
      <c r="G92">
        <f t="shared" ca="1" si="17"/>
        <v>9448.7999999999993</v>
      </c>
      <c r="H92" s="9">
        <f t="shared" ca="1" si="18"/>
        <v>221.53816401892982</v>
      </c>
      <c r="I92" s="9">
        <f t="shared" ca="1" si="18"/>
        <v>52.829143105714323</v>
      </c>
      <c r="J92" s="9">
        <f t="shared" ca="1" si="18"/>
        <v>0</v>
      </c>
      <c r="K92" s="9">
        <f t="shared" ca="1" si="19"/>
        <v>227.75003068751121</v>
      </c>
      <c r="L92" s="9">
        <f t="shared" ca="1" si="20"/>
        <v>76.587443729151772</v>
      </c>
      <c r="M92">
        <f t="shared" ca="1" si="22"/>
        <v>55.785714285714285</v>
      </c>
      <c r="N92">
        <f t="shared" ca="1" si="23"/>
        <v>32.454739583333328</v>
      </c>
    </row>
    <row r="93" spans="1:14" x14ac:dyDescent="0.25">
      <c r="A93" s="4">
        <f t="shared" si="24"/>
        <v>0.43275462962962885</v>
      </c>
      <c r="B93" s="3">
        <f t="shared" si="25"/>
        <v>1553301390</v>
      </c>
      <c r="C93">
        <f t="shared" si="26"/>
        <v>2</v>
      </c>
      <c r="D93">
        <f t="shared" si="26"/>
        <v>7</v>
      </c>
      <c r="E93">
        <f t="shared" ca="1" si="13"/>
        <v>-28799.689471860722</v>
      </c>
      <c r="F93">
        <f t="shared" ca="1" si="14"/>
        <v>-6867.9584645428586</v>
      </c>
      <c r="G93">
        <f t="shared" ca="1" si="17"/>
        <v>9448.7999999999993</v>
      </c>
      <c r="H93" s="9">
        <f t="shared" ca="1" si="18"/>
        <v>221.53816401892982</v>
      </c>
      <c r="I93" s="9">
        <f t="shared" ca="1" si="18"/>
        <v>52.829143105714323</v>
      </c>
      <c r="J93" s="9">
        <f t="shared" ca="1" si="18"/>
        <v>0</v>
      </c>
      <c r="K93" s="9">
        <f t="shared" ca="1" si="19"/>
        <v>227.75003068751121</v>
      </c>
      <c r="L93" s="9">
        <f t="shared" ca="1" si="20"/>
        <v>76.587443729151772</v>
      </c>
      <c r="M93">
        <f t="shared" ca="1" si="22"/>
        <v>55.788095238095238</v>
      </c>
      <c r="N93">
        <f t="shared" ca="1" si="23"/>
        <v>32.472465277777772</v>
      </c>
    </row>
    <row r="94" spans="1:14" x14ac:dyDescent="0.25">
      <c r="A94" s="4">
        <f t="shared" si="24"/>
        <v>0.43281249999999921</v>
      </c>
      <c r="B94" s="3">
        <f t="shared" si="25"/>
        <v>1553301395</v>
      </c>
      <c r="C94">
        <f t="shared" si="26"/>
        <v>2</v>
      </c>
      <c r="D94">
        <f t="shared" si="26"/>
        <v>7</v>
      </c>
      <c r="E94">
        <f t="shared" ca="1" si="13"/>
        <v>-27691.998651766073</v>
      </c>
      <c r="F94">
        <f t="shared" ca="1" si="14"/>
        <v>-6603.812749014287</v>
      </c>
      <c r="G94">
        <f t="shared" ca="1" si="17"/>
        <v>9448.7999999999993</v>
      </c>
      <c r="H94" s="9">
        <f t="shared" ca="1" si="18"/>
        <v>221.53816401892692</v>
      </c>
      <c r="I94" s="9">
        <f t="shared" ca="1" si="18"/>
        <v>52.829143105714323</v>
      </c>
      <c r="J94" s="9">
        <f t="shared" ca="1" si="18"/>
        <v>0</v>
      </c>
      <c r="K94" s="9">
        <f t="shared" ca="1" si="19"/>
        <v>227.7500306875084</v>
      </c>
      <c r="L94" s="9">
        <f t="shared" ca="1" si="20"/>
        <v>76.587443729151616</v>
      </c>
      <c r="M94">
        <f t="shared" ca="1" si="22"/>
        <v>55.790476190476191</v>
      </c>
      <c r="N94">
        <f t="shared" ca="1" si="23"/>
        <v>32.490190972222223</v>
      </c>
    </row>
    <row r="95" spans="1:14" x14ac:dyDescent="0.25">
      <c r="A95" s="4">
        <f t="shared" si="24"/>
        <v>0.43287037037036957</v>
      </c>
      <c r="B95" s="3">
        <f t="shared" si="25"/>
        <v>1553301400</v>
      </c>
      <c r="C95">
        <f t="shared" si="26"/>
        <v>2</v>
      </c>
      <c r="D95">
        <f t="shared" si="26"/>
        <v>7</v>
      </c>
      <c r="E95">
        <f t="shared" ca="1" si="13"/>
        <v>-26584.307831671438</v>
      </c>
      <c r="F95">
        <f t="shared" ca="1" si="14"/>
        <v>-6339.6670334857154</v>
      </c>
      <c r="G95">
        <f t="shared" ca="1" si="17"/>
        <v>9448.7999999999993</v>
      </c>
      <c r="H95" s="9">
        <f t="shared" ca="1" si="18"/>
        <v>221.53816401892982</v>
      </c>
      <c r="I95" s="9">
        <f t="shared" ca="1" si="18"/>
        <v>52.829143105714323</v>
      </c>
      <c r="J95" s="9">
        <f t="shared" ca="1" si="18"/>
        <v>0</v>
      </c>
      <c r="K95" s="9">
        <f t="shared" ca="1" si="19"/>
        <v>227.75003068751121</v>
      </c>
      <c r="L95" s="9">
        <f t="shared" ca="1" si="20"/>
        <v>76.587443729151772</v>
      </c>
      <c r="M95">
        <f t="shared" ca="1" si="22"/>
        <v>55.792857142857144</v>
      </c>
      <c r="N95">
        <f t="shared" ca="1" si="23"/>
        <v>32.507916666666667</v>
      </c>
    </row>
    <row r="96" spans="1:14" x14ac:dyDescent="0.25">
      <c r="A96" s="4">
        <f>A95+5/24/3600</f>
        <v>0.43292824074073993</v>
      </c>
      <c r="B96" s="3">
        <f t="shared" si="25"/>
        <v>1553301405</v>
      </c>
      <c r="C96">
        <f t="shared" si="26"/>
        <v>2</v>
      </c>
      <c r="D96">
        <f t="shared" si="26"/>
        <v>7</v>
      </c>
      <c r="E96">
        <f t="shared" ca="1" si="13"/>
        <v>-25476.617011576789</v>
      </c>
      <c r="F96">
        <f t="shared" ca="1" si="14"/>
        <v>-6075.5213179571438</v>
      </c>
      <c r="G96">
        <f t="shared" ca="1" si="17"/>
        <v>9448.7999999999993</v>
      </c>
      <c r="H96" s="9">
        <f t="shared" ca="1" si="18"/>
        <v>221.53816401892692</v>
      </c>
      <c r="I96" s="9">
        <f t="shared" ca="1" si="18"/>
        <v>52.829143105714323</v>
      </c>
      <c r="J96" s="9">
        <f t="shared" ca="1" si="18"/>
        <v>0</v>
      </c>
      <c r="K96" s="9">
        <f t="shared" ca="1" si="19"/>
        <v>227.7500306875084</v>
      </c>
      <c r="L96" s="9">
        <f t="shared" ca="1" si="20"/>
        <v>76.587443729151616</v>
      </c>
      <c r="M96">
        <f t="shared" ca="1" si="22"/>
        <v>55.795238095238098</v>
      </c>
      <c r="N96">
        <f t="shared" ca="1" si="23"/>
        <v>32.52564236111111</v>
      </c>
    </row>
    <row r="97" spans="1:14" x14ac:dyDescent="0.25">
      <c r="A97" s="4">
        <f t="shared" si="24"/>
        <v>0.43298611111111029</v>
      </c>
      <c r="B97" s="3">
        <f t="shared" si="25"/>
        <v>1553301410</v>
      </c>
      <c r="C97">
        <f t="shared" si="26"/>
        <v>2</v>
      </c>
      <c r="D97">
        <f t="shared" si="26"/>
        <v>7</v>
      </c>
      <c r="E97">
        <f t="shared" ca="1" si="13"/>
        <v>-24368.926191482155</v>
      </c>
      <c r="F97">
        <f t="shared" ca="1" si="14"/>
        <v>-5811.3756024285722</v>
      </c>
      <c r="G97">
        <f t="shared" ca="1" si="17"/>
        <v>9448.7999999999993</v>
      </c>
      <c r="H97" s="9">
        <f t="shared" ca="1" si="18"/>
        <v>221.53816401892982</v>
      </c>
      <c r="I97" s="9">
        <f t="shared" ca="1" si="18"/>
        <v>52.829143105714323</v>
      </c>
      <c r="J97" s="9">
        <f t="shared" ca="1" si="18"/>
        <v>0</v>
      </c>
      <c r="K97" s="9">
        <f t="shared" ca="1" si="19"/>
        <v>227.75003068751121</v>
      </c>
      <c r="L97" s="9">
        <f t="shared" ca="1" si="20"/>
        <v>76.587443729151772</v>
      </c>
      <c r="M97">
        <f t="shared" ca="1" si="22"/>
        <v>55.797619047619051</v>
      </c>
      <c r="N97">
        <f t="shared" ca="1" si="23"/>
        <v>32.543368055555554</v>
      </c>
    </row>
    <row r="98" spans="1:14" x14ac:dyDescent="0.25">
      <c r="A98" s="4">
        <f t="shared" si="24"/>
        <v>0.43304398148148066</v>
      </c>
      <c r="B98" s="3">
        <f t="shared" si="25"/>
        <v>1553301415</v>
      </c>
      <c r="C98">
        <f t="shared" si="26"/>
        <v>2</v>
      </c>
      <c r="D98">
        <f t="shared" si="26"/>
        <v>7</v>
      </c>
      <c r="E98">
        <f t="shared" ca="1" si="13"/>
        <v>-23261.235371387505</v>
      </c>
      <c r="F98">
        <f t="shared" ca="1" si="14"/>
        <v>-5547.2298869000006</v>
      </c>
      <c r="G98">
        <f t="shared" ca="1" si="17"/>
        <v>9448.7999999999993</v>
      </c>
      <c r="H98" s="9">
        <f t="shared" ca="1" si="18"/>
        <v>221.53816401892692</v>
      </c>
      <c r="I98" s="9">
        <f t="shared" ca="1" si="18"/>
        <v>52.829143105714323</v>
      </c>
      <c r="J98" s="9">
        <f t="shared" ca="1" si="18"/>
        <v>0</v>
      </c>
      <c r="K98" s="9">
        <f t="shared" ca="1" si="19"/>
        <v>227.7500306875084</v>
      </c>
      <c r="L98" s="9">
        <f t="shared" ca="1" si="20"/>
        <v>76.587443729151616</v>
      </c>
      <c r="M98">
        <f t="shared" ca="1" si="22"/>
        <v>55.800000000000004</v>
      </c>
      <c r="N98">
        <f t="shared" ca="1" si="23"/>
        <v>32.561093749999998</v>
      </c>
    </row>
    <row r="99" spans="1:14" x14ac:dyDescent="0.25">
      <c r="A99" s="4">
        <f t="shared" si="24"/>
        <v>0.43310185185185102</v>
      </c>
      <c r="B99" s="3">
        <f t="shared" si="25"/>
        <v>1553301420</v>
      </c>
      <c r="C99">
        <f t="shared" si="26"/>
        <v>2</v>
      </c>
      <c r="D99">
        <f t="shared" si="26"/>
        <v>7</v>
      </c>
      <c r="E99">
        <f t="shared" ca="1" si="13"/>
        <v>-22153.544551292871</v>
      </c>
      <c r="F99">
        <f t="shared" ca="1" si="14"/>
        <v>-5283.084171371429</v>
      </c>
      <c r="G99">
        <f t="shared" ca="1" si="17"/>
        <v>9448.7999999999993</v>
      </c>
      <c r="H99" s="9">
        <f t="shared" ca="1" si="18"/>
        <v>221.53816401892982</v>
      </c>
      <c r="I99" s="9">
        <f t="shared" ca="1" si="18"/>
        <v>52.829143105714323</v>
      </c>
      <c r="J99" s="9">
        <f t="shared" ca="1" si="18"/>
        <v>0</v>
      </c>
      <c r="K99" s="9">
        <f t="shared" ca="1" si="19"/>
        <v>227.75003068751121</v>
      </c>
      <c r="L99" s="9">
        <f t="shared" ca="1" si="20"/>
        <v>76.587443729151772</v>
      </c>
      <c r="M99">
        <f t="shared" ca="1" si="22"/>
        <v>55.802380952380958</v>
      </c>
      <c r="N99">
        <f t="shared" ca="1" si="23"/>
        <v>32.578819444444441</v>
      </c>
    </row>
    <row r="100" spans="1:14" x14ac:dyDescent="0.25">
      <c r="A100" s="4">
        <f t="shared" si="24"/>
        <v>0.43315972222222138</v>
      </c>
      <c r="B100" s="3">
        <f t="shared" si="25"/>
        <v>1553301425</v>
      </c>
      <c r="C100">
        <f t="shared" si="26"/>
        <v>2</v>
      </c>
      <c r="D100">
        <f t="shared" si="26"/>
        <v>7</v>
      </c>
      <c r="E100">
        <f t="shared" ca="1" si="13"/>
        <v>-21045.853731198222</v>
      </c>
      <c r="F100">
        <f t="shared" ca="1" si="14"/>
        <v>-5018.9384558428574</v>
      </c>
      <c r="G100">
        <f t="shared" ca="1" si="17"/>
        <v>9448.7999999999993</v>
      </c>
      <c r="H100" s="9">
        <f t="shared" ca="1" si="18"/>
        <v>221.53816401892982</v>
      </c>
      <c r="I100" s="9">
        <f t="shared" ca="1" si="18"/>
        <v>52.829143105714323</v>
      </c>
      <c r="J100" s="9">
        <f t="shared" ca="1" si="18"/>
        <v>0</v>
      </c>
      <c r="K100" s="9">
        <f t="shared" ca="1" si="19"/>
        <v>227.75003068751121</v>
      </c>
      <c r="L100" s="9">
        <f t="shared" ca="1" si="20"/>
        <v>76.587443729151772</v>
      </c>
      <c r="M100">
        <f t="shared" ca="1" si="22"/>
        <v>55.804761904761904</v>
      </c>
      <c r="N100">
        <f t="shared" ca="1" si="23"/>
        <v>32.596545138888885</v>
      </c>
    </row>
    <row r="101" spans="1:14" x14ac:dyDescent="0.25">
      <c r="A101" s="4">
        <f t="shared" si="24"/>
        <v>0.43321759259259174</v>
      </c>
      <c r="B101" s="3">
        <f t="shared" si="25"/>
        <v>1553301430</v>
      </c>
      <c r="C101">
        <f t="shared" si="26"/>
        <v>2</v>
      </c>
      <c r="D101">
        <f t="shared" si="26"/>
        <v>7</v>
      </c>
      <c r="E101">
        <f t="shared" ref="E101" ca="1" si="27">INDIRECT("E$"&amp;C101)+INDIRECT("H$"&amp;C101)*($B101-INDIRECT("B$"&amp;D101))</f>
        <v>-19938.162911103573</v>
      </c>
      <c r="F101">
        <f t="shared" ref="F101" ca="1" si="28">INDIRECT("F$"&amp;C101)+INDIRECT("I$"&amp;C101)*($B101-INDIRECT("B$"&amp;D101))</f>
        <v>-4754.7927403142858</v>
      </c>
      <c r="G101">
        <f t="shared" ca="1" si="17"/>
        <v>9448.7999999999993</v>
      </c>
      <c r="H101" s="9">
        <f t="shared" ca="1" si="18"/>
        <v>221.53816401892692</v>
      </c>
      <c r="I101" s="9">
        <f t="shared" ca="1" si="18"/>
        <v>52.829143105714323</v>
      </c>
      <c r="J101" s="9">
        <f t="shared" ca="1" si="18"/>
        <v>0</v>
      </c>
      <c r="K101" s="9">
        <f t="shared" ca="1" si="19"/>
        <v>227.7500306875084</v>
      </c>
      <c r="L101" s="9">
        <f t="shared" ca="1" si="20"/>
        <v>76.587443729151616</v>
      </c>
      <c r="M101">
        <f t="shared" ca="1" si="22"/>
        <v>55.807142857142857</v>
      </c>
      <c r="N101">
        <f t="shared" ca="1" si="23"/>
        <v>32.614270833333329</v>
      </c>
    </row>
    <row r="102" spans="1:14" x14ac:dyDescent="0.25">
      <c r="A102" s="4">
        <f t="shared" si="24"/>
        <v>0.4332754629629621</v>
      </c>
      <c r="B102" s="3">
        <f t="shared" si="25"/>
        <v>1553301435</v>
      </c>
      <c r="C102">
        <f t="shared" ref="C102:D102" si="29">C101</f>
        <v>2</v>
      </c>
      <c r="D102">
        <f t="shared" si="29"/>
        <v>7</v>
      </c>
      <c r="E102">
        <f t="shared" ref="E102:E105" ca="1" si="30">INDIRECT("E$"&amp;C102)+INDIRECT("H$"&amp;C102)*($B102-INDIRECT("B$"&amp;D102))</f>
        <v>-18830.472091008938</v>
      </c>
      <c r="F102">
        <f t="shared" ref="F102:F105" ca="1" si="31">INDIRECT("F$"&amp;C102)+INDIRECT("I$"&amp;C102)*($B102-INDIRECT("B$"&amp;D102))</f>
        <v>-4490.6470247857142</v>
      </c>
      <c r="G102">
        <f t="shared" ref="G102:G105" ca="1" si="32">INDIRECT("G$"&amp;C102)+INDIRECT("J$"&amp;C102)*($B102-INDIRECT("B$"&amp;D102))</f>
        <v>9448.7999999999993</v>
      </c>
      <c r="H102" s="9">
        <f t="shared" ref="H102:H105" ca="1" si="33">(E103-E102)/($B103-$B102)</f>
        <v>221.53816401892982</v>
      </c>
      <c r="I102" s="9">
        <f t="shared" ref="I102:I105" ca="1" si="34">(F103-F102)/($B103-$B102)</f>
        <v>52.829143105714323</v>
      </c>
      <c r="J102" s="9">
        <f t="shared" ref="J102:J105" ca="1" si="35">(G103-G102)/($B103-$B102)</f>
        <v>0</v>
      </c>
      <c r="K102" s="9">
        <f t="shared" ref="K102:K105" ca="1" si="36">SQRT(H102*H102+I102*I102)</f>
        <v>227.75003068751121</v>
      </c>
      <c r="L102" s="9">
        <f t="shared" ref="L102:L105" ca="1" si="37">DEGREES(ATAN2(I102,H102))</f>
        <v>76.587443729151772</v>
      </c>
      <c r="M102">
        <f t="shared" ref="M102:M105" ca="1" si="38">INDIRECT("M$"&amp;C102)+INDIRECT("O$"&amp;C102)*($B102-INDIRECT("B$"&amp;D102))</f>
        <v>55.80952380952381</v>
      </c>
      <c r="N102">
        <f t="shared" ref="N102:N105" ca="1" si="39">INDIRECT("N$"&amp;C102)+INDIRECT("P$"&amp;C102)*($B102-INDIRECT("B$"&amp;D102))</f>
        <v>32.631996527777773</v>
      </c>
    </row>
    <row r="103" spans="1:14" x14ac:dyDescent="0.25">
      <c r="A103" s="8">
        <f t="shared" si="24"/>
        <v>0.43333333333333246</v>
      </c>
      <c r="B103" s="3">
        <f t="shared" si="25"/>
        <v>1553301440</v>
      </c>
      <c r="C103">
        <f t="shared" ref="C103:D103" si="40">C102</f>
        <v>2</v>
      </c>
      <c r="D103">
        <f t="shared" si="40"/>
        <v>7</v>
      </c>
      <c r="E103">
        <f t="shared" ca="1" si="30"/>
        <v>-17722.781270914289</v>
      </c>
      <c r="F103">
        <f t="shared" ca="1" si="31"/>
        <v>-4226.5013092571426</v>
      </c>
      <c r="G103">
        <f t="shared" ca="1" si="32"/>
        <v>9448.7999999999993</v>
      </c>
      <c r="H103" s="9">
        <f t="shared" ca="1" si="33"/>
        <v>221.53816401892692</v>
      </c>
      <c r="I103" s="9">
        <f t="shared" ca="1" si="34"/>
        <v>52.829143105714323</v>
      </c>
      <c r="J103" s="9">
        <f t="shared" ca="1" si="35"/>
        <v>0</v>
      </c>
      <c r="K103" s="9">
        <f t="shared" ca="1" si="36"/>
        <v>227.7500306875084</v>
      </c>
      <c r="L103" s="9">
        <f t="shared" ca="1" si="37"/>
        <v>76.587443729151616</v>
      </c>
      <c r="M103">
        <f t="shared" ca="1" si="38"/>
        <v>55.811904761904763</v>
      </c>
      <c r="N103">
        <f t="shared" ca="1" si="39"/>
        <v>32.649722222222216</v>
      </c>
    </row>
    <row r="104" spans="1:14" x14ac:dyDescent="0.25">
      <c r="A104" s="4">
        <f>A103+5/24/3600</f>
        <v>0.43339120370370282</v>
      </c>
      <c r="B104" s="3">
        <f t="shared" si="25"/>
        <v>1553301445</v>
      </c>
      <c r="C104">
        <f t="shared" ref="C104:D104" si="41">C103</f>
        <v>2</v>
      </c>
      <c r="D104">
        <f t="shared" si="41"/>
        <v>7</v>
      </c>
      <c r="E104">
        <f t="shared" ca="1" si="30"/>
        <v>-16615.090450819655</v>
      </c>
      <c r="F104">
        <f t="shared" ca="1" si="31"/>
        <v>-3962.355593728571</v>
      </c>
      <c r="G104">
        <f t="shared" ca="1" si="32"/>
        <v>9448.7999999999993</v>
      </c>
      <c r="H104" s="9">
        <f t="shared" ca="1" si="33"/>
        <v>221.53816401892982</v>
      </c>
      <c r="I104" s="9">
        <f t="shared" ca="1" si="34"/>
        <v>52.829143105714323</v>
      </c>
      <c r="J104" s="9">
        <f t="shared" ca="1" si="35"/>
        <v>0</v>
      </c>
      <c r="K104" s="9">
        <f t="shared" ca="1" si="36"/>
        <v>227.75003068751121</v>
      </c>
      <c r="L104" s="9">
        <f t="shared" ca="1" si="37"/>
        <v>76.587443729151772</v>
      </c>
      <c r="M104">
        <f t="shared" ca="1" si="38"/>
        <v>55.814285714285717</v>
      </c>
      <c r="N104">
        <f t="shared" ca="1" si="39"/>
        <v>32.667447916666667</v>
      </c>
    </row>
    <row r="105" spans="1:14" x14ac:dyDescent="0.25">
      <c r="A105" s="4">
        <f t="shared" ref="A105:A121" si="42">A104+5/24/3600</f>
        <v>0.43344907407407318</v>
      </c>
      <c r="B105" s="3">
        <f t="shared" si="25"/>
        <v>1553301450</v>
      </c>
      <c r="C105">
        <f t="shared" ref="C105:D105" si="43">C104</f>
        <v>2</v>
      </c>
      <c r="D105">
        <f t="shared" si="43"/>
        <v>7</v>
      </c>
      <c r="E105">
        <f t="shared" ca="1" si="30"/>
        <v>-15507.399630725005</v>
      </c>
      <c r="F105">
        <f t="shared" ca="1" si="31"/>
        <v>-3698.2098781999994</v>
      </c>
      <c r="G105">
        <f t="shared" ca="1" si="32"/>
        <v>9448.7999999999993</v>
      </c>
      <c r="H105" s="9">
        <f t="shared" ca="1" si="33"/>
        <v>221.53816401892692</v>
      </c>
      <c r="I105" s="9">
        <f t="shared" ca="1" si="34"/>
        <v>52.829143105714323</v>
      </c>
      <c r="J105" s="9">
        <f t="shared" ca="1" si="35"/>
        <v>0</v>
      </c>
      <c r="K105" s="9">
        <f t="shared" ca="1" si="36"/>
        <v>227.7500306875084</v>
      </c>
      <c r="L105" s="9">
        <f t="shared" ca="1" si="37"/>
        <v>76.587443729151616</v>
      </c>
      <c r="M105">
        <f t="shared" ca="1" si="38"/>
        <v>55.81666666666667</v>
      </c>
      <c r="N105">
        <f t="shared" ca="1" si="39"/>
        <v>32.685173611111111</v>
      </c>
    </row>
    <row r="106" spans="1:14" x14ac:dyDescent="0.25">
      <c r="A106" s="4">
        <f t="shared" si="42"/>
        <v>0.43350694444444354</v>
      </c>
      <c r="B106" s="3">
        <f t="shared" si="25"/>
        <v>1553301455</v>
      </c>
      <c r="C106">
        <f t="shared" ref="C106:D117" si="44">C105</f>
        <v>2</v>
      </c>
      <c r="D106">
        <f t="shared" si="44"/>
        <v>7</v>
      </c>
      <c r="E106">
        <f t="shared" ref="E106:E168" ca="1" si="45">INDIRECT("E$"&amp;C106)+INDIRECT("H$"&amp;C106)*($B106-INDIRECT("B$"&amp;D106))</f>
        <v>-14399.708810630371</v>
      </c>
      <c r="F106">
        <f t="shared" ref="F106:F168" ca="1" si="46">INDIRECT("F$"&amp;C106)+INDIRECT("I$"&amp;C106)*($B106-INDIRECT("B$"&amp;D106))</f>
        <v>-3434.0641626714278</v>
      </c>
      <c r="G106">
        <f t="shared" ca="1" si="17"/>
        <v>9448.7999999999993</v>
      </c>
      <c r="H106" s="9">
        <f t="shared" ca="1" si="18"/>
        <v>221.53816401892982</v>
      </c>
      <c r="I106" s="9">
        <f t="shared" ca="1" si="18"/>
        <v>52.829143105714323</v>
      </c>
      <c r="J106" s="9">
        <f t="shared" ca="1" si="18"/>
        <v>0</v>
      </c>
      <c r="K106" s="9">
        <f t="shared" ca="1" si="19"/>
        <v>227.75003068751121</v>
      </c>
      <c r="L106" s="9">
        <f t="shared" ca="1" si="20"/>
        <v>76.587443729151772</v>
      </c>
      <c r="M106">
        <f t="shared" ref="M106:M108" ca="1" si="47">INDIRECT("M$"&amp;C106)+INDIRECT("O$"&amp;C106)*($B106-INDIRECT("B$"&amp;D106))</f>
        <v>55.819047619047623</v>
      </c>
      <c r="N106">
        <f t="shared" ref="N106:N108" ca="1" si="48">INDIRECT("N$"&amp;C106)+INDIRECT("P$"&amp;C106)*($B106-INDIRECT("B$"&amp;D106))</f>
        <v>32.702899305555555</v>
      </c>
    </row>
    <row r="107" spans="1:14" x14ac:dyDescent="0.25">
      <c r="A107" s="4">
        <f t="shared" si="42"/>
        <v>0.4335648148148139</v>
      </c>
      <c r="B107" s="3">
        <f t="shared" si="25"/>
        <v>1553301460</v>
      </c>
      <c r="C107">
        <f t="shared" si="44"/>
        <v>2</v>
      </c>
      <c r="D107">
        <f t="shared" si="44"/>
        <v>7</v>
      </c>
      <c r="E107">
        <f t="shared" ca="1" si="45"/>
        <v>-13292.017990535722</v>
      </c>
      <c r="F107">
        <f t="shared" ca="1" si="46"/>
        <v>-3169.9184471428562</v>
      </c>
      <c r="G107">
        <f t="shared" ca="1" si="17"/>
        <v>9448.7999999999993</v>
      </c>
      <c r="H107" s="9">
        <f t="shared" ca="1" si="18"/>
        <v>221.53816401892982</v>
      </c>
      <c r="I107" s="9">
        <f t="shared" ca="1" si="18"/>
        <v>52.829143105713591</v>
      </c>
      <c r="J107" s="9">
        <f t="shared" ca="1" si="18"/>
        <v>0</v>
      </c>
      <c r="K107" s="9">
        <f t="shared" ca="1" si="19"/>
        <v>227.75003068751101</v>
      </c>
      <c r="L107" s="9">
        <f t="shared" ca="1" si="20"/>
        <v>76.587443729151957</v>
      </c>
      <c r="M107">
        <f t="shared" ca="1" si="47"/>
        <v>55.821428571428569</v>
      </c>
      <c r="N107">
        <f t="shared" ca="1" si="48"/>
        <v>32.720624999999998</v>
      </c>
    </row>
    <row r="108" spans="1:14" x14ac:dyDescent="0.25">
      <c r="A108" s="4">
        <f t="shared" si="42"/>
        <v>0.43362268518518426</v>
      </c>
      <c r="B108" s="3">
        <f t="shared" si="25"/>
        <v>1553301465</v>
      </c>
      <c r="C108">
        <f t="shared" si="44"/>
        <v>2</v>
      </c>
      <c r="D108">
        <f t="shared" si="44"/>
        <v>7</v>
      </c>
      <c r="E108">
        <f t="shared" ca="1" si="45"/>
        <v>-12184.327170441073</v>
      </c>
      <c r="F108">
        <f t="shared" ca="1" si="46"/>
        <v>-2905.7727316142882</v>
      </c>
      <c r="G108">
        <f t="shared" ca="1" si="17"/>
        <v>9448.7999999999993</v>
      </c>
      <c r="H108" s="9">
        <f t="shared" ca="1" si="18"/>
        <v>221.53816401892692</v>
      </c>
      <c r="I108" s="9">
        <f t="shared" ca="1" si="18"/>
        <v>52.829143105714323</v>
      </c>
      <c r="J108" s="9">
        <f t="shared" ca="1" si="18"/>
        <v>0</v>
      </c>
      <c r="K108" s="9">
        <f t="shared" ca="1" si="19"/>
        <v>227.7500306875084</v>
      </c>
      <c r="L108" s="9">
        <f t="shared" ca="1" si="20"/>
        <v>76.587443729151616</v>
      </c>
      <c r="M108">
        <f t="shared" ca="1" si="47"/>
        <v>55.823809523809523</v>
      </c>
      <c r="N108">
        <f t="shared" ca="1" si="48"/>
        <v>32.738350694444442</v>
      </c>
    </row>
    <row r="109" spans="1:14" x14ac:dyDescent="0.25">
      <c r="A109" s="4">
        <f t="shared" si="42"/>
        <v>0.43368055555555463</v>
      </c>
      <c r="B109" s="3">
        <f t="shared" si="25"/>
        <v>1553301470</v>
      </c>
      <c r="C109">
        <f t="shared" si="44"/>
        <v>2</v>
      </c>
      <c r="D109">
        <f t="shared" si="44"/>
        <v>7</v>
      </c>
      <c r="E109">
        <f t="shared" ca="1" si="45"/>
        <v>-11076.636350346438</v>
      </c>
      <c r="F109">
        <f t="shared" ca="1" si="46"/>
        <v>-2641.6270160857166</v>
      </c>
      <c r="G109">
        <f t="shared" ca="1" si="17"/>
        <v>9448.7999999999993</v>
      </c>
      <c r="H109" s="9">
        <f t="shared" ca="1" si="18"/>
        <v>221.53816401892982</v>
      </c>
      <c r="I109" s="9">
        <f t="shared" ca="1" si="18"/>
        <v>52.829143105714323</v>
      </c>
      <c r="J109" s="9">
        <f t="shared" ca="1" si="18"/>
        <v>0</v>
      </c>
      <c r="K109" s="9">
        <f t="shared" ca="1" si="19"/>
        <v>227.75003068751121</v>
      </c>
      <c r="L109" s="9">
        <f t="shared" ca="1" si="20"/>
        <v>76.587443729151772</v>
      </c>
      <c r="M109">
        <f t="shared" ca="1" si="22"/>
        <v>55.826190476190476</v>
      </c>
      <c r="N109">
        <f t="shared" ca="1" si="23"/>
        <v>32.756076388888886</v>
      </c>
    </row>
    <row r="110" spans="1:14" x14ac:dyDescent="0.25">
      <c r="A110" s="4">
        <f t="shared" si="42"/>
        <v>0.43373842592592499</v>
      </c>
      <c r="B110" s="3">
        <f t="shared" si="25"/>
        <v>1553301475</v>
      </c>
      <c r="C110">
        <f t="shared" si="44"/>
        <v>2</v>
      </c>
      <c r="D110">
        <f t="shared" si="44"/>
        <v>7</v>
      </c>
      <c r="E110">
        <f t="shared" ca="1" si="45"/>
        <v>-9968.945530251789</v>
      </c>
      <c r="F110">
        <f t="shared" ca="1" si="46"/>
        <v>-2377.481300557145</v>
      </c>
      <c r="G110">
        <f t="shared" ca="1" si="17"/>
        <v>9448.7999999999993</v>
      </c>
      <c r="H110" s="9">
        <f t="shared" ca="1" si="18"/>
        <v>221.53816401892692</v>
      </c>
      <c r="I110" s="9">
        <f t="shared" ca="1" si="18"/>
        <v>52.829143105714323</v>
      </c>
      <c r="J110" s="9">
        <f t="shared" ca="1" si="18"/>
        <v>0</v>
      </c>
      <c r="K110" s="9">
        <f t="shared" ca="1" si="19"/>
        <v>227.7500306875084</v>
      </c>
      <c r="L110" s="9">
        <f t="shared" ca="1" si="20"/>
        <v>76.587443729151616</v>
      </c>
      <c r="M110">
        <f t="shared" ca="1" si="22"/>
        <v>55.828571428571429</v>
      </c>
      <c r="N110">
        <f t="shared" ca="1" si="23"/>
        <v>32.773802083333329</v>
      </c>
    </row>
    <row r="111" spans="1:14" x14ac:dyDescent="0.25">
      <c r="A111" s="4">
        <f t="shared" si="42"/>
        <v>0.43379629629629535</v>
      </c>
      <c r="B111" s="3">
        <f t="shared" si="25"/>
        <v>1553301480</v>
      </c>
      <c r="C111">
        <f t="shared" si="44"/>
        <v>2</v>
      </c>
      <c r="D111">
        <f t="shared" si="44"/>
        <v>7</v>
      </c>
      <c r="E111">
        <f t="shared" ca="1" si="45"/>
        <v>-8861.2547101571545</v>
      </c>
      <c r="F111">
        <f t="shared" ca="1" si="46"/>
        <v>-2113.3355850285734</v>
      </c>
      <c r="G111">
        <f t="shared" ca="1" si="17"/>
        <v>9448.7999999999993</v>
      </c>
      <c r="H111" s="9">
        <f t="shared" ca="1" si="18"/>
        <v>221.53816401892982</v>
      </c>
      <c r="I111" s="9">
        <f t="shared" ca="1" si="18"/>
        <v>52.829143105714323</v>
      </c>
      <c r="J111" s="9">
        <f t="shared" ca="1" si="18"/>
        <v>0</v>
      </c>
      <c r="K111" s="9">
        <f t="shared" ca="1" si="19"/>
        <v>227.75003068751121</v>
      </c>
      <c r="L111" s="9">
        <f t="shared" ca="1" si="20"/>
        <v>76.587443729151772</v>
      </c>
      <c r="M111">
        <f t="shared" ca="1" si="22"/>
        <v>55.830952380952382</v>
      </c>
      <c r="N111">
        <f t="shared" ca="1" si="23"/>
        <v>32.791527777777773</v>
      </c>
    </row>
    <row r="112" spans="1:14" x14ac:dyDescent="0.25">
      <c r="A112" s="4">
        <f t="shared" si="42"/>
        <v>0.43385416666666571</v>
      </c>
      <c r="B112" s="3">
        <f t="shared" si="25"/>
        <v>1553301485</v>
      </c>
      <c r="C112">
        <f t="shared" si="44"/>
        <v>2</v>
      </c>
      <c r="D112">
        <f t="shared" si="44"/>
        <v>7</v>
      </c>
      <c r="E112">
        <f t="shared" ca="1" si="45"/>
        <v>-7753.5638900625054</v>
      </c>
      <c r="F112">
        <f t="shared" ca="1" si="46"/>
        <v>-1849.1898695000018</v>
      </c>
      <c r="G112">
        <f t="shared" ca="1" si="17"/>
        <v>9448.7999999999993</v>
      </c>
      <c r="H112" s="9">
        <f t="shared" ca="1" si="18"/>
        <v>221.53816401892692</v>
      </c>
      <c r="I112" s="9">
        <f t="shared" ca="1" si="18"/>
        <v>52.829143105714323</v>
      </c>
      <c r="J112" s="9">
        <f t="shared" ca="1" si="18"/>
        <v>0</v>
      </c>
      <c r="K112" s="9">
        <f t="shared" ca="1" si="19"/>
        <v>227.7500306875084</v>
      </c>
      <c r="L112" s="9">
        <f t="shared" ca="1" si="20"/>
        <v>76.587443729151616</v>
      </c>
      <c r="M112">
        <f t="shared" ca="1" si="22"/>
        <v>55.833333333333336</v>
      </c>
      <c r="N112">
        <f t="shared" ca="1" si="23"/>
        <v>32.809253472222217</v>
      </c>
    </row>
    <row r="113" spans="1:19" x14ac:dyDescent="0.25">
      <c r="A113" s="4">
        <f t="shared" si="42"/>
        <v>0.43391203703703607</v>
      </c>
      <c r="B113" s="3">
        <f t="shared" si="25"/>
        <v>1553301490</v>
      </c>
      <c r="C113">
        <f t="shared" si="44"/>
        <v>2</v>
      </c>
      <c r="D113">
        <f t="shared" si="44"/>
        <v>7</v>
      </c>
      <c r="E113">
        <f t="shared" ca="1" si="45"/>
        <v>-6645.8730699678708</v>
      </c>
      <c r="F113">
        <f t="shared" ca="1" si="46"/>
        <v>-1585.0441539714302</v>
      </c>
      <c r="G113">
        <f t="shared" ca="1" si="17"/>
        <v>9448.7999999999993</v>
      </c>
      <c r="H113" s="9">
        <f t="shared" ca="1" si="18"/>
        <v>221.53816401892982</v>
      </c>
      <c r="I113" s="9">
        <f t="shared" ca="1" si="18"/>
        <v>52.829143105714323</v>
      </c>
      <c r="J113" s="9">
        <f t="shared" ca="1" si="18"/>
        <v>0</v>
      </c>
      <c r="K113" s="9">
        <f t="shared" ca="1" si="19"/>
        <v>227.75003068751121</v>
      </c>
      <c r="L113" s="9">
        <f t="shared" ca="1" si="20"/>
        <v>76.587443729151772</v>
      </c>
      <c r="M113">
        <f t="shared" ca="1" si="22"/>
        <v>55.835714285714289</v>
      </c>
      <c r="N113">
        <f t="shared" ca="1" si="23"/>
        <v>32.826979166666661</v>
      </c>
    </row>
    <row r="114" spans="1:19" x14ac:dyDescent="0.25">
      <c r="A114" s="4">
        <f t="shared" si="42"/>
        <v>0.43396990740740643</v>
      </c>
      <c r="B114" s="3">
        <f t="shared" si="25"/>
        <v>1553301495</v>
      </c>
      <c r="C114">
        <f t="shared" ref="C114:D114" si="49">C113</f>
        <v>2</v>
      </c>
      <c r="D114">
        <f t="shared" si="49"/>
        <v>7</v>
      </c>
      <c r="E114">
        <f t="shared" ref="E114:E116" ca="1" si="50">INDIRECT("E$"&amp;C114)+INDIRECT("H$"&amp;C114)*($B114-INDIRECT("B$"&amp;D114))</f>
        <v>-5538.1822498732217</v>
      </c>
      <c r="F114">
        <f t="shared" ref="F114:F116" ca="1" si="51">INDIRECT("F$"&amp;C114)+INDIRECT("I$"&amp;C114)*($B114-INDIRECT("B$"&amp;D114))</f>
        <v>-1320.8984384428586</v>
      </c>
      <c r="G114">
        <f t="shared" ref="G114:G116" ca="1" si="52">INDIRECT("G$"&amp;C114)+INDIRECT("J$"&amp;C114)*($B114-INDIRECT("B$"&amp;D114))</f>
        <v>9448.7999999999993</v>
      </c>
      <c r="H114" s="9">
        <f t="shared" ref="H114:H116" ca="1" si="53">(E115-E114)/($B115-$B114)</f>
        <v>221.53816401892982</v>
      </c>
      <c r="I114" s="9">
        <f t="shared" ref="I114:I116" ca="1" si="54">(F115-F114)/($B115-$B114)</f>
        <v>52.829143105714323</v>
      </c>
      <c r="J114" s="9">
        <f t="shared" ref="J114:J116" ca="1" si="55">(G115-G114)/($B115-$B114)</f>
        <v>0</v>
      </c>
      <c r="K114" s="9">
        <f t="shared" ref="K114:K116" ca="1" si="56">SQRT(H114*H114+I114*I114)</f>
        <v>227.75003068751121</v>
      </c>
      <c r="L114" s="9">
        <f t="shared" ref="L114:L116" ca="1" si="57">DEGREES(ATAN2(I114,H114))</f>
        <v>76.587443729151772</v>
      </c>
      <c r="M114">
        <f t="shared" ref="M114:M116" ca="1" si="58">INDIRECT("M$"&amp;C114)+INDIRECT("O$"&amp;C114)*($B114-INDIRECT("B$"&amp;D114))</f>
        <v>55.838095238095242</v>
      </c>
      <c r="N114">
        <f t="shared" ref="N114:N116" ca="1" si="59">INDIRECT("N$"&amp;C114)+INDIRECT("P$"&amp;C114)*($B114-INDIRECT("B$"&amp;D114))</f>
        <v>32.844704861111111</v>
      </c>
    </row>
    <row r="115" spans="1:19" x14ac:dyDescent="0.25">
      <c r="A115" s="8">
        <f t="shared" si="42"/>
        <v>0.43402777777777679</v>
      </c>
      <c r="B115" s="3">
        <f t="shared" si="25"/>
        <v>1553301500</v>
      </c>
      <c r="C115">
        <f t="shared" ref="C115:D115" si="60">C114</f>
        <v>2</v>
      </c>
      <c r="D115">
        <f t="shared" si="60"/>
        <v>7</v>
      </c>
      <c r="E115">
        <f t="shared" ca="1" si="50"/>
        <v>-4430.4914297785726</v>
      </c>
      <c r="F115">
        <f t="shared" ca="1" si="51"/>
        <v>-1056.752722914287</v>
      </c>
      <c r="G115">
        <f t="shared" ca="1" si="52"/>
        <v>9448.7999999999993</v>
      </c>
      <c r="H115" s="9">
        <f t="shared" ca="1" si="53"/>
        <v>221.53816401892692</v>
      </c>
      <c r="I115" s="9">
        <f t="shared" ca="1" si="54"/>
        <v>52.829143105714323</v>
      </c>
      <c r="J115" s="9">
        <f t="shared" ca="1" si="55"/>
        <v>0</v>
      </c>
      <c r="K115" s="9">
        <f t="shared" ca="1" si="56"/>
        <v>227.7500306875084</v>
      </c>
      <c r="L115" s="9">
        <f t="shared" ca="1" si="57"/>
        <v>76.587443729151616</v>
      </c>
      <c r="M115">
        <f t="shared" ca="1" si="58"/>
        <v>55.840476190476195</v>
      </c>
      <c r="N115">
        <f t="shared" ca="1" si="59"/>
        <v>32.862430555555555</v>
      </c>
    </row>
    <row r="116" spans="1:19" x14ac:dyDescent="0.25">
      <c r="A116" s="4">
        <f t="shared" si="42"/>
        <v>0.43408564814814715</v>
      </c>
      <c r="B116" s="3">
        <f t="shared" si="25"/>
        <v>1553301505</v>
      </c>
      <c r="C116">
        <f t="shared" ref="C116:D116" si="61">C115</f>
        <v>2</v>
      </c>
      <c r="D116">
        <f t="shared" si="61"/>
        <v>7</v>
      </c>
      <c r="E116">
        <f t="shared" ca="1" si="50"/>
        <v>-3322.8006096839381</v>
      </c>
      <c r="F116">
        <f t="shared" ca="1" si="51"/>
        <v>-792.60700738571541</v>
      </c>
      <c r="G116">
        <f t="shared" ca="1" si="52"/>
        <v>9448.7999999999993</v>
      </c>
      <c r="H116" s="9">
        <f t="shared" ca="1" si="53"/>
        <v>221.53816401892982</v>
      </c>
      <c r="I116" s="9">
        <f t="shared" ca="1" si="54"/>
        <v>52.829143105714323</v>
      </c>
      <c r="J116" s="9">
        <f t="shared" ca="1" si="55"/>
        <v>0</v>
      </c>
      <c r="K116" s="9">
        <f t="shared" ca="1" si="56"/>
        <v>227.75003068751121</v>
      </c>
      <c r="L116" s="9">
        <f t="shared" ca="1" si="57"/>
        <v>76.587443729151772</v>
      </c>
      <c r="M116">
        <f t="shared" ca="1" si="58"/>
        <v>55.842857142857142</v>
      </c>
      <c r="N116">
        <f t="shared" ca="1" si="59"/>
        <v>32.880156249999999</v>
      </c>
    </row>
    <row r="117" spans="1:19" x14ac:dyDescent="0.25">
      <c r="A117" s="4">
        <f t="shared" si="42"/>
        <v>0.43414351851851751</v>
      </c>
      <c r="B117" s="3">
        <f t="shared" si="25"/>
        <v>1553301510</v>
      </c>
      <c r="C117">
        <f t="shared" si="44"/>
        <v>2</v>
      </c>
      <c r="D117">
        <f t="shared" si="44"/>
        <v>7</v>
      </c>
      <c r="E117">
        <f t="shared" ca="1" si="45"/>
        <v>-2215.109789589289</v>
      </c>
      <c r="F117">
        <f t="shared" ca="1" si="46"/>
        <v>-528.46129185714381</v>
      </c>
      <c r="G117">
        <f t="shared" ca="1" si="17"/>
        <v>9448.7999999999993</v>
      </c>
      <c r="H117" s="9">
        <f t="shared" ca="1" si="18"/>
        <v>216.66369564058377</v>
      </c>
      <c r="I117" s="9">
        <f t="shared" ca="1" si="18"/>
        <v>40.511292151206376</v>
      </c>
      <c r="J117" s="9">
        <f t="shared" ca="1" si="18"/>
        <v>0</v>
      </c>
      <c r="K117" s="9">
        <f t="shared" ca="1" si="19"/>
        <v>220.41851510341849</v>
      </c>
      <c r="L117" s="9">
        <f t="shared" ca="1" si="20"/>
        <v>79.409253465075267</v>
      </c>
      <c r="M117">
        <f t="shared" ca="1" si="22"/>
        <v>55.845238095238095</v>
      </c>
      <c r="N117">
        <f t="shared" ca="1" si="23"/>
        <v>32.897881944444443</v>
      </c>
    </row>
    <row r="118" spans="1:19" x14ac:dyDescent="0.25">
      <c r="A118" s="4">
        <f t="shared" si="42"/>
        <v>0.43420138888888787</v>
      </c>
      <c r="B118" s="3">
        <f t="shared" si="25"/>
        <v>1553301515</v>
      </c>
      <c r="C118">
        <f t="shared" ref="C118:D118" si="62">C117</f>
        <v>2</v>
      </c>
      <c r="D118">
        <f t="shared" si="62"/>
        <v>7</v>
      </c>
      <c r="E118" s="15">
        <f ca="1">(1-$O118)*(1-$O118)*E117+2*$O118*(1-$O118)*INDIRECT("E"&amp;C119)+$O118*$O118*E121</f>
        <v>-1131.7913113863701</v>
      </c>
      <c r="F118" s="15">
        <f ca="1">(1-$O118)*(1-$O118)*F117+2*$O118*(1-$O118)*INDIRECT("F"&amp;C119)+$O118*$O118*F121</f>
        <v>-325.90483110111194</v>
      </c>
      <c r="G118" s="15">
        <f t="shared" ca="1" si="17"/>
        <v>9448.7999999999993</v>
      </c>
      <c r="H118" s="16">
        <f t="shared" ca="1" si="18"/>
        <v>206.91475888389351</v>
      </c>
      <c r="I118" s="16">
        <f t="shared" ca="1" si="18"/>
        <v>15.875590242190379</v>
      </c>
      <c r="J118" s="16">
        <f t="shared" ca="1" si="18"/>
        <v>0</v>
      </c>
      <c r="K118" s="16">
        <f t="shared" ca="1" si="19"/>
        <v>207.52289466349905</v>
      </c>
      <c r="L118" s="16">
        <f t="shared" ca="1" si="20"/>
        <v>85.612561787168161</v>
      </c>
      <c r="M118" s="15">
        <f ca="1">(1-$O118)*(1-$O118)*M117+2*$O118*(1-$O118)*INDIRECT("M"&amp;C119)+$O118*$O118*M121</f>
        <v>55.847063804251299</v>
      </c>
      <c r="N118" s="15">
        <f ca="1">(1-$O118)*(1-$O118)*N117+2*$O118*(1-$O118)*INDIRECT("N"&amp;C119)+$O118*$O118*N121</f>
        <v>32.915217636096543</v>
      </c>
      <c r="O118" s="15">
        <f>(B118-B117)/(B121-B117)</f>
        <v>0.25</v>
      </c>
    </row>
    <row r="119" spans="1:19" x14ac:dyDescent="0.25">
      <c r="A119" s="5">
        <f t="shared" si="42"/>
        <v>0.43425925925925823</v>
      </c>
      <c r="B119" s="3">
        <f t="shared" si="25"/>
        <v>1553301520</v>
      </c>
      <c r="C119">
        <v>3</v>
      </c>
      <c r="D119">
        <f>ROW()</f>
        <v>119</v>
      </c>
      <c r="E119" s="15">
        <f ca="1">(1-$O119)*(1-$O119)*E117+2*$O119*(1-$O119)*INDIRECT("E"&amp;C119)+$O119*$O119*E121</f>
        <v>-97.217516966902508</v>
      </c>
      <c r="F119" s="15">
        <f ca="1">(1-$O119)*(1-$O119)*F117+2*$O119*(1-$O119)*INDIRECT("F"&amp;C119)+$O119*$O119*F121</f>
        <v>-246.52687989016005</v>
      </c>
      <c r="G119" s="15">
        <f t="shared" ca="1" si="17"/>
        <v>9448.7999999999993</v>
      </c>
      <c r="H119" s="16">
        <f t="shared" ca="1" si="18"/>
        <v>197.16582212720326</v>
      </c>
      <c r="I119" s="16">
        <f t="shared" ca="1" si="18"/>
        <v>-8.7601116668256402</v>
      </c>
      <c r="J119" s="16">
        <f t="shared" ca="1" si="18"/>
        <v>0</v>
      </c>
      <c r="K119" s="16">
        <f t="shared" ca="1" si="19"/>
        <v>197.36033282174816</v>
      </c>
      <c r="L119" s="16">
        <f t="shared" ca="1" si="20"/>
        <v>92.543988320984909</v>
      </c>
      <c r="M119" s="15">
        <f ca="1">(1-$O119)*(1-$O119)*M117+2*$O119*(1-$O119)*INDIRECT("M"&amp;C119)+$O119*$O119*M121</f>
        <v>55.847779026529025</v>
      </c>
      <c r="N119" s="15">
        <f ca="1">(1-$O119)*(1-$O119)*N117+2*$O119*(1-$O119)*INDIRECT("N"&amp;C119)+$O119*$O119*N121</f>
        <v>32.931773322163949</v>
      </c>
      <c r="O119" s="15">
        <f>(B119-B117)/(B121-B117)</f>
        <v>0.5</v>
      </c>
      <c r="P119">
        <f ca="1">E119-'SDM589'!E139</f>
        <v>2052.0286228969271</v>
      </c>
      <c r="Q119">
        <f ca="1">F119-'SDM589'!F139</f>
        <v>-10671.706159141213</v>
      </c>
      <c r="R119">
        <f t="shared" ref="R119" ca="1" si="63">SQRT(P119*P119+Q119*Q119)</f>
        <v>10867.204507887056</v>
      </c>
      <c r="S119">
        <f ca="1">G119/Params!$F$2</f>
        <v>310</v>
      </c>
    </row>
    <row r="120" spans="1:19" x14ac:dyDescent="0.25">
      <c r="A120" s="42">
        <f t="shared" si="42"/>
        <v>0.4343171296296286</v>
      </c>
      <c r="B120" s="3">
        <f t="shared" si="25"/>
        <v>1553301525</v>
      </c>
      <c r="C120">
        <f t="shared" ref="C120:D120" si="64">C119</f>
        <v>3</v>
      </c>
      <c r="D120">
        <f t="shared" si="64"/>
        <v>119</v>
      </c>
      <c r="E120" s="15">
        <f ca="1">(1-$O120)*(1-$O120)*E117+2*$O120*(1-$O120)*INDIRECT("E"&amp;C119)+$O120*$O120*E121</f>
        <v>888.61159366911374</v>
      </c>
      <c r="F120" s="15">
        <f ca="1">(1-$O120)*(1-$O120)*F117+2*$O120*(1-$O120)*INDIRECT("F"&amp;C119)+$O120*$O120*F121</f>
        <v>-290.32743822428824</v>
      </c>
      <c r="G120" s="15">
        <f t="shared" ca="1" si="17"/>
        <v>9448.7999999999993</v>
      </c>
      <c r="H120" s="16">
        <f t="shared" ca="1" si="18"/>
        <v>187.416885370513</v>
      </c>
      <c r="I120" s="16">
        <f t="shared" ca="1" si="18"/>
        <v>-33.395813575841643</v>
      </c>
      <c r="J120" s="16">
        <f t="shared" ca="1" si="18"/>
        <v>0</v>
      </c>
      <c r="K120" s="16">
        <f t="shared" ca="1" si="19"/>
        <v>190.36903447350986</v>
      </c>
      <c r="L120" s="16">
        <f t="shared" ca="1" si="20"/>
        <v>100.10349099458602</v>
      </c>
      <c r="M120" s="15">
        <f ca="1">(1-$O120)*(1-$O120)*M117+2*$O120*(1-$O120)*INDIRECT("M"&amp;C119)+$O120*$O120*M121</f>
        <v>55.84738376207126</v>
      </c>
      <c r="N120" s="15">
        <f ca="1">(1-$O120)*(1-$O120)*N117+2*$O120*(1-$O120)*INDIRECT("N"&amp;C119)+$O120*$O120*N121</f>
        <v>32.947549002646653</v>
      </c>
      <c r="O120" s="15">
        <f>(B120-B117)/(B121-B117)</f>
        <v>0.75</v>
      </c>
      <c r="P120">
        <f ca="1">E120-'SDM589'!E140</f>
        <v>2799.0224012591834</v>
      </c>
      <c r="Q120">
        <f ca="1">F120-'SDM589'!F140</f>
        <v>-9557.1345908030125</v>
      </c>
      <c r="R120" s="41">
        <f t="shared" ref="R120:R140" ca="1" si="65">SQRT(P120*P120+Q120*Q120)</f>
        <v>9958.5816253859266</v>
      </c>
      <c r="S120">
        <f ca="1">G120/Params!$F$2</f>
        <v>310</v>
      </c>
    </row>
    <row r="121" spans="1:19" x14ac:dyDescent="0.25">
      <c r="A121" s="4">
        <f t="shared" si="42"/>
        <v>0.43437499999999896</v>
      </c>
      <c r="B121" s="3">
        <f t="shared" si="25"/>
        <v>1553301530</v>
      </c>
      <c r="C121">
        <f t="shared" ref="C121:D136" si="66">C120</f>
        <v>3</v>
      </c>
      <c r="D121">
        <f t="shared" si="66"/>
        <v>119</v>
      </c>
      <c r="E121">
        <f t="shared" ca="1" si="45"/>
        <v>1825.6960205216787</v>
      </c>
      <c r="F121">
        <f t="shared" ca="1" si="46"/>
        <v>-457.30650610349647</v>
      </c>
      <c r="G121">
        <f t="shared" ca="1" si="17"/>
        <v>9448.7999999999993</v>
      </c>
      <c r="H121" s="9">
        <f t="shared" ca="1" si="18"/>
        <v>182.54241699216783</v>
      </c>
      <c r="I121" s="9">
        <f t="shared" ca="1" si="18"/>
        <v>-45.713664530349646</v>
      </c>
      <c r="J121" s="9">
        <f t="shared" ca="1" si="18"/>
        <v>0</v>
      </c>
      <c r="K121" s="9">
        <f t="shared" ca="1" si="19"/>
        <v>188.17936424097047</v>
      </c>
      <c r="L121" s="9">
        <f t="shared" ca="1" si="20"/>
        <v>104.05930118444157</v>
      </c>
      <c r="M121">
        <f t="shared" ca="1" si="22"/>
        <v>55.84587801087801</v>
      </c>
      <c r="N121">
        <f t="shared" ca="1" si="23"/>
        <v>32.962544677544678</v>
      </c>
      <c r="P121">
        <f ca="1">E121-'SDM589'!E141</f>
        <v>3497.2714958379916</v>
      </c>
      <c r="Q121">
        <f ca="1">F121-'SDM589'!F141</f>
        <v>-8565.7415320098607</v>
      </c>
      <c r="R121">
        <f t="shared" ca="1" si="65"/>
        <v>9252.1800624933549</v>
      </c>
      <c r="S121">
        <f ca="1">G121/Params!$F$2</f>
        <v>310</v>
      </c>
    </row>
    <row r="122" spans="1:19" x14ac:dyDescent="0.25">
      <c r="A122" s="4">
        <f>A121+5/24/3600</f>
        <v>0.43443287037036932</v>
      </c>
      <c r="B122" s="3">
        <f t="shared" si="25"/>
        <v>1553301535</v>
      </c>
      <c r="C122">
        <f t="shared" si="66"/>
        <v>3</v>
      </c>
      <c r="D122">
        <f t="shared" si="66"/>
        <v>119</v>
      </c>
      <c r="E122">
        <f t="shared" ca="1" si="45"/>
        <v>2738.4081054825178</v>
      </c>
      <c r="F122">
        <f t="shared" ca="1" si="46"/>
        <v>-685.87482875524472</v>
      </c>
      <c r="G122">
        <f t="shared" ca="1" si="17"/>
        <v>9448.7999999999993</v>
      </c>
      <c r="H122" s="9">
        <f t="shared" ca="1" si="18"/>
        <v>182.54241699216792</v>
      </c>
      <c r="I122" s="9">
        <f t="shared" ca="1" si="18"/>
        <v>-45.713664530349661</v>
      </c>
      <c r="J122" s="9">
        <f t="shared" ca="1" si="18"/>
        <v>0</v>
      </c>
      <c r="K122" s="9">
        <f t="shared" ca="1" si="19"/>
        <v>188.17936424097053</v>
      </c>
      <c r="L122" s="9">
        <f t="shared" ca="1" si="20"/>
        <v>104.05930118444157</v>
      </c>
      <c r="M122">
        <f t="shared" ca="1" si="22"/>
        <v>55.843817016317018</v>
      </c>
      <c r="N122">
        <f t="shared" ca="1" si="23"/>
        <v>32.977150349650344</v>
      </c>
      <c r="P122">
        <f ca="1">E122-'SDM589'!E142</f>
        <v>4171.1482485250708</v>
      </c>
      <c r="Q122">
        <f ca="1">F122-'SDM589'!F142</f>
        <v>-7635.9377279892797</v>
      </c>
      <c r="R122">
        <f t="shared" ca="1" si="65"/>
        <v>8700.9207959217656</v>
      </c>
      <c r="S122">
        <f ca="1">G122/Params!$F$2</f>
        <v>310</v>
      </c>
    </row>
    <row r="123" spans="1:19" x14ac:dyDescent="0.25">
      <c r="A123" s="4">
        <f t="shared" ref="A123:A186" si="67">A122+5/24/3600</f>
        <v>0.43449074074073968</v>
      </c>
      <c r="B123" s="3">
        <f t="shared" si="25"/>
        <v>1553301540</v>
      </c>
      <c r="C123">
        <f t="shared" si="66"/>
        <v>3</v>
      </c>
      <c r="D123">
        <f t="shared" si="66"/>
        <v>119</v>
      </c>
      <c r="E123">
        <f t="shared" ca="1" si="45"/>
        <v>3651.1201904433574</v>
      </c>
      <c r="F123">
        <f t="shared" ca="1" si="46"/>
        <v>-914.44315140699302</v>
      </c>
      <c r="G123">
        <f t="shared" ca="1" si="17"/>
        <v>9448.7999999999993</v>
      </c>
      <c r="H123" s="9">
        <f t="shared" ca="1" si="18"/>
        <v>182.54241699216783</v>
      </c>
      <c r="I123" s="9">
        <f t="shared" ca="1" si="18"/>
        <v>-45.71366453034959</v>
      </c>
      <c r="J123" s="9">
        <f t="shared" ca="1" si="18"/>
        <v>0</v>
      </c>
      <c r="K123" s="9">
        <f t="shared" ca="1" si="19"/>
        <v>188.17936424097044</v>
      </c>
      <c r="L123" s="9">
        <f t="shared" ca="1" si="20"/>
        <v>104.05930118444154</v>
      </c>
      <c r="M123">
        <f t="shared" ca="1" si="22"/>
        <v>55.841756021756026</v>
      </c>
      <c r="N123">
        <f t="shared" ca="1" si="23"/>
        <v>32.991756021756018</v>
      </c>
      <c r="P123">
        <f ca="1">E123-'SDM589'!E143</f>
        <v>4845.0250012121496</v>
      </c>
      <c r="Q123">
        <f ca="1">F123-'SDM589'!F143</f>
        <v>-6706.1339239686986</v>
      </c>
      <c r="R123">
        <f t="shared" ca="1" si="65"/>
        <v>8273.2399619843382</v>
      </c>
      <c r="S123">
        <f ca="1">G123/Params!$F$2</f>
        <v>310</v>
      </c>
    </row>
    <row r="124" spans="1:19" x14ac:dyDescent="0.25">
      <c r="A124" s="4">
        <f t="shared" si="67"/>
        <v>0.43454861111111004</v>
      </c>
      <c r="B124" s="3">
        <f t="shared" si="25"/>
        <v>1553301545</v>
      </c>
      <c r="C124">
        <f t="shared" si="66"/>
        <v>3</v>
      </c>
      <c r="D124">
        <f t="shared" si="66"/>
        <v>119</v>
      </c>
      <c r="E124">
        <f t="shared" ca="1" si="45"/>
        <v>4563.8322754041965</v>
      </c>
      <c r="F124">
        <f t="shared" ca="1" si="46"/>
        <v>-1143.011474058741</v>
      </c>
      <c r="G124">
        <f t="shared" ca="1" si="17"/>
        <v>9448.7999999999993</v>
      </c>
      <c r="H124" s="9">
        <f t="shared" ca="1" si="18"/>
        <v>182.54241699216783</v>
      </c>
      <c r="I124" s="9">
        <f t="shared" ca="1" si="18"/>
        <v>-45.713664530349661</v>
      </c>
      <c r="J124" s="9">
        <f t="shared" ca="1" si="18"/>
        <v>0</v>
      </c>
      <c r="K124" s="9">
        <f t="shared" ca="1" si="19"/>
        <v>188.17936424097047</v>
      </c>
      <c r="L124" s="9">
        <f t="shared" ca="1" si="20"/>
        <v>104.05930118444157</v>
      </c>
      <c r="M124">
        <f t="shared" ca="1" si="22"/>
        <v>55.839695027195027</v>
      </c>
      <c r="N124">
        <f t="shared" ca="1" si="23"/>
        <v>33.006361693861692</v>
      </c>
      <c r="P124">
        <f ca="1">E124-'SDM589'!E144</f>
        <v>5518.9017538992321</v>
      </c>
      <c r="Q124">
        <f ca="1">F124-'SDM589'!F144</f>
        <v>-5776.3301199480884</v>
      </c>
      <c r="R124">
        <f t="shared" ca="1" si="65"/>
        <v>7989.0090889804051</v>
      </c>
      <c r="S124">
        <f ca="1">G124/Params!$F$2</f>
        <v>310</v>
      </c>
    </row>
    <row r="125" spans="1:19" x14ac:dyDescent="0.25">
      <c r="A125" s="4">
        <f t="shared" si="67"/>
        <v>0.4346064814814804</v>
      </c>
      <c r="B125" s="3">
        <f t="shared" si="25"/>
        <v>1553301550</v>
      </c>
      <c r="C125">
        <f t="shared" si="66"/>
        <v>3</v>
      </c>
      <c r="D125">
        <f t="shared" si="66"/>
        <v>119</v>
      </c>
      <c r="E125">
        <f t="shared" ca="1" si="45"/>
        <v>5476.5443603650356</v>
      </c>
      <c r="F125">
        <f t="shared" ca="1" si="46"/>
        <v>-1371.5797967104893</v>
      </c>
      <c r="G125">
        <f t="shared" ca="1" si="17"/>
        <v>9448.7999999999993</v>
      </c>
      <c r="H125" s="9">
        <f t="shared" ca="1" si="18"/>
        <v>182.542416992168</v>
      </c>
      <c r="I125" s="9">
        <f t="shared" ca="1" si="18"/>
        <v>-45.713664530349661</v>
      </c>
      <c r="J125" s="9">
        <f t="shared" ca="1" si="18"/>
        <v>0</v>
      </c>
      <c r="K125" s="9">
        <f t="shared" ca="1" si="19"/>
        <v>188.17936424097061</v>
      </c>
      <c r="L125" s="9">
        <f t="shared" ca="1" si="20"/>
        <v>104.05930118444155</v>
      </c>
      <c r="M125">
        <f t="shared" ca="1" si="22"/>
        <v>55.837634032634035</v>
      </c>
      <c r="N125">
        <f t="shared" ca="1" si="23"/>
        <v>33.020967365967365</v>
      </c>
      <c r="P125">
        <f ca="1">E125-'SDM589'!E145</f>
        <v>6192.7785065863145</v>
      </c>
      <c r="Q125">
        <f ca="1">F125-'SDM589'!F145</f>
        <v>-4846.5263159275064</v>
      </c>
      <c r="R125">
        <f t="shared" ca="1" si="65"/>
        <v>7863.7982529192132</v>
      </c>
      <c r="S125">
        <f ca="1">G125/Params!$F$2</f>
        <v>310</v>
      </c>
    </row>
    <row r="126" spans="1:19" x14ac:dyDescent="0.25">
      <c r="A126" s="4">
        <f t="shared" si="67"/>
        <v>0.43466435185185076</v>
      </c>
      <c r="B126" s="3">
        <f t="shared" si="25"/>
        <v>1553301555</v>
      </c>
      <c r="C126">
        <f t="shared" si="66"/>
        <v>3</v>
      </c>
      <c r="D126">
        <f t="shared" si="66"/>
        <v>119</v>
      </c>
      <c r="E126">
        <f t="shared" ca="1" si="45"/>
        <v>6389.2564453258756</v>
      </c>
      <c r="F126">
        <f t="shared" ca="1" si="46"/>
        <v>-1600.1481193622376</v>
      </c>
      <c r="G126">
        <f t="shared" ca="1" si="17"/>
        <v>9448.7999999999993</v>
      </c>
      <c r="H126" s="9">
        <f t="shared" ca="1" si="18"/>
        <v>182.54241699216783</v>
      </c>
      <c r="I126" s="9">
        <f t="shared" ca="1" si="18"/>
        <v>-45.713664530349661</v>
      </c>
      <c r="J126" s="9">
        <f t="shared" ca="1" si="18"/>
        <v>0</v>
      </c>
      <c r="K126" s="9">
        <f t="shared" ca="1" si="19"/>
        <v>188.17936424097047</v>
      </c>
      <c r="L126" s="9">
        <f t="shared" ca="1" si="20"/>
        <v>104.05930118444157</v>
      </c>
      <c r="M126">
        <f t="shared" ca="1" si="22"/>
        <v>55.835573038073036</v>
      </c>
      <c r="N126">
        <f t="shared" ca="1" si="23"/>
        <v>33.035573038073032</v>
      </c>
      <c r="O126" s="12"/>
      <c r="P126">
        <f ca="1">E126-'SDM589'!E146</f>
        <v>6866.6552592733942</v>
      </c>
      <c r="Q126">
        <f ca="1">F126-'SDM589'!F146</f>
        <v>-3916.7225119068962</v>
      </c>
      <c r="R126">
        <f t="shared" ca="1" si="65"/>
        <v>7905.1672774828257</v>
      </c>
      <c r="S126">
        <f ca="1">G126/Params!$F$2</f>
        <v>310</v>
      </c>
    </row>
    <row r="127" spans="1:19" x14ac:dyDescent="0.25">
      <c r="A127" s="8">
        <f t="shared" si="67"/>
        <v>0.43472222222222112</v>
      </c>
      <c r="B127" s="3">
        <f t="shared" si="25"/>
        <v>1553301560</v>
      </c>
      <c r="C127">
        <f t="shared" si="66"/>
        <v>3</v>
      </c>
      <c r="D127">
        <f t="shared" si="66"/>
        <v>119</v>
      </c>
      <c r="E127">
        <f t="shared" ca="1" si="45"/>
        <v>7301.9685302867147</v>
      </c>
      <c r="F127">
        <f t="shared" ca="1" si="46"/>
        <v>-1828.7164420139859</v>
      </c>
      <c r="G127">
        <f t="shared" ca="1" si="17"/>
        <v>9448.7999999999993</v>
      </c>
      <c r="H127" s="9">
        <f t="shared" ca="1" si="18"/>
        <v>182.54241699216763</v>
      </c>
      <c r="I127" s="9">
        <f t="shared" ca="1" si="18"/>
        <v>-45.713664530349661</v>
      </c>
      <c r="J127" s="9">
        <f t="shared" ca="1" si="18"/>
        <v>0</v>
      </c>
      <c r="K127" s="9">
        <f t="shared" ca="1" si="19"/>
        <v>188.17936424097027</v>
      </c>
      <c r="L127" s="9">
        <f t="shared" ca="1" si="20"/>
        <v>104.05930118444158</v>
      </c>
      <c r="M127">
        <f t="shared" ca="1" si="22"/>
        <v>55.833512043512044</v>
      </c>
      <c r="N127">
        <f t="shared" ca="1" si="23"/>
        <v>33.050178710178706</v>
      </c>
      <c r="O127" s="12"/>
      <c r="P127">
        <f ca="1">E127-'SDM589'!E147</f>
        <v>7391.1036975202433</v>
      </c>
      <c r="Q127">
        <f ca="1">F127-'SDM589'!F147</f>
        <v>-3086.8178746280487</v>
      </c>
      <c r="R127">
        <f t="shared" ca="1" si="65"/>
        <v>8009.7976540372501</v>
      </c>
      <c r="S127">
        <f ca="1">G127/Params!$F$2</f>
        <v>310</v>
      </c>
    </row>
    <row r="128" spans="1:19" x14ac:dyDescent="0.25">
      <c r="A128" s="4">
        <f t="shared" si="67"/>
        <v>0.43478009259259148</v>
      </c>
      <c r="B128" s="3">
        <f t="shared" si="25"/>
        <v>1553301565</v>
      </c>
      <c r="C128">
        <f t="shared" si="66"/>
        <v>3</v>
      </c>
      <c r="D128">
        <f t="shared" si="66"/>
        <v>119</v>
      </c>
      <c r="E128">
        <f t="shared" ca="1" si="45"/>
        <v>8214.6806152475529</v>
      </c>
      <c r="F128">
        <f t="shared" ca="1" si="46"/>
        <v>-2057.2847646657342</v>
      </c>
      <c r="G128">
        <f t="shared" ca="1" si="17"/>
        <v>9448.7999999999993</v>
      </c>
      <c r="H128" s="9">
        <f t="shared" ca="1" si="18"/>
        <v>182.542416992168</v>
      </c>
      <c r="I128" s="9">
        <f t="shared" ca="1" si="18"/>
        <v>-45.713664530349618</v>
      </c>
      <c r="J128" s="9">
        <f t="shared" ca="1" si="18"/>
        <v>0</v>
      </c>
      <c r="K128" s="9">
        <f t="shared" ca="1" si="19"/>
        <v>188.17936424097059</v>
      </c>
      <c r="L128" s="9">
        <f t="shared" ca="1" si="20"/>
        <v>104.05930118444154</v>
      </c>
      <c r="M128">
        <f t="shared" ca="1" si="22"/>
        <v>55.831451048951052</v>
      </c>
      <c r="N128">
        <f t="shared" ca="1" si="23"/>
        <v>33.06478438228438</v>
      </c>
      <c r="O128" s="12"/>
      <c r="P128">
        <f ca="1">E128-'SDM589'!E148</f>
        <v>7616.69550688663</v>
      </c>
      <c r="Q128">
        <f ca="1">F128-'SDM589'!F148</f>
        <v>-2456.7115708326683</v>
      </c>
      <c r="R128">
        <f t="shared" ca="1" si="65"/>
        <v>8003.0920391365044</v>
      </c>
      <c r="S128">
        <f ca="1">G128/Params!$F$2</f>
        <v>310</v>
      </c>
    </row>
    <row r="129" spans="1:19" x14ac:dyDescent="0.25">
      <c r="A129" s="4">
        <f t="shared" si="67"/>
        <v>0.43483796296296184</v>
      </c>
      <c r="B129" s="3">
        <f t="shared" si="25"/>
        <v>1553301570</v>
      </c>
      <c r="C129">
        <f t="shared" si="66"/>
        <v>3</v>
      </c>
      <c r="D129">
        <f t="shared" si="66"/>
        <v>119</v>
      </c>
      <c r="E129">
        <f t="shared" ca="1" si="45"/>
        <v>9127.3927002083929</v>
      </c>
      <c r="F129">
        <f t="shared" ca="1" si="46"/>
        <v>-2285.8530873174823</v>
      </c>
      <c r="G129">
        <f t="shared" ca="1" si="17"/>
        <v>9448.7999999999993</v>
      </c>
      <c r="H129" s="9">
        <f t="shared" ca="1" si="18"/>
        <v>182.542416992168</v>
      </c>
      <c r="I129" s="9">
        <f t="shared" ca="1" si="18"/>
        <v>-45.713664530349703</v>
      </c>
      <c r="J129" s="9">
        <f t="shared" ca="1" si="18"/>
        <v>0</v>
      </c>
      <c r="K129" s="9">
        <f t="shared" ca="1" si="19"/>
        <v>188.17936424097064</v>
      </c>
      <c r="L129" s="9">
        <f t="shared" ca="1" si="20"/>
        <v>104.05930118444157</v>
      </c>
      <c r="M129">
        <f t="shared" ca="1" si="22"/>
        <v>55.829390054390053</v>
      </c>
      <c r="N129">
        <f t="shared" ca="1" si="23"/>
        <v>33.079390054390053</v>
      </c>
      <c r="P129">
        <f ca="1">E129-'SDM589'!E149</f>
        <v>7543.4306873725573</v>
      </c>
      <c r="Q129">
        <f ca="1">F129-'SDM589'!F149</f>
        <v>-2026.4036005207543</v>
      </c>
      <c r="R129">
        <f t="shared" ca="1" si="65"/>
        <v>7810.8679471232572</v>
      </c>
      <c r="S129">
        <f ca="1">G129/Params!$F$2</f>
        <v>310</v>
      </c>
    </row>
    <row r="130" spans="1:19" x14ac:dyDescent="0.25">
      <c r="A130" s="4">
        <f t="shared" si="67"/>
        <v>0.4348958333333322</v>
      </c>
      <c r="B130" s="3">
        <f t="shared" si="25"/>
        <v>1553301575</v>
      </c>
      <c r="C130">
        <f t="shared" si="66"/>
        <v>3</v>
      </c>
      <c r="D130">
        <f t="shared" si="66"/>
        <v>119</v>
      </c>
      <c r="E130">
        <f t="shared" ca="1" si="45"/>
        <v>10040.104785169233</v>
      </c>
      <c r="F130">
        <f t="shared" ca="1" si="46"/>
        <v>-2514.4214099692308</v>
      </c>
      <c r="G130">
        <f t="shared" ca="1" si="17"/>
        <v>9448.7999999999993</v>
      </c>
      <c r="H130" s="9">
        <f t="shared" ca="1" si="18"/>
        <v>182.54241699216763</v>
      </c>
      <c r="I130" s="9">
        <f t="shared" ca="1" si="18"/>
        <v>-45.713664530349618</v>
      </c>
      <c r="J130" s="9">
        <f t="shared" ca="1" si="18"/>
        <v>0</v>
      </c>
      <c r="K130" s="9">
        <f t="shared" ca="1" si="19"/>
        <v>188.17936424097024</v>
      </c>
      <c r="L130" s="9">
        <f t="shared" ca="1" si="20"/>
        <v>104.05930118444157</v>
      </c>
      <c r="M130">
        <f t="shared" ca="1" si="22"/>
        <v>55.827329059829061</v>
      </c>
      <c r="N130">
        <f t="shared" ca="1" si="23"/>
        <v>33.09399572649572</v>
      </c>
      <c r="P130">
        <f ca="1">E130-'SDM589'!E150</f>
        <v>7171.3092389780231</v>
      </c>
      <c r="Q130">
        <f ca="1">F130-'SDM589'!F150</f>
        <v>-1795.8939636923078</v>
      </c>
      <c r="R130">
        <f t="shared" ca="1" si="65"/>
        <v>7392.7607380381269</v>
      </c>
      <c r="S130">
        <f ca="1">G130/Params!$F$2</f>
        <v>310</v>
      </c>
    </row>
    <row r="131" spans="1:19" x14ac:dyDescent="0.25">
      <c r="A131" s="4">
        <f t="shared" si="67"/>
        <v>0.43495370370370257</v>
      </c>
      <c r="B131" s="3">
        <f t="shared" si="25"/>
        <v>1553301580</v>
      </c>
      <c r="C131">
        <f t="shared" si="66"/>
        <v>3</v>
      </c>
      <c r="D131">
        <f t="shared" si="66"/>
        <v>119</v>
      </c>
      <c r="E131">
        <f t="shared" ca="1" si="45"/>
        <v>10952.816870130071</v>
      </c>
      <c r="F131">
        <f t="shared" ca="1" si="46"/>
        <v>-2742.9897326209789</v>
      </c>
      <c r="G131">
        <f t="shared" ca="1" si="17"/>
        <v>9448.7999999999993</v>
      </c>
      <c r="H131" s="9">
        <f t="shared" ca="1" si="18"/>
        <v>182.542416992168</v>
      </c>
      <c r="I131" s="9">
        <f t="shared" ca="1" si="18"/>
        <v>-45.713664530349618</v>
      </c>
      <c r="J131" s="9">
        <f t="shared" ca="1" si="18"/>
        <v>0</v>
      </c>
      <c r="K131" s="9">
        <f t="shared" ca="1" si="19"/>
        <v>188.17936424097059</v>
      </c>
      <c r="L131" s="9">
        <f t="shared" ca="1" si="20"/>
        <v>104.05930118444154</v>
      </c>
      <c r="M131">
        <f t="shared" ca="1" si="22"/>
        <v>55.82526806526807</v>
      </c>
      <c r="N131">
        <f t="shared" ca="1" si="23"/>
        <v>33.108601398601394</v>
      </c>
      <c r="P131">
        <f ca="1">E131-'SDM589'!E151</f>
        <v>6649.7594761432574</v>
      </c>
      <c r="Q131">
        <f ca="1">F131-'SDM589'!F151</f>
        <v>-1665.2834936055945</v>
      </c>
      <c r="R131">
        <f t="shared" ca="1" si="65"/>
        <v>6855.1054116353525</v>
      </c>
      <c r="S131">
        <f ca="1">G131/Params!$F$2</f>
        <v>310</v>
      </c>
    </row>
    <row r="132" spans="1:19" x14ac:dyDescent="0.25">
      <c r="A132" s="47">
        <f t="shared" si="67"/>
        <v>0.43501157407407293</v>
      </c>
      <c r="B132" s="3">
        <f t="shared" si="25"/>
        <v>1553301585</v>
      </c>
      <c r="C132">
        <f t="shared" si="66"/>
        <v>3</v>
      </c>
      <c r="D132">
        <f t="shared" si="66"/>
        <v>119</v>
      </c>
      <c r="E132">
        <f t="shared" ca="1" si="45"/>
        <v>11865.528955090911</v>
      </c>
      <c r="F132">
        <f t="shared" ca="1" si="46"/>
        <v>-2971.558055272727</v>
      </c>
      <c r="G132">
        <f t="shared" ca="1" si="17"/>
        <v>9448.7999999999993</v>
      </c>
      <c r="H132" s="9">
        <f t="shared" ca="1" si="18"/>
        <v>182.542416992168</v>
      </c>
      <c r="I132" s="9">
        <f t="shared" ca="1" si="18"/>
        <v>-45.713664530349703</v>
      </c>
      <c r="J132" s="9">
        <f t="shared" ca="1" si="18"/>
        <v>0</v>
      </c>
      <c r="K132" s="9">
        <f t="shared" ca="1" si="19"/>
        <v>188.17936424097064</v>
      </c>
      <c r="L132" s="9">
        <f t="shared" ca="1" si="20"/>
        <v>104.05930118444157</v>
      </c>
      <c r="M132">
        <f t="shared" ca="1" si="22"/>
        <v>55.82320707070707</v>
      </c>
      <c r="N132">
        <f t="shared" ca="1" si="23"/>
        <v>33.123207070707068</v>
      </c>
      <c r="P132">
        <f ca="1">E132-'SDM589'!E152</f>
        <v>6128.2097133084926</v>
      </c>
      <c r="Q132">
        <f ca="1">F132-'SDM589'!F152</f>
        <v>-1534.6730235188809</v>
      </c>
      <c r="R132">
        <f t="shared" ca="1" si="65"/>
        <v>6317.4500852325809</v>
      </c>
      <c r="S132" s="49">
        <f ca="1">G132/Params!$F$2</f>
        <v>310</v>
      </c>
    </row>
    <row r="133" spans="1:19" x14ac:dyDescent="0.25">
      <c r="A133" s="4">
        <f t="shared" si="67"/>
        <v>0.43506944444444329</v>
      </c>
      <c r="B133" s="3">
        <f t="shared" si="25"/>
        <v>1553301590</v>
      </c>
      <c r="C133">
        <f t="shared" si="66"/>
        <v>3</v>
      </c>
      <c r="D133">
        <f t="shared" si="66"/>
        <v>119</v>
      </c>
      <c r="E133">
        <f t="shared" ca="1" si="45"/>
        <v>12778.241040051751</v>
      </c>
      <c r="F133">
        <f t="shared" ca="1" si="46"/>
        <v>-3200.1263779244755</v>
      </c>
      <c r="G133">
        <f t="shared" ca="1" si="17"/>
        <v>9448.7999999999993</v>
      </c>
      <c r="H133" s="9">
        <f t="shared" ca="1" si="18"/>
        <v>182.54241699216763</v>
      </c>
      <c r="I133" s="9">
        <f t="shared" ca="1" si="18"/>
        <v>-45.713664530349618</v>
      </c>
      <c r="J133" s="9">
        <f t="shared" ca="1" si="18"/>
        <v>0</v>
      </c>
      <c r="K133" s="9">
        <f t="shared" ca="1" si="19"/>
        <v>188.17936424097024</v>
      </c>
      <c r="L133" s="9">
        <f t="shared" ca="1" si="20"/>
        <v>104.05930118444157</v>
      </c>
      <c r="M133">
        <f t="shared" ca="1" si="22"/>
        <v>55.821146076146078</v>
      </c>
      <c r="N133">
        <f t="shared" ca="1" si="23"/>
        <v>33.137812742812741</v>
      </c>
      <c r="P133">
        <f ca="1">E133-'SDM589'!E153</f>
        <v>5606.6599504737278</v>
      </c>
      <c r="Q133">
        <f ca="1">F133-'SDM589'!F153</f>
        <v>-1404.0625534321678</v>
      </c>
      <c r="R133">
        <f t="shared" ca="1" si="65"/>
        <v>5779.7947588298084</v>
      </c>
      <c r="S133">
        <f ca="1">G133/Params!$F$2</f>
        <v>310</v>
      </c>
    </row>
    <row r="134" spans="1:19" x14ac:dyDescent="0.25">
      <c r="A134" s="4">
        <f t="shared" si="67"/>
        <v>0.43512731481481365</v>
      </c>
      <c r="B134" s="3">
        <f t="shared" si="25"/>
        <v>1553301595</v>
      </c>
      <c r="C134">
        <f t="shared" si="66"/>
        <v>3</v>
      </c>
      <c r="D134">
        <f t="shared" si="66"/>
        <v>119</v>
      </c>
      <c r="E134">
        <f t="shared" ca="1" si="45"/>
        <v>13690.953125012589</v>
      </c>
      <c r="F134">
        <f t="shared" ca="1" si="46"/>
        <v>-3428.6947005762236</v>
      </c>
      <c r="G134">
        <f t="shared" ca="1" si="17"/>
        <v>9448.7999999999993</v>
      </c>
      <c r="H134" s="9">
        <f t="shared" ca="1" si="18"/>
        <v>182.542416992168</v>
      </c>
      <c r="I134" s="9">
        <f t="shared" ca="1" si="18"/>
        <v>-45.713664530349703</v>
      </c>
      <c r="J134" s="9">
        <f t="shared" ca="1" si="18"/>
        <v>0</v>
      </c>
      <c r="K134" s="9">
        <f t="shared" ca="1" si="19"/>
        <v>188.17936424097064</v>
      </c>
      <c r="L134" s="9">
        <f t="shared" ca="1" si="20"/>
        <v>104.05930118444157</v>
      </c>
      <c r="M134">
        <f t="shared" ca="1" si="22"/>
        <v>55.819085081585079</v>
      </c>
      <c r="N134">
        <f t="shared" ca="1" si="23"/>
        <v>33.152418414918415</v>
      </c>
      <c r="P134">
        <f ca="1">E134-'SDM589'!E154</f>
        <v>5085.1101876389621</v>
      </c>
      <c r="Q134">
        <f ca="1">F134-'SDM589'!F154</f>
        <v>-1273.4520833454544</v>
      </c>
      <c r="R134">
        <f t="shared" ca="1" si="65"/>
        <v>5242.139432427035</v>
      </c>
      <c r="S134">
        <f ca="1">G134/Params!$F$2</f>
        <v>310</v>
      </c>
    </row>
    <row r="135" spans="1:19" x14ac:dyDescent="0.25">
      <c r="A135" s="4">
        <f t="shared" si="67"/>
        <v>0.43518518518518401</v>
      </c>
      <c r="B135" s="3">
        <f t="shared" si="25"/>
        <v>1553301600</v>
      </c>
      <c r="C135">
        <f t="shared" si="66"/>
        <v>3</v>
      </c>
      <c r="D135">
        <f t="shared" si="66"/>
        <v>119</v>
      </c>
      <c r="E135">
        <f t="shared" ca="1" si="45"/>
        <v>14603.665209973429</v>
      </c>
      <c r="F135">
        <f t="shared" ca="1" si="46"/>
        <v>-3657.2630232279721</v>
      </c>
      <c r="G135">
        <f t="shared" ca="1" si="17"/>
        <v>9448.7999999999993</v>
      </c>
      <c r="H135" s="9">
        <f t="shared" ca="1" si="18"/>
        <v>182.54241699216763</v>
      </c>
      <c r="I135" s="9">
        <f t="shared" ca="1" si="18"/>
        <v>-45.713664530349618</v>
      </c>
      <c r="J135" s="9">
        <f t="shared" ca="1" si="18"/>
        <v>0</v>
      </c>
      <c r="K135" s="9">
        <f t="shared" ca="1" si="19"/>
        <v>188.17936424097024</v>
      </c>
      <c r="L135" s="9">
        <f t="shared" ca="1" si="20"/>
        <v>104.05930118444157</v>
      </c>
      <c r="M135">
        <f t="shared" ca="1" si="22"/>
        <v>55.817024087024087</v>
      </c>
      <c r="N135">
        <f t="shared" ca="1" si="23"/>
        <v>33.167024087024082</v>
      </c>
      <c r="P135">
        <f ca="1">E135-'SDM589'!E155</f>
        <v>4563.5604248041964</v>
      </c>
      <c r="Q135">
        <f ca="1">F135-'SDM589'!F155</f>
        <v>-1142.8416132587413</v>
      </c>
      <c r="R135">
        <f t="shared" ca="1" si="65"/>
        <v>4704.4841060242616</v>
      </c>
      <c r="S135">
        <f ca="1">G135/Params!$F$2</f>
        <v>310</v>
      </c>
    </row>
    <row r="136" spans="1:19" x14ac:dyDescent="0.25">
      <c r="A136" s="4">
        <f t="shared" si="67"/>
        <v>0.43524305555555437</v>
      </c>
      <c r="B136" s="3">
        <f t="shared" si="25"/>
        <v>1553301605</v>
      </c>
      <c r="C136">
        <f t="shared" si="66"/>
        <v>3</v>
      </c>
      <c r="D136">
        <f t="shared" si="66"/>
        <v>119</v>
      </c>
      <c r="E136">
        <f t="shared" ca="1" si="45"/>
        <v>15516.377294934267</v>
      </c>
      <c r="F136">
        <f t="shared" ca="1" si="46"/>
        <v>-3885.8313458797202</v>
      </c>
      <c r="G136">
        <f t="shared" ref="G136:G199" ca="1" si="68">INDIRECT("G$"&amp;C136)+INDIRECT("J$"&amp;C136)*($B136-INDIRECT("B$"&amp;D136))</f>
        <v>9448.7999999999993</v>
      </c>
      <c r="H136" s="9">
        <f t="shared" ref="H136:J151" ca="1" si="69">(E137-E136)/($B137-$B136)</f>
        <v>182.54241699216726</v>
      </c>
      <c r="I136" s="9">
        <f t="shared" ca="1" si="69"/>
        <v>-45.713664530349526</v>
      </c>
      <c r="J136" s="9">
        <f t="shared" ca="1" si="69"/>
        <v>0</v>
      </c>
      <c r="K136" s="9">
        <f t="shared" ref="K136:K199" ca="1" si="70">SQRT(H136*H136+I136*I136)</f>
        <v>188.17936424096987</v>
      </c>
      <c r="L136" s="9">
        <f t="shared" ref="L136:L199" ca="1" si="71">DEGREES(ATAN2(I136,H136))</f>
        <v>104.05930118444157</v>
      </c>
      <c r="M136">
        <f t="shared" ca="1" si="22"/>
        <v>55.814963092463096</v>
      </c>
      <c r="N136">
        <f t="shared" ca="1" si="23"/>
        <v>33.181629759129756</v>
      </c>
      <c r="O136" s="14"/>
      <c r="P136">
        <f ca="1">E136-'SDM589'!E156</f>
        <v>4042.0106619694307</v>
      </c>
      <c r="Q136">
        <f ca="1">F136-'SDM589'!F156</f>
        <v>-1012.2311431720277</v>
      </c>
      <c r="R136">
        <f t="shared" ca="1" si="65"/>
        <v>4166.828779621489</v>
      </c>
      <c r="S136">
        <f ca="1">G136/Params!$F$2</f>
        <v>310</v>
      </c>
    </row>
    <row r="137" spans="1:19" x14ac:dyDescent="0.25">
      <c r="A137" s="4">
        <f t="shared" si="67"/>
        <v>0.43530092592592473</v>
      </c>
      <c r="B137" s="3">
        <f t="shared" si="25"/>
        <v>1553301610</v>
      </c>
      <c r="C137">
        <f t="shared" ref="C137:D152" si="72">C136</f>
        <v>3</v>
      </c>
      <c r="D137">
        <f t="shared" si="72"/>
        <v>119</v>
      </c>
      <c r="E137">
        <f t="shared" ca="1" si="45"/>
        <v>16429.089379895104</v>
      </c>
      <c r="F137">
        <f t="shared" ca="1" si="46"/>
        <v>-4114.3996685314678</v>
      </c>
      <c r="G137">
        <f t="shared" ca="1" si="68"/>
        <v>9448.7999999999993</v>
      </c>
      <c r="H137" s="9">
        <f t="shared" ca="1" si="69"/>
        <v>182.542416992168</v>
      </c>
      <c r="I137" s="9">
        <f t="shared" ca="1" si="69"/>
        <v>-45.713664530349703</v>
      </c>
      <c r="J137" s="9">
        <f t="shared" ca="1" si="69"/>
        <v>0</v>
      </c>
      <c r="K137" s="9">
        <f t="shared" ca="1" si="70"/>
        <v>188.17936424097064</v>
      </c>
      <c r="L137" s="9">
        <f t="shared" ca="1" si="71"/>
        <v>104.05930118444157</v>
      </c>
      <c r="M137">
        <f t="shared" ref="M137:M200" ca="1" si="73">INDIRECT("M$"&amp;C137)+INDIRECT("O$"&amp;C137)*($B137-INDIRECT("B$"&amp;D137))</f>
        <v>55.812902097902096</v>
      </c>
      <c r="N137">
        <f t="shared" ref="N137:N200" ca="1" si="74">INDIRECT("N$"&amp;C137)+INDIRECT("P$"&amp;C137)*($B137-INDIRECT("B$"&amp;D137))</f>
        <v>33.196235431235429</v>
      </c>
      <c r="O137" s="12"/>
      <c r="P137">
        <f ca="1">E137-'SDM589'!E157</f>
        <v>3520.4608991346631</v>
      </c>
      <c r="Q137">
        <f ca="1">F137-'SDM589'!F157</f>
        <v>-881.62067308531368</v>
      </c>
      <c r="R137">
        <f t="shared" ca="1" si="65"/>
        <v>3629.1734532187138</v>
      </c>
      <c r="S137">
        <f ca="1">G137/Params!$F$2</f>
        <v>310</v>
      </c>
    </row>
    <row r="138" spans="1:19" x14ac:dyDescent="0.25">
      <c r="A138" s="4">
        <f t="shared" si="67"/>
        <v>0.43535879629629509</v>
      </c>
      <c r="B138" s="3">
        <f t="shared" ref="B138:B201" si="75">B137+SECOND(A138-A137)</f>
        <v>1553301615</v>
      </c>
      <c r="C138">
        <f t="shared" si="72"/>
        <v>3</v>
      </c>
      <c r="D138">
        <f t="shared" si="72"/>
        <v>119</v>
      </c>
      <c r="E138">
        <f t="shared" ca="1" si="45"/>
        <v>17341.801464855944</v>
      </c>
      <c r="F138">
        <f t="shared" ca="1" si="46"/>
        <v>-4342.9679911832163</v>
      </c>
      <c r="G138">
        <f t="shared" ca="1" si="68"/>
        <v>9448.7999999999993</v>
      </c>
      <c r="H138" s="9">
        <f t="shared" ca="1" si="69"/>
        <v>182.542416992168</v>
      </c>
      <c r="I138" s="9">
        <f t="shared" ca="1" si="69"/>
        <v>-45.713664530349526</v>
      </c>
      <c r="J138" s="9">
        <f t="shared" ca="1" si="69"/>
        <v>0</v>
      </c>
      <c r="K138" s="9">
        <f t="shared" ca="1" si="70"/>
        <v>188.17936424097059</v>
      </c>
      <c r="L138" s="9">
        <f t="shared" ca="1" si="71"/>
        <v>104.05930118444151</v>
      </c>
      <c r="M138">
        <f t="shared" ca="1" si="73"/>
        <v>55.810841103341104</v>
      </c>
      <c r="N138">
        <f t="shared" ca="1" si="74"/>
        <v>33.210841103341103</v>
      </c>
      <c r="O138" s="12"/>
      <c r="P138">
        <f ca="1">E138-'SDM589'!E158</f>
        <v>2998.9111362998974</v>
      </c>
      <c r="Q138">
        <f ca="1">F138-'SDM589'!F158</f>
        <v>-751.01020299860056</v>
      </c>
      <c r="R138">
        <f t="shared" ca="1" si="65"/>
        <v>3091.5181268159404</v>
      </c>
      <c r="S138">
        <f ca="1">G138/Params!$F$2</f>
        <v>310</v>
      </c>
    </row>
    <row r="139" spans="1:19" x14ac:dyDescent="0.25">
      <c r="A139" s="8">
        <f t="shared" si="67"/>
        <v>0.43541666666666545</v>
      </c>
      <c r="B139" s="3">
        <f t="shared" si="75"/>
        <v>1553301620</v>
      </c>
      <c r="C139">
        <f t="shared" si="72"/>
        <v>3</v>
      </c>
      <c r="D139">
        <f t="shared" si="72"/>
        <v>119</v>
      </c>
      <c r="E139">
        <f t="shared" ca="1" si="45"/>
        <v>18254.513549816784</v>
      </c>
      <c r="F139">
        <f t="shared" ca="1" si="46"/>
        <v>-4571.5363138349639</v>
      </c>
      <c r="G139">
        <f t="shared" ca="1" si="68"/>
        <v>9448.7999999999993</v>
      </c>
      <c r="H139" s="9">
        <f t="shared" ca="1" si="69"/>
        <v>182.542416992168</v>
      </c>
      <c r="I139" s="9">
        <f t="shared" ca="1" si="69"/>
        <v>-45.713664530349703</v>
      </c>
      <c r="J139" s="9">
        <f t="shared" ca="1" si="69"/>
        <v>0</v>
      </c>
      <c r="K139" s="9">
        <f t="shared" ca="1" si="70"/>
        <v>188.17936424097064</v>
      </c>
      <c r="L139" s="9">
        <f t="shared" ca="1" si="71"/>
        <v>104.05930118444157</v>
      </c>
      <c r="M139">
        <f t="shared" ca="1" si="73"/>
        <v>55.808780108780113</v>
      </c>
      <c r="N139">
        <f t="shared" ca="1" si="74"/>
        <v>33.22544677544677</v>
      </c>
      <c r="O139" s="12"/>
      <c r="P139">
        <f ca="1">E139-'SDM589'!E159</f>
        <v>2477.3613734651335</v>
      </c>
      <c r="Q139">
        <f ca="1">F139-'SDM589'!F159</f>
        <v>-620.39973291188699</v>
      </c>
      <c r="R139">
        <f t="shared" ca="1" si="65"/>
        <v>2553.8628004131688</v>
      </c>
      <c r="S139">
        <f ca="1">G139/Params!$F$2</f>
        <v>310</v>
      </c>
    </row>
    <row r="140" spans="1:19" x14ac:dyDescent="0.25">
      <c r="A140" s="4">
        <f t="shared" si="67"/>
        <v>0.43547453703703581</v>
      </c>
      <c r="B140" s="3">
        <f t="shared" si="75"/>
        <v>1553301625</v>
      </c>
      <c r="C140">
        <f t="shared" si="72"/>
        <v>3</v>
      </c>
      <c r="D140">
        <f t="shared" si="72"/>
        <v>119</v>
      </c>
      <c r="E140">
        <f t="shared" ca="1" si="45"/>
        <v>19167.225634777624</v>
      </c>
      <c r="F140">
        <f t="shared" ca="1" si="46"/>
        <v>-4800.1046364867125</v>
      </c>
      <c r="G140">
        <f t="shared" ca="1" si="68"/>
        <v>9448.7999999999993</v>
      </c>
      <c r="H140" s="9">
        <f t="shared" ca="1" si="69"/>
        <v>182.542416992168</v>
      </c>
      <c r="I140" s="9">
        <f t="shared" ca="1" si="69"/>
        <v>-45.713664530349703</v>
      </c>
      <c r="J140" s="9">
        <f t="shared" ca="1" si="69"/>
        <v>0</v>
      </c>
      <c r="K140" s="9">
        <f t="shared" ca="1" si="70"/>
        <v>188.17936424097064</v>
      </c>
      <c r="L140" s="9">
        <f t="shared" ca="1" si="71"/>
        <v>104.05930118444157</v>
      </c>
      <c r="M140">
        <f t="shared" ca="1" si="73"/>
        <v>55.806719114219113</v>
      </c>
      <c r="N140">
        <f t="shared" ca="1" si="74"/>
        <v>33.240052447552443</v>
      </c>
      <c r="O140" s="12"/>
      <c r="P140">
        <f ca="1">E140-'SDM589'!E160</f>
        <v>1955.8116106303714</v>
      </c>
      <c r="Q140">
        <f ca="1">F140-'SDM589'!F160</f>
        <v>-489.78926282517477</v>
      </c>
      <c r="R140">
        <f t="shared" ca="1" si="65"/>
        <v>2016.2074740103994</v>
      </c>
      <c r="S140">
        <f ca="1">G140/Params!$F$2</f>
        <v>310</v>
      </c>
    </row>
    <row r="141" spans="1:19" x14ac:dyDescent="0.25">
      <c r="A141" s="4">
        <f t="shared" si="67"/>
        <v>0.43553240740740617</v>
      </c>
      <c r="B141" s="3">
        <f t="shared" si="75"/>
        <v>1553301630</v>
      </c>
      <c r="C141">
        <f t="shared" si="72"/>
        <v>3</v>
      </c>
      <c r="D141">
        <f t="shared" si="72"/>
        <v>119</v>
      </c>
      <c r="E141">
        <f t="shared" ca="1" si="45"/>
        <v>20079.937719738464</v>
      </c>
      <c r="F141">
        <f t="shared" ca="1" si="46"/>
        <v>-5028.672959138461</v>
      </c>
      <c r="G141">
        <f t="shared" ca="1" si="68"/>
        <v>9448.7999999999993</v>
      </c>
      <c r="H141" s="9">
        <f t="shared" ca="1" si="69"/>
        <v>182.542416992168</v>
      </c>
      <c r="I141" s="9">
        <f t="shared" ca="1" si="69"/>
        <v>-45.713664530349526</v>
      </c>
      <c r="J141" s="9">
        <f t="shared" ca="1" si="69"/>
        <v>0</v>
      </c>
      <c r="K141" s="9">
        <f t="shared" ca="1" si="70"/>
        <v>188.17936424097059</v>
      </c>
      <c r="L141" s="9">
        <f t="shared" ca="1" si="71"/>
        <v>104.05930118444151</v>
      </c>
      <c r="M141">
        <f t="shared" ca="1" si="73"/>
        <v>55.804658119658122</v>
      </c>
      <c r="N141">
        <f t="shared" ca="1" si="74"/>
        <v>33.254658119658117</v>
      </c>
      <c r="O141" s="12"/>
      <c r="P141">
        <f ca="1">E141-'SDM589'!E161</f>
        <v>1434.2618477956057</v>
      </c>
      <c r="Q141">
        <f ca="1">F141-'SDM589'!F161</f>
        <v>-359.1787927384612</v>
      </c>
      <c r="R141">
        <f t="shared" ref="R141:R192" ca="1" si="76">SQRT(P141*P141+Q141*Q141)</f>
        <v>1478.5521476076262</v>
      </c>
      <c r="S141">
        <f ca="1">G141/Params!$F$2</f>
        <v>310</v>
      </c>
    </row>
    <row r="142" spans="1:19" x14ac:dyDescent="0.25">
      <c r="A142" s="4">
        <f t="shared" si="67"/>
        <v>0.43559027777777654</v>
      </c>
      <c r="B142" s="3">
        <f t="shared" si="75"/>
        <v>1553301635</v>
      </c>
      <c r="C142">
        <f t="shared" si="72"/>
        <v>3</v>
      </c>
      <c r="D142">
        <f t="shared" si="72"/>
        <v>119</v>
      </c>
      <c r="E142">
        <f t="shared" ca="1" si="45"/>
        <v>20992.649804699304</v>
      </c>
      <c r="F142">
        <f t="shared" ca="1" si="46"/>
        <v>-5257.2412817902086</v>
      </c>
      <c r="G142">
        <f t="shared" ca="1" si="68"/>
        <v>9448.7999999999993</v>
      </c>
      <c r="H142" s="9">
        <f t="shared" ca="1" si="69"/>
        <v>182.54241699216726</v>
      </c>
      <c r="I142" s="9">
        <f t="shared" ca="1" si="69"/>
        <v>-45.713664530349703</v>
      </c>
      <c r="J142" s="9">
        <f t="shared" ca="1" si="69"/>
        <v>0</v>
      </c>
      <c r="K142" s="9">
        <f t="shared" ca="1" si="70"/>
        <v>188.17936424096993</v>
      </c>
      <c r="L142" s="9">
        <f t="shared" ca="1" si="71"/>
        <v>104.05930118444161</v>
      </c>
      <c r="M142">
        <f t="shared" ca="1" si="73"/>
        <v>55.802597125097122</v>
      </c>
      <c r="N142">
        <f t="shared" ca="1" si="74"/>
        <v>33.269263791763791</v>
      </c>
      <c r="P142">
        <f ca="1">E142-'SDM589'!E162</f>
        <v>912.71208496084</v>
      </c>
      <c r="Q142">
        <f ca="1">F142-'SDM589'!F162</f>
        <v>-228.56832265174762</v>
      </c>
      <c r="R142">
        <f t="shared" ca="1" si="76"/>
        <v>940.89682120485293</v>
      </c>
      <c r="S142">
        <f ca="1">G142/Params!$F$2</f>
        <v>310</v>
      </c>
    </row>
    <row r="143" spans="1:19" x14ac:dyDescent="0.25">
      <c r="A143" s="4">
        <f t="shared" si="67"/>
        <v>0.4356481481481469</v>
      </c>
      <c r="B143" s="3">
        <f t="shared" si="75"/>
        <v>1553301640</v>
      </c>
      <c r="C143">
        <f t="shared" si="72"/>
        <v>3</v>
      </c>
      <c r="D143">
        <f t="shared" si="72"/>
        <v>119</v>
      </c>
      <c r="E143">
        <f t="shared" ca="1" si="45"/>
        <v>21905.36188966014</v>
      </c>
      <c r="F143">
        <f t="shared" ca="1" si="46"/>
        <v>-5485.8096044419572</v>
      </c>
      <c r="G143">
        <f t="shared" ca="1" si="68"/>
        <v>9448.7999999999993</v>
      </c>
      <c r="H143" s="9">
        <f t="shared" ca="1" si="69"/>
        <v>182.542416992168</v>
      </c>
      <c r="I143" s="9">
        <f t="shared" ca="1" si="69"/>
        <v>-45.713664530349703</v>
      </c>
      <c r="J143" s="9">
        <f t="shared" ca="1" si="69"/>
        <v>0</v>
      </c>
      <c r="K143" s="9">
        <f t="shared" ca="1" si="70"/>
        <v>188.17936424097064</v>
      </c>
      <c r="L143" s="9">
        <f t="shared" ca="1" si="71"/>
        <v>104.05930118444157</v>
      </c>
      <c r="M143">
        <f t="shared" ca="1" si="73"/>
        <v>55.80053613053613</v>
      </c>
      <c r="N143">
        <f t="shared" ca="1" si="74"/>
        <v>33.283869463869458</v>
      </c>
      <c r="P143">
        <f ca="1">E143-'SDM589'!E163</f>
        <v>391.16232212607429</v>
      </c>
      <c r="Q143">
        <f ca="1">F143-'SDM589'!F163</f>
        <v>-97.957852565034045</v>
      </c>
      <c r="R143">
        <f t="shared" ca="1" si="76"/>
        <v>403.24149480207967</v>
      </c>
      <c r="S143">
        <f ca="1">G143/Params!$F$2</f>
        <v>310</v>
      </c>
    </row>
    <row r="144" spans="1:19" x14ac:dyDescent="0.25">
      <c r="A144" s="42">
        <f t="shared" si="67"/>
        <v>0.43570601851851726</v>
      </c>
      <c r="B144" s="45">
        <f t="shared" si="75"/>
        <v>1553301645</v>
      </c>
      <c r="C144" s="41">
        <f t="shared" si="72"/>
        <v>3</v>
      </c>
      <c r="D144" s="41">
        <f t="shared" si="72"/>
        <v>119</v>
      </c>
      <c r="E144" s="41">
        <f t="shared" ca="1" si="45"/>
        <v>22818.07397462098</v>
      </c>
      <c r="F144" s="41">
        <f t="shared" ca="1" si="46"/>
        <v>-5714.3779270937057</v>
      </c>
      <c r="G144" s="41">
        <f t="shared" ca="1" si="68"/>
        <v>9448.7999999999993</v>
      </c>
      <c r="H144" s="46">
        <f t="shared" ca="1" si="69"/>
        <v>182.542416992168</v>
      </c>
      <c r="I144" s="46">
        <f t="shared" ca="1" si="69"/>
        <v>-45.713664530349526</v>
      </c>
      <c r="J144" s="46">
        <f t="shared" ca="1" si="69"/>
        <v>0</v>
      </c>
      <c r="K144" s="46">
        <f t="shared" ca="1" si="70"/>
        <v>188.17936424097059</v>
      </c>
      <c r="L144" s="46">
        <f t="shared" ca="1" si="71"/>
        <v>104.05930118444151</v>
      </c>
      <c r="M144" s="41">
        <f t="shared" ca="1" si="73"/>
        <v>55.798475135975139</v>
      </c>
      <c r="N144" s="41">
        <f t="shared" ca="1" si="74"/>
        <v>33.298475135975131</v>
      </c>
      <c r="O144" s="41"/>
      <c r="P144" s="41">
        <f ca="1">E144-'SDM589'!E164</f>
        <v>-130.38744070869143</v>
      </c>
      <c r="Q144" s="41">
        <f ca="1">F144-'SDM589'!F164</f>
        <v>32.652617521678621</v>
      </c>
      <c r="R144" s="41">
        <f t="shared" ca="1" si="76"/>
        <v>134.41383160069336</v>
      </c>
      <c r="S144" s="41">
        <f ca="1">G144/Params!$F$2</f>
        <v>310</v>
      </c>
    </row>
    <row r="145" spans="1:19" x14ac:dyDescent="0.25">
      <c r="A145" s="4">
        <f t="shared" si="67"/>
        <v>0.43576388888888762</v>
      </c>
      <c r="B145" s="3">
        <f t="shared" si="75"/>
        <v>1553301650</v>
      </c>
      <c r="C145">
        <f t="shared" si="72"/>
        <v>3</v>
      </c>
      <c r="D145">
        <f t="shared" si="72"/>
        <v>119</v>
      </c>
      <c r="E145">
        <f t="shared" ca="1" si="45"/>
        <v>23730.78605958182</v>
      </c>
      <c r="F145">
        <f t="shared" ca="1" si="46"/>
        <v>-5942.9462497454533</v>
      </c>
      <c r="G145">
        <f t="shared" ca="1" si="68"/>
        <v>9448.7999999999993</v>
      </c>
      <c r="H145" s="9">
        <f t="shared" ca="1" si="69"/>
        <v>182.542416992168</v>
      </c>
      <c r="I145" s="9">
        <f t="shared" ca="1" si="69"/>
        <v>-45.713664530349703</v>
      </c>
      <c r="J145" s="9">
        <f t="shared" ca="1" si="69"/>
        <v>0</v>
      </c>
      <c r="K145" s="9">
        <f t="shared" ca="1" si="70"/>
        <v>188.17936424097064</v>
      </c>
      <c r="L145" s="9">
        <f t="shared" ca="1" si="71"/>
        <v>104.05930118444157</v>
      </c>
      <c r="M145">
        <f t="shared" ca="1" si="73"/>
        <v>55.796414141414139</v>
      </c>
      <c r="N145">
        <f t="shared" ca="1" si="74"/>
        <v>33.313080808080805</v>
      </c>
      <c r="P145">
        <f ca="1">E145-'SDM589'!E165</f>
        <v>-651.93720354345714</v>
      </c>
      <c r="Q145">
        <f ca="1">F145-'SDM589'!F165</f>
        <v>163.2630876083922</v>
      </c>
      <c r="R145">
        <f t="shared" ca="1" si="76"/>
        <v>672.06915800346667</v>
      </c>
      <c r="S145">
        <f ca="1">G145/Params!$F$2</f>
        <v>310</v>
      </c>
    </row>
    <row r="146" spans="1:19" x14ac:dyDescent="0.25">
      <c r="A146" s="4">
        <f t="shared" si="67"/>
        <v>0.43582175925925798</v>
      </c>
      <c r="B146" s="3">
        <f t="shared" si="75"/>
        <v>1553301655</v>
      </c>
      <c r="C146">
        <f t="shared" si="72"/>
        <v>3</v>
      </c>
      <c r="D146">
        <f t="shared" si="72"/>
        <v>119</v>
      </c>
      <c r="E146">
        <f t="shared" ca="1" si="45"/>
        <v>24643.49814454266</v>
      </c>
      <c r="F146">
        <f t="shared" ca="1" si="46"/>
        <v>-6171.5145723972018</v>
      </c>
      <c r="G146">
        <f t="shared" ca="1" si="68"/>
        <v>9448.7999999999993</v>
      </c>
      <c r="H146" s="9">
        <f t="shared" ca="1" si="69"/>
        <v>182.542416992168</v>
      </c>
      <c r="I146" s="9">
        <f t="shared" ca="1" si="69"/>
        <v>-45.713664530349703</v>
      </c>
      <c r="J146" s="9">
        <f t="shared" ca="1" si="69"/>
        <v>0</v>
      </c>
      <c r="K146" s="9">
        <f t="shared" ca="1" si="70"/>
        <v>188.17936424097064</v>
      </c>
      <c r="L146" s="9">
        <f t="shared" ca="1" si="71"/>
        <v>104.05930118444157</v>
      </c>
      <c r="M146">
        <f t="shared" ca="1" si="73"/>
        <v>55.794353146853148</v>
      </c>
      <c r="N146">
        <f t="shared" ca="1" si="74"/>
        <v>33.327686480186479</v>
      </c>
      <c r="P146">
        <f ca="1">E146-'SDM589'!E166</f>
        <v>-1173.4869663782192</v>
      </c>
      <c r="Q146">
        <f ca="1">F146-'SDM589'!F166</f>
        <v>293.87355769510577</v>
      </c>
      <c r="R146">
        <f t="shared" ca="1" si="76"/>
        <v>1209.7244844062363</v>
      </c>
      <c r="S146">
        <f ca="1">G146/Params!$F$2</f>
        <v>310</v>
      </c>
    </row>
    <row r="147" spans="1:19" x14ac:dyDescent="0.25">
      <c r="A147" s="4">
        <f t="shared" si="67"/>
        <v>0.43587962962962834</v>
      </c>
      <c r="B147" s="3">
        <f t="shared" si="75"/>
        <v>1553301660</v>
      </c>
      <c r="C147">
        <f t="shared" si="72"/>
        <v>3</v>
      </c>
      <c r="D147">
        <f t="shared" si="72"/>
        <v>119</v>
      </c>
      <c r="E147">
        <f t="shared" ca="1" si="45"/>
        <v>25556.2102295035</v>
      </c>
      <c r="F147">
        <f t="shared" ca="1" si="46"/>
        <v>-6400.0828950489504</v>
      </c>
      <c r="G147">
        <f t="shared" ca="1" si="68"/>
        <v>9448.7999999999993</v>
      </c>
      <c r="H147" s="9">
        <f t="shared" ca="1" si="69"/>
        <v>182.54241699216726</v>
      </c>
      <c r="I147" s="9">
        <f t="shared" ca="1" si="69"/>
        <v>-45.713664530349526</v>
      </c>
      <c r="J147" s="9">
        <f t="shared" ca="1" si="69"/>
        <v>0</v>
      </c>
      <c r="K147" s="9">
        <f t="shared" ca="1" si="70"/>
        <v>188.17936424096987</v>
      </c>
      <c r="L147" s="9">
        <f t="shared" ca="1" si="71"/>
        <v>104.05930118444157</v>
      </c>
      <c r="M147">
        <f t="shared" ca="1" si="73"/>
        <v>55.792292152292156</v>
      </c>
      <c r="N147">
        <f t="shared" ca="1" si="74"/>
        <v>33.342292152292153</v>
      </c>
      <c r="P147">
        <f ca="1">E147-'SDM589'!E167</f>
        <v>-1695.0367292129849</v>
      </c>
      <c r="Q147">
        <f ca="1">F147-'SDM589'!F167</f>
        <v>424.48402778181844</v>
      </c>
      <c r="R147">
        <f t="shared" ca="1" si="76"/>
        <v>1747.3798108090095</v>
      </c>
      <c r="S147">
        <f ca="1">G147/Params!$F$2</f>
        <v>310</v>
      </c>
    </row>
    <row r="148" spans="1:19" x14ac:dyDescent="0.25">
      <c r="A148" s="4">
        <f t="shared" si="67"/>
        <v>0.4359374999999987</v>
      </c>
      <c r="B148" s="3">
        <f t="shared" si="75"/>
        <v>1553301665</v>
      </c>
      <c r="C148">
        <f t="shared" si="72"/>
        <v>3</v>
      </c>
      <c r="D148">
        <f t="shared" si="72"/>
        <v>119</v>
      </c>
      <c r="E148">
        <f t="shared" ca="1" si="45"/>
        <v>26468.922314464337</v>
      </c>
      <c r="F148">
        <f t="shared" ca="1" si="46"/>
        <v>-6628.651217700698</v>
      </c>
      <c r="G148">
        <f t="shared" ca="1" si="68"/>
        <v>9448.7999999999993</v>
      </c>
      <c r="H148" s="9">
        <f t="shared" ca="1" si="69"/>
        <v>182.542416992168</v>
      </c>
      <c r="I148" s="9">
        <f t="shared" ca="1" si="69"/>
        <v>-45.713664530349703</v>
      </c>
      <c r="J148" s="9">
        <f t="shared" ca="1" si="69"/>
        <v>0</v>
      </c>
      <c r="K148" s="9">
        <f t="shared" ca="1" si="70"/>
        <v>188.17936424097064</v>
      </c>
      <c r="L148" s="9">
        <f t="shared" ca="1" si="71"/>
        <v>104.05930118444157</v>
      </c>
      <c r="M148">
        <f t="shared" ca="1" si="73"/>
        <v>55.790231157731156</v>
      </c>
      <c r="N148">
        <f t="shared" ca="1" si="74"/>
        <v>33.356897824397819</v>
      </c>
      <c r="P148">
        <f ca="1">E148-'SDM589'!E168</f>
        <v>-2216.5864920477543</v>
      </c>
      <c r="Q148">
        <f ca="1">F148-'SDM589'!F168</f>
        <v>555.09449786853293</v>
      </c>
      <c r="R148">
        <f t="shared" ca="1" si="76"/>
        <v>2285.0351372117862</v>
      </c>
      <c r="S148">
        <f ca="1">G148/Params!$F$2</f>
        <v>310</v>
      </c>
    </row>
    <row r="149" spans="1:19" x14ac:dyDescent="0.25">
      <c r="A149" s="4">
        <f t="shared" si="67"/>
        <v>0.43599537037036906</v>
      </c>
      <c r="B149" s="3">
        <f t="shared" si="75"/>
        <v>1553301670</v>
      </c>
      <c r="C149">
        <f t="shared" si="72"/>
        <v>3</v>
      </c>
      <c r="D149">
        <f t="shared" si="72"/>
        <v>119</v>
      </c>
      <c r="E149">
        <f t="shared" ca="1" si="45"/>
        <v>27381.634399425177</v>
      </c>
      <c r="F149">
        <f t="shared" ca="1" si="46"/>
        <v>-6857.2195403524465</v>
      </c>
      <c r="G149">
        <f t="shared" ca="1" si="68"/>
        <v>9448.7999999999993</v>
      </c>
      <c r="H149" s="9">
        <f t="shared" ca="1" si="69"/>
        <v>182.542416992168</v>
      </c>
      <c r="I149" s="9">
        <f t="shared" ca="1" si="69"/>
        <v>-45.713664530349703</v>
      </c>
      <c r="J149" s="9">
        <f t="shared" ca="1" si="69"/>
        <v>0</v>
      </c>
      <c r="K149" s="9">
        <f t="shared" ca="1" si="70"/>
        <v>188.17936424097064</v>
      </c>
      <c r="L149" s="9">
        <f t="shared" ca="1" si="71"/>
        <v>104.05930118444157</v>
      </c>
      <c r="M149">
        <f t="shared" ca="1" si="73"/>
        <v>55.788170163170165</v>
      </c>
      <c r="N149">
        <f t="shared" ca="1" si="74"/>
        <v>33.371503496503493</v>
      </c>
      <c r="P149">
        <f ca="1">E149-'SDM589'!E169</f>
        <v>-2738.1362548825164</v>
      </c>
      <c r="Q149">
        <f ca="1">F149-'SDM589'!F169</f>
        <v>685.70496795524559</v>
      </c>
      <c r="R149">
        <f t="shared" ca="1" si="76"/>
        <v>2822.6904636145559</v>
      </c>
      <c r="S149">
        <f ca="1">G149/Params!$F$2</f>
        <v>310</v>
      </c>
    </row>
    <row r="150" spans="1:19" x14ac:dyDescent="0.25">
      <c r="A150" s="4">
        <f t="shared" si="67"/>
        <v>0.43605324074073942</v>
      </c>
      <c r="B150" s="3">
        <f t="shared" si="75"/>
        <v>1553301675</v>
      </c>
      <c r="C150">
        <f t="shared" si="72"/>
        <v>3</v>
      </c>
      <c r="D150">
        <f t="shared" si="72"/>
        <v>119</v>
      </c>
      <c r="E150">
        <f t="shared" ca="1" si="45"/>
        <v>28294.346484386017</v>
      </c>
      <c r="F150">
        <f t="shared" ca="1" si="46"/>
        <v>-7085.7878630041951</v>
      </c>
      <c r="G150">
        <f t="shared" ca="1" si="68"/>
        <v>9448.7999999999993</v>
      </c>
      <c r="H150" s="9">
        <f t="shared" ca="1" si="69"/>
        <v>182.542416992168</v>
      </c>
      <c r="I150" s="9">
        <f t="shared" ca="1" si="69"/>
        <v>-45.713664530349703</v>
      </c>
      <c r="J150" s="9">
        <f t="shared" ca="1" si="69"/>
        <v>0</v>
      </c>
      <c r="K150" s="9">
        <f t="shared" ca="1" si="70"/>
        <v>188.17936424097064</v>
      </c>
      <c r="L150" s="9">
        <f t="shared" ca="1" si="71"/>
        <v>104.05930118444157</v>
      </c>
      <c r="M150">
        <f t="shared" ca="1" si="73"/>
        <v>55.786109168609173</v>
      </c>
      <c r="N150">
        <f t="shared" ca="1" si="74"/>
        <v>33.386109168609167</v>
      </c>
      <c r="P150">
        <f ca="1">E150-'SDM589'!E170</f>
        <v>-3259.6860177172821</v>
      </c>
      <c r="Q150">
        <f ca="1">F150-'SDM589'!F170</f>
        <v>816.31543804195826</v>
      </c>
      <c r="R150">
        <f t="shared" ca="1" si="76"/>
        <v>3360.3457900173289</v>
      </c>
      <c r="S150">
        <f ca="1">G150/Params!$F$2</f>
        <v>310</v>
      </c>
    </row>
    <row r="151" spans="1:19" x14ac:dyDescent="0.25">
      <c r="A151" s="4">
        <f t="shared" si="67"/>
        <v>0.43611111111110978</v>
      </c>
      <c r="B151" s="3">
        <f t="shared" si="75"/>
        <v>1553301680</v>
      </c>
      <c r="C151">
        <f t="shared" si="72"/>
        <v>3</v>
      </c>
      <c r="D151">
        <f t="shared" si="72"/>
        <v>119</v>
      </c>
      <c r="E151">
        <f t="shared" ca="1" si="45"/>
        <v>29207.058569346857</v>
      </c>
      <c r="F151">
        <f t="shared" ca="1" si="46"/>
        <v>-7314.3561856559436</v>
      </c>
      <c r="G151">
        <f t="shared" ca="1" si="68"/>
        <v>9448.7999999999993</v>
      </c>
      <c r="H151" s="9">
        <f t="shared" ca="1" si="69"/>
        <v>182.542416992168</v>
      </c>
      <c r="I151" s="9">
        <f t="shared" ca="1" si="69"/>
        <v>-45.713664530349526</v>
      </c>
      <c r="J151" s="9">
        <f t="shared" ca="1" si="69"/>
        <v>0</v>
      </c>
      <c r="K151" s="9">
        <f t="shared" ca="1" si="70"/>
        <v>188.17936424097059</v>
      </c>
      <c r="L151" s="9">
        <f t="shared" ca="1" si="71"/>
        <v>104.05930118444151</v>
      </c>
      <c r="M151">
        <f t="shared" ca="1" si="73"/>
        <v>55.784048174048174</v>
      </c>
      <c r="N151">
        <f t="shared" ca="1" si="74"/>
        <v>33.400714840714841</v>
      </c>
      <c r="P151">
        <f ca="1">E151-'SDM589'!E171</f>
        <v>-3781.2357805520478</v>
      </c>
      <c r="Q151">
        <f ca="1">F151-'SDM589'!F171</f>
        <v>946.92590812867184</v>
      </c>
      <c r="R151">
        <f t="shared" ca="1" si="76"/>
        <v>3898.0011164201023</v>
      </c>
      <c r="S151">
        <f ca="1">G151/Params!$F$2</f>
        <v>310</v>
      </c>
    </row>
    <row r="152" spans="1:19" x14ac:dyDescent="0.25">
      <c r="A152" s="4">
        <f t="shared" si="67"/>
        <v>0.43616898148148014</v>
      </c>
      <c r="B152" s="3">
        <f t="shared" si="75"/>
        <v>1553301685</v>
      </c>
      <c r="C152">
        <f t="shared" si="72"/>
        <v>3</v>
      </c>
      <c r="D152">
        <f t="shared" si="72"/>
        <v>119</v>
      </c>
      <c r="E152">
        <f t="shared" ca="1" si="45"/>
        <v>30119.770654307697</v>
      </c>
      <c r="F152">
        <f t="shared" ca="1" si="46"/>
        <v>-7542.9245083076912</v>
      </c>
      <c r="G152">
        <f t="shared" ca="1" si="68"/>
        <v>9448.7999999999993</v>
      </c>
      <c r="H152" s="9">
        <f t="shared" ref="H152:J183" ca="1" si="77">(E153-E152)/($B153-$B152)</f>
        <v>182.54241699216726</v>
      </c>
      <c r="I152" s="9">
        <f t="shared" ca="1" si="77"/>
        <v>-45.713664530349703</v>
      </c>
      <c r="J152" s="9">
        <f t="shared" ca="1" si="77"/>
        <v>0</v>
      </c>
      <c r="K152" s="9">
        <f t="shared" ca="1" si="70"/>
        <v>188.17936424096993</v>
      </c>
      <c r="L152" s="9">
        <f t="shared" ca="1" si="71"/>
        <v>104.05930118444161</v>
      </c>
      <c r="M152">
        <f t="shared" ca="1" si="73"/>
        <v>55.781987179487182</v>
      </c>
      <c r="N152">
        <f t="shared" ca="1" si="74"/>
        <v>33.415320512820507</v>
      </c>
      <c r="P152">
        <f ca="1">E152-'SDM589'!E172</f>
        <v>-4302.7855433868135</v>
      </c>
      <c r="Q152">
        <f ca="1">F152-'SDM589'!F172</f>
        <v>1077.5363782153854</v>
      </c>
      <c r="R152">
        <f t="shared" ca="1" si="76"/>
        <v>4435.6564428228758</v>
      </c>
      <c r="S152">
        <f ca="1">G152/Params!$F$2</f>
        <v>310</v>
      </c>
    </row>
    <row r="153" spans="1:19" x14ac:dyDescent="0.25">
      <c r="A153" s="4">
        <f t="shared" si="67"/>
        <v>0.43622685185185051</v>
      </c>
      <c r="B153" s="3">
        <f t="shared" si="75"/>
        <v>1553301690</v>
      </c>
      <c r="C153">
        <f t="shared" ref="C153:D168" si="78">C152</f>
        <v>3</v>
      </c>
      <c r="D153">
        <f t="shared" si="78"/>
        <v>119</v>
      </c>
      <c r="E153">
        <f t="shared" ca="1" si="45"/>
        <v>31032.482739268533</v>
      </c>
      <c r="F153">
        <f t="shared" ca="1" si="46"/>
        <v>-7771.4928309594397</v>
      </c>
      <c r="G153">
        <f t="shared" ca="1" si="68"/>
        <v>9448.7999999999993</v>
      </c>
      <c r="H153" s="9">
        <f t="shared" ca="1" si="77"/>
        <v>182.542416992168</v>
      </c>
      <c r="I153" s="9">
        <f t="shared" ca="1" si="77"/>
        <v>-45.713664530349703</v>
      </c>
      <c r="J153" s="9">
        <f t="shared" ca="1" si="77"/>
        <v>0</v>
      </c>
      <c r="K153" s="9">
        <f t="shared" ca="1" si="70"/>
        <v>188.17936424097064</v>
      </c>
      <c r="L153" s="9">
        <f t="shared" ca="1" si="71"/>
        <v>104.05930118444157</v>
      </c>
      <c r="M153">
        <f t="shared" ca="1" si="73"/>
        <v>55.779926184926182</v>
      </c>
      <c r="N153">
        <f t="shared" ca="1" si="74"/>
        <v>33.429926184926181</v>
      </c>
      <c r="P153">
        <f ca="1">E153-'SDM589'!E173</f>
        <v>-4824.3353062215829</v>
      </c>
      <c r="Q153">
        <f ca="1">F153-'SDM589'!F173</f>
        <v>1208.1468483020999</v>
      </c>
      <c r="R153">
        <f t="shared" ca="1" si="76"/>
        <v>4973.3117692256528</v>
      </c>
      <c r="S153">
        <f ca="1">G153/Params!$F$2</f>
        <v>310</v>
      </c>
    </row>
    <row r="154" spans="1:19" x14ac:dyDescent="0.25">
      <c r="A154" s="4">
        <f t="shared" si="67"/>
        <v>0.43628472222222087</v>
      </c>
      <c r="B154" s="3">
        <f t="shared" si="75"/>
        <v>1553301695</v>
      </c>
      <c r="C154">
        <f t="shared" si="78"/>
        <v>3</v>
      </c>
      <c r="D154">
        <f t="shared" si="78"/>
        <v>119</v>
      </c>
      <c r="E154">
        <f t="shared" ca="1" si="45"/>
        <v>31945.194824229373</v>
      </c>
      <c r="F154">
        <f t="shared" ca="1" si="46"/>
        <v>-8000.0611536111883</v>
      </c>
      <c r="G154">
        <f t="shared" ca="1" si="68"/>
        <v>9448.7999999999993</v>
      </c>
      <c r="H154" s="9">
        <f t="shared" ca="1" si="77"/>
        <v>182.542416992168</v>
      </c>
      <c r="I154" s="9">
        <f t="shared" ca="1" si="77"/>
        <v>-45.713664530349703</v>
      </c>
      <c r="J154" s="9">
        <f t="shared" ca="1" si="77"/>
        <v>0</v>
      </c>
      <c r="K154" s="9">
        <f t="shared" ca="1" si="70"/>
        <v>188.17936424097064</v>
      </c>
      <c r="L154" s="9">
        <f t="shared" ca="1" si="71"/>
        <v>104.05930118444157</v>
      </c>
      <c r="M154">
        <f t="shared" ca="1" si="73"/>
        <v>55.777865190365191</v>
      </c>
      <c r="N154">
        <f t="shared" ca="1" si="74"/>
        <v>33.444531857031855</v>
      </c>
      <c r="P154">
        <f ca="1">E154-'SDM589'!E174</f>
        <v>-5345.8850690563486</v>
      </c>
      <c r="Q154">
        <f ca="1">F154-'SDM589'!F174</f>
        <v>1338.7573183888126</v>
      </c>
      <c r="R154">
        <f t="shared" ca="1" si="76"/>
        <v>5510.9670956284263</v>
      </c>
      <c r="S154">
        <f ca="1">G154/Params!$F$2</f>
        <v>310</v>
      </c>
    </row>
    <row r="155" spans="1:19" x14ac:dyDescent="0.25">
      <c r="A155" s="4">
        <f t="shared" si="67"/>
        <v>0.43634259259259123</v>
      </c>
      <c r="B155" s="3">
        <f t="shared" si="75"/>
        <v>1553301700</v>
      </c>
      <c r="C155">
        <f t="shared" si="78"/>
        <v>3</v>
      </c>
      <c r="D155">
        <f t="shared" si="78"/>
        <v>119</v>
      </c>
      <c r="E155">
        <f t="shared" ca="1" si="45"/>
        <v>32857.906909190213</v>
      </c>
      <c r="F155">
        <f t="shared" ca="1" si="46"/>
        <v>-8228.6294762629368</v>
      </c>
      <c r="G155">
        <f t="shared" ca="1" si="68"/>
        <v>9448.7999999999993</v>
      </c>
      <c r="H155" s="9">
        <f t="shared" ca="1" si="77"/>
        <v>182.542416992168</v>
      </c>
      <c r="I155" s="9">
        <f t="shared" ca="1" si="77"/>
        <v>-45.713664530349703</v>
      </c>
      <c r="J155" s="9">
        <f t="shared" ca="1" si="77"/>
        <v>0</v>
      </c>
      <c r="K155" s="9">
        <f t="shared" ca="1" si="70"/>
        <v>188.17936424097064</v>
      </c>
      <c r="L155" s="9">
        <f t="shared" ca="1" si="71"/>
        <v>104.05930118444157</v>
      </c>
      <c r="M155">
        <f t="shared" ca="1" si="73"/>
        <v>55.775804195804199</v>
      </c>
      <c r="N155">
        <f t="shared" ca="1" si="74"/>
        <v>33.459137529137529</v>
      </c>
      <c r="P155">
        <f ca="1">E155-'SDM589'!E175</f>
        <v>-5867.4348318911143</v>
      </c>
      <c r="Q155">
        <f ca="1">F155-'SDM589'!F175</f>
        <v>1469.3677884755252</v>
      </c>
      <c r="R155">
        <f t="shared" ca="1" si="76"/>
        <v>6048.6224220311988</v>
      </c>
      <c r="S155">
        <f ca="1">G155/Params!$F$2</f>
        <v>310</v>
      </c>
    </row>
    <row r="156" spans="1:19" x14ac:dyDescent="0.25">
      <c r="A156" s="4">
        <f t="shared" si="67"/>
        <v>0.43640046296296159</v>
      </c>
      <c r="B156" s="3">
        <f t="shared" si="75"/>
        <v>1553301705</v>
      </c>
      <c r="C156">
        <f t="shared" ref="C156:D156" si="79">C155</f>
        <v>3</v>
      </c>
      <c r="D156">
        <f t="shared" si="79"/>
        <v>119</v>
      </c>
      <c r="E156">
        <f t="shared" ref="E156:E158" ca="1" si="80">INDIRECT("E$"&amp;C156)+INDIRECT("H$"&amp;C156)*($B156-INDIRECT("B$"&amp;D156))</f>
        <v>33770.618994151053</v>
      </c>
      <c r="F156">
        <f t="shared" ref="F156:F158" ca="1" si="81">INDIRECT("F$"&amp;C156)+INDIRECT("I$"&amp;C156)*($B156-INDIRECT("B$"&amp;D156))</f>
        <v>-8457.1977989146853</v>
      </c>
      <c r="G156">
        <f t="shared" ref="G156:G158" ca="1" si="82">INDIRECT("G$"&amp;C156)+INDIRECT("J$"&amp;C156)*($B156-INDIRECT("B$"&amp;D156))</f>
        <v>9448.7999999999993</v>
      </c>
      <c r="H156" s="9">
        <f t="shared" ref="H156:H158" ca="1" si="83">(E157-E156)/($B157-$B156)</f>
        <v>182.542416992168</v>
      </c>
      <c r="I156" s="9">
        <f t="shared" ref="I156:I158" ca="1" si="84">(F157-F156)/($B157-$B156)</f>
        <v>-45.713664530349703</v>
      </c>
      <c r="J156" s="9">
        <f t="shared" ref="J156:J158" ca="1" si="85">(G157-G156)/($B157-$B156)</f>
        <v>0</v>
      </c>
      <c r="K156" s="9">
        <f t="shared" ref="K156:K158" ca="1" si="86">SQRT(H156*H156+I156*I156)</f>
        <v>188.17936424097064</v>
      </c>
      <c r="L156" s="9">
        <f t="shared" ref="L156:L158" ca="1" si="87">DEGREES(ATAN2(I156,H156))</f>
        <v>104.05930118444157</v>
      </c>
      <c r="M156">
        <f t="shared" ref="M156:M158" ca="1" si="88">INDIRECT("M$"&amp;C156)+INDIRECT("O$"&amp;C156)*($B156-INDIRECT("B$"&amp;D156))</f>
        <v>55.7737432012432</v>
      </c>
      <c r="N156">
        <f t="shared" ref="N156:N158" ca="1" si="89">INDIRECT("N$"&amp;C156)+INDIRECT("P$"&amp;C156)*($B156-INDIRECT("B$"&amp;D156))</f>
        <v>33.473743201243195</v>
      </c>
      <c r="P156">
        <f ca="1">E156-'SDM589'!E176</f>
        <v>-6388.98459472588</v>
      </c>
      <c r="Q156">
        <f ca="1">F156-'SDM589'!F176</f>
        <v>1599.9782585622379</v>
      </c>
      <c r="R156">
        <f t="shared" ca="1" si="76"/>
        <v>6586.2777484339722</v>
      </c>
      <c r="S156">
        <f ca="1">G156/Params!$F$2</f>
        <v>310</v>
      </c>
    </row>
    <row r="157" spans="1:19" x14ac:dyDescent="0.25">
      <c r="A157" s="8">
        <f t="shared" si="67"/>
        <v>0.43645833333333195</v>
      </c>
      <c r="B157" s="3">
        <f t="shared" si="75"/>
        <v>1553301710</v>
      </c>
      <c r="C157">
        <f t="shared" ref="C157:D157" si="90">C156</f>
        <v>3</v>
      </c>
      <c r="D157">
        <f t="shared" si="90"/>
        <v>119</v>
      </c>
      <c r="E157">
        <f t="shared" ca="1" si="80"/>
        <v>34683.331079111893</v>
      </c>
      <c r="F157">
        <f t="shared" ca="1" si="81"/>
        <v>-8685.7661215664339</v>
      </c>
      <c r="G157">
        <f t="shared" ca="1" si="82"/>
        <v>9448.7999999999993</v>
      </c>
      <c r="H157" s="9">
        <f t="shared" ca="1" si="83"/>
        <v>182.542416992168</v>
      </c>
      <c r="I157" s="9">
        <f t="shared" ca="1" si="84"/>
        <v>-45.713664530349703</v>
      </c>
      <c r="J157" s="9">
        <f t="shared" ca="1" si="85"/>
        <v>0</v>
      </c>
      <c r="K157" s="9">
        <f t="shared" ca="1" si="86"/>
        <v>188.17936424097064</v>
      </c>
      <c r="L157" s="9">
        <f t="shared" ca="1" si="87"/>
        <v>104.05930118444157</v>
      </c>
      <c r="M157">
        <f t="shared" ca="1" si="88"/>
        <v>55.771682206682208</v>
      </c>
      <c r="N157">
        <f t="shared" ca="1" si="89"/>
        <v>33.488348873348869</v>
      </c>
      <c r="P157">
        <f ca="1">E157-'SDM589'!E177</f>
        <v>-6910.5343575606385</v>
      </c>
      <c r="Q157">
        <f ca="1">F157-'SDM589'!F177</f>
        <v>1730.5887286489506</v>
      </c>
      <c r="R157">
        <f t="shared" ca="1" si="76"/>
        <v>7123.9330748367374</v>
      </c>
      <c r="S157">
        <f ca="1">G157/Params!$F$2</f>
        <v>310</v>
      </c>
    </row>
    <row r="158" spans="1:19" x14ac:dyDescent="0.25">
      <c r="A158" s="4">
        <f t="shared" si="67"/>
        <v>0.43651620370370231</v>
      </c>
      <c r="B158" s="3">
        <f t="shared" si="75"/>
        <v>1553301715</v>
      </c>
      <c r="C158">
        <f t="shared" ref="C158:D158" si="91">C157</f>
        <v>3</v>
      </c>
      <c r="D158">
        <f t="shared" si="91"/>
        <v>119</v>
      </c>
      <c r="E158">
        <f t="shared" ca="1" si="80"/>
        <v>35596.043164072733</v>
      </c>
      <c r="F158">
        <f t="shared" ca="1" si="81"/>
        <v>-8914.3344442181824</v>
      </c>
      <c r="G158">
        <f t="shared" ca="1" si="82"/>
        <v>9448.7999999999993</v>
      </c>
      <c r="H158" s="9">
        <f t="shared" ca="1" si="83"/>
        <v>182.542416992168</v>
      </c>
      <c r="I158" s="9">
        <f t="shared" ca="1" si="84"/>
        <v>-45.713664530349341</v>
      </c>
      <c r="J158" s="9">
        <f t="shared" ca="1" si="85"/>
        <v>0</v>
      </c>
      <c r="K158" s="9">
        <f t="shared" ca="1" si="86"/>
        <v>188.17936424097053</v>
      </c>
      <c r="L158" s="9">
        <f t="shared" ca="1" si="87"/>
        <v>104.05930118444147</v>
      </c>
      <c r="M158">
        <f t="shared" ca="1" si="88"/>
        <v>55.769621212121216</v>
      </c>
      <c r="N158">
        <f t="shared" ca="1" si="89"/>
        <v>33.502954545454543</v>
      </c>
      <c r="P158">
        <f ca="1">E158-'SDM589'!E178</f>
        <v>-7432.0841203954042</v>
      </c>
      <c r="Q158">
        <f ca="1">F158-'SDM589'!F178</f>
        <v>1861.199198735665</v>
      </c>
      <c r="R158">
        <f t="shared" ca="1" si="76"/>
        <v>7661.5884012395118</v>
      </c>
    </row>
    <row r="159" spans="1:19" x14ac:dyDescent="0.25">
      <c r="A159" s="4">
        <f t="shared" si="67"/>
        <v>0.43657407407407267</v>
      </c>
      <c r="B159" s="3">
        <f t="shared" si="75"/>
        <v>1553301720</v>
      </c>
      <c r="C159">
        <f t="shared" si="78"/>
        <v>3</v>
      </c>
      <c r="D159">
        <f t="shared" si="78"/>
        <v>119</v>
      </c>
      <c r="E159">
        <f t="shared" ca="1" si="45"/>
        <v>36508.755249033573</v>
      </c>
      <c r="F159">
        <f t="shared" ca="1" si="46"/>
        <v>-9142.9027668699291</v>
      </c>
      <c r="G159">
        <f t="shared" ca="1" si="68"/>
        <v>9448.7999999999993</v>
      </c>
      <c r="H159" s="9">
        <f t="shared" ca="1" si="77"/>
        <v>182.542416992168</v>
      </c>
      <c r="I159" s="9">
        <f t="shared" ca="1" si="77"/>
        <v>-45.713664530349703</v>
      </c>
      <c r="J159" s="9">
        <f t="shared" ca="1" si="77"/>
        <v>0</v>
      </c>
      <c r="K159" s="9">
        <f t="shared" ca="1" si="70"/>
        <v>188.17936424097064</v>
      </c>
      <c r="L159" s="9">
        <f t="shared" ca="1" si="71"/>
        <v>104.05930118444157</v>
      </c>
      <c r="M159">
        <f t="shared" ca="1" si="73"/>
        <v>55.767560217560217</v>
      </c>
      <c r="N159">
        <f t="shared" ca="1" si="74"/>
        <v>33.517560217560217</v>
      </c>
      <c r="P159">
        <f ca="1">E159-'SDM589'!E179</f>
        <v>-7953.6338832301699</v>
      </c>
      <c r="Q159">
        <f ca="1">F159-'SDM589'!F179</f>
        <v>1991.8096688223795</v>
      </c>
      <c r="R159">
        <f t="shared" ca="1" si="76"/>
        <v>8199.2437276422843</v>
      </c>
    </row>
    <row r="160" spans="1:19" x14ac:dyDescent="0.25">
      <c r="A160" s="4">
        <f t="shared" si="67"/>
        <v>0.43663194444444303</v>
      </c>
      <c r="B160" s="3">
        <f t="shared" si="75"/>
        <v>1553301725</v>
      </c>
      <c r="C160">
        <f t="shared" si="78"/>
        <v>3</v>
      </c>
      <c r="D160">
        <f t="shared" si="78"/>
        <v>119</v>
      </c>
      <c r="E160">
        <f t="shared" ca="1" si="45"/>
        <v>37421.467333994413</v>
      </c>
      <c r="F160">
        <f t="shared" ca="1" si="46"/>
        <v>-9371.4710895216776</v>
      </c>
      <c r="G160">
        <f t="shared" ca="1" si="68"/>
        <v>9448.7999999999993</v>
      </c>
      <c r="H160" s="9">
        <f t="shared" ca="1" si="77"/>
        <v>182.542416992168</v>
      </c>
      <c r="I160" s="9">
        <f t="shared" ca="1" si="77"/>
        <v>-45.713664530349703</v>
      </c>
      <c r="J160" s="9">
        <f t="shared" ca="1" si="77"/>
        <v>0</v>
      </c>
      <c r="K160" s="9">
        <f t="shared" ca="1" si="70"/>
        <v>188.17936424097064</v>
      </c>
      <c r="L160" s="9">
        <f t="shared" ca="1" si="71"/>
        <v>104.05930118444157</v>
      </c>
      <c r="M160">
        <f t="shared" ca="1" si="73"/>
        <v>55.765499222999225</v>
      </c>
      <c r="N160">
        <f t="shared" ca="1" si="74"/>
        <v>33.53216588966589</v>
      </c>
      <c r="P160">
        <f ca="1">E160-'SDM589'!E180</f>
        <v>-8475.1836460649356</v>
      </c>
      <c r="Q160">
        <f ca="1">F160-'SDM589'!F180</f>
        <v>2122.4201389090922</v>
      </c>
      <c r="R160">
        <f t="shared" ca="1" si="76"/>
        <v>8736.8990540450577</v>
      </c>
    </row>
    <row r="161" spans="1:18" x14ac:dyDescent="0.25">
      <c r="A161" s="4">
        <f t="shared" si="67"/>
        <v>0.43668981481481339</v>
      </c>
      <c r="B161" s="3">
        <f t="shared" si="75"/>
        <v>1553301730</v>
      </c>
      <c r="C161">
        <f t="shared" si="78"/>
        <v>3</v>
      </c>
      <c r="D161">
        <f t="shared" si="78"/>
        <v>119</v>
      </c>
      <c r="E161">
        <f t="shared" ca="1" si="45"/>
        <v>38334.179418955253</v>
      </c>
      <c r="F161">
        <f t="shared" ca="1" si="46"/>
        <v>-9600.0394121734262</v>
      </c>
      <c r="G161">
        <f t="shared" ca="1" si="68"/>
        <v>9448.7999999999993</v>
      </c>
      <c r="H161" s="9">
        <f t="shared" ca="1" si="77"/>
        <v>182.542416992168</v>
      </c>
      <c r="I161" s="9">
        <f t="shared" ca="1" si="77"/>
        <v>-45.713664530349703</v>
      </c>
      <c r="J161" s="9">
        <f t="shared" ca="1" si="77"/>
        <v>0</v>
      </c>
      <c r="K161" s="9">
        <f t="shared" ca="1" si="70"/>
        <v>188.17936424097064</v>
      </c>
      <c r="L161" s="9">
        <f t="shared" ca="1" si="71"/>
        <v>104.05930118444157</v>
      </c>
      <c r="M161">
        <f t="shared" ca="1" si="73"/>
        <v>55.763438228438226</v>
      </c>
      <c r="N161">
        <f t="shared" ca="1" si="74"/>
        <v>33.546771561771557</v>
      </c>
      <c r="P161">
        <f ca="1">E161-'SDM589'!E181</f>
        <v>-8996.7334088997013</v>
      </c>
      <c r="Q161">
        <f ca="1">F161-'SDM589'!F181</f>
        <v>2253.0306089958049</v>
      </c>
      <c r="R161">
        <f t="shared" ca="1" si="76"/>
        <v>9274.5543804478311</v>
      </c>
    </row>
    <row r="162" spans="1:18" x14ac:dyDescent="0.25">
      <c r="A162" s="4">
        <f t="shared" si="67"/>
        <v>0.43674768518518375</v>
      </c>
      <c r="B162" s="3">
        <f t="shared" si="75"/>
        <v>1553301735</v>
      </c>
      <c r="C162">
        <f t="shared" si="78"/>
        <v>3</v>
      </c>
      <c r="D162">
        <f t="shared" si="78"/>
        <v>119</v>
      </c>
      <c r="E162">
        <f t="shared" ca="1" si="45"/>
        <v>39246.891503916093</v>
      </c>
      <c r="F162">
        <f t="shared" ca="1" si="46"/>
        <v>-9828.6077348251747</v>
      </c>
      <c r="G162">
        <f t="shared" ca="1" si="68"/>
        <v>9448.7999999999993</v>
      </c>
      <c r="H162" s="9">
        <f t="shared" ca="1" si="77"/>
        <v>182.542416992168</v>
      </c>
      <c r="I162" s="9">
        <f t="shared" ca="1" si="77"/>
        <v>-45.713664530349703</v>
      </c>
      <c r="J162" s="9">
        <f t="shared" ca="1" si="77"/>
        <v>0</v>
      </c>
      <c r="K162" s="9">
        <f t="shared" ca="1" si="70"/>
        <v>188.17936424097064</v>
      </c>
      <c r="L162" s="9">
        <f t="shared" ca="1" si="71"/>
        <v>104.05930118444157</v>
      </c>
      <c r="M162">
        <f t="shared" ca="1" si="73"/>
        <v>55.761377233877234</v>
      </c>
      <c r="N162">
        <f t="shared" ca="1" si="74"/>
        <v>33.561377233877231</v>
      </c>
      <c r="P162">
        <f ca="1">E162-'SDM589'!E182</f>
        <v>-9518.283171734467</v>
      </c>
      <c r="Q162">
        <f ca="1">F162-'SDM589'!F182</f>
        <v>2383.6410790825175</v>
      </c>
      <c r="R162">
        <f t="shared" ca="1" si="76"/>
        <v>9812.2097068506046</v>
      </c>
    </row>
    <row r="163" spans="1:18" x14ac:dyDescent="0.25">
      <c r="A163" s="4">
        <f t="shared" si="67"/>
        <v>0.43680555555555411</v>
      </c>
      <c r="B163" s="3">
        <f t="shared" si="75"/>
        <v>1553301740</v>
      </c>
      <c r="C163">
        <f t="shared" si="78"/>
        <v>3</v>
      </c>
      <c r="D163">
        <f t="shared" si="78"/>
        <v>119</v>
      </c>
      <c r="E163">
        <f t="shared" ca="1" si="45"/>
        <v>40159.603588876933</v>
      </c>
      <c r="F163">
        <f t="shared" ca="1" si="46"/>
        <v>-10057.176057476923</v>
      </c>
      <c r="G163">
        <f t="shared" ca="1" si="68"/>
        <v>9448.7999999999993</v>
      </c>
      <c r="H163" s="9">
        <f t="shared" ca="1" si="77"/>
        <v>182.542416992168</v>
      </c>
      <c r="I163" s="9">
        <f t="shared" ca="1" si="77"/>
        <v>-45.713664530349703</v>
      </c>
      <c r="J163" s="9">
        <f t="shared" ca="1" si="77"/>
        <v>0</v>
      </c>
      <c r="K163" s="9">
        <f t="shared" ca="1" si="70"/>
        <v>188.17936424097064</v>
      </c>
      <c r="L163" s="9">
        <f t="shared" ca="1" si="71"/>
        <v>104.05930118444157</v>
      </c>
      <c r="M163">
        <f t="shared" ca="1" si="73"/>
        <v>55.759316239316242</v>
      </c>
      <c r="N163">
        <f t="shared" ca="1" si="74"/>
        <v>33.575982905982904</v>
      </c>
      <c r="P163">
        <f ca="1">E163-'SDM589'!E183</f>
        <v>-10039.832934569233</v>
      </c>
      <c r="Q163">
        <f ca="1">F163-'SDM589'!F183</f>
        <v>2514.251549169232</v>
      </c>
      <c r="R163">
        <f t="shared" ca="1" si="76"/>
        <v>10349.865033253378</v>
      </c>
    </row>
    <row r="164" spans="1:18" x14ac:dyDescent="0.25">
      <c r="A164" s="4">
        <f t="shared" si="67"/>
        <v>0.43686342592592448</v>
      </c>
      <c r="B164" s="3">
        <f t="shared" si="75"/>
        <v>1553301745</v>
      </c>
      <c r="C164">
        <f t="shared" si="78"/>
        <v>3</v>
      </c>
      <c r="D164">
        <f t="shared" si="78"/>
        <v>119</v>
      </c>
      <c r="E164">
        <f t="shared" ca="1" si="45"/>
        <v>41072.315673837773</v>
      </c>
      <c r="F164">
        <f t="shared" ca="1" si="46"/>
        <v>-10285.744380128672</v>
      </c>
      <c r="G164">
        <f t="shared" ca="1" si="68"/>
        <v>9448.7999999999993</v>
      </c>
      <c r="H164" s="9">
        <f t="shared" ca="1" si="77"/>
        <v>182.542416992168</v>
      </c>
      <c r="I164" s="9">
        <f t="shared" ca="1" si="77"/>
        <v>-45.713664530349341</v>
      </c>
      <c r="J164" s="9">
        <f t="shared" ca="1" si="77"/>
        <v>0</v>
      </c>
      <c r="K164" s="9">
        <f t="shared" ca="1" si="70"/>
        <v>188.17936424097053</v>
      </c>
      <c r="L164" s="9">
        <f t="shared" ca="1" si="71"/>
        <v>104.05930118444147</v>
      </c>
      <c r="M164">
        <f t="shared" ca="1" si="73"/>
        <v>55.757255244755243</v>
      </c>
      <c r="N164">
        <f t="shared" ca="1" si="74"/>
        <v>33.590588578088578</v>
      </c>
      <c r="P164">
        <f ca="1">E164-'SDM589'!E184</f>
        <v>-10561.382697403991</v>
      </c>
      <c r="Q164">
        <f ca="1">F164-'SDM589'!F184</f>
        <v>2644.8620192559447</v>
      </c>
      <c r="R164">
        <f t="shared" ca="1" si="76"/>
        <v>10887.520359656142</v>
      </c>
    </row>
    <row r="165" spans="1:18" x14ac:dyDescent="0.25">
      <c r="A165" s="4">
        <f t="shared" si="67"/>
        <v>0.43692129629629484</v>
      </c>
      <c r="B165" s="3">
        <f t="shared" si="75"/>
        <v>1553301750</v>
      </c>
      <c r="C165">
        <f t="shared" si="78"/>
        <v>3</v>
      </c>
      <c r="D165">
        <f t="shared" si="78"/>
        <v>119</v>
      </c>
      <c r="E165">
        <f t="shared" ca="1" si="45"/>
        <v>41985.027758798613</v>
      </c>
      <c r="F165">
        <f t="shared" ca="1" si="46"/>
        <v>-10514.312702780418</v>
      </c>
      <c r="G165">
        <f t="shared" ca="1" si="68"/>
        <v>9448.7999999999993</v>
      </c>
      <c r="H165" s="9">
        <f t="shared" ca="1" si="77"/>
        <v>182.54241699216655</v>
      </c>
      <c r="I165" s="9">
        <f t="shared" ca="1" si="77"/>
        <v>-45.713664530349703</v>
      </c>
      <c r="J165" s="9">
        <f t="shared" ca="1" si="77"/>
        <v>0</v>
      </c>
      <c r="K165" s="9">
        <f t="shared" ca="1" si="70"/>
        <v>188.17936424096925</v>
      </c>
      <c r="L165" s="9">
        <f t="shared" ca="1" si="71"/>
        <v>104.05930118444167</v>
      </c>
      <c r="M165">
        <f t="shared" ca="1" si="73"/>
        <v>55.755194250194251</v>
      </c>
      <c r="N165">
        <f t="shared" ca="1" si="74"/>
        <v>33.605194250194245</v>
      </c>
      <c r="P165">
        <f ca="1">E165-'SDM589'!E185</f>
        <v>-11082.932460238757</v>
      </c>
      <c r="Q165">
        <f ca="1">F165-'SDM589'!F185</f>
        <v>2775.4724893426592</v>
      </c>
      <c r="R165">
        <f t="shared" ca="1" si="76"/>
        <v>11425.175686058918</v>
      </c>
    </row>
    <row r="166" spans="1:18" x14ac:dyDescent="0.25">
      <c r="A166" s="4">
        <f t="shared" si="67"/>
        <v>0.4369791666666652</v>
      </c>
      <c r="B166" s="3">
        <f t="shared" si="75"/>
        <v>1553301755</v>
      </c>
      <c r="C166">
        <f t="shared" si="78"/>
        <v>3</v>
      </c>
      <c r="D166">
        <f t="shared" si="78"/>
        <v>119</v>
      </c>
      <c r="E166">
        <f t="shared" ca="1" si="45"/>
        <v>42897.739843759446</v>
      </c>
      <c r="F166">
        <f t="shared" ca="1" si="46"/>
        <v>-10742.881025432167</v>
      </c>
      <c r="G166">
        <f t="shared" ca="1" si="68"/>
        <v>9448.7999999999993</v>
      </c>
      <c r="H166" s="9">
        <f t="shared" ca="1" si="77"/>
        <v>182.542416992168</v>
      </c>
      <c r="I166" s="9">
        <f t="shared" ca="1" si="77"/>
        <v>-45.713664530349703</v>
      </c>
      <c r="J166" s="9">
        <f t="shared" ca="1" si="77"/>
        <v>0</v>
      </c>
      <c r="K166" s="9">
        <f t="shared" ca="1" si="70"/>
        <v>188.17936424097064</v>
      </c>
      <c r="L166" s="9">
        <f t="shared" ca="1" si="71"/>
        <v>104.05930118444157</v>
      </c>
      <c r="M166">
        <f t="shared" ca="1" si="73"/>
        <v>55.753133255633259</v>
      </c>
      <c r="N166">
        <f t="shared" ca="1" si="74"/>
        <v>33.619799922299919</v>
      </c>
      <c r="P166">
        <f ca="1">E166-'SDM589'!E186</f>
        <v>-11604.48222307353</v>
      </c>
      <c r="Q166">
        <f ca="1">F166-'SDM589'!F186</f>
        <v>2906.0829594293718</v>
      </c>
      <c r="R166">
        <f t="shared" ca="1" si="76"/>
        <v>11962.831012461696</v>
      </c>
    </row>
    <row r="167" spans="1:18" x14ac:dyDescent="0.25">
      <c r="A167" s="4">
        <f t="shared" si="67"/>
        <v>0.43703703703703556</v>
      </c>
      <c r="B167" s="3">
        <f t="shared" si="75"/>
        <v>1553301760</v>
      </c>
      <c r="C167">
        <f t="shared" si="78"/>
        <v>3</v>
      </c>
      <c r="D167">
        <f t="shared" si="78"/>
        <v>119</v>
      </c>
      <c r="E167">
        <f t="shared" ca="1" si="45"/>
        <v>43810.451928720286</v>
      </c>
      <c r="F167">
        <f t="shared" ca="1" si="46"/>
        <v>-10971.449348083916</v>
      </c>
      <c r="G167">
        <f t="shared" ca="1" si="68"/>
        <v>9448.7999999999993</v>
      </c>
      <c r="H167" s="9">
        <f t="shared" ca="1" si="77"/>
        <v>182.542416992168</v>
      </c>
      <c r="I167" s="9">
        <f t="shared" ca="1" si="77"/>
        <v>-45.713664530349703</v>
      </c>
      <c r="J167" s="9">
        <f t="shared" ca="1" si="77"/>
        <v>0</v>
      </c>
      <c r="K167" s="9">
        <f t="shared" ca="1" si="70"/>
        <v>188.17936424097064</v>
      </c>
      <c r="L167" s="9">
        <f t="shared" ca="1" si="71"/>
        <v>104.05930118444157</v>
      </c>
      <c r="M167">
        <f t="shared" ca="1" si="73"/>
        <v>55.75107226107226</v>
      </c>
      <c r="N167">
        <f t="shared" ca="1" si="74"/>
        <v>33.634405594405592</v>
      </c>
      <c r="P167">
        <f ca="1">E167-'SDM589'!E187</f>
        <v>-12126.031985908296</v>
      </c>
      <c r="Q167">
        <f ca="1">F167-'SDM589'!F187</f>
        <v>3036.6934295160845</v>
      </c>
      <c r="R167">
        <f t="shared" ca="1" si="76"/>
        <v>12500.48633886447</v>
      </c>
    </row>
    <row r="168" spans="1:18" x14ac:dyDescent="0.25">
      <c r="A168" s="4">
        <f t="shared" si="67"/>
        <v>0.43709490740740592</v>
      </c>
      <c r="B168" s="3">
        <f t="shared" si="75"/>
        <v>1553301765</v>
      </c>
      <c r="C168">
        <f t="shared" si="78"/>
        <v>3</v>
      </c>
      <c r="D168">
        <f t="shared" si="78"/>
        <v>119</v>
      </c>
      <c r="E168">
        <f t="shared" ca="1" si="45"/>
        <v>44723.164013681126</v>
      </c>
      <c r="F168">
        <f t="shared" ca="1" si="46"/>
        <v>-11200.017670735664</v>
      </c>
      <c r="G168">
        <f t="shared" ca="1" si="68"/>
        <v>9448.7999999999993</v>
      </c>
      <c r="H168" s="9">
        <f t="shared" ca="1" si="77"/>
        <v>182.542416992168</v>
      </c>
      <c r="I168" s="9">
        <f t="shared" ca="1" si="77"/>
        <v>-45.713664530349703</v>
      </c>
      <c r="J168" s="9">
        <f t="shared" ca="1" si="77"/>
        <v>0</v>
      </c>
      <c r="K168" s="9">
        <f t="shared" ca="1" si="70"/>
        <v>188.17936424097064</v>
      </c>
      <c r="L168" s="9">
        <f t="shared" ca="1" si="71"/>
        <v>104.05930118444157</v>
      </c>
      <c r="M168">
        <f t="shared" ca="1" si="73"/>
        <v>55.749011266511268</v>
      </c>
      <c r="N168">
        <f t="shared" ca="1" si="74"/>
        <v>33.649011266511266</v>
      </c>
      <c r="P168">
        <f ca="1">E168-'SDM589'!E188</f>
        <v>-12647.581748743061</v>
      </c>
      <c r="Q168">
        <f ca="1">F168-'SDM589'!F188</f>
        <v>3167.303899602799</v>
      </c>
      <c r="R168">
        <f t="shared" ca="1" si="76"/>
        <v>13038.141665267243</v>
      </c>
    </row>
    <row r="169" spans="1:18" x14ac:dyDescent="0.25">
      <c r="A169" s="4">
        <f t="shared" si="67"/>
        <v>0.43715277777777628</v>
      </c>
      <c r="B169" s="3">
        <f t="shared" si="75"/>
        <v>1553301770</v>
      </c>
      <c r="C169">
        <f t="shared" ref="C169:D184" si="92">C168</f>
        <v>3</v>
      </c>
      <c r="D169">
        <f t="shared" si="92"/>
        <v>119</v>
      </c>
      <c r="E169">
        <f t="shared" ref="E169:E232" ca="1" si="93">INDIRECT("E$"&amp;C169)+INDIRECT("H$"&amp;C169)*($B169-INDIRECT("B$"&amp;D169))</f>
        <v>45635.876098641966</v>
      </c>
      <c r="F169">
        <f t="shared" ref="F169:F232" ca="1" si="94">INDIRECT("F$"&amp;C169)+INDIRECT("I$"&amp;C169)*($B169-INDIRECT("B$"&amp;D169))</f>
        <v>-11428.585993387413</v>
      </c>
      <c r="G169">
        <f t="shared" ca="1" si="68"/>
        <v>9448.7999999999993</v>
      </c>
      <c r="H169" s="9">
        <f t="shared" ca="1" si="77"/>
        <v>182.542416992168</v>
      </c>
      <c r="I169" s="9">
        <f t="shared" ca="1" si="77"/>
        <v>-45.713664530349703</v>
      </c>
      <c r="J169" s="9">
        <f t="shared" ca="1" si="77"/>
        <v>0</v>
      </c>
      <c r="K169" s="9">
        <f t="shared" ca="1" si="70"/>
        <v>188.17936424097064</v>
      </c>
      <c r="L169" s="9">
        <f t="shared" ca="1" si="71"/>
        <v>104.05930118444157</v>
      </c>
      <c r="M169">
        <f t="shared" ca="1" si="73"/>
        <v>55.746950271950269</v>
      </c>
      <c r="N169">
        <f t="shared" ca="1" si="74"/>
        <v>33.663616938616933</v>
      </c>
      <c r="P169">
        <f ca="1">E169-'SDM589'!E189</f>
        <v>-13169.131511577827</v>
      </c>
      <c r="Q169">
        <f ca="1">F169-'SDM589'!F189</f>
        <v>3297.9143696895117</v>
      </c>
      <c r="R169">
        <f t="shared" ca="1" si="76"/>
        <v>13575.796991670015</v>
      </c>
    </row>
    <row r="170" spans="1:18" x14ac:dyDescent="0.25">
      <c r="A170" s="4">
        <f t="shared" si="67"/>
        <v>0.43721064814814664</v>
      </c>
      <c r="B170" s="3">
        <f t="shared" si="75"/>
        <v>1553301775</v>
      </c>
      <c r="C170">
        <f t="shared" si="92"/>
        <v>3</v>
      </c>
      <c r="D170">
        <f t="shared" si="92"/>
        <v>119</v>
      </c>
      <c r="E170">
        <f t="shared" ca="1" si="93"/>
        <v>46548.588183602806</v>
      </c>
      <c r="F170">
        <f t="shared" ca="1" si="94"/>
        <v>-11657.154316039161</v>
      </c>
      <c r="G170">
        <f t="shared" ca="1" si="68"/>
        <v>9448.7999999999993</v>
      </c>
      <c r="H170" s="9">
        <f t="shared" ca="1" si="77"/>
        <v>182.542416992168</v>
      </c>
      <c r="I170" s="9">
        <f t="shared" ca="1" si="77"/>
        <v>-45.713664530349341</v>
      </c>
      <c r="J170" s="9">
        <f t="shared" ca="1" si="77"/>
        <v>0</v>
      </c>
      <c r="K170" s="9">
        <f t="shared" ca="1" si="70"/>
        <v>188.17936424097053</v>
      </c>
      <c r="L170" s="9">
        <f t="shared" ca="1" si="71"/>
        <v>104.05930118444147</v>
      </c>
      <c r="M170">
        <f t="shared" ca="1" si="73"/>
        <v>55.744889277389277</v>
      </c>
      <c r="N170">
        <f t="shared" ca="1" si="74"/>
        <v>33.678222610722607</v>
      </c>
      <c r="P170">
        <f ca="1">E170-'SDM589'!E190</f>
        <v>-13690.681274412585</v>
      </c>
      <c r="Q170">
        <f ca="1">F170-'SDM589'!F190</f>
        <v>3428.5248397762243</v>
      </c>
      <c r="R170">
        <f t="shared" ca="1" si="76"/>
        <v>14113.452318072783</v>
      </c>
    </row>
    <row r="171" spans="1:18" x14ac:dyDescent="0.25">
      <c r="A171" s="4">
        <f t="shared" si="67"/>
        <v>0.437268518518517</v>
      </c>
      <c r="B171" s="3">
        <f t="shared" si="75"/>
        <v>1553301780</v>
      </c>
      <c r="C171">
        <f t="shared" si="92"/>
        <v>3</v>
      </c>
      <c r="D171">
        <f t="shared" si="92"/>
        <v>119</v>
      </c>
      <c r="E171">
        <f t="shared" ca="1" si="93"/>
        <v>47461.300268563646</v>
      </c>
      <c r="F171">
        <f t="shared" ca="1" si="94"/>
        <v>-11885.722638690908</v>
      </c>
      <c r="G171">
        <f t="shared" ca="1" si="68"/>
        <v>9448.7999999999993</v>
      </c>
      <c r="H171" s="9">
        <f t="shared" ca="1" si="77"/>
        <v>182.542416992168</v>
      </c>
      <c r="I171" s="9">
        <f t="shared" ca="1" si="77"/>
        <v>-45.713664530349703</v>
      </c>
      <c r="J171" s="9">
        <f t="shared" ca="1" si="77"/>
        <v>0</v>
      </c>
      <c r="K171" s="9">
        <f t="shared" ca="1" si="70"/>
        <v>188.17936424097064</v>
      </c>
      <c r="L171" s="9">
        <f t="shared" ca="1" si="71"/>
        <v>104.05930118444157</v>
      </c>
      <c r="M171">
        <f t="shared" ca="1" si="73"/>
        <v>55.742828282828285</v>
      </c>
      <c r="N171">
        <f t="shared" ca="1" si="74"/>
        <v>33.69282828282828</v>
      </c>
      <c r="P171">
        <f ca="1">E171-'SDM589'!E191</f>
        <v>-14212.231037247351</v>
      </c>
      <c r="Q171">
        <f ca="1">F171-'SDM589'!F191</f>
        <v>3559.1353098629388</v>
      </c>
      <c r="R171">
        <f t="shared" ca="1" si="76"/>
        <v>14651.107644475556</v>
      </c>
    </row>
    <row r="172" spans="1:18" x14ac:dyDescent="0.25">
      <c r="A172" s="4">
        <f t="shared" si="67"/>
        <v>0.43732638888888736</v>
      </c>
      <c r="B172" s="3">
        <f t="shared" si="75"/>
        <v>1553301785</v>
      </c>
      <c r="C172">
        <f t="shared" si="92"/>
        <v>3</v>
      </c>
      <c r="D172">
        <f t="shared" si="92"/>
        <v>119</v>
      </c>
      <c r="E172">
        <f t="shared" ca="1" si="93"/>
        <v>48374.012353524486</v>
      </c>
      <c r="F172">
        <f t="shared" ca="1" si="94"/>
        <v>-12114.290961342656</v>
      </c>
      <c r="G172">
        <f t="shared" ca="1" si="68"/>
        <v>9448.7999999999993</v>
      </c>
      <c r="H172" s="9">
        <f t="shared" ca="1" si="77"/>
        <v>182.542416992168</v>
      </c>
      <c r="I172" s="9">
        <f t="shared" ca="1" si="77"/>
        <v>-45.713664530349703</v>
      </c>
      <c r="J172" s="9">
        <f t="shared" ca="1" si="77"/>
        <v>0</v>
      </c>
      <c r="K172" s="9">
        <f t="shared" ca="1" si="70"/>
        <v>188.17936424097064</v>
      </c>
      <c r="L172" s="9">
        <f t="shared" ca="1" si="71"/>
        <v>104.05930118444157</v>
      </c>
      <c r="M172">
        <f t="shared" ca="1" si="73"/>
        <v>55.740767288267286</v>
      </c>
      <c r="N172">
        <f t="shared" ca="1" si="74"/>
        <v>33.707433954933954</v>
      </c>
      <c r="P172">
        <f ca="1">E172-'SDM589'!E192</f>
        <v>-14733.780800082117</v>
      </c>
      <c r="Q172">
        <f ca="1">F172-'SDM589'!F192</f>
        <v>3689.7457799496515</v>
      </c>
      <c r="R172">
        <f t="shared" ca="1" si="76"/>
        <v>15188.76297087833</v>
      </c>
    </row>
    <row r="173" spans="1:18" x14ac:dyDescent="0.25">
      <c r="A173" s="4">
        <f t="shared" si="67"/>
        <v>0.43738425925925772</v>
      </c>
      <c r="B173" s="3">
        <f t="shared" si="75"/>
        <v>1553301790</v>
      </c>
      <c r="C173">
        <f t="shared" si="92"/>
        <v>3</v>
      </c>
      <c r="D173">
        <f t="shared" si="92"/>
        <v>119</v>
      </c>
      <c r="E173">
        <f t="shared" ca="1" si="93"/>
        <v>49286.724438485326</v>
      </c>
      <c r="F173">
        <f t="shared" ca="1" si="94"/>
        <v>-12342.859283994405</v>
      </c>
      <c r="G173">
        <f t="shared" ca="1" si="68"/>
        <v>9448.7999999999993</v>
      </c>
      <c r="H173" s="9">
        <f t="shared" ca="1" si="77"/>
        <v>182.542416992168</v>
      </c>
      <c r="I173" s="9">
        <f t="shared" ca="1" si="77"/>
        <v>-45.713664530349703</v>
      </c>
      <c r="J173" s="9">
        <f t="shared" ca="1" si="77"/>
        <v>0</v>
      </c>
      <c r="K173" s="9">
        <f t="shared" ca="1" si="70"/>
        <v>188.17936424097064</v>
      </c>
      <c r="L173" s="9">
        <f t="shared" ca="1" si="71"/>
        <v>104.05930118444157</v>
      </c>
      <c r="M173">
        <f t="shared" ca="1" si="73"/>
        <v>55.738706293706294</v>
      </c>
      <c r="N173">
        <f t="shared" ca="1" si="74"/>
        <v>33.722039627039628</v>
      </c>
      <c r="P173">
        <f ca="1">E173-'SDM589'!E193</f>
        <v>-15255.330562916883</v>
      </c>
      <c r="Q173">
        <f ca="1">F173-'SDM589'!F193</f>
        <v>3820.3562500363641</v>
      </c>
      <c r="R173">
        <f t="shared" ca="1" si="76"/>
        <v>15726.418297281101</v>
      </c>
    </row>
    <row r="174" spans="1:18" x14ac:dyDescent="0.25">
      <c r="A174" s="4">
        <f t="shared" si="67"/>
        <v>0.43744212962962808</v>
      </c>
      <c r="B174" s="3">
        <f t="shared" si="75"/>
        <v>1553301795</v>
      </c>
      <c r="C174">
        <f t="shared" si="92"/>
        <v>3</v>
      </c>
      <c r="D174">
        <f t="shared" si="92"/>
        <v>119</v>
      </c>
      <c r="E174">
        <f t="shared" ca="1" si="93"/>
        <v>50199.436523446166</v>
      </c>
      <c r="F174">
        <f t="shared" ca="1" si="94"/>
        <v>-12571.427606646153</v>
      </c>
      <c r="G174">
        <f t="shared" ca="1" si="68"/>
        <v>9448.7999999999993</v>
      </c>
      <c r="H174" s="9">
        <f t="shared" ca="1" si="77"/>
        <v>182.542416992168</v>
      </c>
      <c r="I174" s="9">
        <f t="shared" ca="1" si="77"/>
        <v>-45.713664530349703</v>
      </c>
      <c r="J174" s="9">
        <f t="shared" ca="1" si="77"/>
        <v>0</v>
      </c>
      <c r="K174" s="9">
        <f t="shared" ca="1" si="70"/>
        <v>188.17936424097064</v>
      </c>
      <c r="L174" s="9">
        <f t="shared" ca="1" si="71"/>
        <v>104.05930118444157</v>
      </c>
      <c r="M174">
        <f t="shared" ca="1" si="73"/>
        <v>55.736645299145302</v>
      </c>
      <c r="N174">
        <f t="shared" ca="1" si="74"/>
        <v>33.736645299145295</v>
      </c>
      <c r="P174">
        <f ca="1">E174-'SDM589'!E194</f>
        <v>-15776.880325751634</v>
      </c>
      <c r="Q174">
        <f ca="1">F174-'SDM589'!F194</f>
        <v>3950.9667201230768</v>
      </c>
      <c r="R174">
        <f t="shared" ca="1" si="76"/>
        <v>16264.073623683862</v>
      </c>
    </row>
    <row r="175" spans="1:18" x14ac:dyDescent="0.25">
      <c r="A175" s="4">
        <f t="shared" si="67"/>
        <v>0.43749999999999845</v>
      </c>
      <c r="B175" s="3">
        <f t="shared" si="75"/>
        <v>1553301800</v>
      </c>
      <c r="C175">
        <f t="shared" si="92"/>
        <v>3</v>
      </c>
      <c r="D175">
        <f t="shared" si="92"/>
        <v>119</v>
      </c>
      <c r="E175">
        <f t="shared" ca="1" si="93"/>
        <v>51112.148608407006</v>
      </c>
      <c r="F175">
        <f t="shared" ca="1" si="94"/>
        <v>-12799.995929297902</v>
      </c>
      <c r="G175">
        <f t="shared" ca="1" si="68"/>
        <v>9448.7999999999993</v>
      </c>
      <c r="H175" s="9">
        <f t="shared" ca="1" si="77"/>
        <v>182.54241699216655</v>
      </c>
      <c r="I175" s="9">
        <f t="shared" ca="1" si="77"/>
        <v>-45.713664530349703</v>
      </c>
      <c r="J175" s="9">
        <f t="shared" ca="1" si="77"/>
        <v>0</v>
      </c>
      <c r="K175" s="9">
        <f t="shared" ca="1" si="70"/>
        <v>188.17936424096925</v>
      </c>
      <c r="L175" s="9">
        <f t="shared" ca="1" si="71"/>
        <v>104.05930118444167</v>
      </c>
      <c r="M175">
        <f t="shared" ca="1" si="73"/>
        <v>55.734584304584303</v>
      </c>
      <c r="N175">
        <f t="shared" ca="1" si="74"/>
        <v>33.751250971250968</v>
      </c>
      <c r="P175">
        <f ca="1">E175-'SDM589'!E195</f>
        <v>-16298.430088586407</v>
      </c>
      <c r="Q175">
        <f ca="1">F175-'SDM589'!F195</f>
        <v>4081.5771902097895</v>
      </c>
      <c r="R175">
        <f t="shared" ca="1" si="76"/>
        <v>16801.728950086643</v>
      </c>
    </row>
    <row r="176" spans="1:18" x14ac:dyDescent="0.25">
      <c r="A176" s="4">
        <f t="shared" si="67"/>
        <v>0.43755787037036881</v>
      </c>
      <c r="B176" s="3">
        <f t="shared" si="75"/>
        <v>1553301805</v>
      </c>
      <c r="C176">
        <f t="shared" si="92"/>
        <v>3</v>
      </c>
      <c r="D176">
        <f t="shared" si="92"/>
        <v>119</v>
      </c>
      <c r="E176">
        <f t="shared" ca="1" si="93"/>
        <v>52024.860693367838</v>
      </c>
      <c r="F176">
        <f t="shared" ca="1" si="94"/>
        <v>-13028.56425194965</v>
      </c>
      <c r="G176">
        <f t="shared" ca="1" si="68"/>
        <v>9448.7999999999993</v>
      </c>
      <c r="H176" s="9">
        <f t="shared" ca="1" si="77"/>
        <v>182.542416992168</v>
      </c>
      <c r="I176" s="9">
        <f t="shared" ca="1" si="77"/>
        <v>-45.713664530349341</v>
      </c>
      <c r="J176" s="9">
        <f t="shared" ca="1" si="77"/>
        <v>0</v>
      </c>
      <c r="K176" s="9">
        <f t="shared" ca="1" si="70"/>
        <v>188.17936424097053</v>
      </c>
      <c r="L176" s="9">
        <f t="shared" ca="1" si="71"/>
        <v>104.05930118444147</v>
      </c>
      <c r="M176">
        <f t="shared" ca="1" si="73"/>
        <v>55.732523310023311</v>
      </c>
      <c r="N176">
        <f t="shared" ca="1" si="74"/>
        <v>33.765856643356642</v>
      </c>
      <c r="P176">
        <f ca="1">E176-'SDM589'!E196</f>
        <v>-16819.979851421172</v>
      </c>
      <c r="Q176">
        <f ca="1">F176-'SDM589'!F196</f>
        <v>4212.1876602965021</v>
      </c>
      <c r="R176">
        <f t="shared" ca="1" si="76"/>
        <v>17339.384276489414</v>
      </c>
    </row>
    <row r="177" spans="1:18" x14ac:dyDescent="0.25">
      <c r="A177" s="4">
        <f t="shared" si="67"/>
        <v>0.43761574074073917</v>
      </c>
      <c r="B177" s="3">
        <f t="shared" si="75"/>
        <v>1553301810</v>
      </c>
      <c r="C177">
        <f t="shared" si="92"/>
        <v>3</v>
      </c>
      <c r="D177">
        <f t="shared" si="92"/>
        <v>119</v>
      </c>
      <c r="E177">
        <f t="shared" ca="1" si="93"/>
        <v>52937.572778328678</v>
      </c>
      <c r="F177">
        <f t="shared" ca="1" si="94"/>
        <v>-13257.132574601397</v>
      </c>
      <c r="G177">
        <f t="shared" ca="1" si="68"/>
        <v>9448.7999999999993</v>
      </c>
      <c r="H177" s="9">
        <f t="shared" ca="1" si="77"/>
        <v>182.542416992168</v>
      </c>
      <c r="I177" s="9">
        <f t="shared" ca="1" si="77"/>
        <v>-45.713664530349703</v>
      </c>
      <c r="J177" s="9">
        <f t="shared" ca="1" si="77"/>
        <v>0</v>
      </c>
      <c r="K177" s="9">
        <f t="shared" ca="1" si="70"/>
        <v>188.17936424097064</v>
      </c>
      <c r="L177" s="9">
        <f t="shared" ca="1" si="71"/>
        <v>104.05930118444157</v>
      </c>
      <c r="M177">
        <f t="shared" ca="1" si="73"/>
        <v>55.730462315462319</v>
      </c>
      <c r="N177">
        <f t="shared" ca="1" si="74"/>
        <v>33.780462315462316</v>
      </c>
      <c r="P177">
        <f ca="1">E177-'SDM589'!E197</f>
        <v>-17341.529614255945</v>
      </c>
      <c r="Q177">
        <f ca="1">F177-'SDM589'!F197</f>
        <v>4342.7981303832203</v>
      </c>
      <c r="R177">
        <f t="shared" ca="1" si="76"/>
        <v>17877.039602892197</v>
      </c>
    </row>
    <row r="178" spans="1:18" x14ac:dyDescent="0.25">
      <c r="A178" s="4">
        <f t="shared" si="67"/>
        <v>0.43767361111110953</v>
      </c>
      <c r="B178" s="3">
        <f t="shared" si="75"/>
        <v>1553301815</v>
      </c>
      <c r="C178">
        <f t="shared" si="92"/>
        <v>3</v>
      </c>
      <c r="D178">
        <f t="shared" si="92"/>
        <v>119</v>
      </c>
      <c r="E178">
        <f t="shared" ca="1" si="93"/>
        <v>53850.284863289518</v>
      </c>
      <c r="F178">
        <f t="shared" ca="1" si="94"/>
        <v>-13485.700897253146</v>
      </c>
      <c r="G178">
        <f t="shared" ca="1" si="68"/>
        <v>9448.7999999999993</v>
      </c>
      <c r="H178" s="9">
        <f t="shared" ca="1" si="77"/>
        <v>182.542416992168</v>
      </c>
      <c r="I178" s="9">
        <f t="shared" ca="1" si="77"/>
        <v>-45.713664530349703</v>
      </c>
      <c r="J178" s="9">
        <f t="shared" ca="1" si="77"/>
        <v>0</v>
      </c>
      <c r="K178" s="9">
        <f t="shared" ca="1" si="70"/>
        <v>188.17936424097064</v>
      </c>
      <c r="L178" s="9">
        <f t="shared" ca="1" si="71"/>
        <v>104.05930118444157</v>
      </c>
      <c r="M178">
        <f t="shared" ca="1" si="73"/>
        <v>55.72840132090132</v>
      </c>
      <c r="N178">
        <f t="shared" ca="1" si="74"/>
        <v>33.795067987567982</v>
      </c>
      <c r="P178">
        <f ca="1">E178-'SDM589'!E198</f>
        <v>-17863.079377090704</v>
      </c>
      <c r="Q178">
        <f ca="1">F178-'SDM589'!F198</f>
        <v>4473.4086004699329</v>
      </c>
      <c r="R178">
        <f t="shared" ca="1" si="76"/>
        <v>18414.694929294961</v>
      </c>
    </row>
    <row r="179" spans="1:18" x14ac:dyDescent="0.25">
      <c r="A179" s="4">
        <f t="shared" si="67"/>
        <v>0.43773148148147989</v>
      </c>
      <c r="B179" s="3">
        <f t="shared" si="75"/>
        <v>1553301820</v>
      </c>
      <c r="C179">
        <f t="shared" si="92"/>
        <v>3</v>
      </c>
      <c r="D179">
        <f t="shared" si="92"/>
        <v>119</v>
      </c>
      <c r="E179">
        <f t="shared" ca="1" si="93"/>
        <v>54762.996948250358</v>
      </c>
      <c r="F179">
        <f t="shared" ca="1" si="94"/>
        <v>-13714.269219904894</v>
      </c>
      <c r="G179">
        <f t="shared" ca="1" si="68"/>
        <v>9448.7999999999993</v>
      </c>
      <c r="H179" s="9">
        <f t="shared" ca="1" si="77"/>
        <v>182.542416992168</v>
      </c>
      <c r="I179" s="9">
        <f t="shared" ca="1" si="77"/>
        <v>-45.713664530349703</v>
      </c>
      <c r="J179" s="9">
        <f t="shared" ca="1" si="77"/>
        <v>0</v>
      </c>
      <c r="K179" s="9">
        <f t="shared" ca="1" si="70"/>
        <v>188.17936424097064</v>
      </c>
      <c r="L179" s="9">
        <f t="shared" ca="1" si="71"/>
        <v>104.05930118444157</v>
      </c>
      <c r="M179">
        <f t="shared" ca="1" si="73"/>
        <v>55.726340326340328</v>
      </c>
      <c r="N179">
        <f t="shared" ca="1" si="74"/>
        <v>33.809673659673656</v>
      </c>
      <c r="P179">
        <f ca="1">E179-'SDM589'!E199</f>
        <v>-18384.629139925477</v>
      </c>
      <c r="Q179">
        <f ca="1">F179-'SDM589'!F199</f>
        <v>4604.0190705566456</v>
      </c>
      <c r="R179">
        <f t="shared" ca="1" si="76"/>
        <v>18952.350255697744</v>
      </c>
    </row>
    <row r="180" spans="1:18" x14ac:dyDescent="0.25">
      <c r="A180" s="4">
        <f t="shared" si="67"/>
        <v>0.43778935185185025</v>
      </c>
      <c r="B180" s="3">
        <f t="shared" si="75"/>
        <v>1553301825</v>
      </c>
      <c r="C180">
        <f t="shared" si="92"/>
        <v>3</v>
      </c>
      <c r="D180">
        <f t="shared" si="92"/>
        <v>119</v>
      </c>
      <c r="E180">
        <f t="shared" ca="1" si="93"/>
        <v>55675.709033211198</v>
      </c>
      <c r="F180">
        <f t="shared" ca="1" si="94"/>
        <v>-13942.837542556643</v>
      </c>
      <c r="G180">
        <f t="shared" ca="1" si="68"/>
        <v>9448.7999999999993</v>
      </c>
      <c r="H180" s="9">
        <f t="shared" ca="1" si="77"/>
        <v>182.542416992168</v>
      </c>
      <c r="I180" s="9">
        <f t="shared" ca="1" si="77"/>
        <v>-45.713664530349703</v>
      </c>
      <c r="J180" s="9">
        <f t="shared" ca="1" si="77"/>
        <v>0</v>
      </c>
      <c r="K180" s="9">
        <f t="shared" ca="1" si="70"/>
        <v>188.17936424097064</v>
      </c>
      <c r="L180" s="9">
        <f t="shared" ca="1" si="71"/>
        <v>104.05930118444157</v>
      </c>
      <c r="M180">
        <f t="shared" ca="1" si="73"/>
        <v>55.724279331779329</v>
      </c>
      <c r="N180">
        <f t="shared" ca="1" si="74"/>
        <v>33.82427933177933</v>
      </c>
      <c r="P180">
        <f ca="1">E180-'SDM589'!E200</f>
        <v>-18906.178902760235</v>
      </c>
      <c r="Q180">
        <f ca="1">F180-'SDM589'!F200</f>
        <v>4734.6295406433583</v>
      </c>
      <c r="R180">
        <f t="shared" ca="1" si="76"/>
        <v>19490.005582100508</v>
      </c>
    </row>
    <row r="181" spans="1:18" x14ac:dyDescent="0.25">
      <c r="A181" s="4">
        <f t="shared" si="67"/>
        <v>0.43784722222222061</v>
      </c>
      <c r="B181" s="3">
        <f t="shared" si="75"/>
        <v>1553301830</v>
      </c>
      <c r="C181">
        <f t="shared" si="92"/>
        <v>3</v>
      </c>
      <c r="D181">
        <f t="shared" si="92"/>
        <v>119</v>
      </c>
      <c r="E181">
        <f t="shared" ca="1" si="93"/>
        <v>56588.421118172038</v>
      </c>
      <c r="F181">
        <f t="shared" ca="1" si="94"/>
        <v>-14171.405865208391</v>
      </c>
      <c r="G181">
        <f t="shared" ca="1" si="68"/>
        <v>9448.7999999999993</v>
      </c>
      <c r="H181" s="9">
        <f t="shared" ca="1" si="77"/>
        <v>182.542416992168</v>
      </c>
      <c r="I181" s="9">
        <f t="shared" ca="1" si="77"/>
        <v>-45.713664530349703</v>
      </c>
      <c r="J181" s="9">
        <f t="shared" ca="1" si="77"/>
        <v>0</v>
      </c>
      <c r="K181" s="9">
        <f t="shared" ca="1" si="70"/>
        <v>188.17936424097064</v>
      </c>
      <c r="L181" s="9">
        <f t="shared" ca="1" si="71"/>
        <v>104.05930118444157</v>
      </c>
      <c r="M181">
        <f t="shared" ca="1" si="73"/>
        <v>55.722218337218337</v>
      </c>
      <c r="N181">
        <f t="shared" ca="1" si="74"/>
        <v>33.838885003885004</v>
      </c>
      <c r="P181">
        <f ca="1">E181-'SDM589'!E201</f>
        <v>-19427.728665594994</v>
      </c>
      <c r="Q181">
        <f ca="1">F181-'SDM589'!F201</f>
        <v>4865.2400107300709</v>
      </c>
      <c r="R181">
        <f t="shared" ca="1" si="76"/>
        <v>20027.660908503272</v>
      </c>
    </row>
    <row r="182" spans="1:18" x14ac:dyDescent="0.25">
      <c r="A182" s="4">
        <f t="shared" si="67"/>
        <v>0.43790509259259097</v>
      </c>
      <c r="B182" s="3">
        <f t="shared" si="75"/>
        <v>1553301835</v>
      </c>
      <c r="C182">
        <f t="shared" si="92"/>
        <v>3</v>
      </c>
      <c r="D182">
        <f t="shared" si="92"/>
        <v>119</v>
      </c>
      <c r="E182">
        <f t="shared" ca="1" si="93"/>
        <v>57501.133203132878</v>
      </c>
      <c r="F182">
        <f t="shared" ca="1" si="94"/>
        <v>-14399.97418786014</v>
      </c>
      <c r="G182">
        <f t="shared" ca="1" si="68"/>
        <v>9448.7999999999993</v>
      </c>
      <c r="H182" s="9">
        <f t="shared" ca="1" si="77"/>
        <v>182.542416992168</v>
      </c>
      <c r="I182" s="9">
        <f t="shared" ca="1" si="77"/>
        <v>-45.713664530349703</v>
      </c>
      <c r="J182" s="9">
        <f t="shared" ca="1" si="77"/>
        <v>0</v>
      </c>
      <c r="K182" s="9">
        <f t="shared" ca="1" si="70"/>
        <v>188.17936424097064</v>
      </c>
      <c r="L182" s="9">
        <f t="shared" ca="1" si="71"/>
        <v>104.05930118444157</v>
      </c>
      <c r="M182">
        <f t="shared" ca="1" si="73"/>
        <v>55.720157342657345</v>
      </c>
      <c r="N182">
        <f t="shared" ca="1" si="74"/>
        <v>33.85349067599067</v>
      </c>
      <c r="P182">
        <f ca="1">E182-'SDM589'!E202</f>
        <v>-19949.278428429767</v>
      </c>
      <c r="Q182">
        <f ca="1">F182-'SDM589'!F202</f>
        <v>4995.8504808167836</v>
      </c>
      <c r="R182">
        <f t="shared" ca="1" si="76"/>
        <v>20565.316234906055</v>
      </c>
    </row>
    <row r="183" spans="1:18" x14ac:dyDescent="0.25">
      <c r="A183" s="4">
        <f t="shared" si="67"/>
        <v>0.43796296296296133</v>
      </c>
      <c r="B183" s="3">
        <f t="shared" si="75"/>
        <v>1553301840</v>
      </c>
      <c r="C183">
        <f t="shared" si="92"/>
        <v>3</v>
      </c>
      <c r="D183">
        <f t="shared" si="92"/>
        <v>119</v>
      </c>
      <c r="E183">
        <f t="shared" ca="1" si="93"/>
        <v>58413.845288093718</v>
      </c>
      <c r="F183">
        <f t="shared" ca="1" si="94"/>
        <v>-14628.542510511888</v>
      </c>
      <c r="G183">
        <f t="shared" ca="1" si="68"/>
        <v>9448.7999999999993</v>
      </c>
      <c r="H183" s="9">
        <f t="shared" ca="1" si="77"/>
        <v>182.542416992168</v>
      </c>
      <c r="I183" s="9">
        <f t="shared" ca="1" si="77"/>
        <v>-45.713664530349341</v>
      </c>
      <c r="J183" s="9">
        <f t="shared" ca="1" si="77"/>
        <v>0</v>
      </c>
      <c r="K183" s="9">
        <f t="shared" ca="1" si="70"/>
        <v>188.17936424097053</v>
      </c>
      <c r="L183" s="9">
        <f t="shared" ca="1" si="71"/>
        <v>104.05930118444147</v>
      </c>
      <c r="M183">
        <f t="shared" ca="1" si="73"/>
        <v>55.718096348096346</v>
      </c>
      <c r="N183">
        <f t="shared" ca="1" si="74"/>
        <v>33.868096348096344</v>
      </c>
      <c r="P183">
        <f ca="1">E183-'SDM589'!E203</f>
        <v>-20470.828191264525</v>
      </c>
      <c r="Q183">
        <f ca="1">F183-'SDM589'!F203</f>
        <v>5126.4609509034963</v>
      </c>
      <c r="R183">
        <f t="shared" ca="1" si="76"/>
        <v>21102.971561308819</v>
      </c>
    </row>
    <row r="184" spans="1:18" x14ac:dyDescent="0.25">
      <c r="A184" s="4">
        <f t="shared" si="67"/>
        <v>0.43802083333333169</v>
      </c>
      <c r="B184" s="3">
        <f t="shared" si="75"/>
        <v>1553301845</v>
      </c>
      <c r="C184">
        <f t="shared" si="92"/>
        <v>3</v>
      </c>
      <c r="D184">
        <f t="shared" si="92"/>
        <v>119</v>
      </c>
      <c r="E184">
        <f t="shared" ca="1" si="93"/>
        <v>59326.557373054558</v>
      </c>
      <c r="F184">
        <f t="shared" ca="1" si="94"/>
        <v>-14857.110833163635</v>
      </c>
      <c r="G184">
        <f t="shared" ca="1" si="68"/>
        <v>9448.7999999999993</v>
      </c>
      <c r="H184" s="9">
        <f t="shared" ref="H184:J234" ca="1" si="95">(E185-E184)/($B185-$B184)</f>
        <v>182.542416992168</v>
      </c>
      <c r="I184" s="9">
        <f t="shared" ca="1" si="95"/>
        <v>-45.713664530349703</v>
      </c>
      <c r="J184" s="9">
        <f t="shared" ca="1" si="95"/>
        <v>0</v>
      </c>
      <c r="K184" s="9">
        <f t="shared" ca="1" si="70"/>
        <v>188.17936424097064</v>
      </c>
      <c r="L184" s="9">
        <f t="shared" ca="1" si="71"/>
        <v>104.05930118444157</v>
      </c>
      <c r="M184">
        <f t="shared" ca="1" si="73"/>
        <v>55.716035353535354</v>
      </c>
      <c r="N184">
        <f t="shared" ca="1" si="74"/>
        <v>33.882702020202018</v>
      </c>
      <c r="P184">
        <f ca="1">E184-'SDM589'!E204</f>
        <v>-20992.377954099298</v>
      </c>
      <c r="Q184">
        <f ca="1">F184-'SDM589'!F204</f>
        <v>5257.0714209902108</v>
      </c>
      <c r="R184">
        <f t="shared" ca="1" si="76"/>
        <v>21640.626887711602</v>
      </c>
    </row>
    <row r="185" spans="1:18" x14ac:dyDescent="0.25">
      <c r="A185" s="4">
        <f t="shared" si="67"/>
        <v>0.43807870370370205</v>
      </c>
      <c r="B185" s="3">
        <f t="shared" si="75"/>
        <v>1553301850</v>
      </c>
      <c r="C185">
        <f t="shared" ref="C185:D200" si="96">C184</f>
        <v>3</v>
      </c>
      <c r="D185">
        <f t="shared" si="96"/>
        <v>119</v>
      </c>
      <c r="E185">
        <f t="shared" ca="1" si="93"/>
        <v>60239.269458015398</v>
      </c>
      <c r="F185">
        <f t="shared" ca="1" si="94"/>
        <v>-15085.679155815384</v>
      </c>
      <c r="G185">
        <f t="shared" ca="1" si="68"/>
        <v>9448.7999999999993</v>
      </c>
      <c r="H185" s="9">
        <f t="shared" ca="1" si="95"/>
        <v>182.54241699216655</v>
      </c>
      <c r="I185" s="9">
        <f t="shared" ca="1" si="95"/>
        <v>-45.713664530349703</v>
      </c>
      <c r="J185" s="9">
        <f t="shared" ca="1" si="95"/>
        <v>0</v>
      </c>
      <c r="K185" s="9">
        <f t="shared" ca="1" si="70"/>
        <v>188.17936424096925</v>
      </c>
      <c r="L185" s="9">
        <f t="shared" ca="1" si="71"/>
        <v>104.05930118444167</v>
      </c>
      <c r="M185">
        <f t="shared" ca="1" si="73"/>
        <v>55.713974358974362</v>
      </c>
      <c r="N185">
        <f t="shared" ca="1" si="74"/>
        <v>33.897307692307692</v>
      </c>
      <c r="P185">
        <f ca="1">E185-'SDM589'!E205</f>
        <v>-21513.927716934057</v>
      </c>
      <c r="Q185">
        <f ca="1">F185-'SDM589'!F205</f>
        <v>5387.6818910769234</v>
      </c>
      <c r="R185">
        <f t="shared" ca="1" si="76"/>
        <v>22178.282214114366</v>
      </c>
    </row>
    <row r="186" spans="1:18" x14ac:dyDescent="0.25">
      <c r="A186" s="4">
        <f t="shared" si="67"/>
        <v>0.43813657407407242</v>
      </c>
      <c r="B186" s="3">
        <f t="shared" si="75"/>
        <v>1553301855</v>
      </c>
      <c r="C186">
        <f t="shared" si="96"/>
        <v>3</v>
      </c>
      <c r="D186">
        <f t="shared" si="96"/>
        <v>119</v>
      </c>
      <c r="E186">
        <f t="shared" ca="1" si="93"/>
        <v>61151.981542976231</v>
      </c>
      <c r="F186">
        <f t="shared" ca="1" si="94"/>
        <v>-15314.247478467132</v>
      </c>
      <c r="G186">
        <f t="shared" ca="1" si="68"/>
        <v>9448.7999999999993</v>
      </c>
      <c r="H186" s="9">
        <f t="shared" ca="1" si="95"/>
        <v>182.542416992168</v>
      </c>
      <c r="I186" s="9">
        <f t="shared" ca="1" si="95"/>
        <v>-45.713664530349703</v>
      </c>
      <c r="J186" s="9">
        <f t="shared" ca="1" si="95"/>
        <v>0</v>
      </c>
      <c r="K186" s="9">
        <f t="shared" ca="1" si="70"/>
        <v>188.17936424097064</v>
      </c>
      <c r="L186" s="9">
        <f t="shared" ca="1" si="71"/>
        <v>104.05930118444157</v>
      </c>
      <c r="M186">
        <f t="shared" ca="1" si="73"/>
        <v>55.711913364413363</v>
      </c>
      <c r="N186">
        <f t="shared" ca="1" si="74"/>
        <v>33.911913364413365</v>
      </c>
      <c r="P186">
        <f ca="1">E186-'SDM589'!E206</f>
        <v>-22035.477479768822</v>
      </c>
      <c r="Q186">
        <f ca="1">F186-'SDM589'!F206</f>
        <v>5518.2923611636361</v>
      </c>
      <c r="R186">
        <f t="shared" ca="1" si="76"/>
        <v>22715.937540517138</v>
      </c>
    </row>
    <row r="187" spans="1:18" x14ac:dyDescent="0.25">
      <c r="A187" s="4">
        <f t="shared" ref="A187:A250" si="97">A186+5/24/3600</f>
        <v>0.43819444444444278</v>
      </c>
      <c r="B187" s="3">
        <f t="shared" si="75"/>
        <v>1553301860</v>
      </c>
      <c r="C187">
        <f t="shared" si="96"/>
        <v>3</v>
      </c>
      <c r="D187">
        <f t="shared" si="96"/>
        <v>119</v>
      </c>
      <c r="E187">
        <f t="shared" ca="1" si="93"/>
        <v>62064.693627937071</v>
      </c>
      <c r="F187">
        <f t="shared" ca="1" si="94"/>
        <v>-15542.815801118881</v>
      </c>
      <c r="G187">
        <f t="shared" ca="1" si="68"/>
        <v>9448.7999999999993</v>
      </c>
      <c r="H187" s="9">
        <f t="shared" ca="1" si="95"/>
        <v>182.542416992168</v>
      </c>
      <c r="I187" s="9">
        <f t="shared" ca="1" si="95"/>
        <v>-45.713664530349703</v>
      </c>
      <c r="J187" s="9">
        <f t="shared" ca="1" si="95"/>
        <v>0</v>
      </c>
      <c r="K187" s="9">
        <f t="shared" ca="1" si="70"/>
        <v>188.17936424097064</v>
      </c>
      <c r="L187" s="9">
        <f t="shared" ca="1" si="71"/>
        <v>104.05930118444157</v>
      </c>
      <c r="M187">
        <f t="shared" ca="1" si="73"/>
        <v>55.709852369852371</v>
      </c>
      <c r="N187">
        <f t="shared" ca="1" si="74"/>
        <v>33.926519036519032</v>
      </c>
      <c r="P187">
        <f ca="1">E187-'SDM589'!E207</f>
        <v>-22557.027242603595</v>
      </c>
      <c r="Q187">
        <f ca="1">F187-'SDM589'!F207</f>
        <v>5648.9028312503524</v>
      </c>
      <c r="R187">
        <f t="shared" ca="1" si="76"/>
        <v>23253.59286691992</v>
      </c>
    </row>
    <row r="188" spans="1:18" x14ac:dyDescent="0.25">
      <c r="A188" s="4">
        <f t="shared" si="97"/>
        <v>0.43825231481481314</v>
      </c>
      <c r="B188" s="3">
        <f t="shared" si="75"/>
        <v>1553301865</v>
      </c>
      <c r="C188">
        <f t="shared" si="96"/>
        <v>3</v>
      </c>
      <c r="D188">
        <f t="shared" si="96"/>
        <v>119</v>
      </c>
      <c r="E188">
        <f t="shared" ca="1" si="93"/>
        <v>62977.405712897911</v>
      </c>
      <c r="F188">
        <f t="shared" ca="1" si="94"/>
        <v>-15771.384123770629</v>
      </c>
      <c r="G188">
        <f t="shared" ca="1" si="68"/>
        <v>9448.7999999999993</v>
      </c>
      <c r="H188" s="9">
        <f t="shared" ca="1" si="95"/>
        <v>182.542416992168</v>
      </c>
      <c r="I188" s="9">
        <f t="shared" ca="1" si="95"/>
        <v>-45.713664530349703</v>
      </c>
      <c r="J188" s="9">
        <f t="shared" ca="1" si="95"/>
        <v>0</v>
      </c>
      <c r="K188" s="9">
        <f t="shared" ca="1" si="70"/>
        <v>188.17936424097064</v>
      </c>
      <c r="L188" s="9">
        <f t="shared" ca="1" si="71"/>
        <v>104.05930118444157</v>
      </c>
      <c r="M188">
        <f t="shared" ca="1" si="73"/>
        <v>55.707791375291372</v>
      </c>
      <c r="N188">
        <f t="shared" ca="1" si="74"/>
        <v>33.941124708624706</v>
      </c>
      <c r="P188">
        <f ca="1">E188-'SDM589'!E208</f>
        <v>-23078.577005438354</v>
      </c>
      <c r="Q188">
        <f ca="1">F188-'SDM589'!F208</f>
        <v>5779.5133013370651</v>
      </c>
      <c r="R188">
        <f t="shared" ca="1" si="76"/>
        <v>23791.248193322685</v>
      </c>
    </row>
    <row r="189" spans="1:18" x14ac:dyDescent="0.25">
      <c r="A189" s="4">
        <f t="shared" si="97"/>
        <v>0.4383101851851835</v>
      </c>
      <c r="B189" s="3">
        <f t="shared" si="75"/>
        <v>1553301870</v>
      </c>
      <c r="C189">
        <f t="shared" si="96"/>
        <v>3</v>
      </c>
      <c r="D189">
        <f t="shared" si="96"/>
        <v>119</v>
      </c>
      <c r="E189">
        <f t="shared" ca="1" si="93"/>
        <v>63890.117797858751</v>
      </c>
      <c r="F189">
        <f t="shared" ca="1" si="94"/>
        <v>-15999.952446422378</v>
      </c>
      <c r="G189">
        <f t="shared" ca="1" si="68"/>
        <v>9448.7999999999993</v>
      </c>
      <c r="H189" s="9">
        <f t="shared" ca="1" si="95"/>
        <v>182.542416992168</v>
      </c>
      <c r="I189" s="9">
        <f t="shared" ca="1" si="95"/>
        <v>-45.713664530349341</v>
      </c>
      <c r="J189" s="9">
        <f t="shared" ca="1" si="95"/>
        <v>0</v>
      </c>
      <c r="K189" s="9">
        <f t="shared" ca="1" si="70"/>
        <v>188.17936424097053</v>
      </c>
      <c r="L189" s="9">
        <f t="shared" ca="1" si="71"/>
        <v>104.05930118444147</v>
      </c>
      <c r="M189">
        <f t="shared" ca="1" si="73"/>
        <v>55.70573038073038</v>
      </c>
      <c r="N189">
        <f t="shared" ca="1" si="74"/>
        <v>33.95573038073038</v>
      </c>
      <c r="P189">
        <f ca="1">E189-'SDM589'!E209</f>
        <v>-23600.126768273127</v>
      </c>
      <c r="Q189">
        <f ca="1">F189-'SDM589'!F209</f>
        <v>5910.1237714237777</v>
      </c>
      <c r="R189">
        <f t="shared" ca="1" si="76"/>
        <v>24328.903519725467</v>
      </c>
    </row>
    <row r="190" spans="1:18" x14ac:dyDescent="0.25">
      <c r="A190" s="4">
        <f t="shared" si="97"/>
        <v>0.43836805555555386</v>
      </c>
      <c r="B190" s="3">
        <f t="shared" si="75"/>
        <v>1553301875</v>
      </c>
      <c r="C190">
        <f t="shared" si="96"/>
        <v>3</v>
      </c>
      <c r="D190">
        <f t="shared" si="96"/>
        <v>119</v>
      </c>
      <c r="E190">
        <f t="shared" ca="1" si="93"/>
        <v>64802.829882819591</v>
      </c>
      <c r="F190">
        <f t="shared" ca="1" si="94"/>
        <v>-16228.520769074124</v>
      </c>
      <c r="G190">
        <f t="shared" ca="1" si="68"/>
        <v>9448.7999999999993</v>
      </c>
      <c r="H190" s="9">
        <f t="shared" ca="1" si="95"/>
        <v>182.5424169921651</v>
      </c>
      <c r="I190" s="9">
        <f t="shared" ca="1" si="95"/>
        <v>-45.713664530349703</v>
      </c>
      <c r="J190" s="9">
        <f t="shared" ca="1" si="95"/>
        <v>0</v>
      </c>
      <c r="K190" s="9">
        <f t="shared" ca="1" si="70"/>
        <v>188.17936424096783</v>
      </c>
      <c r="L190" s="9">
        <f t="shared" ca="1" si="71"/>
        <v>104.05930118444178</v>
      </c>
      <c r="M190">
        <f t="shared" ca="1" si="73"/>
        <v>55.703669386169388</v>
      </c>
      <c r="N190">
        <f t="shared" ca="1" si="74"/>
        <v>33.970336052836053</v>
      </c>
      <c r="P190">
        <f ca="1">E190-'SDM589'!E210</f>
        <v>-24121.676531107885</v>
      </c>
      <c r="Q190">
        <f ca="1">F190-'SDM589'!F210</f>
        <v>6040.7342415104922</v>
      </c>
      <c r="R190">
        <f t="shared" ca="1" si="76"/>
        <v>24866.558846128231</v>
      </c>
    </row>
    <row r="191" spans="1:18" x14ac:dyDescent="0.25">
      <c r="A191" s="4">
        <f t="shared" si="97"/>
        <v>0.43842592592592422</v>
      </c>
      <c r="B191" s="3">
        <f t="shared" si="75"/>
        <v>1553301880</v>
      </c>
      <c r="C191">
        <f t="shared" si="96"/>
        <v>3</v>
      </c>
      <c r="D191">
        <f t="shared" si="96"/>
        <v>119</v>
      </c>
      <c r="E191">
        <f t="shared" ca="1" si="93"/>
        <v>65715.541967780417</v>
      </c>
      <c r="F191">
        <f t="shared" ca="1" si="94"/>
        <v>-16457.089091725873</v>
      </c>
      <c r="G191">
        <f t="shared" ca="1" si="68"/>
        <v>9448.7999999999993</v>
      </c>
      <c r="H191" s="9">
        <f t="shared" ca="1" si="95"/>
        <v>182.54241699216945</v>
      </c>
      <c r="I191" s="9">
        <f t="shared" ca="1" si="95"/>
        <v>-45.713664530350073</v>
      </c>
      <c r="J191" s="9">
        <f t="shared" ca="1" si="95"/>
        <v>0</v>
      </c>
      <c r="K191" s="9">
        <f t="shared" ca="1" si="70"/>
        <v>188.17936424097212</v>
      </c>
      <c r="L191" s="9">
        <f t="shared" ca="1" si="71"/>
        <v>104.05930118444157</v>
      </c>
      <c r="M191">
        <f t="shared" ca="1" si="73"/>
        <v>55.701608391608389</v>
      </c>
      <c r="N191">
        <f t="shared" ca="1" si="74"/>
        <v>33.98494172494172</v>
      </c>
      <c r="P191">
        <f ca="1">E191-'SDM589'!E211</f>
        <v>-24643.226293942673</v>
      </c>
      <c r="Q191">
        <f ca="1">F191-'SDM589'!F211</f>
        <v>6171.3447115972049</v>
      </c>
      <c r="R191">
        <f t="shared" ca="1" si="76"/>
        <v>25404.214172531028</v>
      </c>
    </row>
    <row r="192" spans="1:18" x14ac:dyDescent="0.25">
      <c r="A192" s="4">
        <f t="shared" si="97"/>
        <v>0.43848379629629458</v>
      </c>
      <c r="B192" s="3">
        <f t="shared" si="75"/>
        <v>1553301885</v>
      </c>
      <c r="C192">
        <f t="shared" si="96"/>
        <v>3</v>
      </c>
      <c r="D192">
        <f t="shared" si="96"/>
        <v>119</v>
      </c>
      <c r="E192">
        <f t="shared" ca="1" si="93"/>
        <v>66628.254052741264</v>
      </c>
      <c r="F192">
        <f t="shared" ca="1" si="94"/>
        <v>-16685.657414377623</v>
      </c>
      <c r="G192">
        <f t="shared" ca="1" si="68"/>
        <v>9448.7999999999993</v>
      </c>
      <c r="H192" s="9">
        <f t="shared" ca="1" si="95"/>
        <v>182.54241699216655</v>
      </c>
      <c r="I192" s="9">
        <f t="shared" ca="1" si="95"/>
        <v>-45.713664530349341</v>
      </c>
      <c r="J192" s="9">
        <f t="shared" ca="1" si="95"/>
        <v>0</v>
      </c>
      <c r="K192" s="9">
        <f t="shared" ca="1" si="70"/>
        <v>188.17936424096914</v>
      </c>
      <c r="L192" s="9">
        <f t="shared" ca="1" si="71"/>
        <v>104.05930118444157</v>
      </c>
      <c r="M192">
        <f t="shared" ca="1" si="73"/>
        <v>55.699547397047397</v>
      </c>
      <c r="N192">
        <f t="shared" ca="1" si="74"/>
        <v>33.999547397047394</v>
      </c>
      <c r="P192">
        <f ca="1">E192-'SDM589'!E212</f>
        <v>-25164.776056777424</v>
      </c>
      <c r="Q192">
        <f ca="1">F192-'SDM589'!F212</f>
        <v>6301.9551816839157</v>
      </c>
      <c r="R192">
        <f t="shared" ca="1" si="76"/>
        <v>25941.869498933786</v>
      </c>
    </row>
    <row r="193" spans="1:15" x14ac:dyDescent="0.25">
      <c r="A193" s="4">
        <f t="shared" si="97"/>
        <v>0.43854166666666494</v>
      </c>
      <c r="B193" s="3">
        <f t="shared" si="75"/>
        <v>1553301890</v>
      </c>
      <c r="C193">
        <f t="shared" si="96"/>
        <v>3</v>
      </c>
      <c r="D193">
        <f t="shared" si="96"/>
        <v>119</v>
      </c>
      <c r="E193">
        <f t="shared" ca="1" si="93"/>
        <v>67540.966137702097</v>
      </c>
      <c r="F193">
        <f t="shared" ca="1" si="94"/>
        <v>-16914.22573702937</v>
      </c>
      <c r="G193">
        <f t="shared" ca="1" si="68"/>
        <v>9448.7999999999993</v>
      </c>
      <c r="H193" s="9">
        <f t="shared" ca="1" si="95"/>
        <v>182.54241699216945</v>
      </c>
      <c r="I193" s="9">
        <f t="shared" ca="1" si="95"/>
        <v>-45.713664530349341</v>
      </c>
      <c r="J193" s="9">
        <f t="shared" ca="1" si="95"/>
        <v>0</v>
      </c>
      <c r="K193" s="9">
        <f t="shared" ca="1" si="70"/>
        <v>188.17936424097195</v>
      </c>
      <c r="L193" s="9">
        <f t="shared" ca="1" si="71"/>
        <v>104.05930118444134</v>
      </c>
      <c r="M193">
        <f t="shared" ca="1" si="73"/>
        <v>55.697486402486405</v>
      </c>
      <c r="N193">
        <f t="shared" ca="1" si="74"/>
        <v>34.014153069153068</v>
      </c>
    </row>
    <row r="194" spans="1:15" x14ac:dyDescent="0.25">
      <c r="A194" s="4">
        <f t="shared" si="97"/>
        <v>0.4385995370370353</v>
      </c>
      <c r="B194" s="3">
        <f t="shared" si="75"/>
        <v>1553301895</v>
      </c>
      <c r="C194">
        <f t="shared" si="96"/>
        <v>3</v>
      </c>
      <c r="D194">
        <f t="shared" si="96"/>
        <v>119</v>
      </c>
      <c r="E194">
        <f t="shared" ca="1" si="93"/>
        <v>68453.678222662944</v>
      </c>
      <c r="F194">
        <f t="shared" ca="1" si="94"/>
        <v>-17142.794059681117</v>
      </c>
      <c r="G194">
        <f t="shared" ca="1" si="68"/>
        <v>9448.7999999999993</v>
      </c>
      <c r="H194" s="9">
        <f t="shared" ca="1" si="95"/>
        <v>182.54241699216655</v>
      </c>
      <c r="I194" s="9">
        <f t="shared" ca="1" si="95"/>
        <v>-45.713664530350073</v>
      </c>
      <c r="J194" s="9">
        <f t="shared" ca="1" si="95"/>
        <v>0</v>
      </c>
      <c r="K194" s="9">
        <f t="shared" ca="1" si="70"/>
        <v>188.17936424096931</v>
      </c>
      <c r="L194" s="9">
        <f t="shared" ca="1" si="71"/>
        <v>104.05930118444178</v>
      </c>
      <c r="M194">
        <f t="shared" ca="1" si="73"/>
        <v>55.695425407925406</v>
      </c>
      <c r="N194">
        <f t="shared" ca="1" si="74"/>
        <v>34.028758741258741</v>
      </c>
    </row>
    <row r="195" spans="1:15" x14ac:dyDescent="0.25">
      <c r="A195" s="4">
        <f t="shared" si="97"/>
        <v>0.43865740740740566</v>
      </c>
      <c r="B195" s="3">
        <f t="shared" si="75"/>
        <v>1553301900</v>
      </c>
      <c r="C195">
        <f t="shared" si="96"/>
        <v>3</v>
      </c>
      <c r="D195">
        <f t="shared" si="96"/>
        <v>119</v>
      </c>
      <c r="E195">
        <f t="shared" ca="1" si="93"/>
        <v>69366.390307623777</v>
      </c>
      <c r="F195">
        <f t="shared" ca="1" si="94"/>
        <v>-17371.362382332867</v>
      </c>
      <c r="G195">
        <f t="shared" ca="1" si="68"/>
        <v>9448.7999999999993</v>
      </c>
      <c r="H195" s="9">
        <f t="shared" ca="1" si="95"/>
        <v>182.54241699216945</v>
      </c>
      <c r="I195" s="9">
        <f t="shared" ca="1" si="95"/>
        <v>-45.713664530349341</v>
      </c>
      <c r="J195" s="9">
        <f t="shared" ca="1" si="95"/>
        <v>0</v>
      </c>
      <c r="K195" s="9">
        <f t="shared" ca="1" si="70"/>
        <v>188.17936424097195</v>
      </c>
      <c r="L195" s="9">
        <f t="shared" ca="1" si="71"/>
        <v>104.05930118444134</v>
      </c>
      <c r="M195">
        <f t="shared" ca="1" si="73"/>
        <v>55.693364413364414</v>
      </c>
      <c r="N195">
        <f t="shared" ca="1" si="74"/>
        <v>34.043364413364408</v>
      </c>
    </row>
    <row r="196" spans="1:15" x14ac:dyDescent="0.25">
      <c r="A196" s="4">
        <f t="shared" si="97"/>
        <v>0.43871527777777602</v>
      </c>
      <c r="B196" s="3">
        <f t="shared" si="75"/>
        <v>1553301905</v>
      </c>
      <c r="C196">
        <f t="shared" si="96"/>
        <v>3</v>
      </c>
      <c r="D196">
        <f t="shared" si="96"/>
        <v>119</v>
      </c>
      <c r="E196">
        <f t="shared" ca="1" si="93"/>
        <v>70279.102392584624</v>
      </c>
      <c r="F196">
        <f t="shared" ca="1" si="94"/>
        <v>-17599.930704984614</v>
      </c>
      <c r="G196">
        <f t="shared" ca="1" si="68"/>
        <v>9448.7999999999993</v>
      </c>
      <c r="H196" s="9">
        <f t="shared" ca="1" si="95"/>
        <v>182.54241699216655</v>
      </c>
      <c r="I196" s="9">
        <f t="shared" ca="1" si="95"/>
        <v>-45.713664530350073</v>
      </c>
      <c r="J196" s="9">
        <f t="shared" ca="1" si="95"/>
        <v>0</v>
      </c>
      <c r="K196" s="9">
        <f t="shared" ca="1" si="70"/>
        <v>188.17936424096931</v>
      </c>
      <c r="L196" s="9">
        <f t="shared" ca="1" si="71"/>
        <v>104.05930118444178</v>
      </c>
      <c r="M196">
        <f t="shared" ca="1" si="73"/>
        <v>55.691303418803415</v>
      </c>
      <c r="N196">
        <f t="shared" ca="1" si="74"/>
        <v>34.057970085470082</v>
      </c>
    </row>
    <row r="197" spans="1:15" x14ac:dyDescent="0.25">
      <c r="A197" s="4">
        <f t="shared" si="97"/>
        <v>0.43877314814814639</v>
      </c>
      <c r="B197" s="3">
        <f t="shared" si="75"/>
        <v>1553301910</v>
      </c>
      <c r="C197">
        <f t="shared" si="96"/>
        <v>3</v>
      </c>
      <c r="D197">
        <f t="shared" si="96"/>
        <v>119</v>
      </c>
      <c r="E197">
        <f t="shared" ca="1" si="93"/>
        <v>71191.814477545457</v>
      </c>
      <c r="F197">
        <f t="shared" ca="1" si="94"/>
        <v>-17828.499027636364</v>
      </c>
      <c r="G197">
        <f t="shared" ca="1" si="68"/>
        <v>9448.7999999999993</v>
      </c>
      <c r="H197" s="9">
        <f t="shared" ca="1" si="95"/>
        <v>182.54241699216945</v>
      </c>
      <c r="I197" s="9">
        <f t="shared" ca="1" si="95"/>
        <v>-45.713664530349341</v>
      </c>
      <c r="J197" s="9">
        <f t="shared" ca="1" si="95"/>
        <v>0</v>
      </c>
      <c r="K197" s="9">
        <f t="shared" ca="1" si="70"/>
        <v>188.17936424097195</v>
      </c>
      <c r="L197" s="9">
        <f t="shared" ca="1" si="71"/>
        <v>104.05930118444134</v>
      </c>
      <c r="M197">
        <f t="shared" ca="1" si="73"/>
        <v>55.689242424242423</v>
      </c>
      <c r="N197">
        <f t="shared" ca="1" si="74"/>
        <v>34.072575757575756</v>
      </c>
    </row>
    <row r="198" spans="1:15" x14ac:dyDescent="0.25">
      <c r="A198" s="4">
        <f t="shared" si="97"/>
        <v>0.43883101851851675</v>
      </c>
      <c r="B198" s="3">
        <f t="shared" si="75"/>
        <v>1553301915</v>
      </c>
      <c r="C198">
        <f t="shared" si="96"/>
        <v>3</v>
      </c>
      <c r="D198">
        <f t="shared" si="96"/>
        <v>119</v>
      </c>
      <c r="E198">
        <f t="shared" ca="1" si="93"/>
        <v>72104.526562506304</v>
      </c>
      <c r="F198">
        <f t="shared" ca="1" si="94"/>
        <v>-18057.067350288111</v>
      </c>
      <c r="G198">
        <f t="shared" ca="1" si="68"/>
        <v>9448.7999999999993</v>
      </c>
      <c r="H198" s="9">
        <f t="shared" ca="1" si="95"/>
        <v>182.54241699216655</v>
      </c>
      <c r="I198" s="9">
        <f t="shared" ca="1" si="95"/>
        <v>-45.713664530349341</v>
      </c>
      <c r="J198" s="9">
        <f t="shared" ca="1" si="95"/>
        <v>0</v>
      </c>
      <c r="K198" s="9">
        <f t="shared" ca="1" si="70"/>
        <v>188.17936424096914</v>
      </c>
      <c r="L198" s="9">
        <f t="shared" ca="1" si="71"/>
        <v>104.05930118444157</v>
      </c>
      <c r="M198">
        <f t="shared" ca="1" si="73"/>
        <v>55.687181429681431</v>
      </c>
      <c r="N198">
        <f t="shared" ca="1" si="74"/>
        <v>34.087181429681429</v>
      </c>
    </row>
    <row r="199" spans="1:15" x14ac:dyDescent="0.25">
      <c r="A199" s="4">
        <f t="shared" si="97"/>
        <v>0.43888888888888711</v>
      </c>
      <c r="B199" s="3">
        <f t="shared" si="75"/>
        <v>1553301920</v>
      </c>
      <c r="C199">
        <f t="shared" si="96"/>
        <v>3</v>
      </c>
      <c r="D199">
        <f t="shared" si="96"/>
        <v>119</v>
      </c>
      <c r="E199">
        <f t="shared" ca="1" si="93"/>
        <v>73017.238647467137</v>
      </c>
      <c r="F199">
        <f t="shared" ca="1" si="94"/>
        <v>-18285.635672939858</v>
      </c>
      <c r="G199">
        <f t="shared" ca="1" si="68"/>
        <v>9448.7999999999993</v>
      </c>
      <c r="H199" s="9">
        <f t="shared" ca="1" si="95"/>
        <v>182.54241699216945</v>
      </c>
      <c r="I199" s="9">
        <f t="shared" ca="1" si="95"/>
        <v>-45.713664530350073</v>
      </c>
      <c r="J199" s="9">
        <f t="shared" ca="1" si="95"/>
        <v>0</v>
      </c>
      <c r="K199" s="9">
        <f t="shared" ca="1" si="70"/>
        <v>188.17936424097212</v>
      </c>
      <c r="L199" s="9">
        <f t="shared" ca="1" si="71"/>
        <v>104.05930118444157</v>
      </c>
      <c r="M199">
        <f t="shared" ca="1" si="73"/>
        <v>55.685120435120432</v>
      </c>
      <c r="N199">
        <f t="shared" ca="1" si="74"/>
        <v>34.101787101787103</v>
      </c>
    </row>
    <row r="200" spans="1:15" x14ac:dyDescent="0.25">
      <c r="A200" s="4">
        <f t="shared" si="97"/>
        <v>0.43894675925925747</v>
      </c>
      <c r="B200" s="3">
        <f t="shared" si="75"/>
        <v>1553301925</v>
      </c>
      <c r="C200">
        <f t="shared" si="96"/>
        <v>3</v>
      </c>
      <c r="D200">
        <f t="shared" si="96"/>
        <v>119</v>
      </c>
      <c r="E200">
        <f t="shared" ca="1" si="93"/>
        <v>73929.950732427984</v>
      </c>
      <c r="F200">
        <f t="shared" ca="1" si="94"/>
        <v>-18514.203995591608</v>
      </c>
      <c r="G200">
        <f t="shared" ref="G200:G234" ca="1" si="98">INDIRECT("G$"&amp;C200)+INDIRECT("J$"&amp;C200)*($B200-INDIRECT("B$"&amp;D200))</f>
        <v>9448.7999999999993</v>
      </c>
      <c r="H200" s="9">
        <f t="shared" ca="1" si="95"/>
        <v>182.54241699216655</v>
      </c>
      <c r="I200" s="9">
        <f t="shared" ca="1" si="95"/>
        <v>-45.713664530349341</v>
      </c>
      <c r="J200" s="9">
        <f t="shared" ca="1" si="95"/>
        <v>0</v>
      </c>
      <c r="K200" s="9">
        <f t="shared" ref="K200:K234" ca="1" si="99">SQRT(H200*H200+I200*I200)</f>
        <v>188.17936424096914</v>
      </c>
      <c r="L200" s="9">
        <f t="shared" ref="L200:L234" ca="1" si="100">DEGREES(ATAN2(I200,H200))</f>
        <v>104.05930118444157</v>
      </c>
      <c r="M200">
        <f t="shared" ca="1" si="73"/>
        <v>55.68305944055944</v>
      </c>
      <c r="N200">
        <f t="shared" ca="1" si="74"/>
        <v>34.11639277389277</v>
      </c>
    </row>
    <row r="201" spans="1:15" x14ac:dyDescent="0.25">
      <c r="A201" s="4">
        <f t="shared" si="97"/>
        <v>0.43900462962962783</v>
      </c>
      <c r="B201" s="3">
        <f t="shared" si="75"/>
        <v>1553301930</v>
      </c>
      <c r="C201">
        <f t="shared" ref="C201:D216" si="101">C200</f>
        <v>3</v>
      </c>
      <c r="D201">
        <f t="shared" si="101"/>
        <v>119</v>
      </c>
      <c r="E201">
        <f t="shared" ca="1" si="93"/>
        <v>74842.662817388817</v>
      </c>
      <c r="F201">
        <f t="shared" ca="1" si="94"/>
        <v>-18742.772318243355</v>
      </c>
      <c r="G201">
        <f t="shared" ca="1" si="98"/>
        <v>9448.7999999999993</v>
      </c>
      <c r="H201" s="9">
        <f t="shared" ca="1" si="95"/>
        <v>182.54241699216655</v>
      </c>
      <c r="I201" s="9">
        <f t="shared" ca="1" si="95"/>
        <v>-45.713664530350073</v>
      </c>
      <c r="J201" s="9">
        <f t="shared" ca="1" si="95"/>
        <v>0</v>
      </c>
      <c r="K201" s="9">
        <f t="shared" ca="1" si="99"/>
        <v>188.17936424096931</v>
      </c>
      <c r="L201" s="9">
        <f t="shared" ca="1" si="100"/>
        <v>104.05930118444178</v>
      </c>
      <c r="M201">
        <f t="shared" ref="M201:M234" ca="1" si="102">INDIRECT("M$"&amp;C201)+INDIRECT("O$"&amp;C201)*($B201-INDIRECT("B$"&amp;D201))</f>
        <v>55.680998445998448</v>
      </c>
      <c r="N201">
        <f t="shared" ref="N201:N234" ca="1" si="103">INDIRECT("N$"&amp;C201)+INDIRECT("P$"&amp;C201)*($B201-INDIRECT("B$"&amp;D201))</f>
        <v>34.130998445998443</v>
      </c>
    </row>
    <row r="202" spans="1:15" x14ac:dyDescent="0.25">
      <c r="A202" s="4">
        <f t="shared" si="97"/>
        <v>0.43906249999999819</v>
      </c>
      <c r="B202" s="3">
        <f t="shared" ref="B202:B234" si="104">B201+SECOND(A202-A201)</f>
        <v>1553301935</v>
      </c>
      <c r="C202">
        <f t="shared" si="101"/>
        <v>3</v>
      </c>
      <c r="D202">
        <f t="shared" si="101"/>
        <v>119</v>
      </c>
      <c r="E202">
        <f t="shared" ca="1" si="93"/>
        <v>75755.374902349649</v>
      </c>
      <c r="F202">
        <f t="shared" ca="1" si="94"/>
        <v>-18971.340640895105</v>
      </c>
      <c r="G202">
        <f t="shared" ca="1" si="98"/>
        <v>9448.7999999999993</v>
      </c>
      <c r="H202" s="9">
        <f t="shared" ca="1" si="95"/>
        <v>182.54241699216945</v>
      </c>
      <c r="I202" s="9">
        <f t="shared" ca="1" si="95"/>
        <v>-45.713664530349341</v>
      </c>
      <c r="J202" s="9">
        <f t="shared" ca="1" si="95"/>
        <v>0</v>
      </c>
      <c r="K202" s="9">
        <f t="shared" ca="1" si="99"/>
        <v>188.17936424097195</v>
      </c>
      <c r="L202" s="9">
        <f t="shared" ca="1" si="100"/>
        <v>104.05930118444134</v>
      </c>
      <c r="M202">
        <f t="shared" ca="1" si="102"/>
        <v>55.678937451437449</v>
      </c>
      <c r="N202">
        <f t="shared" ca="1" si="103"/>
        <v>34.145604118104117</v>
      </c>
    </row>
    <row r="203" spans="1:15" x14ac:dyDescent="0.25">
      <c r="A203" s="4">
        <f t="shared" si="97"/>
        <v>0.43912037037036855</v>
      </c>
      <c r="B203" s="3">
        <f t="shared" si="104"/>
        <v>1553301940</v>
      </c>
      <c r="C203">
        <f t="shared" si="101"/>
        <v>3</v>
      </c>
      <c r="D203">
        <f t="shared" si="101"/>
        <v>119</v>
      </c>
      <c r="E203">
        <f t="shared" ca="1" si="93"/>
        <v>76668.086987310497</v>
      </c>
      <c r="F203">
        <f t="shared" ca="1" si="94"/>
        <v>-19199.908963546852</v>
      </c>
      <c r="G203">
        <f t="shared" ca="1" si="98"/>
        <v>9448.7999999999993</v>
      </c>
      <c r="H203" s="9">
        <f t="shared" ca="1" si="95"/>
        <v>182.54241699216945</v>
      </c>
      <c r="I203" s="9">
        <f t="shared" ca="1" si="95"/>
        <v>-45.713664530349341</v>
      </c>
      <c r="J203" s="9">
        <f t="shared" ca="1" si="95"/>
        <v>0</v>
      </c>
      <c r="K203" s="9">
        <f t="shared" ca="1" si="99"/>
        <v>188.17936424097195</v>
      </c>
      <c r="L203" s="9">
        <f t="shared" ca="1" si="100"/>
        <v>104.05930118444134</v>
      </c>
      <c r="M203">
        <f t="shared" ca="1" si="102"/>
        <v>55.676876456876457</v>
      </c>
      <c r="N203">
        <f t="shared" ca="1" si="103"/>
        <v>34.160209790209791</v>
      </c>
    </row>
    <row r="204" spans="1:15" x14ac:dyDescent="0.25">
      <c r="A204" s="4">
        <f t="shared" si="97"/>
        <v>0.43917824074073891</v>
      </c>
      <c r="B204" s="3">
        <f t="shared" si="104"/>
        <v>1553301945</v>
      </c>
      <c r="C204">
        <f t="shared" ref="C204:D204" si="105">C203</f>
        <v>3</v>
      </c>
      <c r="D204">
        <f t="shared" si="105"/>
        <v>119</v>
      </c>
      <c r="E204" s="15">
        <f ca="1">(1-$O204)*(1-$O204)*E203+2*$O204*(1-$O204)*INDIRECT("E"&amp;C205)+$O204*$O204*E207</f>
        <v>77580.799072271344</v>
      </c>
      <c r="F204" s="15">
        <f ca="1">(1-$O204)*(1-$O204)*F203+2*$O204*(1-$O204)*INDIRECT("F"&amp;C205)+$O204*$O204*F207</f>
        <v>-19428.477286198598</v>
      </c>
      <c r="G204" s="15">
        <f t="shared" ca="1" si="98"/>
        <v>9448.7999999999993</v>
      </c>
      <c r="H204" s="16">
        <f t="shared" ca="1" si="95"/>
        <v>182.54241699216655</v>
      </c>
      <c r="I204" s="16">
        <f t="shared" ca="1" si="95"/>
        <v>-45.713664530350073</v>
      </c>
      <c r="J204" s="16">
        <f t="shared" ca="1" si="95"/>
        <v>0</v>
      </c>
      <c r="K204" s="16">
        <f t="shared" ca="1" si="99"/>
        <v>188.17936424096931</v>
      </c>
      <c r="L204" s="16">
        <f t="shared" ca="1" si="100"/>
        <v>104.05930118444178</v>
      </c>
      <c r="M204" s="15">
        <f ca="1">(1-$O204)*(1-$O204)*M203+2*$O204*(1-$O204)*INDIRECT("M"&amp;C205)+$O204*$O204*M207</f>
        <v>55.674815462315465</v>
      </c>
      <c r="N204" s="15">
        <f ca="1">(1-$O204)*(1-$O204)*N203+2*$O204*(1-$O204)*INDIRECT("N"&amp;C205)+$O204*$O204*N207</f>
        <v>34.174815462315458</v>
      </c>
      <c r="O204" s="15">
        <f>(B204-B203)/(B207-B203)</f>
        <v>0.25</v>
      </c>
    </row>
    <row r="205" spans="1:15" x14ac:dyDescent="0.25">
      <c r="A205" s="4">
        <f t="shared" si="97"/>
        <v>0.43923611111110927</v>
      </c>
      <c r="B205" s="3">
        <f t="shared" si="104"/>
        <v>1553301950</v>
      </c>
      <c r="C205">
        <v>4</v>
      </c>
      <c r="D205">
        <f>ROW()</f>
        <v>205</v>
      </c>
      <c r="E205" s="15">
        <f ca="1">(1-$O205)*(1-$O205)*E203+2*$O205*(1-$O205)*INDIRECT("E"&amp;C205)+$O205*$O205*E207</f>
        <v>78493.511157232177</v>
      </c>
      <c r="F205" s="15">
        <f ca="1">(1-$O205)*(1-$O205)*F203+2*$O205*(1-$O205)*INDIRECT("F"&amp;C205)+$O205*$O205*F207</f>
        <v>-19657.045608850349</v>
      </c>
      <c r="G205" s="15">
        <f t="shared" ca="1" si="98"/>
        <v>9448.7999999999993</v>
      </c>
      <c r="H205" s="16">
        <f t="shared" ca="1" si="95"/>
        <v>182.54241699216945</v>
      </c>
      <c r="I205" s="16">
        <f t="shared" ca="1" si="95"/>
        <v>-45.713664530350073</v>
      </c>
      <c r="J205" s="16">
        <f t="shared" ca="1" si="95"/>
        <v>0</v>
      </c>
      <c r="K205" s="16">
        <f t="shared" ca="1" si="99"/>
        <v>188.17936424097212</v>
      </c>
      <c r="L205" s="16">
        <f t="shared" ca="1" si="100"/>
        <v>104.05930118444157</v>
      </c>
      <c r="M205" s="15">
        <f ca="1">(1-$O205)*(1-$O205)*M203+2*$O205*(1-$O205)*INDIRECT("M"&amp;C205)+$O205*$O205*M207</f>
        <v>55.672754467754466</v>
      </c>
      <c r="N205" s="15">
        <f ca="1">(1-$O205)*(1-$O205)*N203+2*$O205*(1-$O205)*INDIRECT("N"&amp;C205)+$O205*$O205*N207</f>
        <v>34.189421134421131</v>
      </c>
      <c r="O205" s="15">
        <f>(B205-B203)/(B207-B203)</f>
        <v>0.5</v>
      </c>
    </row>
    <row r="206" spans="1:15" x14ac:dyDescent="0.25">
      <c r="A206" s="4">
        <f t="shared" si="97"/>
        <v>0.43929398148147963</v>
      </c>
      <c r="B206" s="3">
        <f t="shared" si="104"/>
        <v>1553301955</v>
      </c>
      <c r="C206">
        <f t="shared" ref="C206:D206" si="106">C205</f>
        <v>4</v>
      </c>
      <c r="D206">
        <f t="shared" si="106"/>
        <v>205</v>
      </c>
      <c r="E206" s="15">
        <f ca="1">(1-$O206)*(1-$O206)*E203+2*$O206*(1-$O206)*INDIRECT("E"&amp;C205)+$O206*$O206*E207</f>
        <v>79406.223242193024</v>
      </c>
      <c r="F206" s="15">
        <f ca="1">(1-$O206)*(1-$O206)*F203+2*$O206*(1-$O206)*INDIRECT("F"&amp;C205)+$O206*$O206*F207</f>
        <v>-19885.613931502099</v>
      </c>
      <c r="G206" s="15">
        <f t="shared" ca="1" si="98"/>
        <v>9448.7999999999993</v>
      </c>
      <c r="H206" s="16">
        <f t="shared" ca="1" si="95"/>
        <v>182.54241699216655</v>
      </c>
      <c r="I206" s="16">
        <f t="shared" ca="1" si="95"/>
        <v>-45.713664530349341</v>
      </c>
      <c r="J206" s="16">
        <f t="shared" ca="1" si="95"/>
        <v>0</v>
      </c>
      <c r="K206" s="16">
        <f t="shared" ca="1" si="99"/>
        <v>188.17936424096914</v>
      </c>
      <c r="L206" s="16">
        <f t="shared" ca="1" si="100"/>
        <v>104.05930118444157</v>
      </c>
      <c r="M206" s="15">
        <f ca="1">(1-$O206)*(1-$O206)*M203+2*$O206*(1-$O206)*INDIRECT("M"&amp;C205)+$O206*$O206*M207</f>
        <v>55.670693473193474</v>
      </c>
      <c r="N206" s="15">
        <f ca="1">(1-$O206)*(1-$O206)*N203+2*$O206*(1-$O206)*INDIRECT("N"&amp;C205)+$O206*$O206*N207</f>
        <v>34.204026806526805</v>
      </c>
      <c r="O206" s="15">
        <f>(B206-B203)/(B207-B203)</f>
        <v>0.75</v>
      </c>
    </row>
    <row r="207" spans="1:15" x14ac:dyDescent="0.25">
      <c r="A207" s="4">
        <f t="shared" si="97"/>
        <v>0.43935185185184999</v>
      </c>
      <c r="B207" s="3">
        <f t="shared" si="104"/>
        <v>1553301960</v>
      </c>
      <c r="C207">
        <f t="shared" si="101"/>
        <v>4</v>
      </c>
      <c r="D207">
        <f t="shared" si="101"/>
        <v>205</v>
      </c>
      <c r="E207">
        <f t="shared" ca="1" si="93"/>
        <v>80318.935327153857</v>
      </c>
      <c r="F207">
        <f t="shared" ca="1" si="94"/>
        <v>-20114.182254153846</v>
      </c>
      <c r="G207">
        <f t="shared" ca="1" si="98"/>
        <v>9448.7999999999993</v>
      </c>
      <c r="H207" s="9">
        <f t="shared" ca="1" si="95"/>
        <v>182.54241699216655</v>
      </c>
      <c r="I207" s="9">
        <f t="shared" ca="1" si="95"/>
        <v>-45.713664530349341</v>
      </c>
      <c r="J207" s="9">
        <f t="shared" ca="1" si="95"/>
        <v>0</v>
      </c>
      <c r="K207" s="9">
        <f t="shared" ca="1" si="99"/>
        <v>188.17936424096914</v>
      </c>
      <c r="L207" s="9">
        <f t="shared" ca="1" si="100"/>
        <v>104.05930118444157</v>
      </c>
      <c r="M207">
        <f t="shared" ca="1" si="102"/>
        <v>55.668632478632475</v>
      </c>
      <c r="N207">
        <f t="shared" ca="1" si="103"/>
        <v>34.218632478632479</v>
      </c>
    </row>
    <row r="208" spans="1:15" x14ac:dyDescent="0.25">
      <c r="A208" s="4">
        <f t="shared" si="97"/>
        <v>0.43940972222222036</v>
      </c>
      <c r="B208" s="3">
        <f t="shared" si="104"/>
        <v>1553301965</v>
      </c>
      <c r="C208">
        <f t="shared" si="101"/>
        <v>4</v>
      </c>
      <c r="D208">
        <f t="shared" si="101"/>
        <v>205</v>
      </c>
      <c r="E208">
        <f t="shared" ca="1" si="93"/>
        <v>81231.647412114689</v>
      </c>
      <c r="F208">
        <f t="shared" ca="1" si="94"/>
        <v>-20342.750576805593</v>
      </c>
      <c r="G208">
        <f t="shared" ca="1" si="98"/>
        <v>9448.7999999999993</v>
      </c>
      <c r="H208" s="9">
        <f t="shared" ca="1" si="95"/>
        <v>182.54241699216945</v>
      </c>
      <c r="I208" s="9">
        <f t="shared" ca="1" si="95"/>
        <v>-45.713664530350073</v>
      </c>
      <c r="J208" s="9">
        <f t="shared" ca="1" si="95"/>
        <v>0</v>
      </c>
      <c r="K208" s="9">
        <f t="shared" ca="1" si="99"/>
        <v>188.17936424097212</v>
      </c>
      <c r="L208" s="9">
        <f t="shared" ca="1" si="100"/>
        <v>104.05930118444157</v>
      </c>
      <c r="M208">
        <f t="shared" ca="1" si="102"/>
        <v>55.666571484071483</v>
      </c>
      <c r="N208">
        <f t="shared" ca="1" si="103"/>
        <v>34.233238150738146</v>
      </c>
    </row>
    <row r="209" spans="1:14" x14ac:dyDescent="0.25">
      <c r="A209" s="4">
        <f t="shared" si="97"/>
        <v>0.43946759259259072</v>
      </c>
      <c r="B209" s="3">
        <f t="shared" si="104"/>
        <v>1553301970</v>
      </c>
      <c r="C209">
        <f t="shared" si="101"/>
        <v>4</v>
      </c>
      <c r="D209">
        <f t="shared" si="101"/>
        <v>205</v>
      </c>
      <c r="E209">
        <f t="shared" ca="1" si="93"/>
        <v>82144.359497075537</v>
      </c>
      <c r="F209">
        <f t="shared" ca="1" si="94"/>
        <v>-20571.318899457343</v>
      </c>
      <c r="G209">
        <f t="shared" ca="1" si="98"/>
        <v>9448.7999999999993</v>
      </c>
      <c r="H209" s="9">
        <f t="shared" ca="1" si="95"/>
        <v>182.54241699216655</v>
      </c>
      <c r="I209" s="9">
        <f t="shared" ca="1" si="95"/>
        <v>-45.713664530349341</v>
      </c>
      <c r="J209" s="9">
        <f t="shared" ca="1" si="95"/>
        <v>0</v>
      </c>
      <c r="K209" s="9">
        <f t="shared" ca="1" si="99"/>
        <v>188.17936424096914</v>
      </c>
      <c r="L209" s="9">
        <f t="shared" ca="1" si="100"/>
        <v>104.05930118444157</v>
      </c>
      <c r="M209">
        <f t="shared" ca="1" si="102"/>
        <v>55.664510489510491</v>
      </c>
      <c r="N209">
        <f t="shared" ca="1" si="103"/>
        <v>34.247843822843819</v>
      </c>
    </row>
    <row r="210" spans="1:14" x14ac:dyDescent="0.25">
      <c r="A210" s="4">
        <f t="shared" si="97"/>
        <v>0.43952546296296108</v>
      </c>
      <c r="B210" s="3">
        <f t="shared" si="104"/>
        <v>1553301975</v>
      </c>
      <c r="C210">
        <f t="shared" si="101"/>
        <v>4</v>
      </c>
      <c r="D210">
        <f t="shared" si="101"/>
        <v>205</v>
      </c>
      <c r="E210">
        <f t="shared" ca="1" si="93"/>
        <v>83057.071582036369</v>
      </c>
      <c r="F210">
        <f t="shared" ca="1" si="94"/>
        <v>-20799.88722210909</v>
      </c>
      <c r="G210">
        <f t="shared" ca="1" si="98"/>
        <v>9448.7999999999993</v>
      </c>
      <c r="H210" s="9">
        <f t="shared" ca="1" si="95"/>
        <v>182.54241699216945</v>
      </c>
      <c r="I210" s="9">
        <f t="shared" ca="1" si="95"/>
        <v>-45.713664530349341</v>
      </c>
      <c r="J210" s="9">
        <f t="shared" ca="1" si="95"/>
        <v>0</v>
      </c>
      <c r="K210" s="9">
        <f t="shared" ca="1" si="99"/>
        <v>188.17936424097195</v>
      </c>
      <c r="L210" s="9">
        <f t="shared" ca="1" si="100"/>
        <v>104.05930118444134</v>
      </c>
      <c r="M210">
        <f t="shared" ca="1" si="102"/>
        <v>55.662449494949492</v>
      </c>
      <c r="N210">
        <f t="shared" ca="1" si="103"/>
        <v>34.262449494949493</v>
      </c>
    </row>
    <row r="211" spans="1:14" x14ac:dyDescent="0.25">
      <c r="A211" s="4">
        <f t="shared" si="97"/>
        <v>0.43958333333333144</v>
      </c>
      <c r="B211" s="3">
        <f t="shared" si="104"/>
        <v>1553301980</v>
      </c>
      <c r="C211">
        <f t="shared" si="101"/>
        <v>4</v>
      </c>
      <c r="D211">
        <f t="shared" si="101"/>
        <v>205</v>
      </c>
      <c r="E211">
        <f t="shared" ca="1" si="93"/>
        <v>83969.783666997217</v>
      </c>
      <c r="F211">
        <f t="shared" ca="1" si="94"/>
        <v>-21028.455544760836</v>
      </c>
      <c r="G211">
        <f t="shared" ca="1" si="98"/>
        <v>9448.7999999999993</v>
      </c>
      <c r="H211" s="9">
        <f t="shared" ca="1" si="95"/>
        <v>182.54241699216655</v>
      </c>
      <c r="I211" s="9">
        <f t="shared" ca="1" si="95"/>
        <v>-45.713664530350073</v>
      </c>
      <c r="J211" s="9">
        <f t="shared" ca="1" si="95"/>
        <v>0</v>
      </c>
      <c r="K211" s="9">
        <f t="shared" ca="1" si="99"/>
        <v>188.17936424096931</v>
      </c>
      <c r="L211" s="9">
        <f t="shared" ca="1" si="100"/>
        <v>104.05930118444178</v>
      </c>
      <c r="M211">
        <f t="shared" ca="1" si="102"/>
        <v>55.6603885003885</v>
      </c>
      <c r="N211">
        <f t="shared" ca="1" si="103"/>
        <v>34.277055167055167</v>
      </c>
    </row>
    <row r="212" spans="1:14" x14ac:dyDescent="0.25">
      <c r="A212" s="4">
        <f t="shared" si="97"/>
        <v>0.4396412037037018</v>
      </c>
      <c r="B212" s="3">
        <f t="shared" si="104"/>
        <v>1553301985</v>
      </c>
      <c r="C212">
        <f t="shared" si="101"/>
        <v>4</v>
      </c>
      <c r="D212">
        <f t="shared" si="101"/>
        <v>205</v>
      </c>
      <c r="E212">
        <f t="shared" ca="1" si="93"/>
        <v>84882.495751958049</v>
      </c>
      <c r="F212">
        <f t="shared" ca="1" si="94"/>
        <v>-21257.023867412587</v>
      </c>
      <c r="G212">
        <f t="shared" ca="1" si="98"/>
        <v>9448.7999999999993</v>
      </c>
      <c r="H212" s="9">
        <f t="shared" ca="1" si="95"/>
        <v>182.54241699216945</v>
      </c>
      <c r="I212" s="9">
        <f t="shared" ca="1" si="95"/>
        <v>-45.713664530349341</v>
      </c>
      <c r="J212" s="9">
        <f t="shared" ca="1" si="95"/>
        <v>0</v>
      </c>
      <c r="K212" s="9">
        <f t="shared" ca="1" si="99"/>
        <v>188.17936424097195</v>
      </c>
      <c r="L212" s="9">
        <f t="shared" ca="1" si="100"/>
        <v>104.05930118444134</v>
      </c>
      <c r="M212">
        <f t="shared" ca="1" si="102"/>
        <v>55.658327505827501</v>
      </c>
      <c r="N212">
        <f t="shared" ca="1" si="103"/>
        <v>34.291660839160834</v>
      </c>
    </row>
    <row r="213" spans="1:14" x14ac:dyDescent="0.25">
      <c r="A213" s="4">
        <f t="shared" si="97"/>
        <v>0.43969907407407216</v>
      </c>
      <c r="B213" s="3">
        <f t="shared" si="104"/>
        <v>1553301990</v>
      </c>
      <c r="C213">
        <f t="shared" si="101"/>
        <v>4</v>
      </c>
      <c r="D213">
        <f t="shared" si="101"/>
        <v>205</v>
      </c>
      <c r="E213">
        <f t="shared" ca="1" si="93"/>
        <v>85795.207836918897</v>
      </c>
      <c r="F213">
        <f t="shared" ca="1" si="94"/>
        <v>-21485.592190064333</v>
      </c>
      <c r="G213">
        <f t="shared" ca="1" si="98"/>
        <v>9448.7999999999993</v>
      </c>
      <c r="H213" s="9">
        <f t="shared" ca="1" si="95"/>
        <v>182.54241699216655</v>
      </c>
      <c r="I213" s="9">
        <f t="shared" ca="1" si="95"/>
        <v>-45.713664530350073</v>
      </c>
      <c r="J213" s="9">
        <f t="shared" ca="1" si="95"/>
        <v>0</v>
      </c>
      <c r="K213" s="9">
        <f t="shared" ca="1" si="99"/>
        <v>188.17936424096931</v>
      </c>
      <c r="L213" s="9">
        <f t="shared" ca="1" si="100"/>
        <v>104.05930118444178</v>
      </c>
      <c r="M213">
        <f t="shared" ca="1" si="102"/>
        <v>55.656266511266509</v>
      </c>
      <c r="N213">
        <f t="shared" ca="1" si="103"/>
        <v>34.306266511266507</v>
      </c>
    </row>
    <row r="214" spans="1:14" x14ac:dyDescent="0.25">
      <c r="A214" s="4">
        <f t="shared" si="97"/>
        <v>0.43975694444444252</v>
      </c>
      <c r="B214" s="3">
        <f t="shared" si="104"/>
        <v>1553301995</v>
      </c>
      <c r="C214">
        <f t="shared" si="101"/>
        <v>4</v>
      </c>
      <c r="D214">
        <f t="shared" si="101"/>
        <v>205</v>
      </c>
      <c r="E214">
        <f t="shared" ca="1" si="93"/>
        <v>86707.919921879729</v>
      </c>
      <c r="F214">
        <f t="shared" ca="1" si="94"/>
        <v>-21714.160512716084</v>
      </c>
      <c r="G214">
        <f t="shared" ca="1" si="98"/>
        <v>9448.7999999999993</v>
      </c>
      <c r="H214" s="9">
        <f t="shared" ca="1" si="95"/>
        <v>182.54241699216945</v>
      </c>
      <c r="I214" s="9">
        <f t="shared" ca="1" si="95"/>
        <v>-45.713664530349341</v>
      </c>
      <c r="J214" s="9">
        <f t="shared" ca="1" si="95"/>
        <v>0</v>
      </c>
      <c r="K214" s="9">
        <f t="shared" ca="1" si="99"/>
        <v>188.17936424097195</v>
      </c>
      <c r="L214" s="9">
        <f t="shared" ca="1" si="100"/>
        <v>104.05930118444134</v>
      </c>
      <c r="M214">
        <f t="shared" ca="1" si="102"/>
        <v>55.654205516705517</v>
      </c>
      <c r="N214">
        <f t="shared" ca="1" si="103"/>
        <v>34.320872183372181</v>
      </c>
    </row>
    <row r="215" spans="1:14" x14ac:dyDescent="0.25">
      <c r="A215" s="4">
        <f t="shared" si="97"/>
        <v>0.43981481481481288</v>
      </c>
      <c r="B215" s="3">
        <f t="shared" si="104"/>
        <v>1553302000</v>
      </c>
      <c r="C215">
        <f t="shared" si="101"/>
        <v>4</v>
      </c>
      <c r="D215">
        <f t="shared" si="101"/>
        <v>205</v>
      </c>
      <c r="E215">
        <f t="shared" ca="1" si="93"/>
        <v>87620.632006840577</v>
      </c>
      <c r="F215">
        <f t="shared" ca="1" si="94"/>
        <v>-21942.72883536783</v>
      </c>
      <c r="G215">
        <f t="shared" ca="1" si="98"/>
        <v>9448.7999999999993</v>
      </c>
      <c r="H215" s="9">
        <f t="shared" ca="1" si="95"/>
        <v>182.54241699216655</v>
      </c>
      <c r="I215" s="9">
        <f t="shared" ca="1" si="95"/>
        <v>-45.713664530350073</v>
      </c>
      <c r="J215" s="9">
        <f t="shared" ca="1" si="95"/>
        <v>0</v>
      </c>
      <c r="K215" s="9">
        <f t="shared" ca="1" si="99"/>
        <v>188.17936424096931</v>
      </c>
      <c r="L215" s="9">
        <f t="shared" ca="1" si="100"/>
        <v>104.05930118444178</v>
      </c>
      <c r="M215">
        <f t="shared" ca="1" si="102"/>
        <v>55.652144522144518</v>
      </c>
      <c r="N215">
        <f t="shared" ca="1" si="103"/>
        <v>34.335477855477855</v>
      </c>
    </row>
    <row r="216" spans="1:14" x14ac:dyDescent="0.25">
      <c r="A216" s="4">
        <f t="shared" si="97"/>
        <v>0.43987268518518324</v>
      </c>
      <c r="B216" s="3">
        <f t="shared" si="104"/>
        <v>1553302005</v>
      </c>
      <c r="C216">
        <f t="shared" si="101"/>
        <v>4</v>
      </c>
      <c r="D216">
        <f t="shared" si="101"/>
        <v>205</v>
      </c>
      <c r="E216">
        <f t="shared" ca="1" si="93"/>
        <v>88533.344091801409</v>
      </c>
      <c r="F216">
        <f t="shared" ca="1" si="94"/>
        <v>-22171.297158019581</v>
      </c>
      <c r="G216">
        <f t="shared" ca="1" si="98"/>
        <v>9448.7999999999993</v>
      </c>
      <c r="H216" s="9">
        <f t="shared" ca="1" si="95"/>
        <v>182.54241699216655</v>
      </c>
      <c r="I216" s="9">
        <f t="shared" ca="1" si="95"/>
        <v>-45.713664530349341</v>
      </c>
      <c r="J216" s="9">
        <f t="shared" ca="1" si="95"/>
        <v>0</v>
      </c>
      <c r="K216" s="9">
        <f t="shared" ca="1" si="99"/>
        <v>188.17936424096914</v>
      </c>
      <c r="L216" s="9">
        <f t="shared" ca="1" si="100"/>
        <v>104.05930118444157</v>
      </c>
      <c r="M216">
        <f t="shared" ca="1" si="102"/>
        <v>55.650083527583526</v>
      </c>
      <c r="N216">
        <f t="shared" ca="1" si="103"/>
        <v>34.350083527583521</v>
      </c>
    </row>
    <row r="217" spans="1:14" x14ac:dyDescent="0.25">
      <c r="A217" s="4">
        <f t="shared" si="97"/>
        <v>0.4399305555555536</v>
      </c>
      <c r="B217" s="3">
        <f t="shared" si="104"/>
        <v>1553302010</v>
      </c>
      <c r="C217">
        <f t="shared" ref="C217:D232" si="107">C216</f>
        <v>4</v>
      </c>
      <c r="D217">
        <f t="shared" si="107"/>
        <v>205</v>
      </c>
      <c r="E217">
        <f t="shared" ca="1" si="93"/>
        <v>89446.056176762242</v>
      </c>
      <c r="F217">
        <f t="shared" ca="1" si="94"/>
        <v>-22399.865480671328</v>
      </c>
      <c r="G217">
        <f t="shared" ca="1" si="98"/>
        <v>9448.7999999999993</v>
      </c>
      <c r="H217" s="9">
        <f t="shared" ca="1" si="95"/>
        <v>182.54241699216945</v>
      </c>
      <c r="I217" s="9">
        <f t="shared" ca="1" si="95"/>
        <v>-45.713664530349341</v>
      </c>
      <c r="J217" s="9">
        <f t="shared" ca="1" si="95"/>
        <v>0</v>
      </c>
      <c r="K217" s="9">
        <f t="shared" ca="1" si="99"/>
        <v>188.17936424097195</v>
      </c>
      <c r="L217" s="9">
        <f t="shared" ca="1" si="100"/>
        <v>104.05930118444134</v>
      </c>
      <c r="M217">
        <f t="shared" ca="1" si="102"/>
        <v>55.648022533022534</v>
      </c>
      <c r="N217">
        <f t="shared" ca="1" si="103"/>
        <v>34.364689199689195</v>
      </c>
    </row>
    <row r="218" spans="1:14" x14ac:dyDescent="0.25">
      <c r="A218" s="4">
        <f t="shared" si="97"/>
        <v>0.43998842592592396</v>
      </c>
      <c r="B218" s="3">
        <f t="shared" si="104"/>
        <v>1553302015</v>
      </c>
      <c r="C218">
        <f t="shared" si="107"/>
        <v>4</v>
      </c>
      <c r="D218">
        <f t="shared" si="107"/>
        <v>205</v>
      </c>
      <c r="E218">
        <f t="shared" ca="1" si="93"/>
        <v>90358.768261723089</v>
      </c>
      <c r="F218">
        <f t="shared" ca="1" si="94"/>
        <v>-22628.433803323074</v>
      </c>
      <c r="G218">
        <f t="shared" ca="1" si="98"/>
        <v>9448.7999999999993</v>
      </c>
      <c r="H218" s="9">
        <f t="shared" ca="1" si="95"/>
        <v>182.54241699216655</v>
      </c>
      <c r="I218" s="9">
        <f t="shared" ca="1" si="95"/>
        <v>-45.713664530350073</v>
      </c>
      <c r="J218" s="9">
        <f t="shared" ca="1" si="95"/>
        <v>0</v>
      </c>
      <c r="K218" s="9">
        <f t="shared" ca="1" si="99"/>
        <v>188.17936424096931</v>
      </c>
      <c r="L218" s="9">
        <f t="shared" ca="1" si="100"/>
        <v>104.05930118444178</v>
      </c>
      <c r="M218">
        <f t="shared" ca="1" si="102"/>
        <v>55.645961538461535</v>
      </c>
      <c r="N218">
        <f t="shared" ca="1" si="103"/>
        <v>34.379294871794869</v>
      </c>
    </row>
    <row r="219" spans="1:14" x14ac:dyDescent="0.25">
      <c r="A219" s="4">
        <f t="shared" si="97"/>
        <v>0.44004629629629433</v>
      </c>
      <c r="B219" s="3">
        <f t="shared" si="104"/>
        <v>1553302020</v>
      </c>
      <c r="C219">
        <f t="shared" si="107"/>
        <v>4</v>
      </c>
      <c r="D219">
        <f t="shared" si="107"/>
        <v>205</v>
      </c>
      <c r="E219">
        <f t="shared" ca="1" si="93"/>
        <v>91271.480346683922</v>
      </c>
      <c r="F219">
        <f t="shared" ca="1" si="94"/>
        <v>-22857.002125974825</v>
      </c>
      <c r="G219">
        <f t="shared" ca="1" si="98"/>
        <v>9448.7999999999993</v>
      </c>
      <c r="H219" s="9">
        <f t="shared" ca="1" si="95"/>
        <v>182.54241699216945</v>
      </c>
      <c r="I219" s="9">
        <f t="shared" ca="1" si="95"/>
        <v>-45.713664530349341</v>
      </c>
      <c r="J219" s="9">
        <f t="shared" ca="1" si="95"/>
        <v>0</v>
      </c>
      <c r="K219" s="9">
        <f t="shared" ca="1" si="99"/>
        <v>188.17936424097195</v>
      </c>
      <c r="L219" s="9">
        <f t="shared" ca="1" si="100"/>
        <v>104.05930118444134</v>
      </c>
      <c r="M219">
        <f t="shared" ca="1" si="102"/>
        <v>55.643900543900543</v>
      </c>
      <c r="N219">
        <f t="shared" ca="1" si="103"/>
        <v>34.393900543900543</v>
      </c>
    </row>
    <row r="220" spans="1:14" x14ac:dyDescent="0.25">
      <c r="A220" s="4">
        <f t="shared" si="97"/>
        <v>0.44010416666666469</v>
      </c>
      <c r="B220" s="3">
        <f t="shared" si="104"/>
        <v>1553302025</v>
      </c>
      <c r="C220">
        <f t="shared" si="107"/>
        <v>4</v>
      </c>
      <c r="D220">
        <f t="shared" si="107"/>
        <v>205</v>
      </c>
      <c r="E220">
        <f t="shared" ca="1" si="93"/>
        <v>92184.192431644769</v>
      </c>
      <c r="F220">
        <f t="shared" ca="1" si="94"/>
        <v>-23085.570448626571</v>
      </c>
      <c r="G220">
        <f t="shared" ca="1" si="98"/>
        <v>9448.7999999999993</v>
      </c>
      <c r="H220" s="9">
        <f t="shared" ca="1" si="95"/>
        <v>182.54241699216655</v>
      </c>
      <c r="I220" s="9">
        <f t="shared" ca="1" si="95"/>
        <v>-45.713664530350073</v>
      </c>
      <c r="J220" s="9">
        <f t="shared" ca="1" si="95"/>
        <v>0</v>
      </c>
      <c r="K220" s="9">
        <f t="shared" ca="1" si="99"/>
        <v>188.17936424096931</v>
      </c>
      <c r="L220" s="9">
        <f t="shared" ca="1" si="100"/>
        <v>104.05930118444178</v>
      </c>
      <c r="M220">
        <f t="shared" ca="1" si="102"/>
        <v>55.641839549339544</v>
      </c>
      <c r="N220">
        <f t="shared" ca="1" si="103"/>
        <v>34.408506216006217</v>
      </c>
    </row>
    <row r="221" spans="1:14" x14ac:dyDescent="0.25">
      <c r="A221" s="4">
        <f t="shared" si="97"/>
        <v>0.44016203703703505</v>
      </c>
      <c r="B221" s="3">
        <f t="shared" si="104"/>
        <v>1553302030</v>
      </c>
      <c r="C221">
        <f t="shared" si="107"/>
        <v>4</v>
      </c>
      <c r="D221">
        <f t="shared" si="107"/>
        <v>205</v>
      </c>
      <c r="E221">
        <f t="shared" ca="1" si="93"/>
        <v>93096.904516605602</v>
      </c>
      <c r="F221">
        <f t="shared" ca="1" si="94"/>
        <v>-23314.138771278322</v>
      </c>
      <c r="G221">
        <f t="shared" ca="1" si="98"/>
        <v>9448.7999999999993</v>
      </c>
      <c r="H221" s="9">
        <f t="shared" ca="1" si="95"/>
        <v>182.54241699216945</v>
      </c>
      <c r="I221" s="9">
        <f t="shared" ca="1" si="95"/>
        <v>-45.713664530349341</v>
      </c>
      <c r="J221" s="9">
        <f t="shared" ca="1" si="95"/>
        <v>0</v>
      </c>
      <c r="K221" s="9">
        <f t="shared" ca="1" si="99"/>
        <v>188.17936424097195</v>
      </c>
      <c r="L221" s="9">
        <f t="shared" ca="1" si="100"/>
        <v>104.05930118444134</v>
      </c>
      <c r="M221">
        <f t="shared" ca="1" si="102"/>
        <v>55.639778554778552</v>
      </c>
      <c r="N221">
        <f t="shared" ca="1" si="103"/>
        <v>34.423111888111883</v>
      </c>
    </row>
    <row r="222" spans="1:14" x14ac:dyDescent="0.25">
      <c r="A222" s="4">
        <f t="shared" si="97"/>
        <v>0.44021990740740541</v>
      </c>
      <c r="B222" s="3">
        <f t="shared" si="104"/>
        <v>1553302035</v>
      </c>
      <c r="C222">
        <f t="shared" si="107"/>
        <v>4</v>
      </c>
      <c r="D222">
        <f t="shared" si="107"/>
        <v>205</v>
      </c>
      <c r="E222">
        <f t="shared" ca="1" si="93"/>
        <v>94009.616601566449</v>
      </c>
      <c r="F222">
        <f t="shared" ca="1" si="94"/>
        <v>-23542.707093930068</v>
      </c>
      <c r="G222">
        <f t="shared" ca="1" si="98"/>
        <v>9448.7999999999993</v>
      </c>
      <c r="H222" s="9">
        <f t="shared" ca="1" si="95"/>
        <v>182.54241699216655</v>
      </c>
      <c r="I222" s="9">
        <f t="shared" ca="1" si="95"/>
        <v>-45.713664530350073</v>
      </c>
      <c r="J222" s="9">
        <f t="shared" ca="1" si="95"/>
        <v>0</v>
      </c>
      <c r="K222" s="9">
        <f t="shared" ca="1" si="99"/>
        <v>188.17936424096931</v>
      </c>
      <c r="L222" s="9">
        <f t="shared" ca="1" si="100"/>
        <v>104.05930118444178</v>
      </c>
      <c r="M222">
        <f t="shared" ca="1" si="102"/>
        <v>55.63771756021756</v>
      </c>
      <c r="N222">
        <f t="shared" ca="1" si="103"/>
        <v>34.437717560217557</v>
      </c>
    </row>
    <row r="223" spans="1:14" x14ac:dyDescent="0.25">
      <c r="A223" s="4">
        <f t="shared" si="97"/>
        <v>0.44027777777777577</v>
      </c>
      <c r="B223" s="3">
        <f t="shared" si="104"/>
        <v>1553302040</v>
      </c>
      <c r="C223">
        <f t="shared" si="107"/>
        <v>4</v>
      </c>
      <c r="D223">
        <f t="shared" si="107"/>
        <v>205</v>
      </c>
      <c r="E223">
        <f t="shared" ca="1" si="93"/>
        <v>94922.328686527282</v>
      </c>
      <c r="F223">
        <f t="shared" ca="1" si="94"/>
        <v>-23771.275416581819</v>
      </c>
      <c r="G223">
        <f t="shared" ca="1" si="98"/>
        <v>9448.7999999999993</v>
      </c>
      <c r="H223" s="9">
        <f t="shared" ca="1" si="95"/>
        <v>182.54241699216945</v>
      </c>
      <c r="I223" s="9">
        <f t="shared" ca="1" si="95"/>
        <v>-45.713664530349341</v>
      </c>
      <c r="J223" s="9">
        <f t="shared" ca="1" si="95"/>
        <v>0</v>
      </c>
      <c r="K223" s="9">
        <f t="shared" ca="1" si="99"/>
        <v>188.17936424097195</v>
      </c>
      <c r="L223" s="9">
        <f t="shared" ca="1" si="100"/>
        <v>104.05930118444134</v>
      </c>
      <c r="M223">
        <f t="shared" ca="1" si="102"/>
        <v>55.635656565656561</v>
      </c>
      <c r="N223">
        <f t="shared" ca="1" si="103"/>
        <v>34.452323232323231</v>
      </c>
    </row>
    <row r="224" spans="1:14" x14ac:dyDescent="0.25">
      <c r="A224" s="4">
        <f t="shared" si="97"/>
        <v>0.44033564814814613</v>
      </c>
      <c r="B224" s="3">
        <f t="shared" si="104"/>
        <v>1553302045</v>
      </c>
      <c r="C224">
        <f t="shared" si="107"/>
        <v>4</v>
      </c>
      <c r="D224">
        <f t="shared" si="107"/>
        <v>205</v>
      </c>
      <c r="E224">
        <f t="shared" ca="1" si="93"/>
        <v>95835.040771488129</v>
      </c>
      <c r="F224">
        <f t="shared" ca="1" si="94"/>
        <v>-23999.843739233565</v>
      </c>
      <c r="G224">
        <f t="shared" ca="1" si="98"/>
        <v>9448.7999999999993</v>
      </c>
      <c r="H224" s="9">
        <f t="shared" ca="1" si="95"/>
        <v>182.54241699216655</v>
      </c>
      <c r="I224" s="9">
        <f t="shared" ca="1" si="95"/>
        <v>-45.713664530349341</v>
      </c>
      <c r="J224" s="9">
        <f t="shared" ca="1" si="95"/>
        <v>0</v>
      </c>
      <c r="K224" s="9">
        <f t="shared" ca="1" si="99"/>
        <v>188.17936424096914</v>
      </c>
      <c r="L224" s="9">
        <f t="shared" ca="1" si="100"/>
        <v>104.05930118444157</v>
      </c>
      <c r="M224">
        <f t="shared" ca="1" si="102"/>
        <v>55.633595571095569</v>
      </c>
      <c r="N224">
        <f t="shared" ca="1" si="103"/>
        <v>34.466928904428904</v>
      </c>
    </row>
    <row r="225" spans="1:14" x14ac:dyDescent="0.25">
      <c r="A225" s="4">
        <f t="shared" si="97"/>
        <v>0.44039351851851649</v>
      </c>
      <c r="B225" s="3">
        <f t="shared" si="104"/>
        <v>1553302050</v>
      </c>
      <c r="C225">
        <f t="shared" si="107"/>
        <v>4</v>
      </c>
      <c r="D225">
        <f t="shared" si="107"/>
        <v>205</v>
      </c>
      <c r="E225">
        <f t="shared" ca="1" si="93"/>
        <v>96747.752856448962</v>
      </c>
      <c r="F225">
        <f t="shared" ca="1" si="94"/>
        <v>-24228.412061885312</v>
      </c>
      <c r="G225">
        <f t="shared" ca="1" si="98"/>
        <v>9448.7999999999993</v>
      </c>
      <c r="H225" s="9">
        <f t="shared" ca="1" si="95"/>
        <v>182.54241699216655</v>
      </c>
      <c r="I225" s="9">
        <f t="shared" ca="1" si="95"/>
        <v>-45.713664530350073</v>
      </c>
      <c r="J225" s="9">
        <f t="shared" ca="1" si="95"/>
        <v>0</v>
      </c>
      <c r="K225" s="9">
        <f t="shared" ca="1" si="99"/>
        <v>188.17936424096931</v>
      </c>
      <c r="L225" s="9">
        <f t="shared" ca="1" si="100"/>
        <v>104.05930118444178</v>
      </c>
      <c r="M225">
        <f t="shared" ca="1" si="102"/>
        <v>55.631534576534577</v>
      </c>
      <c r="N225">
        <f t="shared" ca="1" si="103"/>
        <v>34.481534576534571</v>
      </c>
    </row>
    <row r="226" spans="1:14" x14ac:dyDescent="0.25">
      <c r="A226" s="4">
        <f t="shared" si="97"/>
        <v>0.44045138888888685</v>
      </c>
      <c r="B226" s="3">
        <f t="shared" si="104"/>
        <v>1553302055</v>
      </c>
      <c r="C226">
        <f t="shared" si="107"/>
        <v>4</v>
      </c>
      <c r="D226">
        <f t="shared" si="107"/>
        <v>205</v>
      </c>
      <c r="E226">
        <f t="shared" ca="1" si="93"/>
        <v>97660.464941409795</v>
      </c>
      <c r="F226">
        <f t="shared" ca="1" si="94"/>
        <v>-24456.980384537062</v>
      </c>
      <c r="G226">
        <f t="shared" ca="1" si="98"/>
        <v>9448.7999999999993</v>
      </c>
      <c r="H226" s="9">
        <f t="shared" ca="1" si="95"/>
        <v>182.54241699216945</v>
      </c>
      <c r="I226" s="9">
        <f t="shared" ca="1" si="95"/>
        <v>-45.713664530349341</v>
      </c>
      <c r="J226" s="9">
        <f t="shared" ca="1" si="95"/>
        <v>0</v>
      </c>
      <c r="K226" s="9">
        <f t="shared" ca="1" si="99"/>
        <v>188.17936424097195</v>
      </c>
      <c r="L226" s="9">
        <f t="shared" ca="1" si="100"/>
        <v>104.05930118444134</v>
      </c>
      <c r="M226">
        <f t="shared" ca="1" si="102"/>
        <v>55.629473581973578</v>
      </c>
      <c r="N226">
        <f t="shared" ca="1" si="103"/>
        <v>34.496140248640245</v>
      </c>
    </row>
    <row r="227" spans="1:14" x14ac:dyDescent="0.25">
      <c r="A227" s="4">
        <f t="shared" si="97"/>
        <v>0.44050925925925721</v>
      </c>
      <c r="B227" s="3">
        <f t="shared" si="104"/>
        <v>1553302060</v>
      </c>
      <c r="C227">
        <f t="shared" si="107"/>
        <v>4</v>
      </c>
      <c r="D227">
        <f t="shared" si="107"/>
        <v>205</v>
      </c>
      <c r="E227">
        <f t="shared" ca="1" si="93"/>
        <v>98573.177026370642</v>
      </c>
      <c r="F227">
        <f t="shared" ca="1" si="94"/>
        <v>-24685.548707188809</v>
      </c>
      <c r="G227">
        <f t="shared" ca="1" si="98"/>
        <v>9448.7999999999993</v>
      </c>
      <c r="H227" s="9">
        <f t="shared" ca="1" si="95"/>
        <v>182.54241699216945</v>
      </c>
      <c r="I227" s="9">
        <f t="shared" ca="1" si="95"/>
        <v>-45.713664530349341</v>
      </c>
      <c r="J227" s="9">
        <f t="shared" ca="1" si="95"/>
        <v>0</v>
      </c>
      <c r="K227" s="9">
        <f t="shared" ca="1" si="99"/>
        <v>188.17936424097195</v>
      </c>
      <c r="L227" s="9">
        <f t="shared" ca="1" si="100"/>
        <v>104.05930118444134</v>
      </c>
      <c r="M227">
        <f t="shared" ca="1" si="102"/>
        <v>55.627412587412586</v>
      </c>
      <c r="N227">
        <f t="shared" ca="1" si="103"/>
        <v>34.510745920745919</v>
      </c>
    </row>
    <row r="228" spans="1:14" x14ac:dyDescent="0.25">
      <c r="A228" s="4">
        <f t="shared" si="97"/>
        <v>0.44056712962962757</v>
      </c>
      <c r="B228" s="3">
        <f t="shared" si="104"/>
        <v>1553302065</v>
      </c>
      <c r="C228">
        <f t="shared" si="107"/>
        <v>4</v>
      </c>
      <c r="D228">
        <f t="shared" si="107"/>
        <v>205</v>
      </c>
      <c r="E228">
        <f t="shared" ca="1" si="93"/>
        <v>99485.889111331489</v>
      </c>
      <c r="F228">
        <f t="shared" ca="1" si="94"/>
        <v>-24914.117029840556</v>
      </c>
      <c r="G228">
        <f t="shared" ca="1" si="98"/>
        <v>9448.7999999999993</v>
      </c>
      <c r="H228" s="9">
        <f t="shared" ca="1" si="95"/>
        <v>182.54241699216655</v>
      </c>
      <c r="I228" s="9">
        <f t="shared" ca="1" si="95"/>
        <v>-45.713664530350073</v>
      </c>
      <c r="J228" s="9">
        <f t="shared" ca="1" si="95"/>
        <v>0</v>
      </c>
      <c r="K228" s="9">
        <f t="shared" ca="1" si="99"/>
        <v>188.17936424096931</v>
      </c>
      <c r="L228" s="9">
        <f t="shared" ca="1" si="100"/>
        <v>104.05930118444178</v>
      </c>
      <c r="M228">
        <f t="shared" ca="1" si="102"/>
        <v>55.625351592851587</v>
      </c>
      <c r="N228">
        <f t="shared" ca="1" si="103"/>
        <v>34.525351592851592</v>
      </c>
    </row>
    <row r="229" spans="1:14" x14ac:dyDescent="0.25">
      <c r="A229" s="4">
        <f t="shared" si="97"/>
        <v>0.44062499999999793</v>
      </c>
      <c r="B229" s="3">
        <f t="shared" si="104"/>
        <v>1553302070</v>
      </c>
      <c r="C229">
        <f t="shared" si="107"/>
        <v>4</v>
      </c>
      <c r="D229">
        <f t="shared" si="107"/>
        <v>205</v>
      </c>
      <c r="E229">
        <f t="shared" ca="1" si="93"/>
        <v>100398.60119629232</v>
      </c>
      <c r="F229">
        <f t="shared" ca="1" si="94"/>
        <v>-25142.685352492306</v>
      </c>
      <c r="G229">
        <f t="shared" ca="1" si="98"/>
        <v>9448.7999999999993</v>
      </c>
      <c r="H229" s="9">
        <f t="shared" ca="1" si="95"/>
        <v>182.54241699216655</v>
      </c>
      <c r="I229" s="9">
        <f t="shared" ca="1" si="95"/>
        <v>-45.713664530350073</v>
      </c>
      <c r="J229" s="9">
        <f t="shared" ca="1" si="95"/>
        <v>0</v>
      </c>
      <c r="K229" s="9">
        <f t="shared" ca="1" si="99"/>
        <v>188.17936424096931</v>
      </c>
      <c r="L229" s="9">
        <f t="shared" ca="1" si="100"/>
        <v>104.05930118444178</v>
      </c>
      <c r="M229">
        <f t="shared" ca="1" si="102"/>
        <v>55.623290598290595</v>
      </c>
      <c r="N229">
        <f t="shared" ca="1" si="103"/>
        <v>34.539957264957259</v>
      </c>
    </row>
    <row r="230" spans="1:14" x14ac:dyDescent="0.25">
      <c r="A230" s="4">
        <f t="shared" si="97"/>
        <v>0.4406828703703683</v>
      </c>
      <c r="B230" s="3">
        <f t="shared" si="104"/>
        <v>1553302075</v>
      </c>
      <c r="C230">
        <f t="shared" si="107"/>
        <v>4</v>
      </c>
      <c r="D230">
        <f t="shared" si="107"/>
        <v>205</v>
      </c>
      <c r="E230">
        <f t="shared" ca="1" si="93"/>
        <v>101311.31328125315</v>
      </c>
      <c r="F230">
        <f t="shared" ca="1" si="94"/>
        <v>-25371.253675144057</v>
      </c>
      <c r="G230">
        <f t="shared" ca="1" si="98"/>
        <v>9448.7999999999993</v>
      </c>
      <c r="H230" s="9">
        <f t="shared" ca="1" si="95"/>
        <v>182.54241699216945</v>
      </c>
      <c r="I230" s="9">
        <f t="shared" ca="1" si="95"/>
        <v>-45.713664530349341</v>
      </c>
      <c r="J230" s="9">
        <f t="shared" ca="1" si="95"/>
        <v>0</v>
      </c>
      <c r="K230" s="9">
        <f t="shared" ca="1" si="99"/>
        <v>188.17936424097195</v>
      </c>
      <c r="L230" s="9">
        <f t="shared" ca="1" si="100"/>
        <v>104.05930118444134</v>
      </c>
      <c r="M230">
        <f t="shared" ca="1" si="102"/>
        <v>55.621229603729603</v>
      </c>
      <c r="N230">
        <f t="shared" ca="1" si="103"/>
        <v>34.554562937062933</v>
      </c>
    </row>
    <row r="231" spans="1:14" x14ac:dyDescent="0.25">
      <c r="A231" s="4">
        <f t="shared" si="97"/>
        <v>0.44074074074073866</v>
      </c>
      <c r="B231" s="3">
        <f t="shared" si="104"/>
        <v>1553302080</v>
      </c>
      <c r="C231">
        <f t="shared" si="107"/>
        <v>4</v>
      </c>
      <c r="D231">
        <f t="shared" si="107"/>
        <v>205</v>
      </c>
      <c r="E231">
        <f t="shared" ca="1" si="93"/>
        <v>102224.025366214</v>
      </c>
      <c r="F231">
        <f t="shared" ca="1" si="94"/>
        <v>-25599.821997795803</v>
      </c>
      <c r="G231">
        <f t="shared" ca="1" si="98"/>
        <v>9448.7999999999993</v>
      </c>
      <c r="H231" s="9">
        <f t="shared" ca="1" si="95"/>
        <v>182.54241699216655</v>
      </c>
      <c r="I231" s="9">
        <f t="shared" ca="1" si="95"/>
        <v>-45.713664530349341</v>
      </c>
      <c r="J231" s="9">
        <f t="shared" ca="1" si="95"/>
        <v>0</v>
      </c>
      <c r="K231" s="9">
        <f t="shared" ca="1" si="99"/>
        <v>188.17936424096914</v>
      </c>
      <c r="L231" s="9">
        <f t="shared" ca="1" si="100"/>
        <v>104.05930118444157</v>
      </c>
      <c r="M231">
        <f t="shared" ca="1" si="102"/>
        <v>55.619168609168604</v>
      </c>
      <c r="N231">
        <f t="shared" ca="1" si="103"/>
        <v>34.569168609168607</v>
      </c>
    </row>
    <row r="232" spans="1:14" x14ac:dyDescent="0.25">
      <c r="A232" s="4">
        <f t="shared" si="97"/>
        <v>0.44079861111110902</v>
      </c>
      <c r="B232" s="3">
        <f t="shared" si="104"/>
        <v>1553302085</v>
      </c>
      <c r="C232">
        <f t="shared" si="107"/>
        <v>4</v>
      </c>
      <c r="D232">
        <f t="shared" si="107"/>
        <v>205</v>
      </c>
      <c r="E232">
        <f t="shared" ca="1" si="93"/>
        <v>103136.73745117483</v>
      </c>
      <c r="F232">
        <f t="shared" ca="1" si="94"/>
        <v>-25828.39032044755</v>
      </c>
      <c r="G232">
        <f t="shared" ca="1" si="98"/>
        <v>9448.7999999999993</v>
      </c>
      <c r="H232" s="9">
        <f t="shared" ca="1" si="95"/>
        <v>182.54241699216945</v>
      </c>
      <c r="I232" s="9">
        <f t="shared" ca="1" si="95"/>
        <v>-45.713664530350073</v>
      </c>
      <c r="J232" s="9">
        <f t="shared" ca="1" si="95"/>
        <v>0</v>
      </c>
      <c r="K232" s="9">
        <f t="shared" ca="1" si="99"/>
        <v>188.17936424097212</v>
      </c>
      <c r="L232" s="9">
        <f t="shared" ca="1" si="100"/>
        <v>104.05930118444157</v>
      </c>
      <c r="M232">
        <f t="shared" ca="1" si="102"/>
        <v>55.617107614607612</v>
      </c>
      <c r="N232">
        <f t="shared" ca="1" si="103"/>
        <v>34.58377428127428</v>
      </c>
    </row>
    <row r="233" spans="1:14" x14ac:dyDescent="0.25">
      <c r="A233" s="4">
        <f t="shared" si="97"/>
        <v>0.44085648148147938</v>
      </c>
      <c r="B233" s="3">
        <f t="shared" si="104"/>
        <v>1553302090</v>
      </c>
      <c r="C233">
        <f t="shared" ref="C233:D234" si="108">C232</f>
        <v>4</v>
      </c>
      <c r="D233">
        <f t="shared" si="108"/>
        <v>205</v>
      </c>
      <c r="E233">
        <f t="shared" ref="E233:E234" ca="1" si="109">INDIRECT("E$"&amp;C233)+INDIRECT("H$"&amp;C233)*($B233-INDIRECT("B$"&amp;D233))</f>
        <v>104049.44953613568</v>
      </c>
      <c r="F233">
        <f t="shared" ref="F233:F234" ca="1" si="110">INDIRECT("F$"&amp;C233)+INDIRECT("I$"&amp;C233)*($B233-INDIRECT("B$"&amp;D233))</f>
        <v>-26056.9586430993</v>
      </c>
      <c r="G233">
        <f t="shared" ca="1" si="98"/>
        <v>9448.7999999999993</v>
      </c>
      <c r="H233" s="9">
        <f t="shared" ca="1" si="95"/>
        <v>182.54241699216655</v>
      </c>
      <c r="I233" s="9">
        <f t="shared" ca="1" si="95"/>
        <v>-45.713664530349341</v>
      </c>
      <c r="J233" s="9">
        <f t="shared" ca="1" si="95"/>
        <v>0</v>
      </c>
      <c r="K233" s="9">
        <f t="shared" ca="1" si="99"/>
        <v>188.17936424096914</v>
      </c>
      <c r="L233" s="9">
        <f t="shared" ca="1" si="100"/>
        <v>104.05930118444157</v>
      </c>
      <c r="M233">
        <f t="shared" ca="1" si="102"/>
        <v>55.61504662004662</v>
      </c>
      <c r="N233">
        <f t="shared" ca="1" si="103"/>
        <v>34.598379953379954</v>
      </c>
    </row>
    <row r="234" spans="1:14" x14ac:dyDescent="0.25">
      <c r="A234" s="4">
        <f t="shared" si="97"/>
        <v>0.44091435185184974</v>
      </c>
      <c r="B234" s="3">
        <f t="shared" si="104"/>
        <v>1553302095</v>
      </c>
      <c r="C234">
        <f t="shared" si="108"/>
        <v>4</v>
      </c>
      <c r="D234">
        <f t="shared" si="108"/>
        <v>205</v>
      </c>
      <c r="E234">
        <f t="shared" ca="1" si="109"/>
        <v>104962.16162109651</v>
      </c>
      <c r="F234">
        <f t="shared" ca="1" si="110"/>
        <v>-26285.526965751047</v>
      </c>
      <c r="G234">
        <f t="shared" ca="1" si="98"/>
        <v>9448.7999999999993</v>
      </c>
      <c r="H234" s="9">
        <f t="shared" ca="1" si="95"/>
        <v>182.54241699216655</v>
      </c>
      <c r="I234" s="9">
        <f t="shared" ca="1" si="95"/>
        <v>-45.713664530349341</v>
      </c>
      <c r="J234" s="9">
        <f t="shared" ca="1" si="95"/>
        <v>0</v>
      </c>
      <c r="K234" s="9">
        <f t="shared" ca="1" si="99"/>
        <v>188.17936424096914</v>
      </c>
      <c r="L234" s="9">
        <f t="shared" ca="1" si="100"/>
        <v>104.05930118444157</v>
      </c>
      <c r="M234">
        <f t="shared" ca="1" si="102"/>
        <v>55.612985625485621</v>
      </c>
      <c r="N234">
        <f t="shared" ca="1" si="103"/>
        <v>34.612985625485621</v>
      </c>
    </row>
    <row r="235" spans="1:14" x14ac:dyDescent="0.25">
      <c r="A235" s="4">
        <f t="shared" si="97"/>
        <v>0.4409722222222201</v>
      </c>
      <c r="B235" s="3">
        <f t="shared" ref="B235:B237" si="111">B234+SECOND(A235-A234)</f>
        <v>1553302100</v>
      </c>
      <c r="C235">
        <f t="shared" ref="C235:D235" si="112">C234</f>
        <v>4</v>
      </c>
      <c r="D235">
        <f t="shared" si="112"/>
        <v>205</v>
      </c>
      <c r="E235">
        <f t="shared" ref="E235:E237" ca="1" si="113">INDIRECT("E$"&amp;C235)+INDIRECT("H$"&amp;C235)*($B235-INDIRECT("B$"&amp;D235))</f>
        <v>105874.87370605735</v>
      </c>
      <c r="F235">
        <f t="shared" ref="F235:F237" ca="1" si="114">INDIRECT("F$"&amp;C235)+INDIRECT("I$"&amp;C235)*($B235-INDIRECT("B$"&amp;D235))</f>
        <v>-26514.095288402794</v>
      </c>
      <c r="G235">
        <f t="shared" ref="G235:G237" ca="1" si="115">INDIRECT("G$"&amp;C235)+INDIRECT("J$"&amp;C235)*($B235-INDIRECT("B$"&amp;D235))</f>
        <v>9448.7999999999993</v>
      </c>
      <c r="H235" s="9">
        <f t="shared" ref="H235:H237" ca="1" si="116">(E236-E235)/($B236-$B235)</f>
        <v>182.54241699216945</v>
      </c>
      <c r="I235" s="9">
        <f t="shared" ref="I235:I237" ca="1" si="117">(F236-F235)/($B236-$B235)</f>
        <v>-45.713664530350073</v>
      </c>
      <c r="J235" s="9">
        <f t="shared" ref="J235:J237" ca="1" si="118">(G236-G235)/($B236-$B235)</f>
        <v>0</v>
      </c>
      <c r="K235" s="9">
        <f t="shared" ref="K235:K237" ca="1" si="119">SQRT(H235*H235+I235*I235)</f>
        <v>188.17936424097212</v>
      </c>
      <c r="L235" s="9">
        <f t="shared" ref="L235:L237" ca="1" si="120">DEGREES(ATAN2(I235,H235))</f>
        <v>104.05930118444157</v>
      </c>
      <c r="M235">
        <f t="shared" ref="M235:M237" ca="1" si="121">INDIRECT("M$"&amp;C235)+INDIRECT("O$"&amp;C235)*($B235-INDIRECT("B$"&amp;D235))</f>
        <v>55.610924630924629</v>
      </c>
      <c r="N235">
        <f t="shared" ref="N235:N237" ca="1" si="122">INDIRECT("N$"&amp;C235)+INDIRECT("P$"&amp;C235)*($B235-INDIRECT("B$"&amp;D235))</f>
        <v>34.627591297591295</v>
      </c>
    </row>
    <row r="236" spans="1:14" x14ac:dyDescent="0.25">
      <c r="A236" s="4">
        <f t="shared" si="97"/>
        <v>0.44103009259259046</v>
      </c>
      <c r="B236" s="3">
        <f t="shared" si="111"/>
        <v>1553302105</v>
      </c>
      <c r="C236">
        <f t="shared" ref="C236:D236" si="123">C235</f>
        <v>4</v>
      </c>
      <c r="D236">
        <f t="shared" si="123"/>
        <v>205</v>
      </c>
      <c r="E236">
        <f t="shared" ca="1" si="113"/>
        <v>106787.58579101819</v>
      </c>
      <c r="F236">
        <f t="shared" ca="1" si="114"/>
        <v>-26742.663611054544</v>
      </c>
      <c r="G236">
        <f t="shared" ca="1" si="115"/>
        <v>9448.7999999999993</v>
      </c>
      <c r="H236" s="9">
        <f t="shared" ca="1" si="116"/>
        <v>182.54241699216945</v>
      </c>
      <c r="I236" s="9">
        <f t="shared" ca="1" si="117"/>
        <v>-45.713664530350073</v>
      </c>
      <c r="J236" s="9">
        <f t="shared" ca="1" si="118"/>
        <v>0</v>
      </c>
      <c r="K236" s="9">
        <f t="shared" ca="1" si="119"/>
        <v>188.17936424097212</v>
      </c>
      <c r="L236" s="9">
        <f t="shared" ca="1" si="120"/>
        <v>104.05930118444157</v>
      </c>
      <c r="M236">
        <f t="shared" ca="1" si="121"/>
        <v>55.608863636363637</v>
      </c>
      <c r="N236">
        <f t="shared" ca="1" si="122"/>
        <v>34.642196969696968</v>
      </c>
    </row>
    <row r="237" spans="1:14" x14ac:dyDescent="0.25">
      <c r="A237" s="4">
        <f t="shared" si="97"/>
        <v>0.44108796296296082</v>
      </c>
      <c r="B237" s="3">
        <f t="shared" si="111"/>
        <v>1553302110</v>
      </c>
      <c r="C237">
        <f t="shared" ref="C237:D237" si="124">C236</f>
        <v>4</v>
      </c>
      <c r="D237">
        <f t="shared" si="124"/>
        <v>205</v>
      </c>
      <c r="E237">
        <f t="shared" ca="1" si="113"/>
        <v>107700.29787597904</v>
      </c>
      <c r="F237">
        <f t="shared" ca="1" si="114"/>
        <v>-26971.231933706295</v>
      </c>
      <c r="G237">
        <f t="shared" ca="1" si="115"/>
        <v>9448.7999999999993</v>
      </c>
      <c r="H237" s="9">
        <f t="shared" ca="1" si="116"/>
        <v>182.54241699216655</v>
      </c>
      <c r="I237" s="9">
        <f t="shared" ca="1" si="117"/>
        <v>-45.713664530349341</v>
      </c>
      <c r="J237" s="9">
        <f t="shared" ca="1" si="118"/>
        <v>0</v>
      </c>
      <c r="K237" s="9">
        <f t="shared" ca="1" si="119"/>
        <v>188.17936424096914</v>
      </c>
      <c r="L237" s="9">
        <f t="shared" ca="1" si="120"/>
        <v>104.05930118444157</v>
      </c>
      <c r="M237">
        <f t="shared" ca="1" si="121"/>
        <v>55.606802641802638</v>
      </c>
      <c r="N237">
        <f t="shared" ca="1" si="122"/>
        <v>34.656802641802642</v>
      </c>
    </row>
    <row r="238" spans="1:14" x14ac:dyDescent="0.25">
      <c r="A238" s="4">
        <f t="shared" si="97"/>
        <v>0.44114583333333118</v>
      </c>
      <c r="B238" s="3">
        <f t="shared" ref="B238:B261" si="125">B237+SECOND(A238-A237)</f>
        <v>1553302115</v>
      </c>
      <c r="C238">
        <f t="shared" ref="C238:D238" si="126">C237</f>
        <v>4</v>
      </c>
      <c r="D238">
        <f t="shared" si="126"/>
        <v>205</v>
      </c>
      <c r="E238">
        <f t="shared" ref="E238:E261" ca="1" si="127">INDIRECT("E$"&amp;C238)+INDIRECT("H$"&amp;C238)*($B238-INDIRECT("B$"&amp;D238))</f>
        <v>108613.00996093987</v>
      </c>
      <c r="F238">
        <f t="shared" ref="F238:F261" ca="1" si="128">INDIRECT("F$"&amp;C238)+INDIRECT("I$"&amp;C238)*($B238-INDIRECT("B$"&amp;D238))</f>
        <v>-27199.800256358041</v>
      </c>
      <c r="G238">
        <f t="shared" ref="G238:G261" ca="1" si="129">INDIRECT("G$"&amp;C238)+INDIRECT("J$"&amp;C238)*($B238-INDIRECT("B$"&amp;D238))</f>
        <v>9448.7999999999993</v>
      </c>
      <c r="H238" s="9">
        <f t="shared" ref="H238:H261" ca="1" si="130">(E239-E238)/($B239-$B238)</f>
        <v>182.54241699216655</v>
      </c>
      <c r="I238" s="9">
        <f t="shared" ref="I238:I261" ca="1" si="131">(F239-F238)/($B239-$B238)</f>
        <v>-45.713664530349341</v>
      </c>
      <c r="J238" s="9">
        <f t="shared" ref="J238:J261" ca="1" si="132">(G239-G238)/($B239-$B238)</f>
        <v>0</v>
      </c>
      <c r="K238" s="9">
        <f t="shared" ref="K238:K261" ca="1" si="133">SQRT(H238*H238+I238*I238)</f>
        <v>188.17936424096914</v>
      </c>
      <c r="L238" s="9">
        <f t="shared" ref="L238:L261" ca="1" si="134">DEGREES(ATAN2(I238,H238))</f>
        <v>104.05930118444157</v>
      </c>
      <c r="M238">
        <f t="shared" ref="M238:M261" ca="1" si="135">INDIRECT("M$"&amp;C238)+INDIRECT("O$"&amp;C238)*($B238-INDIRECT("B$"&amp;D238))</f>
        <v>55.604741647241646</v>
      </c>
      <c r="N238">
        <f t="shared" ref="N238:N261" ca="1" si="136">INDIRECT("N$"&amp;C238)+INDIRECT("P$"&amp;C238)*($B238-INDIRECT("B$"&amp;D238))</f>
        <v>34.671408313908309</v>
      </c>
    </row>
    <row r="239" spans="1:14" x14ac:dyDescent="0.25">
      <c r="A239" s="4">
        <f t="shared" si="97"/>
        <v>0.44120370370370154</v>
      </c>
      <c r="B239" s="3">
        <f t="shared" si="125"/>
        <v>1553302120</v>
      </c>
      <c r="C239">
        <f t="shared" ref="C239:D239" si="137">C238</f>
        <v>4</v>
      </c>
      <c r="D239">
        <f t="shared" si="137"/>
        <v>205</v>
      </c>
      <c r="E239">
        <f t="shared" ca="1" si="127"/>
        <v>109525.72204590071</v>
      </c>
      <c r="F239">
        <f t="shared" ca="1" si="128"/>
        <v>-27428.368579009788</v>
      </c>
      <c r="G239">
        <f t="shared" ca="1" si="129"/>
        <v>9448.7999999999993</v>
      </c>
      <c r="H239" s="9">
        <f t="shared" ca="1" si="130"/>
        <v>182.54241699216945</v>
      </c>
      <c r="I239" s="9">
        <f t="shared" ca="1" si="131"/>
        <v>-45.713664530350073</v>
      </c>
      <c r="J239" s="9">
        <f t="shared" ca="1" si="132"/>
        <v>0</v>
      </c>
      <c r="K239" s="9">
        <f t="shared" ca="1" si="133"/>
        <v>188.17936424097212</v>
      </c>
      <c r="L239" s="9">
        <f t="shared" ca="1" si="134"/>
        <v>104.05930118444157</v>
      </c>
      <c r="M239">
        <f t="shared" ca="1" si="135"/>
        <v>55.602680652680647</v>
      </c>
      <c r="N239">
        <f t="shared" ca="1" si="136"/>
        <v>34.686013986013982</v>
      </c>
    </row>
    <row r="240" spans="1:14" x14ac:dyDescent="0.25">
      <c r="A240" s="4">
        <f t="shared" si="97"/>
        <v>0.44126157407407191</v>
      </c>
      <c r="B240" s="3">
        <f t="shared" si="125"/>
        <v>1553302125</v>
      </c>
      <c r="C240">
        <f t="shared" ref="C240:D240" si="138">C239</f>
        <v>4</v>
      </c>
      <c r="D240">
        <f t="shared" si="138"/>
        <v>205</v>
      </c>
      <c r="E240">
        <f t="shared" ca="1" si="127"/>
        <v>110438.43413086155</v>
      </c>
      <c r="F240">
        <f t="shared" ca="1" si="128"/>
        <v>-27656.936901661538</v>
      </c>
      <c r="G240">
        <f t="shared" ca="1" si="129"/>
        <v>9448.7999999999993</v>
      </c>
      <c r="H240" s="9">
        <f t="shared" ca="1" si="130"/>
        <v>182.54241699216655</v>
      </c>
      <c r="I240" s="9">
        <f t="shared" ca="1" si="131"/>
        <v>-45.713664530349341</v>
      </c>
      <c r="J240" s="9">
        <f t="shared" ca="1" si="132"/>
        <v>0</v>
      </c>
      <c r="K240" s="9">
        <f t="shared" ca="1" si="133"/>
        <v>188.17936424096914</v>
      </c>
      <c r="L240" s="9">
        <f t="shared" ca="1" si="134"/>
        <v>104.05930118444157</v>
      </c>
      <c r="M240">
        <f t="shared" ca="1" si="135"/>
        <v>55.600619658119655</v>
      </c>
      <c r="N240">
        <f t="shared" ca="1" si="136"/>
        <v>34.700619658119656</v>
      </c>
    </row>
    <row r="241" spans="1:14" x14ac:dyDescent="0.25">
      <c r="A241" s="4">
        <f t="shared" si="97"/>
        <v>0.44131944444444227</v>
      </c>
      <c r="B241" s="3">
        <f t="shared" si="125"/>
        <v>1553302130</v>
      </c>
      <c r="C241">
        <f t="shared" ref="C241:D241" si="139">C240</f>
        <v>4</v>
      </c>
      <c r="D241">
        <f t="shared" si="139"/>
        <v>205</v>
      </c>
      <c r="E241">
        <f t="shared" ca="1" si="127"/>
        <v>111351.14621582239</v>
      </c>
      <c r="F241">
        <f t="shared" ca="1" si="128"/>
        <v>-27885.505224313285</v>
      </c>
      <c r="G241">
        <f t="shared" ca="1" si="129"/>
        <v>9448.7999999999993</v>
      </c>
      <c r="H241" s="9">
        <f t="shared" ca="1" si="130"/>
        <v>182.54241699216945</v>
      </c>
      <c r="I241" s="9">
        <f t="shared" ca="1" si="131"/>
        <v>-45.713664530349341</v>
      </c>
      <c r="J241" s="9">
        <f t="shared" ca="1" si="132"/>
        <v>0</v>
      </c>
      <c r="K241" s="9">
        <f t="shared" ca="1" si="133"/>
        <v>188.17936424097195</v>
      </c>
      <c r="L241" s="9">
        <f t="shared" ca="1" si="134"/>
        <v>104.05930118444134</v>
      </c>
      <c r="M241">
        <f t="shared" ca="1" si="135"/>
        <v>55.598558663558663</v>
      </c>
      <c r="N241">
        <f t="shared" ca="1" si="136"/>
        <v>34.71522533022533</v>
      </c>
    </row>
    <row r="242" spans="1:14" x14ac:dyDescent="0.25">
      <c r="A242" s="4">
        <f t="shared" si="97"/>
        <v>0.44137731481481263</v>
      </c>
      <c r="B242" s="3">
        <f t="shared" si="125"/>
        <v>1553302135</v>
      </c>
      <c r="C242">
        <f t="shared" ref="C242:D242" si="140">C241</f>
        <v>4</v>
      </c>
      <c r="D242">
        <f t="shared" si="140"/>
        <v>205</v>
      </c>
      <c r="E242">
        <f t="shared" ca="1" si="127"/>
        <v>112263.85830078323</v>
      </c>
      <c r="F242">
        <f t="shared" ca="1" si="128"/>
        <v>-28114.073546965032</v>
      </c>
      <c r="G242">
        <f t="shared" ca="1" si="129"/>
        <v>9448.7999999999993</v>
      </c>
      <c r="H242" s="9">
        <f t="shared" ca="1" si="130"/>
        <v>182.54241699216655</v>
      </c>
      <c r="I242" s="9">
        <f t="shared" ca="1" si="131"/>
        <v>-45.713664530350073</v>
      </c>
      <c r="J242" s="9">
        <f t="shared" ca="1" si="132"/>
        <v>0</v>
      </c>
      <c r="K242" s="9">
        <f t="shared" ca="1" si="133"/>
        <v>188.17936424096931</v>
      </c>
      <c r="L242" s="9">
        <f t="shared" ca="1" si="134"/>
        <v>104.05930118444178</v>
      </c>
      <c r="M242">
        <f t="shared" ca="1" si="135"/>
        <v>55.596497668997664</v>
      </c>
      <c r="N242">
        <f t="shared" ca="1" si="136"/>
        <v>34.729831002330997</v>
      </c>
    </row>
    <row r="243" spans="1:14" x14ac:dyDescent="0.25">
      <c r="A243" s="4">
        <f t="shared" si="97"/>
        <v>0.44143518518518299</v>
      </c>
      <c r="B243" s="3">
        <f t="shared" si="125"/>
        <v>1553302140</v>
      </c>
      <c r="C243">
        <f t="shared" ref="C243:D243" si="141">C242</f>
        <v>4</v>
      </c>
      <c r="D243">
        <f t="shared" si="141"/>
        <v>205</v>
      </c>
      <c r="E243">
        <f t="shared" ca="1" si="127"/>
        <v>113176.57038574407</v>
      </c>
      <c r="F243">
        <f t="shared" ca="1" si="128"/>
        <v>-28342.641869616782</v>
      </c>
      <c r="G243">
        <f t="shared" ca="1" si="129"/>
        <v>9448.7999999999993</v>
      </c>
      <c r="H243" s="9">
        <f t="shared" ca="1" si="130"/>
        <v>182.54241699216655</v>
      </c>
      <c r="I243" s="9">
        <f t="shared" ca="1" si="131"/>
        <v>-45.713664530350073</v>
      </c>
      <c r="J243" s="9">
        <f t="shared" ca="1" si="132"/>
        <v>0</v>
      </c>
      <c r="K243" s="9">
        <f t="shared" ca="1" si="133"/>
        <v>188.17936424096931</v>
      </c>
      <c r="L243" s="9">
        <f t="shared" ca="1" si="134"/>
        <v>104.05930118444178</v>
      </c>
      <c r="M243">
        <f t="shared" ca="1" si="135"/>
        <v>55.594436674436672</v>
      </c>
      <c r="N243">
        <f t="shared" ca="1" si="136"/>
        <v>34.74443667443667</v>
      </c>
    </row>
    <row r="244" spans="1:14" x14ac:dyDescent="0.25">
      <c r="A244" s="4">
        <f t="shared" si="97"/>
        <v>0.44149305555555335</v>
      </c>
      <c r="B244" s="3">
        <f t="shared" si="125"/>
        <v>1553302145</v>
      </c>
      <c r="C244">
        <f t="shared" ref="C244:D244" si="142">C243</f>
        <v>4</v>
      </c>
      <c r="D244">
        <f t="shared" si="142"/>
        <v>205</v>
      </c>
      <c r="E244">
        <f t="shared" ca="1" si="127"/>
        <v>114089.2824707049</v>
      </c>
      <c r="F244">
        <f t="shared" ca="1" si="128"/>
        <v>-28571.210192268532</v>
      </c>
      <c r="G244">
        <f t="shared" ca="1" si="129"/>
        <v>9448.7999999999993</v>
      </c>
      <c r="H244" s="9">
        <f t="shared" ca="1" si="130"/>
        <v>182.54241699216945</v>
      </c>
      <c r="I244" s="9">
        <f t="shared" ca="1" si="131"/>
        <v>-45.713664530348616</v>
      </c>
      <c r="J244" s="9">
        <f t="shared" ca="1" si="132"/>
        <v>0</v>
      </c>
      <c r="K244" s="9">
        <f t="shared" ca="1" si="133"/>
        <v>188.17936424097178</v>
      </c>
      <c r="L244" s="9">
        <f t="shared" ca="1" si="134"/>
        <v>104.05930118444113</v>
      </c>
      <c r="M244">
        <f t="shared" ca="1" si="135"/>
        <v>55.59237567987568</v>
      </c>
      <c r="N244">
        <f t="shared" ca="1" si="136"/>
        <v>34.759042346542344</v>
      </c>
    </row>
    <row r="245" spans="1:14" x14ac:dyDescent="0.25">
      <c r="A245" s="4">
        <f t="shared" si="97"/>
        <v>0.44155092592592371</v>
      </c>
      <c r="B245" s="3">
        <f t="shared" si="125"/>
        <v>1553302150</v>
      </c>
      <c r="C245">
        <f t="shared" ref="C245:D245" si="143">C244</f>
        <v>4</v>
      </c>
      <c r="D245">
        <f t="shared" si="143"/>
        <v>205</v>
      </c>
      <c r="E245">
        <f t="shared" ca="1" si="127"/>
        <v>115001.99455566575</v>
      </c>
      <c r="F245">
        <f t="shared" ca="1" si="128"/>
        <v>-28799.778514920275</v>
      </c>
      <c r="G245">
        <f t="shared" ca="1" si="129"/>
        <v>9448.7999999999993</v>
      </c>
      <c r="H245" s="9">
        <f t="shared" ca="1" si="130"/>
        <v>182.54241699216945</v>
      </c>
      <c r="I245" s="9">
        <f t="shared" ca="1" si="131"/>
        <v>-45.713664530350073</v>
      </c>
      <c r="J245" s="9">
        <f t="shared" ca="1" si="132"/>
        <v>0</v>
      </c>
      <c r="K245" s="9">
        <f t="shared" ca="1" si="133"/>
        <v>188.17936424097212</v>
      </c>
      <c r="L245" s="9">
        <f t="shared" ca="1" si="134"/>
        <v>104.05930118444157</v>
      </c>
      <c r="M245">
        <f t="shared" ca="1" si="135"/>
        <v>55.590314685314681</v>
      </c>
      <c r="N245">
        <f t="shared" ca="1" si="136"/>
        <v>34.773648018648018</v>
      </c>
    </row>
    <row r="246" spans="1:14" x14ac:dyDescent="0.25">
      <c r="A246" s="4">
        <f t="shared" si="97"/>
        <v>0.44160879629629407</v>
      </c>
      <c r="B246" s="3">
        <f t="shared" si="125"/>
        <v>1553302155</v>
      </c>
      <c r="C246">
        <f t="shared" ref="C246:D246" si="144">C245</f>
        <v>4</v>
      </c>
      <c r="D246">
        <f t="shared" si="144"/>
        <v>205</v>
      </c>
      <c r="E246">
        <f t="shared" ca="1" si="127"/>
        <v>115914.70664062659</v>
      </c>
      <c r="F246">
        <f t="shared" ca="1" si="128"/>
        <v>-29028.346837572026</v>
      </c>
      <c r="G246">
        <f t="shared" ca="1" si="129"/>
        <v>9448.7999999999993</v>
      </c>
      <c r="H246" s="9">
        <f t="shared" ca="1" si="130"/>
        <v>182.54241699216655</v>
      </c>
      <c r="I246" s="9">
        <f t="shared" ca="1" si="131"/>
        <v>-45.713664530350073</v>
      </c>
      <c r="J246" s="9">
        <f t="shared" ca="1" si="132"/>
        <v>0</v>
      </c>
      <c r="K246" s="9">
        <f t="shared" ca="1" si="133"/>
        <v>188.17936424096931</v>
      </c>
      <c r="L246" s="9">
        <f t="shared" ca="1" si="134"/>
        <v>104.05930118444178</v>
      </c>
      <c r="M246">
        <f t="shared" ca="1" si="135"/>
        <v>55.588253690753689</v>
      </c>
      <c r="N246">
        <f t="shared" ca="1" si="136"/>
        <v>34.788253690753692</v>
      </c>
    </row>
    <row r="247" spans="1:14" x14ac:dyDescent="0.25">
      <c r="A247" s="4">
        <f t="shared" si="97"/>
        <v>0.44166666666666443</v>
      </c>
      <c r="B247" s="3">
        <f t="shared" si="125"/>
        <v>1553302160</v>
      </c>
      <c r="C247">
        <f t="shared" ref="C247:D247" si="145">C246</f>
        <v>4</v>
      </c>
      <c r="D247">
        <f t="shared" si="145"/>
        <v>205</v>
      </c>
      <c r="E247">
        <f t="shared" ca="1" si="127"/>
        <v>116827.41872558743</v>
      </c>
      <c r="F247">
        <f t="shared" ca="1" si="128"/>
        <v>-29256.915160223776</v>
      </c>
      <c r="G247">
        <f t="shared" ca="1" si="129"/>
        <v>9448.7999999999993</v>
      </c>
      <c r="H247" s="9">
        <f t="shared" ca="1" si="130"/>
        <v>182.54241699216655</v>
      </c>
      <c r="I247" s="9">
        <f t="shared" ca="1" si="131"/>
        <v>-45.713664530349341</v>
      </c>
      <c r="J247" s="9">
        <f t="shared" ca="1" si="132"/>
        <v>0</v>
      </c>
      <c r="K247" s="9">
        <f t="shared" ca="1" si="133"/>
        <v>188.17936424096914</v>
      </c>
      <c r="L247" s="9">
        <f t="shared" ca="1" si="134"/>
        <v>104.05930118444157</v>
      </c>
      <c r="M247">
        <f t="shared" ca="1" si="135"/>
        <v>55.58619269619269</v>
      </c>
      <c r="N247">
        <f t="shared" ca="1" si="136"/>
        <v>34.802859362859358</v>
      </c>
    </row>
    <row r="248" spans="1:14" x14ac:dyDescent="0.25">
      <c r="A248" s="4">
        <f t="shared" si="97"/>
        <v>0.44172453703703479</v>
      </c>
      <c r="B248" s="3">
        <f t="shared" si="125"/>
        <v>1553302165</v>
      </c>
      <c r="C248">
        <f t="shared" ref="C248:D248" si="146">C247</f>
        <v>4</v>
      </c>
      <c r="D248">
        <f t="shared" si="146"/>
        <v>205</v>
      </c>
      <c r="E248">
        <f t="shared" ca="1" si="127"/>
        <v>117740.13081054826</v>
      </c>
      <c r="F248">
        <f t="shared" ca="1" si="128"/>
        <v>-29485.483482875523</v>
      </c>
      <c r="G248">
        <f t="shared" ca="1" si="129"/>
        <v>9448.7999999999993</v>
      </c>
      <c r="H248" s="9">
        <f t="shared" ca="1" si="130"/>
        <v>182.54241699216945</v>
      </c>
      <c r="I248" s="9">
        <f t="shared" ca="1" si="131"/>
        <v>-45.713664530349341</v>
      </c>
      <c r="J248" s="9">
        <f t="shared" ca="1" si="132"/>
        <v>0</v>
      </c>
      <c r="K248" s="9">
        <f t="shared" ca="1" si="133"/>
        <v>188.17936424097195</v>
      </c>
      <c r="L248" s="9">
        <f t="shared" ca="1" si="134"/>
        <v>104.05930118444134</v>
      </c>
      <c r="M248">
        <f t="shared" ca="1" si="135"/>
        <v>55.584131701631698</v>
      </c>
      <c r="N248">
        <f t="shared" ca="1" si="136"/>
        <v>34.817465034965032</v>
      </c>
    </row>
    <row r="249" spans="1:14" x14ac:dyDescent="0.25">
      <c r="A249" s="4">
        <f t="shared" si="97"/>
        <v>0.44178240740740515</v>
      </c>
      <c r="B249" s="3">
        <f t="shared" si="125"/>
        <v>1553302170</v>
      </c>
      <c r="C249">
        <f t="shared" ref="C249:D249" si="147">C248</f>
        <v>4</v>
      </c>
      <c r="D249">
        <f t="shared" si="147"/>
        <v>205</v>
      </c>
      <c r="E249">
        <f t="shared" ca="1" si="127"/>
        <v>118652.84289550911</v>
      </c>
      <c r="F249">
        <f t="shared" ca="1" si="128"/>
        <v>-29714.05180552727</v>
      </c>
      <c r="G249">
        <f t="shared" ca="1" si="129"/>
        <v>9448.7999999999993</v>
      </c>
      <c r="H249" s="9">
        <f t="shared" ca="1" si="130"/>
        <v>182.54241699216945</v>
      </c>
      <c r="I249" s="9">
        <f t="shared" ca="1" si="131"/>
        <v>-45.713664530350073</v>
      </c>
      <c r="J249" s="9">
        <f t="shared" ca="1" si="132"/>
        <v>0</v>
      </c>
      <c r="K249" s="9">
        <f t="shared" ca="1" si="133"/>
        <v>188.17936424097212</v>
      </c>
      <c r="L249" s="9">
        <f t="shared" ca="1" si="134"/>
        <v>104.05930118444157</v>
      </c>
      <c r="M249">
        <f t="shared" ca="1" si="135"/>
        <v>55.582070707070706</v>
      </c>
      <c r="N249">
        <f t="shared" ca="1" si="136"/>
        <v>34.832070707070706</v>
      </c>
    </row>
    <row r="250" spans="1:14" x14ac:dyDescent="0.25">
      <c r="A250" s="4">
        <f t="shared" si="97"/>
        <v>0.44184027777777551</v>
      </c>
      <c r="B250" s="3">
        <f t="shared" si="125"/>
        <v>1553302175</v>
      </c>
      <c r="C250">
        <f t="shared" ref="C250:D250" si="148">C249</f>
        <v>4</v>
      </c>
      <c r="D250">
        <f t="shared" si="148"/>
        <v>205</v>
      </c>
      <c r="E250">
        <f t="shared" ca="1" si="127"/>
        <v>119565.55498046995</v>
      </c>
      <c r="F250">
        <f t="shared" ca="1" si="128"/>
        <v>-29942.62012817902</v>
      </c>
      <c r="G250">
        <f t="shared" ca="1" si="129"/>
        <v>9448.7999999999993</v>
      </c>
      <c r="H250" s="9">
        <f t="shared" ca="1" si="130"/>
        <v>182.54241699216655</v>
      </c>
      <c r="I250" s="9">
        <f t="shared" ca="1" si="131"/>
        <v>-45.713664530349341</v>
      </c>
      <c r="J250" s="9">
        <f t="shared" ca="1" si="132"/>
        <v>0</v>
      </c>
      <c r="K250" s="9">
        <f t="shared" ca="1" si="133"/>
        <v>188.17936424096914</v>
      </c>
      <c r="L250" s="9">
        <f t="shared" ca="1" si="134"/>
        <v>104.05930118444157</v>
      </c>
      <c r="M250">
        <f t="shared" ca="1" si="135"/>
        <v>55.580009712509707</v>
      </c>
      <c r="N250">
        <f t="shared" ca="1" si="136"/>
        <v>34.84667637917638</v>
      </c>
    </row>
    <row r="251" spans="1:14" x14ac:dyDescent="0.25">
      <c r="A251" s="4">
        <f t="shared" ref="A251:A261" si="149">A250+5/24/3600</f>
        <v>0.44189814814814588</v>
      </c>
      <c r="B251" s="3">
        <f t="shared" si="125"/>
        <v>1553302180</v>
      </c>
      <c r="C251">
        <f t="shared" ref="C251:D251" si="150">C250</f>
        <v>4</v>
      </c>
      <c r="D251">
        <f t="shared" si="150"/>
        <v>205</v>
      </c>
      <c r="E251">
        <f t="shared" ca="1" si="127"/>
        <v>120478.26706543079</v>
      </c>
      <c r="F251">
        <f t="shared" ca="1" si="128"/>
        <v>-30171.188450830767</v>
      </c>
      <c r="G251">
        <f t="shared" ca="1" si="129"/>
        <v>9448.7999999999993</v>
      </c>
      <c r="H251" s="9">
        <f t="shared" ca="1" si="130"/>
        <v>182.54241699216655</v>
      </c>
      <c r="I251" s="9">
        <f t="shared" ca="1" si="131"/>
        <v>-45.713664530349341</v>
      </c>
      <c r="J251" s="9">
        <f t="shared" ca="1" si="132"/>
        <v>0</v>
      </c>
      <c r="K251" s="9">
        <f t="shared" ca="1" si="133"/>
        <v>188.17936424096914</v>
      </c>
      <c r="L251" s="9">
        <f t="shared" ca="1" si="134"/>
        <v>104.05930118444157</v>
      </c>
      <c r="M251">
        <f t="shared" ca="1" si="135"/>
        <v>55.577948717948715</v>
      </c>
      <c r="N251">
        <f t="shared" ca="1" si="136"/>
        <v>34.861282051282046</v>
      </c>
    </row>
    <row r="252" spans="1:14" x14ac:dyDescent="0.25">
      <c r="A252" s="4">
        <f t="shared" si="149"/>
        <v>0.44195601851851624</v>
      </c>
      <c r="B252" s="3">
        <f t="shared" si="125"/>
        <v>1553302185</v>
      </c>
      <c r="C252">
        <f t="shared" ref="C252:D252" si="151">C251</f>
        <v>4</v>
      </c>
      <c r="D252">
        <f t="shared" si="151"/>
        <v>205</v>
      </c>
      <c r="E252">
        <f t="shared" ca="1" si="127"/>
        <v>121390.97915039162</v>
      </c>
      <c r="F252">
        <f t="shared" ca="1" si="128"/>
        <v>-30399.756773482513</v>
      </c>
      <c r="G252">
        <f t="shared" ca="1" si="129"/>
        <v>9448.7999999999993</v>
      </c>
      <c r="H252" s="9">
        <f t="shared" ca="1" si="130"/>
        <v>182.54241699216655</v>
      </c>
      <c r="I252" s="9">
        <f t="shared" ca="1" si="131"/>
        <v>-45.713664530350073</v>
      </c>
      <c r="J252" s="9">
        <f t="shared" ca="1" si="132"/>
        <v>0</v>
      </c>
      <c r="K252" s="9">
        <f t="shared" ca="1" si="133"/>
        <v>188.17936424096931</v>
      </c>
      <c r="L252" s="9">
        <f t="shared" ca="1" si="134"/>
        <v>104.05930118444178</v>
      </c>
      <c r="M252">
        <f t="shared" ca="1" si="135"/>
        <v>55.575887723387723</v>
      </c>
      <c r="N252">
        <f t="shared" ca="1" si="136"/>
        <v>34.87588772338772</v>
      </c>
    </row>
    <row r="253" spans="1:14" x14ac:dyDescent="0.25">
      <c r="A253" s="4">
        <f t="shared" si="149"/>
        <v>0.4420138888888866</v>
      </c>
      <c r="B253" s="3">
        <f t="shared" si="125"/>
        <v>1553302190</v>
      </c>
      <c r="C253">
        <f t="shared" ref="C253:D253" si="152">C252</f>
        <v>4</v>
      </c>
      <c r="D253">
        <f t="shared" si="152"/>
        <v>205</v>
      </c>
      <c r="E253">
        <f t="shared" ca="1" si="127"/>
        <v>122303.69123535245</v>
      </c>
      <c r="F253">
        <f t="shared" ca="1" si="128"/>
        <v>-30628.325096134264</v>
      </c>
      <c r="G253">
        <f t="shared" ca="1" si="129"/>
        <v>9448.7999999999993</v>
      </c>
      <c r="H253" s="9">
        <f t="shared" ca="1" si="130"/>
        <v>182.54241699216945</v>
      </c>
      <c r="I253" s="9">
        <f t="shared" ca="1" si="131"/>
        <v>-45.713664530350073</v>
      </c>
      <c r="J253" s="9">
        <f t="shared" ca="1" si="132"/>
        <v>0</v>
      </c>
      <c r="K253" s="9">
        <f t="shared" ca="1" si="133"/>
        <v>188.17936424097212</v>
      </c>
      <c r="L253" s="9">
        <f t="shared" ca="1" si="134"/>
        <v>104.05930118444157</v>
      </c>
      <c r="M253">
        <f t="shared" ca="1" si="135"/>
        <v>55.573826728826724</v>
      </c>
      <c r="N253">
        <f t="shared" ca="1" si="136"/>
        <v>34.890493395493394</v>
      </c>
    </row>
    <row r="254" spans="1:14" x14ac:dyDescent="0.25">
      <c r="A254" s="4">
        <f t="shared" si="149"/>
        <v>0.44207175925925696</v>
      </c>
      <c r="B254" s="3">
        <f t="shared" si="125"/>
        <v>1553302195</v>
      </c>
      <c r="C254">
        <f t="shared" ref="C254:D254" si="153">C253</f>
        <v>4</v>
      </c>
      <c r="D254">
        <f t="shared" si="153"/>
        <v>205</v>
      </c>
      <c r="E254">
        <f t="shared" ca="1" si="127"/>
        <v>123216.4033203133</v>
      </c>
      <c r="F254">
        <f t="shared" ca="1" si="128"/>
        <v>-30856.893418786014</v>
      </c>
      <c r="G254">
        <f t="shared" ca="1" si="129"/>
        <v>9448.7999999999993</v>
      </c>
      <c r="H254" s="9">
        <f t="shared" ca="1" si="130"/>
        <v>182.54241699216945</v>
      </c>
      <c r="I254" s="9">
        <f t="shared" ca="1" si="131"/>
        <v>-45.713664530349341</v>
      </c>
      <c r="J254" s="9">
        <f t="shared" ca="1" si="132"/>
        <v>0</v>
      </c>
      <c r="K254" s="9">
        <f t="shared" ca="1" si="133"/>
        <v>188.17936424097195</v>
      </c>
      <c r="L254" s="9">
        <f t="shared" ca="1" si="134"/>
        <v>104.05930118444134</v>
      </c>
      <c r="M254">
        <f t="shared" ca="1" si="135"/>
        <v>55.571765734265732</v>
      </c>
      <c r="N254">
        <f t="shared" ca="1" si="136"/>
        <v>34.905099067599068</v>
      </c>
    </row>
    <row r="255" spans="1:14" x14ac:dyDescent="0.25">
      <c r="A255" s="4">
        <f t="shared" si="149"/>
        <v>0.44212962962962732</v>
      </c>
      <c r="B255" s="3">
        <f t="shared" si="125"/>
        <v>1553302200</v>
      </c>
      <c r="C255">
        <f t="shared" ref="C255:D255" si="154">C254</f>
        <v>4</v>
      </c>
      <c r="D255">
        <f t="shared" si="154"/>
        <v>205</v>
      </c>
      <c r="E255">
        <f t="shared" ca="1" si="127"/>
        <v>124129.11540527415</v>
      </c>
      <c r="F255">
        <f t="shared" ca="1" si="128"/>
        <v>-31085.461741437761</v>
      </c>
      <c r="G255">
        <f t="shared" ca="1" si="129"/>
        <v>9448.7999999999993</v>
      </c>
      <c r="H255" s="9">
        <f t="shared" ca="1" si="130"/>
        <v>182.54241699216655</v>
      </c>
      <c r="I255" s="9">
        <f t="shared" ca="1" si="131"/>
        <v>-45.713664530349341</v>
      </c>
      <c r="J255" s="9">
        <f t="shared" ca="1" si="132"/>
        <v>0</v>
      </c>
      <c r="K255" s="9">
        <f t="shared" ca="1" si="133"/>
        <v>188.17936424096914</v>
      </c>
      <c r="L255" s="9">
        <f t="shared" ca="1" si="134"/>
        <v>104.05930118444157</v>
      </c>
      <c r="M255">
        <f t="shared" ca="1" si="135"/>
        <v>55.569704739704733</v>
      </c>
      <c r="N255">
        <f t="shared" ca="1" si="136"/>
        <v>34.919704739704734</v>
      </c>
    </row>
    <row r="256" spans="1:14" x14ac:dyDescent="0.25">
      <c r="A256" s="4">
        <f t="shared" si="149"/>
        <v>0.44218749999999768</v>
      </c>
      <c r="B256" s="3">
        <f t="shared" si="125"/>
        <v>1553302205</v>
      </c>
      <c r="C256">
        <f t="shared" ref="C256:D256" si="155">C255</f>
        <v>4</v>
      </c>
      <c r="D256">
        <f t="shared" si="155"/>
        <v>205</v>
      </c>
      <c r="E256">
        <f t="shared" ca="1" si="127"/>
        <v>125041.82749023498</v>
      </c>
      <c r="F256">
        <f t="shared" ca="1" si="128"/>
        <v>-31314.030064089508</v>
      </c>
      <c r="G256">
        <f t="shared" ca="1" si="129"/>
        <v>9448.7999999999993</v>
      </c>
      <c r="H256" s="9">
        <f t="shared" ca="1" si="130"/>
        <v>182.54241699216655</v>
      </c>
      <c r="I256" s="9">
        <f t="shared" ca="1" si="131"/>
        <v>-45.713664530350073</v>
      </c>
      <c r="J256" s="9">
        <f t="shared" ca="1" si="132"/>
        <v>0</v>
      </c>
      <c r="K256" s="9">
        <f t="shared" ca="1" si="133"/>
        <v>188.17936424096931</v>
      </c>
      <c r="L256" s="9">
        <f t="shared" ca="1" si="134"/>
        <v>104.05930118444178</v>
      </c>
      <c r="M256">
        <f t="shared" ca="1" si="135"/>
        <v>55.567643745143741</v>
      </c>
      <c r="N256">
        <f t="shared" ca="1" si="136"/>
        <v>34.934310411810408</v>
      </c>
    </row>
    <row r="257" spans="1:14" x14ac:dyDescent="0.25">
      <c r="A257" s="4">
        <f t="shared" si="149"/>
        <v>0.44224537037036804</v>
      </c>
      <c r="B257" s="3">
        <f t="shared" si="125"/>
        <v>1553302210</v>
      </c>
      <c r="C257">
        <f t="shared" ref="C257:D257" si="156">C256</f>
        <v>4</v>
      </c>
      <c r="D257">
        <f t="shared" si="156"/>
        <v>205</v>
      </c>
      <c r="E257">
        <f t="shared" ca="1" si="127"/>
        <v>125954.53957519581</v>
      </c>
      <c r="F257">
        <f t="shared" ca="1" si="128"/>
        <v>-31542.598386741258</v>
      </c>
      <c r="G257">
        <f t="shared" ca="1" si="129"/>
        <v>9448.7999999999993</v>
      </c>
      <c r="H257" s="9">
        <f t="shared" ca="1" si="130"/>
        <v>182.54241699216945</v>
      </c>
      <c r="I257" s="9">
        <f t="shared" ca="1" si="131"/>
        <v>-45.713664530349341</v>
      </c>
      <c r="J257" s="9">
        <f t="shared" ca="1" si="132"/>
        <v>0</v>
      </c>
      <c r="K257" s="9">
        <f t="shared" ca="1" si="133"/>
        <v>188.17936424097195</v>
      </c>
      <c r="L257" s="9">
        <f t="shared" ca="1" si="134"/>
        <v>104.05930118444134</v>
      </c>
      <c r="M257">
        <f t="shared" ca="1" si="135"/>
        <v>55.565582750582749</v>
      </c>
      <c r="N257">
        <f t="shared" ca="1" si="136"/>
        <v>34.948916083916082</v>
      </c>
    </row>
    <row r="258" spans="1:14" x14ac:dyDescent="0.25">
      <c r="A258" s="4">
        <f t="shared" si="149"/>
        <v>0.4423032407407384</v>
      </c>
      <c r="B258" s="3">
        <f t="shared" si="125"/>
        <v>1553302215</v>
      </c>
      <c r="C258">
        <f t="shared" ref="C258:D258" si="157">C257</f>
        <v>4</v>
      </c>
      <c r="D258">
        <f t="shared" si="157"/>
        <v>205</v>
      </c>
      <c r="E258">
        <f t="shared" ca="1" si="127"/>
        <v>126867.25166015666</v>
      </c>
      <c r="F258">
        <f t="shared" ca="1" si="128"/>
        <v>-31771.166709393005</v>
      </c>
      <c r="G258">
        <f t="shared" ca="1" si="129"/>
        <v>9448.7999999999993</v>
      </c>
      <c r="H258" s="9">
        <f t="shared" ca="1" si="130"/>
        <v>182.54241699216945</v>
      </c>
      <c r="I258" s="9">
        <f t="shared" ca="1" si="131"/>
        <v>-45.713664530349341</v>
      </c>
      <c r="J258" s="9">
        <f t="shared" ca="1" si="132"/>
        <v>0</v>
      </c>
      <c r="K258" s="9">
        <f t="shared" ca="1" si="133"/>
        <v>188.17936424097195</v>
      </c>
      <c r="L258" s="9">
        <f t="shared" ca="1" si="134"/>
        <v>104.05930118444134</v>
      </c>
      <c r="M258">
        <f t="shared" ca="1" si="135"/>
        <v>55.56352175602175</v>
      </c>
      <c r="N258">
        <f t="shared" ca="1" si="136"/>
        <v>34.963521756021755</v>
      </c>
    </row>
    <row r="259" spans="1:14" x14ac:dyDescent="0.25">
      <c r="A259" s="4">
        <f t="shared" si="149"/>
        <v>0.44236111111110876</v>
      </c>
      <c r="B259" s="3">
        <f t="shared" si="125"/>
        <v>1553302220</v>
      </c>
      <c r="C259">
        <f t="shared" ref="C259:D259" si="158">C258</f>
        <v>4</v>
      </c>
      <c r="D259">
        <f t="shared" si="158"/>
        <v>205</v>
      </c>
      <c r="E259">
        <f t="shared" ca="1" si="127"/>
        <v>127779.96374511751</v>
      </c>
      <c r="F259">
        <f t="shared" ca="1" si="128"/>
        <v>-31999.735032044751</v>
      </c>
      <c r="G259">
        <f t="shared" ca="1" si="129"/>
        <v>9448.7999999999993</v>
      </c>
      <c r="H259" s="9">
        <f t="shared" ca="1" si="130"/>
        <v>182.54241699216655</v>
      </c>
      <c r="I259" s="9">
        <f t="shared" ca="1" si="131"/>
        <v>-45.713664530350073</v>
      </c>
      <c r="J259" s="9">
        <f t="shared" ca="1" si="132"/>
        <v>0</v>
      </c>
      <c r="K259" s="9">
        <f t="shared" ca="1" si="133"/>
        <v>188.17936424096931</v>
      </c>
      <c r="L259" s="9">
        <f t="shared" ca="1" si="134"/>
        <v>104.05930118444178</v>
      </c>
      <c r="M259">
        <f t="shared" ca="1" si="135"/>
        <v>55.561460761460758</v>
      </c>
      <c r="N259">
        <f t="shared" ca="1" si="136"/>
        <v>34.978127428127429</v>
      </c>
    </row>
    <row r="260" spans="1:14" x14ac:dyDescent="0.25">
      <c r="A260" s="4">
        <f t="shared" si="149"/>
        <v>0.44241898148147912</v>
      </c>
      <c r="B260" s="3">
        <f t="shared" si="125"/>
        <v>1553302225</v>
      </c>
      <c r="C260">
        <f t="shared" ref="C260:D260" si="159">C259</f>
        <v>4</v>
      </c>
      <c r="D260">
        <f t="shared" si="159"/>
        <v>205</v>
      </c>
      <c r="E260">
        <f t="shared" ca="1" si="127"/>
        <v>128692.67583007834</v>
      </c>
      <c r="F260">
        <f t="shared" ca="1" si="128"/>
        <v>-32228.303354696502</v>
      </c>
      <c r="G260">
        <f t="shared" ca="1" si="129"/>
        <v>9448.7999999999993</v>
      </c>
      <c r="H260" s="9">
        <f t="shared" ca="1" si="130"/>
        <v>182.54241699216655</v>
      </c>
      <c r="I260" s="9">
        <f t="shared" ca="1" si="131"/>
        <v>-45.713664530350073</v>
      </c>
      <c r="J260" s="9">
        <f t="shared" ca="1" si="132"/>
        <v>0</v>
      </c>
      <c r="K260" s="9">
        <f t="shared" ca="1" si="133"/>
        <v>188.17936424096931</v>
      </c>
      <c r="L260" s="9">
        <f t="shared" ca="1" si="134"/>
        <v>104.05930118444178</v>
      </c>
      <c r="M260">
        <f t="shared" ca="1" si="135"/>
        <v>55.559399766899766</v>
      </c>
      <c r="N260">
        <f t="shared" ca="1" si="136"/>
        <v>34.992733100233096</v>
      </c>
    </row>
    <row r="261" spans="1:14" x14ac:dyDescent="0.25">
      <c r="A261" s="4">
        <f t="shared" si="149"/>
        <v>0.44247685185184948</v>
      </c>
      <c r="B261" s="3">
        <f t="shared" si="125"/>
        <v>1553302230</v>
      </c>
      <c r="C261">
        <f t="shared" ref="C261:D261" si="160">C260</f>
        <v>4</v>
      </c>
      <c r="D261">
        <f t="shared" si="160"/>
        <v>205</v>
      </c>
      <c r="E261">
        <f t="shared" ca="1" si="127"/>
        <v>129605.38791503917</v>
      </c>
      <c r="F261">
        <f t="shared" ca="1" si="128"/>
        <v>-32456.871677348252</v>
      </c>
      <c r="G261">
        <f t="shared" ca="1" si="129"/>
        <v>9448.7999999999993</v>
      </c>
      <c r="H261" s="9">
        <f t="shared" ca="1" si="130"/>
        <v>182.54241699216655</v>
      </c>
      <c r="I261" s="9">
        <f t="shared" ca="1" si="131"/>
        <v>-45.713664530349341</v>
      </c>
      <c r="J261" s="9">
        <f t="shared" ca="1" si="132"/>
        <v>0</v>
      </c>
      <c r="K261" s="9">
        <f t="shared" ca="1" si="133"/>
        <v>188.17936424096914</v>
      </c>
      <c r="L261" s="9">
        <f t="shared" ca="1" si="134"/>
        <v>104.05930118444157</v>
      </c>
      <c r="M261">
        <f t="shared" ca="1" si="135"/>
        <v>55.557338772338767</v>
      </c>
      <c r="N261">
        <f t="shared" ca="1" si="136"/>
        <v>35.00733877233877</v>
      </c>
    </row>
    <row r="262" spans="1:14" x14ac:dyDescent="0.25">
      <c r="A262" s="4">
        <f t="shared" ref="A262" si="161">A261+5/24/3600</f>
        <v>0.44253472222221985</v>
      </c>
      <c r="B262" s="3">
        <f t="shared" ref="B262" si="162">B261+SECOND(A262-A261)</f>
        <v>1553302235</v>
      </c>
      <c r="C262">
        <f t="shared" ref="C262:D262" si="163">C261</f>
        <v>4</v>
      </c>
      <c r="D262">
        <f t="shared" si="163"/>
        <v>205</v>
      </c>
      <c r="E262">
        <f t="shared" ref="E262" ca="1" si="164">INDIRECT("E$"&amp;C262)+INDIRECT("H$"&amp;C262)*($B262-INDIRECT("B$"&amp;D262))</f>
        <v>130518.1</v>
      </c>
      <c r="F262">
        <f t="shared" ref="F262" ca="1" si="165">INDIRECT("F$"&amp;C262)+INDIRECT("I$"&amp;C262)*($B262-INDIRECT("B$"&amp;D262))</f>
        <v>-32685.439999999999</v>
      </c>
      <c r="G262">
        <f t="shared" ref="G262" ca="1" si="166">INDIRECT("G$"&amp;C262)+INDIRECT("J$"&amp;C262)*($B262-INDIRECT("B$"&amp;D262))</f>
        <v>9448.7999999999993</v>
      </c>
      <c r="H262" s="9">
        <f ca="1">H261</f>
        <v>182.54241699216655</v>
      </c>
      <c r="I262" s="9">
        <f t="shared" ref="I262:J262" ca="1" si="167">I261</f>
        <v>-45.713664530349341</v>
      </c>
      <c r="J262" s="9">
        <f t="shared" ca="1" si="167"/>
        <v>0</v>
      </c>
      <c r="K262" s="9">
        <f t="shared" ref="K262" ca="1" si="168">SQRT(H262*H262+I262*I262)</f>
        <v>188.17936424096914</v>
      </c>
      <c r="L262" s="9">
        <f t="shared" ref="L262" ca="1" si="169">DEGREES(ATAN2(I262,H262))</f>
        <v>104.05930118444157</v>
      </c>
      <c r="M262">
        <f t="shared" ref="M262" ca="1" si="170">INDIRECT("M$"&amp;C262)+INDIRECT("O$"&amp;C262)*($B262-INDIRECT("B$"&amp;D262))</f>
        <v>55.555277777777775</v>
      </c>
      <c r="N262">
        <f t="shared" ref="N262" ca="1" si="171">INDIRECT("N$"&amp;C262)+INDIRECT("P$"&amp;C262)*($B262-INDIRECT("B$"&amp;D262))</f>
        <v>35.021944444444443</v>
      </c>
    </row>
    <row r="263" spans="1:14" x14ac:dyDescent="0.25">
      <c r="A263" s="4" t="s">
        <v>144</v>
      </c>
      <c r="B263" s="3"/>
      <c r="H263" s="9"/>
      <c r="I263" s="9"/>
      <c r="J263" s="9"/>
      <c r="K263" s="9"/>
      <c r="L263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S259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7109375" customWidth="1"/>
    <col min="8" max="8" width="10.140625" bestFit="1" customWidth="1"/>
    <col min="15" max="15" width="9.42578125" customWidth="1"/>
    <col min="16" max="16" width="10.140625" customWidth="1"/>
    <col min="18" max="18" width="9.28515625" customWidth="1"/>
  </cols>
  <sheetData>
    <row r="1" spans="1:16" x14ac:dyDescent="0.25">
      <c r="A1" t="s">
        <v>149</v>
      </c>
      <c r="B1" t="s">
        <v>158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0.41817129629629629</v>
      </c>
      <c r="B2" s="6" t="s">
        <v>95</v>
      </c>
      <c r="C2" s="7">
        <v>280</v>
      </c>
      <c r="D2" s="7"/>
      <c r="E2" s="39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8534.4</v>
      </c>
      <c r="H2" s="9">
        <f t="shared" ref="H2:I2" si="0">(E4-E2)/(MINUTE($A4-$A2)*60+SECOND($A4-$A2))</f>
        <v>-236.60284313725489</v>
      </c>
      <c r="I2" s="9">
        <f t="shared" si="0"/>
        <v>51.186865686274515</v>
      </c>
      <c r="J2" s="9">
        <f>(G3-G2)/(MINUTE($A3-$A2)*60+SECOND($A3-$A2))</f>
        <v>8.1280000000000054</v>
      </c>
      <c r="K2" s="9">
        <f>SQRT(H2*H2+I2*I2)</f>
        <v>242.07643544842847</v>
      </c>
      <c r="L2" s="9">
        <f>DEGREES(ATAN2(I2,H2))</f>
        <v>-77.792708116235119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>(M4-M2)/(MINUTE($A4-$A2)*60+SECOND($A4-$A2))</f>
        <v>4.5724400871459441E-4</v>
      </c>
      <c r="P2" s="10">
        <f>(N4-N2)/(MINUTE($A4-$A2)*60+SECOND($A4-$A2))</f>
        <v>-3.7862200435729871E-3</v>
      </c>
    </row>
    <row r="3" spans="1:16" x14ac:dyDescent="0.25">
      <c r="A3" s="5">
        <v>0.4199074074074074</v>
      </c>
      <c r="B3" s="6"/>
      <c r="C3" s="7">
        <v>320</v>
      </c>
      <c r="D3" s="7"/>
      <c r="E3" s="7">
        <f>E2+H2*(MINUTE($A3-$A2)*60+SECOND($A3-$A2))</f>
        <v>84890.473529411771</v>
      </c>
      <c r="F3" s="7">
        <f>F2+I2*(MINUTE($A3-$A2)*60+SECOND($A3-$A2))</f>
        <v>5822.5368529411771</v>
      </c>
      <c r="G3" s="7">
        <f>C3*Params!F$2</f>
        <v>9753.6</v>
      </c>
      <c r="H3" s="9">
        <f>H2</f>
        <v>-236.60284313725489</v>
      </c>
      <c r="I3" s="9">
        <f>I2</f>
        <v>51.186865686274515</v>
      </c>
      <c r="J3" s="9">
        <f>(G4-G3)/(MINUTE($A4-$A3)*60+SECOND($A4-$A3))</f>
        <v>0</v>
      </c>
      <c r="K3" s="9">
        <f>SQRT(H3*H3+I3*I3)</f>
        <v>242.07643544842847</v>
      </c>
      <c r="L3" s="9">
        <f>DEGREES(ATAN2(I3,H3))</f>
        <v>-77.792708116235119</v>
      </c>
      <c r="M3" s="7">
        <f>M2+O2*(MINUTE($A3-$A2)*60+SECOND($A3-$A2))</f>
        <v>55.901919934640524</v>
      </c>
      <c r="N3" s="7">
        <f>N2+P2*(MINUTE($A3-$A2)*60+SECOND($A3-$A2))</f>
        <v>34.291789215686279</v>
      </c>
      <c r="O3" s="10">
        <f>O2</f>
        <v>4.5724400871459441E-4</v>
      </c>
      <c r="P3" s="10">
        <f>P2</f>
        <v>-3.7862200435729871E-3</v>
      </c>
    </row>
    <row r="4" spans="1:16" x14ac:dyDescent="0.25">
      <c r="A4" s="5">
        <v>0.42997685185185186</v>
      </c>
      <c r="B4" s="6" t="s">
        <v>104</v>
      </c>
      <c r="C4" s="7">
        <v>320</v>
      </c>
      <c r="D4" s="7"/>
      <c r="E4" s="7">
        <f>VLOOKUP($B4,Beacons!$A$6:$O$30,14,FALSE)</f>
        <v>-120954</v>
      </c>
      <c r="F4" s="7">
        <f>VLOOKUP($B4,Beacons!$A$6:$O$30,15,FALSE)</f>
        <v>50355.11</v>
      </c>
      <c r="G4" s="7">
        <f>C4*Params!F$2</f>
        <v>9753.6</v>
      </c>
      <c r="H4" s="9"/>
      <c r="I4" s="9"/>
      <c r="J4" s="9"/>
      <c r="K4" s="9"/>
      <c r="L4" s="9"/>
      <c r="M4" s="7">
        <f>VLOOKUP($B4,Beacons!$A$6:$O$30,8,FALSE)</f>
        <v>56.299722222222222</v>
      </c>
      <c r="N4" s="7">
        <f>VLOOKUP($B4,Beacons!$A$6:$O$30,9,FALSE)</f>
        <v>30.997777777777777</v>
      </c>
      <c r="O4" s="10"/>
      <c r="P4" s="10"/>
    </row>
    <row r="5" spans="1:16" x14ac:dyDescent="0.25">
      <c r="A5" s="5"/>
      <c r="B5" s="6"/>
      <c r="C5" s="7"/>
      <c r="D5" s="7"/>
      <c r="G5" s="7"/>
      <c r="M5" s="7"/>
      <c r="N5" s="7"/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0.41817129629629629</v>
      </c>
      <c r="B7" s="3">
        <f>Params!D29+MINUTE(A7-Params!C29)*60+SECOND(A7-Params!C29)</f>
        <v>1553300130</v>
      </c>
      <c r="C7">
        <v>2</v>
      </c>
      <c r="D7">
        <f>ROW()</f>
        <v>7</v>
      </c>
      <c r="E7">
        <f ca="1">INDIRECT("E$"&amp;C7)+INDIRECT("H$"&amp;C7)*($B7-INDIRECT("B$"&amp;D7))</f>
        <v>120380.9</v>
      </c>
      <c r="F7">
        <f ca="1">INDIRECT("F$"&amp;C7)+INDIRECT("I$"&amp;C7)*($B7-INDIRECT("B$"&amp;D7))</f>
        <v>-1855.4929999999999</v>
      </c>
      <c r="G7">
        <f ca="1">INDIRECT("G$"&amp;C7)+INDIRECT("J$"&amp;C7)*($B7-INDIRECT("B$"&amp;D7))</f>
        <v>8534.4</v>
      </c>
      <c r="H7" s="9">
        <f ca="1">(E8-E7)/($B8-$B7)</f>
        <v>-236.60284313725424</v>
      </c>
      <c r="I7" s="9">
        <f ca="1">(F8-F7)/($B8-$B7)</f>
        <v>51.186865686274544</v>
      </c>
      <c r="J7" s="9">
        <f ca="1">(G8-G7)/($B8-$B7)</f>
        <v>8.1279999999998829</v>
      </c>
      <c r="K7" s="9">
        <f ca="1">SQRT(H7*H7+I7*I7)</f>
        <v>242.07643544842782</v>
      </c>
      <c r="L7" s="9">
        <f ca="1">DEGREES(ATAN2(I7,H7))</f>
        <v>-77.792708116235076</v>
      </c>
      <c r="M7">
        <f ca="1">INDIRECT("M$"&amp;C7)+INDIRECT("O$"&amp;C7)*($B7-INDIRECT("B$"&amp;D7))</f>
        <v>55.833333333333336</v>
      </c>
      <c r="N7">
        <f ca="1">INDIRECT("N$"&amp;C7)+INDIRECT("P$"&amp;C7)*($B7-INDIRECT("B$"&amp;D7))</f>
        <v>34.859722222222224</v>
      </c>
      <c r="P7" s="3"/>
    </row>
    <row r="8" spans="1:16" x14ac:dyDescent="0.25">
      <c r="A8" s="4">
        <f>A7+5/24/3600</f>
        <v>0.41822916666666665</v>
      </c>
      <c r="B8" s="3">
        <f>B7+SECOND(A8-A7)</f>
        <v>1553300135</v>
      </c>
      <c r="C8">
        <f>C7</f>
        <v>2</v>
      </c>
      <c r="D8">
        <f>D7</f>
        <v>7</v>
      </c>
      <c r="E8">
        <f ca="1">INDIRECT("E$"&amp;C8)+INDIRECT("H$"&amp;C8)*($B8-INDIRECT("B$"&amp;D8))</f>
        <v>119197.88578431372</v>
      </c>
      <c r="F8">
        <f ca="1">INDIRECT("F$"&amp;C8)+INDIRECT("I$"&amp;C8)*($B8-INDIRECT("B$"&amp;D8))</f>
        <v>-1599.5586715686272</v>
      </c>
      <c r="G8">
        <f t="shared" ref="G8:G71" ca="1" si="1">INDIRECT("G$"&amp;C8)+INDIRECT("J$"&amp;C8)*($B8-INDIRECT("B$"&amp;D8))</f>
        <v>8575.0399999999991</v>
      </c>
      <c r="H8" s="9">
        <f t="shared" ref="H8:J71" ca="1" si="2">(E9-E8)/($B9-$B8)</f>
        <v>-236.60284313725424</v>
      </c>
      <c r="I8" s="9">
        <f t="shared" ca="1" si="2"/>
        <v>51.186865686274494</v>
      </c>
      <c r="J8" s="9">
        <f t="shared" ca="1" si="2"/>
        <v>8.128000000000247</v>
      </c>
      <c r="K8" s="9">
        <f t="shared" ref="K8:K71" ca="1" si="3">SQRT(H8*H8+I8*I8)</f>
        <v>242.07643544842782</v>
      </c>
      <c r="L8" s="9">
        <f t="shared" ref="L8:L71" ca="1" si="4">DEGREES(ATAN2(I8,H8))</f>
        <v>-77.79270811623509</v>
      </c>
      <c r="M8">
        <f ca="1">INDIRECT("M$"&amp;C8)+INDIRECT("O$"&amp;C8)*($B8-INDIRECT("B$"&amp;D8))</f>
        <v>55.835619553376908</v>
      </c>
      <c r="N8">
        <f ca="1">INDIRECT("N$"&amp;C8)+INDIRECT("P$"&amp;C8)*($B8-INDIRECT("B$"&amp;D8))</f>
        <v>34.840791122004362</v>
      </c>
      <c r="P8" s="3"/>
    </row>
    <row r="9" spans="1:16" x14ac:dyDescent="0.25">
      <c r="A9" s="4">
        <f>A8+5/24/3600</f>
        <v>0.41828703703703701</v>
      </c>
      <c r="B9" s="3">
        <f>B8+SECOND(A9-A8)</f>
        <v>1553300140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118014.87156862745</v>
      </c>
      <c r="F9">
        <f t="shared" ref="F9:F34" ca="1" si="7">INDIRECT("F$"&amp;C9)+INDIRECT("I$"&amp;C9)*($B9-INDIRECT("B$"&amp;D9))</f>
        <v>-1343.6243431372548</v>
      </c>
      <c r="G9">
        <f t="shared" ca="1" si="1"/>
        <v>8615.68</v>
      </c>
      <c r="H9" s="9">
        <f t="shared" ca="1" si="2"/>
        <v>-236.60284313725714</v>
      </c>
      <c r="I9" s="9">
        <f t="shared" ca="1" si="2"/>
        <v>51.186865686274494</v>
      </c>
      <c r="J9" s="9">
        <f t="shared" ca="1" si="2"/>
        <v>8.1279999999998829</v>
      </c>
      <c r="K9" s="9">
        <f t="shared" ca="1" si="3"/>
        <v>242.07643544843066</v>
      </c>
      <c r="L9" s="9">
        <f t="shared" ca="1" si="4"/>
        <v>-77.792708116235232</v>
      </c>
      <c r="M9">
        <f t="shared" ref="M9:M72" ca="1" si="8">INDIRECT("M$"&amp;C9)+INDIRECT("O$"&amp;C9)*($B9-INDIRECT("B$"&amp;D9))</f>
        <v>55.837905773420481</v>
      </c>
      <c r="N9">
        <f t="shared" ref="N9:N72" ca="1" si="9">INDIRECT("N$"&amp;C9)+INDIRECT("P$"&amp;C9)*($B9-INDIRECT("B$"&amp;D9))</f>
        <v>34.821860021786492</v>
      </c>
      <c r="P9" s="3"/>
    </row>
    <row r="10" spans="1:16" x14ac:dyDescent="0.25">
      <c r="A10" s="4">
        <f t="shared" ref="A10:A73" si="10">A9+5/24/3600</f>
        <v>0.41834490740740737</v>
      </c>
      <c r="B10" s="3">
        <f t="shared" ref="B10:B73" si="11">B9+SECOND(A10-A9)</f>
        <v>1553300145</v>
      </c>
      <c r="C10">
        <f t="shared" si="5"/>
        <v>2</v>
      </c>
      <c r="D10">
        <f t="shared" si="5"/>
        <v>7</v>
      </c>
      <c r="E10">
        <f t="shared" ca="1" si="6"/>
        <v>116831.85735294117</v>
      </c>
      <c r="F10">
        <f t="shared" ca="1" si="7"/>
        <v>-1087.6900147058823</v>
      </c>
      <c r="G10">
        <f t="shared" ca="1" si="1"/>
        <v>8656.32</v>
      </c>
      <c r="H10" s="9">
        <f t="shared" ca="1" si="2"/>
        <v>-236.60284313725424</v>
      </c>
      <c r="I10" s="9">
        <f t="shared" ca="1" si="2"/>
        <v>51.186865686274544</v>
      </c>
      <c r="J10" s="9">
        <f t="shared" ca="1" si="2"/>
        <v>8.1279999999998829</v>
      </c>
      <c r="K10" s="9">
        <f t="shared" ca="1" si="3"/>
        <v>242.07643544842782</v>
      </c>
      <c r="L10" s="9">
        <f t="shared" ca="1" si="4"/>
        <v>-77.792708116235076</v>
      </c>
      <c r="M10">
        <f t="shared" ca="1" si="8"/>
        <v>55.840191993464053</v>
      </c>
      <c r="N10">
        <f t="shared" ca="1" si="9"/>
        <v>34.802928921568629</v>
      </c>
    </row>
    <row r="11" spans="1:16" x14ac:dyDescent="0.25">
      <c r="A11" s="4">
        <f t="shared" si="10"/>
        <v>0.41840277777777773</v>
      </c>
      <c r="B11" s="3">
        <f t="shared" si="11"/>
        <v>1553300150</v>
      </c>
      <c r="C11">
        <f t="shared" si="5"/>
        <v>2</v>
      </c>
      <c r="D11">
        <f t="shared" si="5"/>
        <v>7</v>
      </c>
      <c r="E11">
        <f t="shared" ca="1" si="6"/>
        <v>115648.84313725489</v>
      </c>
      <c r="F11">
        <f t="shared" ca="1" si="7"/>
        <v>-831.75568627450957</v>
      </c>
      <c r="G11">
        <f t="shared" ca="1" si="1"/>
        <v>8696.9599999999991</v>
      </c>
      <c r="H11" s="9">
        <f t="shared" ca="1" si="2"/>
        <v>-236.60284313725424</v>
      </c>
      <c r="I11" s="9">
        <f t="shared" ca="1" si="2"/>
        <v>51.186865686274494</v>
      </c>
      <c r="J11" s="9">
        <f t="shared" ca="1" si="2"/>
        <v>8.128000000000247</v>
      </c>
      <c r="K11" s="9">
        <f t="shared" ca="1" si="3"/>
        <v>242.07643544842782</v>
      </c>
      <c r="L11" s="9">
        <f t="shared" ca="1" si="4"/>
        <v>-77.79270811623509</v>
      </c>
      <c r="M11">
        <f t="shared" ca="1" si="8"/>
        <v>55.842478213507626</v>
      </c>
      <c r="N11">
        <f t="shared" ca="1" si="9"/>
        <v>34.783997821350766</v>
      </c>
      <c r="P11" s="9"/>
    </row>
    <row r="12" spans="1:16" x14ac:dyDescent="0.25">
      <c r="A12" s="4">
        <f t="shared" si="10"/>
        <v>0.4184606481481481</v>
      </c>
      <c r="B12" s="3">
        <f t="shared" si="11"/>
        <v>1553300155</v>
      </c>
      <c r="C12">
        <f t="shared" si="5"/>
        <v>2</v>
      </c>
      <c r="D12">
        <f t="shared" si="5"/>
        <v>7</v>
      </c>
      <c r="E12">
        <f t="shared" ca="1" si="6"/>
        <v>114465.82892156862</v>
      </c>
      <c r="F12">
        <f t="shared" ca="1" si="7"/>
        <v>-575.82135784313709</v>
      </c>
      <c r="G12">
        <f t="shared" ca="1" si="1"/>
        <v>8737.6</v>
      </c>
      <c r="H12" s="9">
        <f t="shared" ca="1" si="2"/>
        <v>-236.60284313725424</v>
      </c>
      <c r="I12" s="9">
        <f t="shared" ca="1" si="2"/>
        <v>51.186865686274544</v>
      </c>
      <c r="J12" s="9">
        <f t="shared" ca="1" si="2"/>
        <v>8.1279999999998829</v>
      </c>
      <c r="K12" s="9">
        <f t="shared" ca="1" si="3"/>
        <v>242.07643544842782</v>
      </c>
      <c r="L12" s="9">
        <f t="shared" ca="1" si="4"/>
        <v>-77.792708116235076</v>
      </c>
      <c r="M12">
        <f t="shared" ca="1" si="8"/>
        <v>55.844764433551198</v>
      </c>
      <c r="N12">
        <f t="shared" ca="1" si="9"/>
        <v>34.765066721132897</v>
      </c>
    </row>
    <row r="13" spans="1:16" x14ac:dyDescent="0.25">
      <c r="A13" s="4">
        <f t="shared" si="10"/>
        <v>0.41851851851851846</v>
      </c>
      <c r="B13" s="3">
        <f t="shared" si="11"/>
        <v>1553300160</v>
      </c>
      <c r="C13">
        <f t="shared" si="5"/>
        <v>2</v>
      </c>
      <c r="D13">
        <f t="shared" si="5"/>
        <v>7</v>
      </c>
      <c r="E13">
        <f t="shared" ca="1" si="6"/>
        <v>113282.81470588235</v>
      </c>
      <c r="F13">
        <f t="shared" ca="1" si="7"/>
        <v>-319.88702941176439</v>
      </c>
      <c r="G13">
        <f t="shared" ca="1" si="1"/>
        <v>8778.24</v>
      </c>
      <c r="H13" s="9">
        <f t="shared" ca="1" si="2"/>
        <v>-236.60284313725714</v>
      </c>
      <c r="I13" s="9">
        <f t="shared" ca="1" si="2"/>
        <v>51.186865686274494</v>
      </c>
      <c r="J13" s="9">
        <f t="shared" ca="1" si="2"/>
        <v>8.1279999999998829</v>
      </c>
      <c r="K13" s="9">
        <f t="shared" ca="1" si="3"/>
        <v>242.07643544843066</v>
      </c>
      <c r="L13" s="9">
        <f t="shared" ca="1" si="4"/>
        <v>-77.792708116235232</v>
      </c>
      <c r="M13">
        <f t="shared" ca="1" si="8"/>
        <v>55.847050653594771</v>
      </c>
      <c r="N13">
        <f t="shared" ca="1" si="9"/>
        <v>34.746135620915034</v>
      </c>
    </row>
    <row r="14" spans="1:16" x14ac:dyDescent="0.25">
      <c r="A14" s="4">
        <f t="shared" si="10"/>
        <v>0.41857638888888882</v>
      </c>
      <c r="B14" s="3">
        <f t="shared" si="11"/>
        <v>1553300165</v>
      </c>
      <c r="C14">
        <f t="shared" si="5"/>
        <v>2</v>
      </c>
      <c r="D14">
        <f t="shared" si="5"/>
        <v>7</v>
      </c>
      <c r="E14">
        <f t="shared" ca="1" si="6"/>
        <v>112099.80049019607</v>
      </c>
      <c r="F14">
        <f t="shared" ca="1" si="7"/>
        <v>-63.95270098039191</v>
      </c>
      <c r="G14">
        <f t="shared" ca="1" si="1"/>
        <v>8818.8799999999992</v>
      </c>
      <c r="H14" s="9">
        <f t="shared" ca="1" si="2"/>
        <v>-236.60284313725424</v>
      </c>
      <c r="I14" s="9">
        <f t="shared" ca="1" si="2"/>
        <v>51.186865686274544</v>
      </c>
      <c r="J14" s="9">
        <f t="shared" ca="1" si="2"/>
        <v>8.128000000000247</v>
      </c>
      <c r="K14" s="9">
        <f t="shared" ca="1" si="3"/>
        <v>242.07643544842782</v>
      </c>
      <c r="L14" s="9">
        <f t="shared" ca="1" si="4"/>
        <v>-77.792708116235076</v>
      </c>
      <c r="M14">
        <f t="shared" ca="1" si="8"/>
        <v>55.849336873638343</v>
      </c>
      <c r="N14">
        <f t="shared" ca="1" si="9"/>
        <v>34.727204520697171</v>
      </c>
    </row>
    <row r="15" spans="1:16" x14ac:dyDescent="0.25">
      <c r="A15" s="4">
        <f t="shared" si="10"/>
        <v>0.41863425925925918</v>
      </c>
      <c r="B15" s="3">
        <f t="shared" si="11"/>
        <v>1553300170</v>
      </c>
      <c r="C15">
        <f t="shared" si="5"/>
        <v>2</v>
      </c>
      <c r="D15">
        <f t="shared" si="5"/>
        <v>7</v>
      </c>
      <c r="E15">
        <f t="shared" ca="1" si="6"/>
        <v>110916.7862745098</v>
      </c>
      <c r="F15">
        <f t="shared" ca="1" si="7"/>
        <v>191.9816274509808</v>
      </c>
      <c r="G15">
        <f t="shared" ca="1" si="1"/>
        <v>8859.52</v>
      </c>
      <c r="H15" s="9">
        <f t="shared" ca="1" si="2"/>
        <v>-236.60284313725424</v>
      </c>
      <c r="I15" s="9">
        <f t="shared" ca="1" si="2"/>
        <v>51.186865686274452</v>
      </c>
      <c r="J15" s="9">
        <f t="shared" ca="1" si="2"/>
        <v>8.1279999999998829</v>
      </c>
      <c r="K15" s="9">
        <f t="shared" ca="1" si="3"/>
        <v>242.07643544842782</v>
      </c>
      <c r="L15" s="9">
        <f t="shared" ca="1" si="4"/>
        <v>-77.792708116235104</v>
      </c>
      <c r="M15">
        <f t="shared" ca="1" si="8"/>
        <v>55.851623093681923</v>
      </c>
      <c r="N15">
        <f t="shared" ca="1" si="9"/>
        <v>34.708273420479301</v>
      </c>
    </row>
    <row r="16" spans="1:16" x14ac:dyDescent="0.25">
      <c r="A16" s="4">
        <f t="shared" si="10"/>
        <v>0.41869212962962954</v>
      </c>
      <c r="B16" s="3">
        <f t="shared" si="11"/>
        <v>1553300175</v>
      </c>
      <c r="C16">
        <f t="shared" si="5"/>
        <v>2</v>
      </c>
      <c r="D16">
        <f t="shared" si="5"/>
        <v>7</v>
      </c>
      <c r="E16">
        <f t="shared" ca="1" si="6"/>
        <v>109733.77205882352</v>
      </c>
      <c r="F16">
        <f t="shared" ca="1" si="7"/>
        <v>447.91595588235305</v>
      </c>
      <c r="G16">
        <f t="shared" ca="1" si="1"/>
        <v>8900.16</v>
      </c>
      <c r="H16" s="9">
        <f t="shared" ca="1" si="2"/>
        <v>-236.60284313725424</v>
      </c>
      <c r="I16" s="9">
        <f t="shared" ca="1" si="2"/>
        <v>51.186865686274544</v>
      </c>
      <c r="J16" s="9">
        <f t="shared" ca="1" si="2"/>
        <v>8.1279999999998829</v>
      </c>
      <c r="K16" s="9">
        <f t="shared" ca="1" si="3"/>
        <v>242.07643544842782</v>
      </c>
      <c r="L16" s="9">
        <f t="shared" ca="1" si="4"/>
        <v>-77.792708116235076</v>
      </c>
      <c r="M16">
        <f t="shared" ca="1" si="8"/>
        <v>55.853909313725495</v>
      </c>
      <c r="N16">
        <f t="shared" ca="1" si="9"/>
        <v>34.689342320261439</v>
      </c>
    </row>
    <row r="17" spans="1:14" x14ac:dyDescent="0.25">
      <c r="A17" s="4">
        <f t="shared" si="10"/>
        <v>0.4187499999999999</v>
      </c>
      <c r="B17" s="3">
        <f t="shared" si="11"/>
        <v>1553300180</v>
      </c>
      <c r="C17">
        <f t="shared" si="5"/>
        <v>2</v>
      </c>
      <c r="D17">
        <f t="shared" si="5"/>
        <v>7</v>
      </c>
      <c r="E17">
        <f t="shared" ca="1" si="6"/>
        <v>108550.75784313725</v>
      </c>
      <c r="F17">
        <f t="shared" ca="1" si="7"/>
        <v>703.85028431372575</v>
      </c>
      <c r="G17">
        <f t="shared" ca="1" si="1"/>
        <v>8940.7999999999993</v>
      </c>
      <c r="H17" s="9">
        <f t="shared" ca="1" si="2"/>
        <v>-236.60284313725424</v>
      </c>
      <c r="I17" s="9">
        <f t="shared" ca="1" si="2"/>
        <v>51.186865686274544</v>
      </c>
      <c r="J17" s="9">
        <f t="shared" ca="1" si="2"/>
        <v>8.128000000000247</v>
      </c>
      <c r="K17" s="9">
        <f t="shared" ca="1" si="3"/>
        <v>242.07643544842782</v>
      </c>
      <c r="L17" s="9">
        <f t="shared" ca="1" si="4"/>
        <v>-77.792708116235076</v>
      </c>
      <c r="M17">
        <f t="shared" ca="1" si="8"/>
        <v>55.856195533769068</v>
      </c>
      <c r="N17">
        <f t="shared" ca="1" si="9"/>
        <v>34.670411220043576</v>
      </c>
    </row>
    <row r="18" spans="1:14" x14ac:dyDescent="0.25">
      <c r="A18" s="4">
        <f t="shared" si="10"/>
        <v>0.41880787037037026</v>
      </c>
      <c r="B18" s="3">
        <f t="shared" si="11"/>
        <v>1553300185</v>
      </c>
      <c r="C18">
        <f t="shared" si="5"/>
        <v>2</v>
      </c>
      <c r="D18">
        <f t="shared" si="5"/>
        <v>7</v>
      </c>
      <c r="E18">
        <f t="shared" ca="1" si="6"/>
        <v>107367.74362745098</v>
      </c>
      <c r="F18">
        <f t="shared" ca="1" si="7"/>
        <v>959.78461274509846</v>
      </c>
      <c r="G18">
        <f t="shared" ca="1" si="1"/>
        <v>8981.44</v>
      </c>
      <c r="H18" s="9">
        <f t="shared" ca="1" si="2"/>
        <v>-236.60284313725714</v>
      </c>
      <c r="I18" s="9">
        <f t="shared" ca="1" si="2"/>
        <v>51.186865686274544</v>
      </c>
      <c r="J18" s="9">
        <f t="shared" ca="1" si="2"/>
        <v>8.1279999999998829</v>
      </c>
      <c r="K18" s="9">
        <f t="shared" ca="1" si="3"/>
        <v>242.07643544843066</v>
      </c>
      <c r="L18" s="9">
        <f t="shared" ca="1" si="4"/>
        <v>-77.792708116235232</v>
      </c>
      <c r="M18">
        <f t="shared" ca="1" si="8"/>
        <v>55.85848175381264</v>
      </c>
      <c r="N18">
        <f t="shared" ca="1" si="9"/>
        <v>34.651480119825713</v>
      </c>
    </row>
    <row r="19" spans="1:14" x14ac:dyDescent="0.25">
      <c r="A19" s="4">
        <f t="shared" si="10"/>
        <v>0.41886574074074062</v>
      </c>
      <c r="B19" s="3">
        <f t="shared" si="11"/>
        <v>1553300190</v>
      </c>
      <c r="C19">
        <f t="shared" si="5"/>
        <v>2</v>
      </c>
      <c r="D19">
        <f t="shared" si="5"/>
        <v>7</v>
      </c>
      <c r="E19">
        <f t="shared" ca="1" si="6"/>
        <v>106184.7294117647</v>
      </c>
      <c r="F19">
        <f t="shared" ca="1" si="7"/>
        <v>1215.7189411764712</v>
      </c>
      <c r="G19">
        <f t="shared" ca="1" si="1"/>
        <v>9022.08</v>
      </c>
      <c r="H19" s="9">
        <f t="shared" ca="1" si="2"/>
        <v>-236.60284313725424</v>
      </c>
      <c r="I19" s="9">
        <f t="shared" ca="1" si="2"/>
        <v>51.186865686274452</v>
      </c>
      <c r="J19" s="9">
        <f t="shared" ca="1" si="2"/>
        <v>8.1279999999998829</v>
      </c>
      <c r="K19" s="9">
        <f t="shared" ca="1" si="3"/>
        <v>242.07643544842782</v>
      </c>
      <c r="L19" s="9">
        <f t="shared" ca="1" si="4"/>
        <v>-77.792708116235104</v>
      </c>
      <c r="M19">
        <f t="shared" ca="1" si="8"/>
        <v>55.860767973856213</v>
      </c>
      <c r="N19">
        <f t="shared" ca="1" si="9"/>
        <v>34.632549019607843</v>
      </c>
    </row>
    <row r="20" spans="1:14" x14ac:dyDescent="0.25">
      <c r="A20" s="4">
        <f t="shared" si="10"/>
        <v>0.41892361111111098</v>
      </c>
      <c r="B20" s="3">
        <f t="shared" si="11"/>
        <v>1553300195</v>
      </c>
      <c r="C20">
        <f t="shared" si="5"/>
        <v>2</v>
      </c>
      <c r="D20">
        <f t="shared" si="5"/>
        <v>7</v>
      </c>
      <c r="E20">
        <f t="shared" ca="1" si="6"/>
        <v>105001.71519607842</v>
      </c>
      <c r="F20">
        <f t="shared" ca="1" si="7"/>
        <v>1471.6532696078434</v>
      </c>
      <c r="G20">
        <f t="shared" ca="1" si="1"/>
        <v>9062.7199999999993</v>
      </c>
      <c r="H20" s="9">
        <f t="shared" ca="1" si="2"/>
        <v>-236.60284313725424</v>
      </c>
      <c r="I20" s="9">
        <f t="shared" ca="1" si="2"/>
        <v>51.186865686274544</v>
      </c>
      <c r="J20" s="9">
        <f t="shared" ca="1" si="2"/>
        <v>8.128000000000247</v>
      </c>
      <c r="K20" s="9">
        <f t="shared" ca="1" si="3"/>
        <v>242.07643544842782</v>
      </c>
      <c r="L20" s="9">
        <f t="shared" ca="1" si="4"/>
        <v>-77.792708116235076</v>
      </c>
      <c r="M20">
        <f t="shared" ca="1" si="8"/>
        <v>55.863054193899785</v>
      </c>
      <c r="N20">
        <f t="shared" ca="1" si="9"/>
        <v>34.613617919389981</v>
      </c>
    </row>
    <row r="21" spans="1:14" x14ac:dyDescent="0.25">
      <c r="A21" s="4">
        <f t="shared" si="10"/>
        <v>0.41898148148148134</v>
      </c>
      <c r="B21" s="3">
        <f t="shared" si="11"/>
        <v>1553300200</v>
      </c>
      <c r="C21">
        <f t="shared" si="5"/>
        <v>2</v>
      </c>
      <c r="D21">
        <f t="shared" si="5"/>
        <v>7</v>
      </c>
      <c r="E21">
        <f t="shared" ca="1" si="6"/>
        <v>103818.70098039215</v>
      </c>
      <c r="F21">
        <f t="shared" ca="1" si="7"/>
        <v>1727.5875980392161</v>
      </c>
      <c r="G21">
        <f t="shared" ca="1" si="1"/>
        <v>9103.36</v>
      </c>
      <c r="H21" s="9">
        <f t="shared" ca="1" si="2"/>
        <v>-236.60284313725424</v>
      </c>
      <c r="I21" s="9">
        <f t="shared" ca="1" si="2"/>
        <v>51.186865686274544</v>
      </c>
      <c r="J21" s="9">
        <f t="shared" ca="1" si="2"/>
        <v>8.1279999999998829</v>
      </c>
      <c r="K21" s="9">
        <f t="shared" ca="1" si="3"/>
        <v>242.07643544842782</v>
      </c>
      <c r="L21" s="9">
        <f t="shared" ca="1" si="4"/>
        <v>-77.792708116235076</v>
      </c>
      <c r="M21">
        <f t="shared" ca="1" si="8"/>
        <v>55.865340413943358</v>
      </c>
      <c r="N21">
        <f t="shared" ca="1" si="9"/>
        <v>34.594686819172118</v>
      </c>
    </row>
    <row r="22" spans="1:14" x14ac:dyDescent="0.25">
      <c r="A22" s="4">
        <f t="shared" si="10"/>
        <v>0.4190393518518517</v>
      </c>
      <c r="B22" s="3">
        <f t="shared" si="11"/>
        <v>1553300205</v>
      </c>
      <c r="C22">
        <f t="shared" si="5"/>
        <v>2</v>
      </c>
      <c r="D22">
        <f t="shared" si="5"/>
        <v>7</v>
      </c>
      <c r="E22">
        <f t="shared" ca="1" si="6"/>
        <v>102635.68676470588</v>
      </c>
      <c r="F22">
        <f t="shared" ca="1" si="7"/>
        <v>1983.5219264705888</v>
      </c>
      <c r="G22">
        <f t="shared" ca="1" si="1"/>
        <v>9144</v>
      </c>
      <c r="H22" s="9">
        <f t="shared" ca="1" si="2"/>
        <v>-236.60284313725714</v>
      </c>
      <c r="I22" s="9">
        <f t="shared" ca="1" si="2"/>
        <v>51.186865686274544</v>
      </c>
      <c r="J22" s="9">
        <f t="shared" ca="1" si="2"/>
        <v>8.1279999999998829</v>
      </c>
      <c r="K22" s="9">
        <f t="shared" ca="1" si="3"/>
        <v>242.07643544843066</v>
      </c>
      <c r="L22" s="9">
        <f t="shared" ca="1" si="4"/>
        <v>-77.792708116235232</v>
      </c>
      <c r="M22">
        <f t="shared" ca="1" si="8"/>
        <v>55.86762663398693</v>
      </c>
      <c r="N22">
        <f t="shared" ca="1" si="9"/>
        <v>34.575755718954248</v>
      </c>
    </row>
    <row r="23" spans="1:14" x14ac:dyDescent="0.25">
      <c r="A23" s="4">
        <f t="shared" si="10"/>
        <v>0.41909722222222207</v>
      </c>
      <c r="B23" s="3">
        <f t="shared" si="11"/>
        <v>1553300210</v>
      </c>
      <c r="C23">
        <f t="shared" si="5"/>
        <v>2</v>
      </c>
      <c r="D23">
        <f t="shared" si="5"/>
        <v>7</v>
      </c>
      <c r="E23">
        <f t="shared" ca="1" si="6"/>
        <v>101452.6725490196</v>
      </c>
      <c r="F23">
        <f t="shared" ca="1" si="7"/>
        <v>2239.4562549019615</v>
      </c>
      <c r="G23">
        <f t="shared" ca="1" si="1"/>
        <v>9184.64</v>
      </c>
      <c r="H23" s="9">
        <f t="shared" ca="1" si="2"/>
        <v>-236.60284313725424</v>
      </c>
      <c r="I23" s="9">
        <f t="shared" ca="1" si="2"/>
        <v>51.186865686274544</v>
      </c>
      <c r="J23" s="9">
        <f t="shared" ca="1" si="2"/>
        <v>8.128000000000247</v>
      </c>
      <c r="K23" s="9">
        <f t="shared" ca="1" si="3"/>
        <v>242.07643544842782</v>
      </c>
      <c r="L23" s="9">
        <f t="shared" ca="1" si="4"/>
        <v>-77.792708116235076</v>
      </c>
      <c r="M23">
        <f t="shared" ca="1" si="8"/>
        <v>55.869912854030503</v>
      </c>
      <c r="N23">
        <f t="shared" ca="1" si="9"/>
        <v>34.556824618736385</v>
      </c>
    </row>
    <row r="24" spans="1:14" x14ac:dyDescent="0.25">
      <c r="A24" s="4">
        <f t="shared" si="10"/>
        <v>0.41915509259259243</v>
      </c>
      <c r="B24" s="3">
        <f t="shared" si="11"/>
        <v>1553300215</v>
      </c>
      <c r="C24">
        <f t="shared" si="5"/>
        <v>2</v>
      </c>
      <c r="D24">
        <f t="shared" si="5"/>
        <v>7</v>
      </c>
      <c r="E24">
        <f t="shared" ca="1" si="6"/>
        <v>100269.65833333333</v>
      </c>
      <c r="F24">
        <f t="shared" ca="1" si="7"/>
        <v>2495.3905833333342</v>
      </c>
      <c r="G24">
        <f t="shared" ca="1" si="1"/>
        <v>9225.2800000000007</v>
      </c>
      <c r="H24" s="9">
        <f t="shared" ca="1" si="2"/>
        <v>-236.60284313725424</v>
      </c>
      <c r="I24" s="9">
        <f t="shared" ca="1" si="2"/>
        <v>51.186865686274359</v>
      </c>
      <c r="J24" s="9">
        <f t="shared" ca="1" si="2"/>
        <v>8.1279999999998829</v>
      </c>
      <c r="K24" s="9">
        <f t="shared" ca="1" si="3"/>
        <v>242.07643544842779</v>
      </c>
      <c r="L24" s="9">
        <f t="shared" ca="1" si="4"/>
        <v>-77.792708116235119</v>
      </c>
      <c r="M24">
        <f t="shared" ca="1" si="8"/>
        <v>55.872199074074075</v>
      </c>
      <c r="N24">
        <f t="shared" ca="1" si="9"/>
        <v>34.537893518518523</v>
      </c>
    </row>
    <row r="25" spans="1:14" x14ac:dyDescent="0.25">
      <c r="A25" s="4">
        <f t="shared" si="10"/>
        <v>0.41921296296296279</v>
      </c>
      <c r="B25" s="3">
        <f t="shared" si="11"/>
        <v>1553300220</v>
      </c>
      <c r="C25">
        <f t="shared" ref="C25:D40" si="12">C24</f>
        <v>2</v>
      </c>
      <c r="D25">
        <f t="shared" si="12"/>
        <v>7</v>
      </c>
      <c r="E25">
        <f t="shared" ca="1" si="6"/>
        <v>99086.644117647054</v>
      </c>
      <c r="F25">
        <f t="shared" ca="1" si="7"/>
        <v>2751.324911764706</v>
      </c>
      <c r="G25">
        <f t="shared" ca="1" si="1"/>
        <v>9265.92</v>
      </c>
      <c r="H25" s="9">
        <f t="shared" ca="1" si="2"/>
        <v>-236.60284313725424</v>
      </c>
      <c r="I25" s="9">
        <f t="shared" ca="1" si="2"/>
        <v>51.186865686274544</v>
      </c>
      <c r="J25" s="9">
        <f t="shared" ca="1" si="2"/>
        <v>8.1279999999998829</v>
      </c>
      <c r="K25" s="9">
        <f t="shared" ca="1" si="3"/>
        <v>242.07643544842782</v>
      </c>
      <c r="L25" s="9">
        <f t="shared" ca="1" si="4"/>
        <v>-77.792708116235076</v>
      </c>
      <c r="M25">
        <f t="shared" ca="1" si="8"/>
        <v>55.874485294117648</v>
      </c>
      <c r="N25">
        <f t="shared" ca="1" si="9"/>
        <v>34.518962418300653</v>
      </c>
    </row>
    <row r="26" spans="1:14" x14ac:dyDescent="0.25">
      <c r="A26" s="4">
        <f t="shared" si="10"/>
        <v>0.41927083333333315</v>
      </c>
      <c r="B26" s="3">
        <f t="shared" si="11"/>
        <v>1553300225</v>
      </c>
      <c r="C26">
        <f t="shared" si="12"/>
        <v>2</v>
      </c>
      <c r="D26">
        <f t="shared" si="12"/>
        <v>7</v>
      </c>
      <c r="E26">
        <f t="shared" ca="1" si="6"/>
        <v>97903.629901960783</v>
      </c>
      <c r="F26">
        <f t="shared" ca="1" si="7"/>
        <v>3007.2592401960787</v>
      </c>
      <c r="G26">
        <f t="shared" ca="1" si="1"/>
        <v>9306.56</v>
      </c>
      <c r="H26" s="9">
        <f t="shared" ca="1" si="2"/>
        <v>-236.60284313725424</v>
      </c>
      <c r="I26" s="9">
        <f t="shared" ca="1" si="2"/>
        <v>51.186865686274544</v>
      </c>
      <c r="J26" s="9">
        <f t="shared" ca="1" si="2"/>
        <v>8.128000000000247</v>
      </c>
      <c r="K26" s="9">
        <f t="shared" ca="1" si="3"/>
        <v>242.07643544842782</v>
      </c>
      <c r="L26" s="9">
        <f t="shared" ca="1" si="4"/>
        <v>-77.792708116235076</v>
      </c>
      <c r="M26">
        <f t="shared" ca="1" si="8"/>
        <v>55.87677151416122</v>
      </c>
      <c r="N26">
        <f t="shared" ca="1" si="9"/>
        <v>34.50003131808279</v>
      </c>
    </row>
    <row r="27" spans="1:14" x14ac:dyDescent="0.25">
      <c r="A27" s="4">
        <f t="shared" si="10"/>
        <v>0.41932870370370351</v>
      </c>
      <c r="B27" s="3">
        <f t="shared" si="11"/>
        <v>1553300230</v>
      </c>
      <c r="C27">
        <f t="shared" si="12"/>
        <v>2</v>
      </c>
      <c r="D27">
        <f t="shared" si="12"/>
        <v>7</v>
      </c>
      <c r="E27">
        <f t="shared" ca="1" si="6"/>
        <v>96720.615686274512</v>
      </c>
      <c r="F27">
        <f t="shared" ca="1" si="7"/>
        <v>3263.1935686274514</v>
      </c>
      <c r="G27">
        <f t="shared" ca="1" si="1"/>
        <v>9347.2000000000007</v>
      </c>
      <c r="H27" s="9">
        <f t="shared" ca="1" si="2"/>
        <v>-236.60284313725714</v>
      </c>
      <c r="I27" s="9">
        <f t="shared" ca="1" si="2"/>
        <v>51.186865686274544</v>
      </c>
      <c r="J27" s="9">
        <f t="shared" ca="1" si="2"/>
        <v>8.1279999999998829</v>
      </c>
      <c r="K27" s="9">
        <f t="shared" ca="1" si="3"/>
        <v>242.07643544843066</v>
      </c>
      <c r="L27" s="9">
        <f t="shared" ca="1" si="4"/>
        <v>-77.792708116235232</v>
      </c>
      <c r="M27">
        <f t="shared" ca="1" si="8"/>
        <v>55.879057734204792</v>
      </c>
      <c r="N27">
        <f t="shared" ca="1" si="9"/>
        <v>34.481100217864928</v>
      </c>
    </row>
    <row r="28" spans="1:14" x14ac:dyDescent="0.25">
      <c r="A28" s="4">
        <f t="shared" si="10"/>
        <v>0.41938657407407387</v>
      </c>
      <c r="B28" s="3">
        <f t="shared" si="11"/>
        <v>1553300235</v>
      </c>
      <c r="C28">
        <f t="shared" si="12"/>
        <v>2</v>
      </c>
      <c r="D28">
        <f t="shared" si="12"/>
        <v>7</v>
      </c>
      <c r="E28">
        <f t="shared" ca="1" si="6"/>
        <v>95537.601470588226</v>
      </c>
      <c r="F28">
        <f t="shared" ca="1" si="7"/>
        <v>3519.1278970588241</v>
      </c>
      <c r="G28">
        <f t="shared" ca="1" si="1"/>
        <v>9387.84</v>
      </c>
      <c r="H28" s="9">
        <f t="shared" ca="1" si="2"/>
        <v>-236.60284313725424</v>
      </c>
      <c r="I28" s="9">
        <f t="shared" ca="1" si="2"/>
        <v>51.186865686274544</v>
      </c>
      <c r="J28" s="9">
        <f t="shared" ca="1" si="2"/>
        <v>8.1279999999998829</v>
      </c>
      <c r="K28" s="9">
        <f t="shared" ca="1" si="3"/>
        <v>242.07643544842782</v>
      </c>
      <c r="L28" s="9">
        <f t="shared" ca="1" si="4"/>
        <v>-77.792708116235076</v>
      </c>
      <c r="M28">
        <f t="shared" ca="1" si="8"/>
        <v>55.881343954248365</v>
      </c>
      <c r="N28">
        <f t="shared" ca="1" si="9"/>
        <v>34.462169117647058</v>
      </c>
    </row>
    <row r="29" spans="1:14" x14ac:dyDescent="0.25">
      <c r="A29" s="4">
        <f t="shared" si="10"/>
        <v>0.41944444444444423</v>
      </c>
      <c r="B29" s="3">
        <f t="shared" si="11"/>
        <v>1553300240</v>
      </c>
      <c r="C29">
        <f t="shared" si="12"/>
        <v>2</v>
      </c>
      <c r="D29">
        <f t="shared" si="12"/>
        <v>7</v>
      </c>
      <c r="E29">
        <f t="shared" ca="1" si="6"/>
        <v>94354.587254901955</v>
      </c>
      <c r="F29">
        <f t="shared" ca="1" si="7"/>
        <v>3775.0622254901969</v>
      </c>
      <c r="G29">
        <f t="shared" ca="1" si="1"/>
        <v>9428.48</v>
      </c>
      <c r="H29" s="9">
        <f t="shared" ca="1" si="2"/>
        <v>-236.60284313725424</v>
      </c>
      <c r="I29" s="9">
        <f t="shared" ca="1" si="2"/>
        <v>51.186865686274544</v>
      </c>
      <c r="J29" s="9">
        <f t="shared" ca="1" si="2"/>
        <v>8.128000000000247</v>
      </c>
      <c r="K29" s="9">
        <f t="shared" ca="1" si="3"/>
        <v>242.07643544842782</v>
      </c>
      <c r="L29" s="9">
        <f t="shared" ca="1" si="4"/>
        <v>-77.792708116235076</v>
      </c>
      <c r="M29">
        <f t="shared" ca="1" si="8"/>
        <v>55.883630174291945</v>
      </c>
      <c r="N29">
        <f t="shared" ca="1" si="9"/>
        <v>34.443238017429195</v>
      </c>
    </row>
    <row r="30" spans="1:14" x14ac:dyDescent="0.25">
      <c r="A30" s="4">
        <f t="shared" si="10"/>
        <v>0.41950231481481459</v>
      </c>
      <c r="B30" s="3">
        <f t="shared" si="11"/>
        <v>1553300245</v>
      </c>
      <c r="C30">
        <f t="shared" si="12"/>
        <v>2</v>
      </c>
      <c r="D30">
        <f t="shared" si="12"/>
        <v>7</v>
      </c>
      <c r="E30">
        <f t="shared" ca="1" si="6"/>
        <v>93171.573039215684</v>
      </c>
      <c r="F30">
        <f t="shared" ca="1" si="7"/>
        <v>4030.9965539215696</v>
      </c>
      <c r="G30">
        <f t="shared" ca="1" si="1"/>
        <v>9469.1200000000008</v>
      </c>
      <c r="H30" s="9">
        <f t="shared" ca="1" si="2"/>
        <v>-236.60284313725714</v>
      </c>
      <c r="I30" s="9">
        <f t="shared" ca="1" si="2"/>
        <v>51.186865686274629</v>
      </c>
      <c r="J30" s="9">
        <f t="shared" ca="1" si="2"/>
        <v>8.1279999999998829</v>
      </c>
      <c r="K30" s="9">
        <f t="shared" ca="1" si="3"/>
        <v>242.07643544843069</v>
      </c>
      <c r="L30" s="9">
        <f t="shared" ca="1" si="4"/>
        <v>-77.792708116235204</v>
      </c>
      <c r="M30">
        <f t="shared" ca="1" si="8"/>
        <v>55.885916394335517</v>
      </c>
      <c r="N30">
        <f t="shared" ca="1" si="9"/>
        <v>34.424306917211332</v>
      </c>
    </row>
    <row r="31" spans="1:14" x14ac:dyDescent="0.25">
      <c r="A31" s="4">
        <f t="shared" si="10"/>
        <v>0.41956018518518495</v>
      </c>
      <c r="B31" s="3">
        <f t="shared" si="11"/>
        <v>1553300250</v>
      </c>
      <c r="C31">
        <f t="shared" si="12"/>
        <v>2</v>
      </c>
      <c r="D31">
        <f t="shared" si="12"/>
        <v>7</v>
      </c>
      <c r="E31">
        <f t="shared" ca="1" si="6"/>
        <v>91988.558823529398</v>
      </c>
      <c r="F31">
        <f t="shared" ca="1" si="7"/>
        <v>4286.9308823529427</v>
      </c>
      <c r="G31">
        <f t="shared" ca="1" si="1"/>
        <v>9509.76</v>
      </c>
      <c r="H31" s="9">
        <f t="shared" ca="1" si="2"/>
        <v>-236.60284313725424</v>
      </c>
      <c r="I31" s="9">
        <f t="shared" ca="1" si="2"/>
        <v>51.186865686274174</v>
      </c>
      <c r="J31" s="9">
        <f t="shared" ca="1" si="2"/>
        <v>8.1279999999998829</v>
      </c>
      <c r="K31" s="9">
        <f t="shared" ca="1" si="3"/>
        <v>242.07643544842776</v>
      </c>
      <c r="L31" s="9">
        <f t="shared" ca="1" si="4"/>
        <v>-77.792708116235175</v>
      </c>
      <c r="M31">
        <f t="shared" ca="1" si="8"/>
        <v>55.88820261437909</v>
      </c>
      <c r="N31">
        <f t="shared" ca="1" si="9"/>
        <v>34.405375816993462</v>
      </c>
    </row>
    <row r="32" spans="1:14" x14ac:dyDescent="0.25">
      <c r="A32" s="4">
        <f t="shared" si="10"/>
        <v>0.41961805555555531</v>
      </c>
      <c r="B32" s="3">
        <f t="shared" si="11"/>
        <v>1553300255</v>
      </c>
      <c r="C32">
        <f t="shared" si="12"/>
        <v>2</v>
      </c>
      <c r="D32">
        <f t="shared" si="12"/>
        <v>7</v>
      </c>
      <c r="E32">
        <f t="shared" ca="1" si="6"/>
        <v>90805.544607843127</v>
      </c>
      <c r="F32">
        <f t="shared" ca="1" si="7"/>
        <v>4542.8652107843136</v>
      </c>
      <c r="G32">
        <f t="shared" ca="1" si="1"/>
        <v>9550.4</v>
      </c>
      <c r="H32" s="9">
        <f t="shared" ca="1" si="2"/>
        <v>-236.60284313725424</v>
      </c>
      <c r="I32" s="9">
        <f t="shared" ca="1" si="2"/>
        <v>51.186865686274544</v>
      </c>
      <c r="J32" s="9">
        <f t="shared" ca="1" si="2"/>
        <v>8.128000000000247</v>
      </c>
      <c r="K32" s="9">
        <f t="shared" ca="1" si="3"/>
        <v>242.07643544842782</v>
      </c>
      <c r="L32" s="9">
        <f t="shared" ca="1" si="4"/>
        <v>-77.792708116235076</v>
      </c>
      <c r="M32">
        <f t="shared" ca="1" si="8"/>
        <v>55.890488834422662</v>
      </c>
      <c r="N32">
        <f t="shared" ca="1" si="9"/>
        <v>34.3864447167756</v>
      </c>
    </row>
    <row r="33" spans="1:15" x14ac:dyDescent="0.25">
      <c r="A33" s="4">
        <f t="shared" si="10"/>
        <v>0.41967592592592567</v>
      </c>
      <c r="B33" s="3">
        <f t="shared" si="11"/>
        <v>1553300260</v>
      </c>
      <c r="C33">
        <f t="shared" si="12"/>
        <v>2</v>
      </c>
      <c r="D33">
        <f t="shared" si="12"/>
        <v>7</v>
      </c>
      <c r="E33">
        <f t="shared" ca="1" si="6"/>
        <v>89622.530392156856</v>
      </c>
      <c r="F33">
        <f t="shared" ca="1" si="7"/>
        <v>4798.7995392156863</v>
      </c>
      <c r="G33">
        <f t="shared" ca="1" si="1"/>
        <v>9591.0400000000009</v>
      </c>
      <c r="H33" s="9">
        <f t="shared" ca="1" si="2"/>
        <v>-236.60284313725424</v>
      </c>
      <c r="I33" s="9">
        <f t="shared" ca="1" si="2"/>
        <v>51.186865686274544</v>
      </c>
      <c r="J33" s="9">
        <f t="shared" ca="1" si="2"/>
        <v>8.1279999999998829</v>
      </c>
      <c r="K33" s="9">
        <f t="shared" ca="1" si="3"/>
        <v>242.07643544842782</v>
      </c>
      <c r="L33" s="9">
        <f t="shared" ca="1" si="4"/>
        <v>-77.792708116235076</v>
      </c>
      <c r="M33">
        <f t="shared" ca="1" si="8"/>
        <v>55.892775054466235</v>
      </c>
      <c r="N33">
        <f t="shared" ca="1" si="9"/>
        <v>34.367513616557737</v>
      </c>
    </row>
    <row r="34" spans="1:15" x14ac:dyDescent="0.25">
      <c r="A34" s="4">
        <f>A33+5/24/3600</f>
        <v>0.41973379629629604</v>
      </c>
      <c r="B34" s="3">
        <f t="shared" si="11"/>
        <v>1553300265</v>
      </c>
      <c r="C34">
        <f t="shared" si="12"/>
        <v>2</v>
      </c>
      <c r="D34">
        <f t="shared" si="12"/>
        <v>7</v>
      </c>
      <c r="E34">
        <f t="shared" ca="1" si="6"/>
        <v>88439.516176470584</v>
      </c>
      <c r="F34">
        <f t="shared" ca="1" si="7"/>
        <v>5054.733867647059</v>
      </c>
      <c r="G34">
        <f t="shared" ca="1" si="1"/>
        <v>9631.68</v>
      </c>
      <c r="H34" s="9">
        <f t="shared" ca="1" si="2"/>
        <v>-236.60284313725424</v>
      </c>
      <c r="I34" s="9">
        <f t="shared" ca="1" si="2"/>
        <v>51.186865686274544</v>
      </c>
      <c r="J34" s="9">
        <f t="shared" ca="1" si="2"/>
        <v>8.1279999999998829</v>
      </c>
      <c r="K34" s="9">
        <f t="shared" ca="1" si="3"/>
        <v>242.07643544842782</v>
      </c>
      <c r="L34" s="9">
        <f t="shared" ca="1" si="4"/>
        <v>-77.792708116235076</v>
      </c>
      <c r="M34">
        <f t="shared" ca="1" si="8"/>
        <v>55.895061274509807</v>
      </c>
      <c r="N34">
        <f t="shared" ca="1" si="9"/>
        <v>34.348582516339874</v>
      </c>
    </row>
    <row r="35" spans="1:15" x14ac:dyDescent="0.25">
      <c r="A35" s="4">
        <f t="shared" si="10"/>
        <v>0.4197916666666664</v>
      </c>
      <c r="B35" s="3">
        <f t="shared" si="11"/>
        <v>1553300270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87256.501960784313</v>
      </c>
      <c r="F35">
        <f ca="1">INDIRECT("F$"&amp;C35)+INDIRECT("I$"&amp;C35)*($B35-INDIRECT("B$"&amp;D35))</f>
        <v>5310.6681960784317</v>
      </c>
      <c r="G35">
        <f t="shared" ca="1" si="1"/>
        <v>9672.32</v>
      </c>
      <c r="H35" s="9">
        <f t="shared" ca="1" si="2"/>
        <v>-236.60284313725424</v>
      </c>
      <c r="I35" s="9">
        <f t="shared" ca="1" si="2"/>
        <v>51.186865686274544</v>
      </c>
      <c r="J35" s="9">
        <f t="shared" ca="1" si="2"/>
        <v>8.128000000000247</v>
      </c>
      <c r="K35" s="9">
        <f t="shared" ca="1" si="3"/>
        <v>242.07643544842782</v>
      </c>
      <c r="L35" s="9">
        <f t="shared" ca="1" si="4"/>
        <v>-77.792708116235076</v>
      </c>
      <c r="M35">
        <f t="shared" ca="1" si="8"/>
        <v>55.897347494553379</v>
      </c>
      <c r="N35">
        <f t="shared" ca="1" si="9"/>
        <v>34.329651416122005</v>
      </c>
    </row>
    <row r="36" spans="1:15" x14ac:dyDescent="0.25">
      <c r="A36" s="4">
        <f t="shared" si="10"/>
        <v>0.41984953703703676</v>
      </c>
      <c r="B36" s="3">
        <f t="shared" si="11"/>
        <v>1553300275</v>
      </c>
      <c r="C36">
        <f t="shared" si="12"/>
        <v>2</v>
      </c>
      <c r="D36">
        <f t="shared" si="12"/>
        <v>7</v>
      </c>
      <c r="E36" s="15">
        <f ca="1">(1-$O36)*(1-$O36)*E35+2*$O36*(1-$O36)*INDIRECT("E"&amp;C37)+$O36*$O36*E39</f>
        <v>86073.487745098042</v>
      </c>
      <c r="F36" s="15">
        <f ca="1">(1-$O36)*(1-$O36)*F35+2*$O36*(1-$O36)*INDIRECT("F"&amp;C37)+$O36*$O36*F39</f>
        <v>5566.6025245098044</v>
      </c>
      <c r="G36" s="15">
        <f t="shared" ca="1" si="1"/>
        <v>9712.9600000000009</v>
      </c>
      <c r="H36" s="16">
        <f t="shared" ca="1" si="2"/>
        <v>-236.60284313725424</v>
      </c>
      <c r="I36" s="16">
        <f t="shared" ca="1" si="2"/>
        <v>51.186865686274544</v>
      </c>
      <c r="J36" s="16">
        <f t="shared" ca="1" si="2"/>
        <v>8.1279999999998829</v>
      </c>
      <c r="K36" s="16">
        <f t="shared" ca="1" si="3"/>
        <v>242.07643544842782</v>
      </c>
      <c r="L36" s="16">
        <f t="shared" ca="1" si="4"/>
        <v>-77.792708116235076</v>
      </c>
      <c r="M36" s="15">
        <f ca="1">(1-$O36)*(1-$O36)*M35+2*$O36*(1-$O36)*INDIRECT("M"&amp;C37)+$O36*$O36*M39</f>
        <v>55.899633714596952</v>
      </c>
      <c r="N36" s="15">
        <f ca="1">(1-$O36)*(1-$O36)*N35+2*$O36*(1-$O36)*INDIRECT("N"&amp;C37)+$O36*$O36*N39</f>
        <v>34.310720315904142</v>
      </c>
      <c r="O36" s="15">
        <f>(B36-B35)/(B39-B35)</f>
        <v>0.25</v>
      </c>
    </row>
    <row r="37" spans="1:15" x14ac:dyDescent="0.25">
      <c r="A37" s="5">
        <f t="shared" si="10"/>
        <v>0.41990740740740712</v>
      </c>
      <c r="B37" s="3">
        <f t="shared" si="11"/>
        <v>1553300280</v>
      </c>
      <c r="C37">
        <v>3</v>
      </c>
      <c r="D37">
        <f>ROW()</f>
        <v>37</v>
      </c>
      <c r="E37" s="15">
        <f ca="1">(1-$O37)*(1-$O37)*E35+2*$O37*(1-$O37)*INDIRECT("E"&amp;C37)+$O37*$O37*E39</f>
        <v>84890.473529411771</v>
      </c>
      <c r="F37" s="15">
        <f ca="1">(1-$O37)*(1-$O37)*F35+2*$O37*(1-$O37)*INDIRECT("F"&amp;C37)+$O37*$O37*F39</f>
        <v>5822.5368529411771</v>
      </c>
      <c r="G37" s="15">
        <f t="shared" ca="1" si="1"/>
        <v>9753.6</v>
      </c>
      <c r="H37" s="16">
        <f t="shared" ca="1" si="2"/>
        <v>-236.60284313725424</v>
      </c>
      <c r="I37" s="16">
        <f t="shared" ca="1" si="2"/>
        <v>51.186865686274544</v>
      </c>
      <c r="J37" s="16">
        <f t="shared" ca="1" si="2"/>
        <v>0</v>
      </c>
      <c r="K37" s="16">
        <f t="shared" ca="1" si="3"/>
        <v>242.07643544842782</v>
      </c>
      <c r="L37" s="16">
        <f t="shared" ca="1" si="4"/>
        <v>-77.792708116235076</v>
      </c>
      <c r="M37" s="15">
        <f ca="1">(1-$O37)*(1-$O37)*M35+2*$O37*(1-$O37)*INDIRECT("M"&amp;C37)+$O37*$O37*M39</f>
        <v>55.901919934640524</v>
      </c>
      <c r="N37" s="15">
        <f ca="1">(1-$O37)*(1-$O37)*N35+2*$O37*(1-$O37)*INDIRECT("N"&amp;C37)+$O37*$O37*N39</f>
        <v>34.291789215686279</v>
      </c>
      <c r="O37" s="15">
        <f>(B37-B35)/(B39-B35)</f>
        <v>0.5</v>
      </c>
    </row>
    <row r="38" spans="1:15" x14ac:dyDescent="0.25">
      <c r="A38" s="4">
        <f t="shared" si="10"/>
        <v>0.41996527777777748</v>
      </c>
      <c r="B38" s="3">
        <f t="shared" si="11"/>
        <v>1553300285</v>
      </c>
      <c r="C38">
        <f t="shared" si="12"/>
        <v>3</v>
      </c>
      <c r="D38">
        <f t="shared" si="12"/>
        <v>37</v>
      </c>
      <c r="E38" s="15">
        <f ca="1">(1-$O38)*(1-$O38)*E35+2*$O38*(1-$O38)*INDIRECT("E"&amp;C37)+$O38*$O38*E39</f>
        <v>83707.4593137255</v>
      </c>
      <c r="F38" s="15">
        <f ca="1">(1-$O38)*(1-$O38)*F35+2*$O38*(1-$O38)*INDIRECT("F"&amp;C37)+$O38*$O38*F39</f>
        <v>6078.4711813725498</v>
      </c>
      <c r="G38" s="15">
        <f t="shared" ca="1" si="1"/>
        <v>9753.6</v>
      </c>
      <c r="H38" s="16">
        <f t="shared" ca="1" si="2"/>
        <v>-236.60284313725424</v>
      </c>
      <c r="I38" s="16">
        <f t="shared" ca="1" si="2"/>
        <v>51.186865686274544</v>
      </c>
      <c r="J38" s="16">
        <f t="shared" ca="1" si="2"/>
        <v>0</v>
      </c>
      <c r="K38" s="16">
        <f t="shared" ca="1" si="3"/>
        <v>242.07643544842782</v>
      </c>
      <c r="L38" s="16">
        <f t="shared" ca="1" si="4"/>
        <v>-77.792708116235076</v>
      </c>
      <c r="M38" s="15">
        <f ca="1">(1-$O38)*(1-$O38)*M35+2*$O38*(1-$O38)*INDIRECT("M"&amp;C37)+$O38*$O38*M39</f>
        <v>55.904206154684104</v>
      </c>
      <c r="N38" s="15">
        <f ca="1">(1-$O38)*(1-$O38)*N35+2*$O38*(1-$O38)*INDIRECT("N"&amp;C37)+$O38*$O38*N39</f>
        <v>34.272858115468409</v>
      </c>
      <c r="O38" s="15">
        <f>(B38-B35)/(B39-B35)</f>
        <v>0.75</v>
      </c>
    </row>
    <row r="39" spans="1:15" x14ac:dyDescent="0.25">
      <c r="A39" s="4">
        <f t="shared" si="10"/>
        <v>0.42002314814814784</v>
      </c>
      <c r="B39" s="3">
        <f t="shared" si="11"/>
        <v>1553300290</v>
      </c>
      <c r="C39">
        <f t="shared" si="12"/>
        <v>3</v>
      </c>
      <c r="D39">
        <f t="shared" si="12"/>
        <v>37</v>
      </c>
      <c r="E39">
        <f t="shared" ref="E39:E100" ca="1" si="13">INDIRECT("E$"&amp;C39)+INDIRECT("H$"&amp;C39)*($B39-INDIRECT("B$"&amp;D39))</f>
        <v>82524.445098039228</v>
      </c>
      <c r="F39">
        <f t="shared" ref="F39:F100" ca="1" si="14">INDIRECT("F$"&amp;C39)+INDIRECT("I$"&amp;C39)*($B39-INDIRECT("B$"&amp;D39))</f>
        <v>6334.4055098039225</v>
      </c>
      <c r="G39">
        <f t="shared" ca="1" si="1"/>
        <v>9753.6</v>
      </c>
      <c r="H39" s="9">
        <f t="shared" ca="1" si="2"/>
        <v>-236.60284313725714</v>
      </c>
      <c r="I39" s="9">
        <f t="shared" ca="1" si="2"/>
        <v>51.186865686274544</v>
      </c>
      <c r="J39" s="9">
        <f t="shared" ca="1" si="2"/>
        <v>0</v>
      </c>
      <c r="K39" s="9">
        <f t="shared" ca="1" si="3"/>
        <v>242.07643544843066</v>
      </c>
      <c r="L39" s="9">
        <f t="shared" ca="1" si="4"/>
        <v>-77.792708116235232</v>
      </c>
      <c r="M39">
        <f t="shared" ca="1" si="8"/>
        <v>55.906492374727669</v>
      </c>
      <c r="N39">
        <f t="shared" ca="1" si="9"/>
        <v>34.253927015250547</v>
      </c>
    </row>
    <row r="40" spans="1:15" x14ac:dyDescent="0.25">
      <c r="A40" s="4">
        <f t="shared" si="10"/>
        <v>0.4200810185185182</v>
      </c>
      <c r="B40" s="3">
        <f t="shared" si="11"/>
        <v>1553300295</v>
      </c>
      <c r="C40">
        <f t="shared" si="12"/>
        <v>3</v>
      </c>
      <c r="D40">
        <f t="shared" si="12"/>
        <v>37</v>
      </c>
      <c r="E40">
        <f t="shared" ca="1" si="13"/>
        <v>81341.430882352943</v>
      </c>
      <c r="F40">
        <f t="shared" ca="1" si="14"/>
        <v>6590.3398382352952</v>
      </c>
      <c r="G40">
        <f t="shared" ca="1" si="1"/>
        <v>9753.6</v>
      </c>
      <c r="H40" s="9">
        <f t="shared" ca="1" si="2"/>
        <v>-236.60284313725424</v>
      </c>
      <c r="I40" s="9">
        <f t="shared" ca="1" si="2"/>
        <v>51.186865686274544</v>
      </c>
      <c r="J40" s="9">
        <f t="shared" ca="1" si="2"/>
        <v>0</v>
      </c>
      <c r="K40" s="9">
        <f t="shared" ca="1" si="3"/>
        <v>242.07643544842782</v>
      </c>
      <c r="L40" s="9">
        <f t="shared" ca="1" si="4"/>
        <v>-77.792708116235076</v>
      </c>
      <c r="M40">
        <f t="shared" ca="1" si="8"/>
        <v>55.908778594771242</v>
      </c>
      <c r="N40">
        <f t="shared" ca="1" si="9"/>
        <v>34.234995915032684</v>
      </c>
    </row>
    <row r="41" spans="1:15" x14ac:dyDescent="0.25">
      <c r="A41" s="4">
        <f t="shared" si="10"/>
        <v>0.42013888888888856</v>
      </c>
      <c r="B41" s="3">
        <f t="shared" si="11"/>
        <v>1553300300</v>
      </c>
      <c r="C41">
        <f t="shared" ref="C41:D56" si="15">C40</f>
        <v>3</v>
      </c>
      <c r="D41">
        <f t="shared" si="15"/>
        <v>37</v>
      </c>
      <c r="E41">
        <f t="shared" ca="1" si="13"/>
        <v>80158.416666666672</v>
      </c>
      <c r="F41">
        <f t="shared" ca="1" si="14"/>
        <v>6846.274166666668</v>
      </c>
      <c r="G41">
        <f t="shared" ca="1" si="1"/>
        <v>9753.6</v>
      </c>
      <c r="H41" s="9">
        <f t="shared" ca="1" si="2"/>
        <v>-236.60284313725424</v>
      </c>
      <c r="I41" s="9">
        <f t="shared" ca="1" si="2"/>
        <v>51.186865686274359</v>
      </c>
      <c r="J41" s="9">
        <f t="shared" ca="1" si="2"/>
        <v>0</v>
      </c>
      <c r="K41" s="9">
        <f t="shared" ca="1" si="3"/>
        <v>242.07643544842779</v>
      </c>
      <c r="L41" s="9">
        <f t="shared" ca="1" si="4"/>
        <v>-77.792708116235119</v>
      </c>
      <c r="M41">
        <f t="shared" ca="1" si="8"/>
        <v>55.911064814814814</v>
      </c>
      <c r="N41">
        <f t="shared" ca="1" si="9"/>
        <v>34.216064814814821</v>
      </c>
    </row>
    <row r="42" spans="1:15" x14ac:dyDescent="0.25">
      <c r="A42" s="4">
        <f t="shared" si="10"/>
        <v>0.42019675925925892</v>
      </c>
      <c r="B42" s="3">
        <f t="shared" si="11"/>
        <v>1553300305</v>
      </c>
      <c r="C42">
        <f t="shared" si="15"/>
        <v>3</v>
      </c>
      <c r="D42">
        <f t="shared" si="15"/>
        <v>37</v>
      </c>
      <c r="E42">
        <f t="shared" ca="1" si="13"/>
        <v>78975.4024509804</v>
      </c>
      <c r="F42">
        <f t="shared" ca="1" si="14"/>
        <v>7102.2084950980397</v>
      </c>
      <c r="G42">
        <f t="shared" ca="1" si="1"/>
        <v>9753.6</v>
      </c>
      <c r="H42" s="9">
        <f t="shared" ca="1" si="2"/>
        <v>-236.60284313725424</v>
      </c>
      <c r="I42" s="9">
        <f t="shared" ca="1" si="2"/>
        <v>51.186865686274544</v>
      </c>
      <c r="J42" s="9">
        <f t="shared" ca="1" si="2"/>
        <v>0</v>
      </c>
      <c r="K42" s="9">
        <f t="shared" ca="1" si="3"/>
        <v>242.07643544842782</v>
      </c>
      <c r="L42" s="9">
        <f t="shared" ca="1" si="4"/>
        <v>-77.792708116235076</v>
      </c>
      <c r="M42">
        <f t="shared" ca="1" si="8"/>
        <v>55.913351034858387</v>
      </c>
      <c r="N42">
        <f t="shared" ca="1" si="9"/>
        <v>34.197133714596951</v>
      </c>
    </row>
    <row r="43" spans="1:15" x14ac:dyDescent="0.25">
      <c r="A43" s="8">
        <f t="shared" si="10"/>
        <v>0.42025462962962928</v>
      </c>
      <c r="B43" s="3">
        <f t="shared" si="11"/>
        <v>1553300310</v>
      </c>
      <c r="C43">
        <f t="shared" si="15"/>
        <v>3</v>
      </c>
      <c r="D43">
        <f t="shared" si="15"/>
        <v>37</v>
      </c>
      <c r="E43">
        <f t="shared" ca="1" si="13"/>
        <v>77792.388235294129</v>
      </c>
      <c r="F43">
        <f t="shared" ca="1" si="14"/>
        <v>7358.1428235294125</v>
      </c>
      <c r="G43">
        <f t="shared" ca="1" si="1"/>
        <v>9753.6</v>
      </c>
      <c r="H43" s="9">
        <f t="shared" ca="1" si="2"/>
        <v>-236.60284313725714</v>
      </c>
      <c r="I43" s="9">
        <f t="shared" ca="1" si="2"/>
        <v>51.186865686274544</v>
      </c>
      <c r="J43" s="9">
        <f t="shared" ca="1" si="2"/>
        <v>0</v>
      </c>
      <c r="K43" s="9">
        <f t="shared" ca="1" si="3"/>
        <v>242.07643544843066</v>
      </c>
      <c r="L43" s="9">
        <f t="shared" ca="1" si="4"/>
        <v>-77.792708116235232</v>
      </c>
      <c r="M43">
        <f t="shared" ca="1" si="8"/>
        <v>55.915637254901959</v>
      </c>
      <c r="N43">
        <f t="shared" ca="1" si="9"/>
        <v>34.178202614379089</v>
      </c>
    </row>
    <row r="44" spans="1:15" x14ac:dyDescent="0.25">
      <c r="A44" s="4">
        <f t="shared" si="10"/>
        <v>0.42031249999999964</v>
      </c>
      <c r="B44" s="3">
        <f t="shared" si="11"/>
        <v>1553300315</v>
      </c>
      <c r="C44">
        <f t="shared" si="15"/>
        <v>3</v>
      </c>
      <c r="D44">
        <f t="shared" si="15"/>
        <v>37</v>
      </c>
      <c r="E44">
        <f t="shared" ca="1" si="13"/>
        <v>76609.374019607843</v>
      </c>
      <c r="F44">
        <f t="shared" ca="1" si="14"/>
        <v>7614.0771519607852</v>
      </c>
      <c r="G44">
        <f t="shared" ca="1" si="1"/>
        <v>9753.6</v>
      </c>
      <c r="H44" s="9">
        <f t="shared" ca="1" si="2"/>
        <v>-236.60284313725424</v>
      </c>
      <c r="I44" s="9">
        <f t="shared" ca="1" si="2"/>
        <v>51.186865686274544</v>
      </c>
      <c r="J44" s="9">
        <f t="shared" ca="1" si="2"/>
        <v>0</v>
      </c>
      <c r="K44" s="9">
        <f t="shared" ca="1" si="3"/>
        <v>242.07643544842782</v>
      </c>
      <c r="L44" s="9">
        <f t="shared" ca="1" si="4"/>
        <v>-77.792708116235076</v>
      </c>
      <c r="M44">
        <f t="shared" ca="1" si="8"/>
        <v>55.917923474945532</v>
      </c>
      <c r="N44">
        <f t="shared" ca="1" si="9"/>
        <v>34.159271514161226</v>
      </c>
    </row>
    <row r="45" spans="1:15" x14ac:dyDescent="0.25">
      <c r="A45" s="4">
        <f t="shared" si="10"/>
        <v>0.42037037037037001</v>
      </c>
      <c r="B45" s="3">
        <f t="shared" si="11"/>
        <v>1553300320</v>
      </c>
      <c r="C45">
        <f t="shared" si="15"/>
        <v>3</v>
      </c>
      <c r="D45">
        <f t="shared" si="15"/>
        <v>37</v>
      </c>
      <c r="E45">
        <f t="shared" ca="1" si="13"/>
        <v>75426.359803921572</v>
      </c>
      <c r="F45">
        <f t="shared" ca="1" si="14"/>
        <v>7870.0114803921579</v>
      </c>
      <c r="G45">
        <f t="shared" ca="1" si="1"/>
        <v>9753.6</v>
      </c>
      <c r="H45" s="9">
        <f t="shared" ca="1" si="2"/>
        <v>-236.60284313725424</v>
      </c>
      <c r="I45" s="9">
        <f t="shared" ca="1" si="2"/>
        <v>51.186865686274359</v>
      </c>
      <c r="J45" s="9">
        <f t="shared" ca="1" si="2"/>
        <v>0</v>
      </c>
      <c r="K45" s="9">
        <f t="shared" ca="1" si="3"/>
        <v>242.07643544842779</v>
      </c>
      <c r="L45" s="9">
        <f t="shared" ca="1" si="4"/>
        <v>-77.792708116235119</v>
      </c>
      <c r="M45">
        <f t="shared" ca="1" si="8"/>
        <v>55.920209694989111</v>
      </c>
      <c r="N45">
        <f t="shared" ca="1" si="9"/>
        <v>34.140340413943356</v>
      </c>
    </row>
    <row r="46" spans="1:15" x14ac:dyDescent="0.25">
      <c r="A46" s="4">
        <f t="shared" si="10"/>
        <v>0.42042824074074037</v>
      </c>
      <c r="B46" s="3">
        <f t="shared" si="11"/>
        <v>1553300325</v>
      </c>
      <c r="C46">
        <f t="shared" si="15"/>
        <v>3</v>
      </c>
      <c r="D46">
        <f t="shared" si="15"/>
        <v>37</v>
      </c>
      <c r="E46">
        <f t="shared" ca="1" si="13"/>
        <v>74243.345588235301</v>
      </c>
      <c r="F46">
        <f t="shared" ca="1" si="14"/>
        <v>8125.9458088235297</v>
      </c>
      <c r="G46">
        <f t="shared" ca="1" si="1"/>
        <v>9753.6</v>
      </c>
      <c r="H46" s="9">
        <f t="shared" ca="1" si="2"/>
        <v>-236.60284313725424</v>
      </c>
      <c r="I46" s="9">
        <f t="shared" ca="1" si="2"/>
        <v>51.186865686274544</v>
      </c>
      <c r="J46" s="9">
        <f t="shared" ca="1" si="2"/>
        <v>0</v>
      </c>
      <c r="K46" s="9">
        <f t="shared" ca="1" si="3"/>
        <v>242.07643544842782</v>
      </c>
      <c r="L46" s="9">
        <f t="shared" ca="1" si="4"/>
        <v>-77.792708116235076</v>
      </c>
      <c r="M46">
        <f t="shared" ca="1" si="8"/>
        <v>55.922495915032684</v>
      </c>
      <c r="N46">
        <f t="shared" ca="1" si="9"/>
        <v>34.121409313725493</v>
      </c>
    </row>
    <row r="47" spans="1:15" x14ac:dyDescent="0.25">
      <c r="A47" s="4">
        <f t="shared" si="10"/>
        <v>0.42048611111111073</v>
      </c>
      <c r="B47" s="3">
        <f t="shared" si="11"/>
        <v>1553300330</v>
      </c>
      <c r="C47">
        <f t="shared" si="15"/>
        <v>3</v>
      </c>
      <c r="D47">
        <f t="shared" si="15"/>
        <v>37</v>
      </c>
      <c r="E47">
        <f t="shared" ca="1" si="13"/>
        <v>73060.33137254903</v>
      </c>
      <c r="F47">
        <f t="shared" ca="1" si="14"/>
        <v>8381.8801372549024</v>
      </c>
      <c r="G47">
        <f t="shared" ca="1" si="1"/>
        <v>9753.6</v>
      </c>
      <c r="H47" s="9">
        <f t="shared" ca="1" si="2"/>
        <v>-236.60284313725424</v>
      </c>
      <c r="I47" s="9">
        <f t="shared" ca="1" si="2"/>
        <v>51.186865686274544</v>
      </c>
      <c r="J47" s="9">
        <f t="shared" ca="1" si="2"/>
        <v>0</v>
      </c>
      <c r="K47" s="9">
        <f t="shared" ca="1" si="3"/>
        <v>242.07643544842782</v>
      </c>
      <c r="L47" s="9">
        <f t="shared" ca="1" si="4"/>
        <v>-77.792708116235076</v>
      </c>
      <c r="M47">
        <f t="shared" ca="1" si="8"/>
        <v>55.924782135076256</v>
      </c>
      <c r="N47">
        <f t="shared" ca="1" si="9"/>
        <v>34.102478213507631</v>
      </c>
    </row>
    <row r="48" spans="1:15" x14ac:dyDescent="0.25">
      <c r="A48" s="4">
        <f t="shared" si="10"/>
        <v>0.42054398148148109</v>
      </c>
      <c r="B48" s="3">
        <f t="shared" si="11"/>
        <v>1553300335</v>
      </c>
      <c r="C48">
        <f t="shared" si="15"/>
        <v>3</v>
      </c>
      <c r="D48">
        <f t="shared" si="15"/>
        <v>37</v>
      </c>
      <c r="E48">
        <f t="shared" ca="1" si="13"/>
        <v>71877.317156862759</v>
      </c>
      <c r="F48">
        <f t="shared" ca="1" si="14"/>
        <v>8637.8144656862751</v>
      </c>
      <c r="G48">
        <f t="shared" ca="1" si="1"/>
        <v>9753.6</v>
      </c>
      <c r="H48" s="9">
        <f t="shared" ca="1" si="2"/>
        <v>-236.60284313725714</v>
      </c>
      <c r="I48" s="9">
        <f t="shared" ca="1" si="2"/>
        <v>51.186865686274544</v>
      </c>
      <c r="J48" s="9">
        <f t="shared" ca="1" si="2"/>
        <v>0</v>
      </c>
      <c r="K48" s="9">
        <f t="shared" ca="1" si="3"/>
        <v>242.07643544843066</v>
      </c>
      <c r="L48" s="9">
        <f t="shared" ca="1" si="4"/>
        <v>-77.792708116235232</v>
      </c>
      <c r="M48">
        <f t="shared" ca="1" si="8"/>
        <v>55.927068355119829</v>
      </c>
      <c r="N48">
        <f t="shared" ca="1" si="9"/>
        <v>34.083547113289768</v>
      </c>
    </row>
    <row r="49" spans="1:19" x14ac:dyDescent="0.25">
      <c r="A49" s="8">
        <f t="shared" si="10"/>
        <v>0.42060185185185145</v>
      </c>
      <c r="B49" s="3">
        <f t="shared" si="11"/>
        <v>1553300340</v>
      </c>
      <c r="C49">
        <f t="shared" si="15"/>
        <v>3</v>
      </c>
      <c r="D49">
        <f t="shared" si="15"/>
        <v>37</v>
      </c>
      <c r="E49">
        <f t="shared" ca="1" si="13"/>
        <v>70694.302941176473</v>
      </c>
      <c r="F49">
        <f t="shared" ca="1" si="14"/>
        <v>8893.7487941176478</v>
      </c>
      <c r="G49">
        <f t="shared" ca="1" si="1"/>
        <v>9753.6</v>
      </c>
      <c r="H49" s="9">
        <f t="shared" ca="1" si="2"/>
        <v>-236.60284313725424</v>
      </c>
      <c r="I49" s="9">
        <f t="shared" ca="1" si="2"/>
        <v>51.186865686274544</v>
      </c>
      <c r="J49" s="9">
        <f t="shared" ca="1" si="2"/>
        <v>0</v>
      </c>
      <c r="K49" s="9">
        <f t="shared" ca="1" si="3"/>
        <v>242.07643544842782</v>
      </c>
      <c r="L49" s="9">
        <f t="shared" ca="1" si="4"/>
        <v>-77.792708116235076</v>
      </c>
      <c r="M49">
        <f t="shared" ca="1" si="8"/>
        <v>55.929354575163401</v>
      </c>
      <c r="N49">
        <f t="shared" ca="1" si="9"/>
        <v>34.064616013071898</v>
      </c>
    </row>
    <row r="50" spans="1:19" x14ac:dyDescent="0.25">
      <c r="A50" s="4">
        <f t="shared" si="10"/>
        <v>0.42065972222222181</v>
      </c>
      <c r="B50" s="3">
        <f t="shared" si="11"/>
        <v>1553300345</v>
      </c>
      <c r="C50">
        <f t="shared" si="15"/>
        <v>3</v>
      </c>
      <c r="D50">
        <f t="shared" si="15"/>
        <v>37</v>
      </c>
      <c r="E50">
        <f t="shared" ca="1" si="13"/>
        <v>69511.288725490202</v>
      </c>
      <c r="F50">
        <f t="shared" ca="1" si="14"/>
        <v>9149.6831225490205</v>
      </c>
      <c r="G50">
        <f t="shared" ca="1" si="1"/>
        <v>9753.6</v>
      </c>
      <c r="H50" s="9">
        <f t="shared" ca="1" si="2"/>
        <v>-236.60284313725424</v>
      </c>
      <c r="I50" s="9">
        <f t="shared" ca="1" si="2"/>
        <v>51.186865686274544</v>
      </c>
      <c r="J50" s="9">
        <f t="shared" ca="1" si="2"/>
        <v>0</v>
      </c>
      <c r="K50" s="9">
        <f t="shared" ca="1" si="3"/>
        <v>242.07643544842782</v>
      </c>
      <c r="L50" s="9">
        <f t="shared" ca="1" si="4"/>
        <v>-77.792708116235076</v>
      </c>
      <c r="M50">
        <f t="shared" ca="1" si="8"/>
        <v>55.931640795206974</v>
      </c>
      <c r="N50">
        <f t="shared" ca="1" si="9"/>
        <v>34.045684912854036</v>
      </c>
    </row>
    <row r="51" spans="1:19" x14ac:dyDescent="0.25">
      <c r="A51" s="4">
        <f t="shared" si="10"/>
        <v>0.42071759259259217</v>
      </c>
      <c r="B51" s="3">
        <f t="shared" si="11"/>
        <v>1553300350</v>
      </c>
      <c r="C51">
        <f t="shared" si="15"/>
        <v>3</v>
      </c>
      <c r="D51">
        <f t="shared" si="15"/>
        <v>37</v>
      </c>
      <c r="E51">
        <f t="shared" ca="1" si="13"/>
        <v>68328.27450980393</v>
      </c>
      <c r="F51">
        <f t="shared" ca="1" si="14"/>
        <v>9405.6174509803932</v>
      </c>
      <c r="G51">
        <f t="shared" ca="1" si="1"/>
        <v>9753.6</v>
      </c>
      <c r="H51" s="9">
        <f t="shared" ca="1" si="2"/>
        <v>-236.60284313725424</v>
      </c>
      <c r="I51" s="9">
        <f t="shared" ca="1" si="2"/>
        <v>51.186865686274544</v>
      </c>
      <c r="J51" s="9">
        <f t="shared" ca="1" si="2"/>
        <v>0</v>
      </c>
      <c r="K51" s="9">
        <f t="shared" ca="1" si="3"/>
        <v>242.07643544842782</v>
      </c>
      <c r="L51" s="9">
        <f t="shared" ca="1" si="4"/>
        <v>-77.792708116235076</v>
      </c>
      <c r="M51">
        <f t="shared" ca="1" si="8"/>
        <v>55.933927015250546</v>
      </c>
      <c r="N51">
        <f t="shared" ca="1" si="9"/>
        <v>34.026753812636173</v>
      </c>
    </row>
    <row r="52" spans="1:19" x14ac:dyDescent="0.25">
      <c r="A52" s="4">
        <f t="shared" si="10"/>
        <v>0.42077546296296253</v>
      </c>
      <c r="B52" s="3">
        <f t="shared" si="11"/>
        <v>1553300355</v>
      </c>
      <c r="C52">
        <f t="shared" si="15"/>
        <v>3</v>
      </c>
      <c r="D52">
        <f t="shared" si="15"/>
        <v>37</v>
      </c>
      <c r="E52">
        <f t="shared" ca="1" si="13"/>
        <v>67145.260294117659</v>
      </c>
      <c r="F52">
        <f t="shared" ca="1" si="14"/>
        <v>9661.5517794117659</v>
      </c>
      <c r="G52">
        <f t="shared" ca="1" si="1"/>
        <v>9753.6</v>
      </c>
      <c r="H52" s="9">
        <f t="shared" ca="1" si="2"/>
        <v>-236.60284313725714</v>
      </c>
      <c r="I52" s="9">
        <f t="shared" ca="1" si="2"/>
        <v>51.186865686274544</v>
      </c>
      <c r="J52" s="9">
        <f t="shared" ca="1" si="2"/>
        <v>0</v>
      </c>
      <c r="K52" s="9">
        <f t="shared" ca="1" si="3"/>
        <v>242.07643544843066</v>
      </c>
      <c r="L52" s="9">
        <f t="shared" ca="1" si="4"/>
        <v>-77.792708116235232</v>
      </c>
      <c r="M52">
        <f t="shared" ca="1" si="8"/>
        <v>55.936213235294119</v>
      </c>
      <c r="N52">
        <f t="shared" ca="1" si="9"/>
        <v>34.007822712418303</v>
      </c>
      <c r="O52" s="14"/>
      <c r="P52" s="14"/>
      <c r="Q52" s="14"/>
      <c r="R52" s="14"/>
      <c r="S52" s="14"/>
    </row>
    <row r="53" spans="1:19" x14ac:dyDescent="0.25">
      <c r="A53" s="4">
        <f>A52+5/24/3600</f>
        <v>0.42083333333333289</v>
      </c>
      <c r="B53" s="3">
        <f t="shared" si="11"/>
        <v>1553300360</v>
      </c>
      <c r="C53">
        <f t="shared" si="15"/>
        <v>3</v>
      </c>
      <c r="D53">
        <f t="shared" si="15"/>
        <v>37</v>
      </c>
      <c r="E53">
        <f t="shared" ca="1" si="13"/>
        <v>65962.246078431373</v>
      </c>
      <c r="F53">
        <f t="shared" ca="1" si="14"/>
        <v>9917.4861078431386</v>
      </c>
      <c r="G53">
        <f t="shared" ca="1" si="1"/>
        <v>9753.6</v>
      </c>
      <c r="H53" s="9">
        <f t="shared" ca="1" si="2"/>
        <v>-236.60284313725424</v>
      </c>
      <c r="I53" s="9">
        <f t="shared" ca="1" si="2"/>
        <v>51.186865686274544</v>
      </c>
      <c r="J53" s="9">
        <f t="shared" ca="1" si="2"/>
        <v>0</v>
      </c>
      <c r="K53" s="9">
        <f t="shared" ca="1" si="3"/>
        <v>242.07643544842782</v>
      </c>
      <c r="L53" s="9">
        <f t="shared" ca="1" si="4"/>
        <v>-77.792708116235076</v>
      </c>
      <c r="M53">
        <f t="shared" ca="1" si="8"/>
        <v>55.938499455337691</v>
      </c>
      <c r="N53">
        <f t="shared" ca="1" si="9"/>
        <v>33.98889161220044</v>
      </c>
    </row>
    <row r="54" spans="1:19" x14ac:dyDescent="0.25">
      <c r="A54" s="4">
        <f t="shared" si="10"/>
        <v>0.42089120370370325</v>
      </c>
      <c r="B54" s="3">
        <f t="shared" si="11"/>
        <v>1553300365</v>
      </c>
      <c r="C54">
        <f t="shared" si="15"/>
        <v>3</v>
      </c>
      <c r="D54">
        <f t="shared" si="15"/>
        <v>37</v>
      </c>
      <c r="E54">
        <f t="shared" ca="1" si="13"/>
        <v>64779.231862745102</v>
      </c>
      <c r="F54">
        <f t="shared" ca="1" si="14"/>
        <v>10173.420436274511</v>
      </c>
      <c r="G54">
        <f t="shared" ca="1" si="1"/>
        <v>9753.6</v>
      </c>
      <c r="H54" s="9">
        <f t="shared" ca="1" si="2"/>
        <v>-236.60284313725424</v>
      </c>
      <c r="I54" s="9">
        <f t="shared" ca="1" si="2"/>
        <v>51.186865686274544</v>
      </c>
      <c r="J54" s="9">
        <f t="shared" ca="1" si="2"/>
        <v>0</v>
      </c>
      <c r="K54" s="9">
        <f t="shared" ca="1" si="3"/>
        <v>242.07643544842782</v>
      </c>
      <c r="L54" s="9">
        <f t="shared" ca="1" si="4"/>
        <v>-77.792708116235076</v>
      </c>
      <c r="M54">
        <f t="shared" ca="1" si="8"/>
        <v>55.940785675381264</v>
      </c>
      <c r="N54">
        <f t="shared" ca="1" si="9"/>
        <v>33.969960511982578</v>
      </c>
    </row>
    <row r="55" spans="1:19" x14ac:dyDescent="0.25">
      <c r="A55" s="8">
        <f t="shared" si="10"/>
        <v>0.42094907407407361</v>
      </c>
      <c r="B55" s="3">
        <f t="shared" si="11"/>
        <v>1553300370</v>
      </c>
      <c r="C55">
        <f t="shared" si="15"/>
        <v>3</v>
      </c>
      <c r="D55">
        <f t="shared" si="15"/>
        <v>37</v>
      </c>
      <c r="E55">
        <f t="shared" ca="1" si="13"/>
        <v>63596.217647058831</v>
      </c>
      <c r="F55">
        <f t="shared" ca="1" si="14"/>
        <v>10429.354764705884</v>
      </c>
      <c r="G55">
        <f t="shared" ca="1" si="1"/>
        <v>9753.6</v>
      </c>
      <c r="H55" s="9">
        <f t="shared" ca="1" si="2"/>
        <v>-236.60284313725424</v>
      </c>
      <c r="I55" s="9">
        <f t="shared" ca="1" si="2"/>
        <v>51.186865686274544</v>
      </c>
      <c r="J55" s="9">
        <f t="shared" ca="1" si="2"/>
        <v>0</v>
      </c>
      <c r="K55" s="9">
        <f t="shared" ca="1" si="3"/>
        <v>242.07643544842782</v>
      </c>
      <c r="L55" s="9">
        <f t="shared" ca="1" si="4"/>
        <v>-77.792708116235076</v>
      </c>
      <c r="M55">
        <f t="shared" ca="1" si="8"/>
        <v>55.943071895424836</v>
      </c>
      <c r="N55">
        <f t="shared" ca="1" si="9"/>
        <v>33.951029411764708</v>
      </c>
    </row>
    <row r="56" spans="1:19" x14ac:dyDescent="0.25">
      <c r="A56" s="4">
        <f t="shared" si="10"/>
        <v>0.42100694444444398</v>
      </c>
      <c r="B56" s="3">
        <f t="shared" si="11"/>
        <v>1553300375</v>
      </c>
      <c r="C56">
        <f t="shared" si="15"/>
        <v>3</v>
      </c>
      <c r="D56">
        <f t="shared" si="15"/>
        <v>37</v>
      </c>
      <c r="E56">
        <f t="shared" ca="1" si="13"/>
        <v>62413.20343137256</v>
      </c>
      <c r="F56">
        <f t="shared" ca="1" si="14"/>
        <v>10685.289093137257</v>
      </c>
      <c r="G56">
        <f t="shared" ca="1" si="1"/>
        <v>9753.6</v>
      </c>
      <c r="H56" s="9">
        <f t="shared" ca="1" si="2"/>
        <v>-236.60284313725569</v>
      </c>
      <c r="I56" s="9">
        <f t="shared" ca="1" si="2"/>
        <v>51.186865686274544</v>
      </c>
      <c r="J56" s="9">
        <f t="shared" ca="1" si="2"/>
        <v>0</v>
      </c>
      <c r="K56" s="9">
        <f t="shared" ca="1" si="3"/>
        <v>242.07643544842924</v>
      </c>
      <c r="L56" s="9">
        <f t="shared" ca="1" si="4"/>
        <v>-77.792708116235161</v>
      </c>
      <c r="M56">
        <f t="shared" ca="1" si="8"/>
        <v>55.945358115468409</v>
      </c>
      <c r="N56">
        <f t="shared" ca="1" si="9"/>
        <v>33.932098311546845</v>
      </c>
    </row>
    <row r="57" spans="1:19" x14ac:dyDescent="0.25">
      <c r="A57" s="4">
        <f t="shared" si="10"/>
        <v>0.42106481481481434</v>
      </c>
      <c r="B57" s="3">
        <f t="shared" si="11"/>
        <v>1553300380</v>
      </c>
      <c r="C57">
        <f t="shared" ref="C57:D72" si="16">C56</f>
        <v>3</v>
      </c>
      <c r="D57">
        <f t="shared" si="16"/>
        <v>37</v>
      </c>
      <c r="E57">
        <f t="shared" ca="1" si="13"/>
        <v>61230.189215686281</v>
      </c>
      <c r="F57">
        <f t="shared" ca="1" si="14"/>
        <v>10941.223421568629</v>
      </c>
      <c r="G57">
        <f t="shared" ca="1" si="1"/>
        <v>9753.6</v>
      </c>
      <c r="H57" s="9">
        <f t="shared" ca="1" si="2"/>
        <v>-236.60284313725569</v>
      </c>
      <c r="I57" s="9">
        <f t="shared" ca="1" si="2"/>
        <v>51.186865686274544</v>
      </c>
      <c r="J57" s="9">
        <f t="shared" ca="1" si="2"/>
        <v>0</v>
      </c>
      <c r="K57" s="9">
        <f t="shared" ca="1" si="3"/>
        <v>242.07643544842924</v>
      </c>
      <c r="L57" s="9">
        <f t="shared" ca="1" si="4"/>
        <v>-77.792708116235161</v>
      </c>
      <c r="M57">
        <f t="shared" ca="1" si="8"/>
        <v>55.947644335511981</v>
      </c>
      <c r="N57">
        <f t="shared" ca="1" si="9"/>
        <v>33.913167211328982</v>
      </c>
    </row>
    <row r="58" spans="1:19" x14ac:dyDescent="0.25">
      <c r="A58" s="4">
        <f t="shared" si="10"/>
        <v>0.4211226851851847</v>
      </c>
      <c r="B58" s="3">
        <f t="shared" si="11"/>
        <v>1553300385</v>
      </c>
      <c r="C58">
        <f t="shared" si="16"/>
        <v>3</v>
      </c>
      <c r="D58">
        <f t="shared" si="16"/>
        <v>37</v>
      </c>
      <c r="E58">
        <f t="shared" ca="1" si="13"/>
        <v>60047.175000000003</v>
      </c>
      <c r="F58">
        <f t="shared" ca="1" si="14"/>
        <v>11197.157750000002</v>
      </c>
      <c r="G58">
        <f t="shared" ca="1" si="1"/>
        <v>9753.6</v>
      </c>
      <c r="H58" s="9">
        <f t="shared" ca="1" si="2"/>
        <v>-236.60284313725424</v>
      </c>
      <c r="I58" s="9">
        <f t="shared" ca="1" si="2"/>
        <v>51.186865686274544</v>
      </c>
      <c r="J58" s="9">
        <f t="shared" ca="1" si="2"/>
        <v>0</v>
      </c>
      <c r="K58" s="9">
        <f t="shared" ca="1" si="3"/>
        <v>242.07643544842782</v>
      </c>
      <c r="L58" s="9">
        <f t="shared" ca="1" si="4"/>
        <v>-77.792708116235076</v>
      </c>
      <c r="M58">
        <f t="shared" ca="1" si="8"/>
        <v>55.949930555555554</v>
      </c>
      <c r="N58">
        <f t="shared" ca="1" si="9"/>
        <v>33.894236111111113</v>
      </c>
    </row>
    <row r="59" spans="1:19" x14ac:dyDescent="0.25">
      <c r="A59" s="4">
        <f t="shared" si="10"/>
        <v>0.42118055555555506</v>
      </c>
      <c r="B59" s="3">
        <f t="shared" si="11"/>
        <v>1553300390</v>
      </c>
      <c r="C59">
        <f t="shared" si="16"/>
        <v>3</v>
      </c>
      <c r="D59">
        <f t="shared" si="16"/>
        <v>37</v>
      </c>
      <c r="E59">
        <f t="shared" ca="1" si="13"/>
        <v>58864.160784313732</v>
      </c>
      <c r="F59">
        <f t="shared" ca="1" si="14"/>
        <v>11453.092078431375</v>
      </c>
      <c r="G59">
        <f t="shared" ca="1" si="1"/>
        <v>9753.6</v>
      </c>
      <c r="H59" s="9">
        <f t="shared" ca="1" si="2"/>
        <v>-236.60284313725424</v>
      </c>
      <c r="I59" s="9">
        <f t="shared" ca="1" si="2"/>
        <v>51.186865686274544</v>
      </c>
      <c r="J59" s="9">
        <f t="shared" ca="1" si="2"/>
        <v>0</v>
      </c>
      <c r="K59" s="9">
        <f t="shared" ca="1" si="3"/>
        <v>242.07643544842782</v>
      </c>
      <c r="L59" s="9">
        <f t="shared" ca="1" si="4"/>
        <v>-77.792708116235076</v>
      </c>
      <c r="M59">
        <f t="shared" ca="1" si="8"/>
        <v>55.952216775599133</v>
      </c>
      <c r="N59">
        <f t="shared" ca="1" si="9"/>
        <v>33.87530501089325</v>
      </c>
    </row>
    <row r="60" spans="1:19" x14ac:dyDescent="0.25">
      <c r="A60" s="4">
        <f t="shared" si="10"/>
        <v>0.42123842592592542</v>
      </c>
      <c r="B60" s="3">
        <f t="shared" si="11"/>
        <v>1553300395</v>
      </c>
      <c r="C60">
        <f t="shared" si="16"/>
        <v>3</v>
      </c>
      <c r="D60">
        <f t="shared" si="16"/>
        <v>37</v>
      </c>
      <c r="E60">
        <f t="shared" ca="1" si="13"/>
        <v>57681.146568627461</v>
      </c>
      <c r="F60">
        <f t="shared" ca="1" si="14"/>
        <v>11709.026406862748</v>
      </c>
      <c r="G60">
        <f t="shared" ca="1" si="1"/>
        <v>9753.6</v>
      </c>
      <c r="H60" s="9">
        <f t="shared" ca="1" si="2"/>
        <v>-236.60284313725569</v>
      </c>
      <c r="I60" s="9">
        <f t="shared" ca="1" si="2"/>
        <v>51.186865686274544</v>
      </c>
      <c r="J60" s="9">
        <f t="shared" ca="1" si="2"/>
        <v>0</v>
      </c>
      <c r="K60" s="9">
        <f t="shared" ca="1" si="3"/>
        <v>242.07643544842924</v>
      </c>
      <c r="L60" s="9">
        <f t="shared" ca="1" si="4"/>
        <v>-77.792708116235161</v>
      </c>
      <c r="M60">
        <f t="shared" ca="1" si="8"/>
        <v>55.954502995642706</v>
      </c>
      <c r="N60">
        <f t="shared" ca="1" si="9"/>
        <v>33.856373910675387</v>
      </c>
    </row>
    <row r="61" spans="1:19" x14ac:dyDescent="0.25">
      <c r="A61" s="4">
        <f t="shared" si="10"/>
        <v>0.42129629629629578</v>
      </c>
      <c r="B61" s="3">
        <f t="shared" si="11"/>
        <v>1553300400</v>
      </c>
      <c r="C61">
        <f t="shared" si="16"/>
        <v>3</v>
      </c>
      <c r="D61">
        <f t="shared" si="16"/>
        <v>37</v>
      </c>
      <c r="E61">
        <f t="shared" ca="1" si="13"/>
        <v>56498.132352941182</v>
      </c>
      <c r="F61">
        <f t="shared" ca="1" si="14"/>
        <v>11964.96073529412</v>
      </c>
      <c r="G61">
        <f t="shared" ca="1" si="1"/>
        <v>9753.6</v>
      </c>
      <c r="H61" s="9">
        <f t="shared" ca="1" si="2"/>
        <v>-236.60284313725424</v>
      </c>
      <c r="I61" s="9">
        <f t="shared" ca="1" si="2"/>
        <v>51.186865686274174</v>
      </c>
      <c r="J61" s="9">
        <f t="shared" ca="1" si="2"/>
        <v>0</v>
      </c>
      <c r="K61" s="9">
        <f t="shared" ca="1" si="3"/>
        <v>242.07643544842776</v>
      </c>
      <c r="L61" s="9">
        <f t="shared" ca="1" si="4"/>
        <v>-77.792708116235175</v>
      </c>
      <c r="M61">
        <f t="shared" ca="1" si="8"/>
        <v>55.956789215686278</v>
      </c>
      <c r="N61">
        <f t="shared" ca="1" si="9"/>
        <v>33.837442810457517</v>
      </c>
    </row>
    <row r="62" spans="1:19" x14ac:dyDescent="0.25">
      <c r="A62" s="4">
        <f t="shared" si="10"/>
        <v>0.42135416666666614</v>
      </c>
      <c r="B62" s="3">
        <f t="shared" si="11"/>
        <v>1553300405</v>
      </c>
      <c r="C62">
        <f t="shared" si="16"/>
        <v>3</v>
      </c>
      <c r="D62">
        <f t="shared" si="16"/>
        <v>37</v>
      </c>
      <c r="E62">
        <f t="shared" ca="1" si="13"/>
        <v>55315.118137254911</v>
      </c>
      <c r="F62">
        <f t="shared" ca="1" si="14"/>
        <v>12220.895063725491</v>
      </c>
      <c r="G62">
        <f t="shared" ca="1" si="1"/>
        <v>9753.6</v>
      </c>
      <c r="H62" s="9">
        <f t="shared" ca="1" si="2"/>
        <v>-236.60284313725569</v>
      </c>
      <c r="I62" s="9">
        <f t="shared" ca="1" si="2"/>
        <v>51.186865686274544</v>
      </c>
      <c r="J62" s="9">
        <f t="shared" ca="1" si="2"/>
        <v>0</v>
      </c>
      <c r="K62" s="9">
        <f t="shared" ca="1" si="3"/>
        <v>242.07643544842924</v>
      </c>
      <c r="L62" s="9">
        <f t="shared" ca="1" si="4"/>
        <v>-77.792708116235161</v>
      </c>
      <c r="M62">
        <f t="shared" ca="1" si="8"/>
        <v>55.959075435729851</v>
      </c>
      <c r="N62">
        <f t="shared" ca="1" si="9"/>
        <v>33.818511710239655</v>
      </c>
    </row>
    <row r="63" spans="1:19" x14ac:dyDescent="0.25">
      <c r="A63" s="4">
        <f t="shared" si="10"/>
        <v>0.4214120370370365</v>
      </c>
      <c r="B63" s="3">
        <f t="shared" si="11"/>
        <v>1553300410</v>
      </c>
      <c r="C63">
        <f t="shared" si="16"/>
        <v>3</v>
      </c>
      <c r="D63">
        <f t="shared" si="16"/>
        <v>37</v>
      </c>
      <c r="E63">
        <f t="shared" ca="1" si="13"/>
        <v>54132.103921568632</v>
      </c>
      <c r="F63">
        <f t="shared" ca="1" si="14"/>
        <v>12476.829392156864</v>
      </c>
      <c r="G63">
        <f t="shared" ca="1" si="1"/>
        <v>9753.6</v>
      </c>
      <c r="H63" s="9">
        <f t="shared" ca="1" si="2"/>
        <v>-236.60284313725424</v>
      </c>
      <c r="I63" s="9">
        <f t="shared" ca="1" si="2"/>
        <v>51.186865686274544</v>
      </c>
      <c r="J63" s="9">
        <f t="shared" ca="1" si="2"/>
        <v>0</v>
      </c>
      <c r="K63" s="9">
        <f t="shared" ca="1" si="3"/>
        <v>242.07643544842782</v>
      </c>
      <c r="L63" s="9">
        <f t="shared" ca="1" si="4"/>
        <v>-77.792708116235076</v>
      </c>
      <c r="M63">
        <f t="shared" ca="1" si="8"/>
        <v>55.961361655773423</v>
      </c>
      <c r="N63">
        <f t="shared" ca="1" si="9"/>
        <v>33.799580610021792</v>
      </c>
    </row>
    <row r="64" spans="1:19" x14ac:dyDescent="0.25">
      <c r="A64" s="4">
        <f t="shared" si="10"/>
        <v>0.42146990740740686</v>
      </c>
      <c r="B64" s="3">
        <f t="shared" si="11"/>
        <v>1553300415</v>
      </c>
      <c r="C64">
        <f t="shared" si="16"/>
        <v>3</v>
      </c>
      <c r="D64">
        <f t="shared" si="16"/>
        <v>37</v>
      </c>
      <c r="E64">
        <f t="shared" ca="1" si="13"/>
        <v>52949.089705882361</v>
      </c>
      <c r="F64">
        <f t="shared" ca="1" si="14"/>
        <v>12732.763720588237</v>
      </c>
      <c r="G64">
        <f t="shared" ca="1" si="1"/>
        <v>9753.6</v>
      </c>
      <c r="H64" s="9">
        <f t="shared" ca="1" si="2"/>
        <v>-236.60284313725569</v>
      </c>
      <c r="I64" s="9">
        <f t="shared" ca="1" si="2"/>
        <v>51.186865686274544</v>
      </c>
      <c r="J64" s="9">
        <f t="shared" ca="1" si="2"/>
        <v>0</v>
      </c>
      <c r="K64" s="9">
        <f t="shared" ca="1" si="3"/>
        <v>242.07643544842924</v>
      </c>
      <c r="L64" s="9">
        <f t="shared" ca="1" si="4"/>
        <v>-77.792708116235161</v>
      </c>
      <c r="M64">
        <f t="shared" ca="1" si="8"/>
        <v>55.963647875816996</v>
      </c>
      <c r="N64">
        <f t="shared" ca="1" si="9"/>
        <v>33.780649509803929</v>
      </c>
    </row>
    <row r="65" spans="1:15" x14ac:dyDescent="0.25">
      <c r="A65" s="4">
        <f t="shared" si="10"/>
        <v>0.42152777777777722</v>
      </c>
      <c r="B65" s="3">
        <f t="shared" si="11"/>
        <v>1553300420</v>
      </c>
      <c r="C65">
        <f t="shared" si="16"/>
        <v>3</v>
      </c>
      <c r="D65">
        <f t="shared" si="16"/>
        <v>37</v>
      </c>
      <c r="E65">
        <f t="shared" ca="1" si="13"/>
        <v>51766.075490196083</v>
      </c>
      <c r="F65">
        <f t="shared" ca="1" si="14"/>
        <v>12988.698049019609</v>
      </c>
      <c r="G65">
        <f t="shared" ca="1" si="1"/>
        <v>9753.6</v>
      </c>
      <c r="H65" s="9">
        <f t="shared" ca="1" si="2"/>
        <v>-236.60284313725424</v>
      </c>
      <c r="I65" s="9">
        <f t="shared" ca="1" si="2"/>
        <v>51.186865686274544</v>
      </c>
      <c r="J65" s="9">
        <f t="shared" ca="1" si="2"/>
        <v>0</v>
      </c>
      <c r="K65" s="9">
        <f t="shared" ca="1" si="3"/>
        <v>242.07643544842782</v>
      </c>
      <c r="L65" s="9">
        <f t="shared" ca="1" si="4"/>
        <v>-77.792708116235076</v>
      </c>
      <c r="M65">
        <f t="shared" ca="1" si="8"/>
        <v>55.965934095860568</v>
      </c>
      <c r="N65">
        <f t="shared" ca="1" si="9"/>
        <v>33.761718409586059</v>
      </c>
    </row>
    <row r="66" spans="1:15" x14ac:dyDescent="0.25">
      <c r="A66" s="4">
        <f t="shared" si="10"/>
        <v>0.42158564814814758</v>
      </c>
      <c r="B66" s="3">
        <f t="shared" si="11"/>
        <v>1553300425</v>
      </c>
      <c r="C66">
        <f t="shared" si="16"/>
        <v>3</v>
      </c>
      <c r="D66">
        <f t="shared" si="16"/>
        <v>37</v>
      </c>
      <c r="E66">
        <f t="shared" ca="1" si="13"/>
        <v>50583.061274509811</v>
      </c>
      <c r="F66">
        <f t="shared" ca="1" si="14"/>
        <v>13244.632377450982</v>
      </c>
      <c r="G66">
        <f t="shared" ca="1" si="1"/>
        <v>9753.6</v>
      </c>
      <c r="H66" s="9">
        <f t="shared" ca="1" si="2"/>
        <v>-236.60284313725424</v>
      </c>
      <c r="I66" s="9">
        <f t="shared" ca="1" si="2"/>
        <v>51.186865686274544</v>
      </c>
      <c r="J66" s="9">
        <f t="shared" ca="1" si="2"/>
        <v>0</v>
      </c>
      <c r="K66" s="9">
        <f t="shared" ca="1" si="3"/>
        <v>242.07643544842782</v>
      </c>
      <c r="L66" s="9">
        <f t="shared" ca="1" si="4"/>
        <v>-77.792708116235076</v>
      </c>
      <c r="M66">
        <f t="shared" ca="1" si="8"/>
        <v>55.968220315904141</v>
      </c>
      <c r="N66">
        <f t="shared" ca="1" si="9"/>
        <v>33.742787309368197</v>
      </c>
      <c r="O66" s="12"/>
    </row>
    <row r="67" spans="1:15" x14ac:dyDescent="0.25">
      <c r="A67" s="8">
        <f t="shared" si="10"/>
        <v>0.42164351851851795</v>
      </c>
      <c r="B67" s="3">
        <f t="shared" si="11"/>
        <v>1553300430</v>
      </c>
      <c r="C67">
        <f t="shared" si="16"/>
        <v>3</v>
      </c>
      <c r="D67">
        <f t="shared" si="16"/>
        <v>37</v>
      </c>
      <c r="E67">
        <f t="shared" ca="1" si="13"/>
        <v>49400.04705882354</v>
      </c>
      <c r="F67">
        <f t="shared" ca="1" si="14"/>
        <v>13500.566705882355</v>
      </c>
      <c r="G67">
        <f t="shared" ca="1" si="1"/>
        <v>9753.6</v>
      </c>
      <c r="H67" s="9">
        <f t="shared" ca="1" si="2"/>
        <v>-236.60284313725569</v>
      </c>
      <c r="I67" s="9">
        <f t="shared" ca="1" si="2"/>
        <v>51.186865686274544</v>
      </c>
      <c r="J67" s="9">
        <f t="shared" ca="1" si="2"/>
        <v>0</v>
      </c>
      <c r="K67" s="9">
        <f t="shared" ca="1" si="3"/>
        <v>242.07643544842924</v>
      </c>
      <c r="L67" s="9">
        <f t="shared" ca="1" si="4"/>
        <v>-77.792708116235161</v>
      </c>
      <c r="M67">
        <f t="shared" ca="1" si="8"/>
        <v>55.970506535947713</v>
      </c>
      <c r="N67">
        <f t="shared" ca="1" si="9"/>
        <v>33.723856209150334</v>
      </c>
      <c r="O67" s="12"/>
    </row>
    <row r="68" spans="1:15" x14ac:dyDescent="0.25">
      <c r="A68" s="4">
        <f t="shared" si="10"/>
        <v>0.42170138888888831</v>
      </c>
      <c r="B68" s="3">
        <f t="shared" si="11"/>
        <v>1553300435</v>
      </c>
      <c r="C68">
        <f t="shared" si="16"/>
        <v>3</v>
      </c>
      <c r="D68">
        <f t="shared" si="16"/>
        <v>37</v>
      </c>
      <c r="E68">
        <f t="shared" ca="1" si="13"/>
        <v>48217.032843137262</v>
      </c>
      <c r="F68">
        <f t="shared" ca="1" si="14"/>
        <v>13756.501034313727</v>
      </c>
      <c r="G68">
        <f t="shared" ca="1" si="1"/>
        <v>9753.6</v>
      </c>
      <c r="H68" s="9">
        <f t="shared" ca="1" si="2"/>
        <v>-236.60284313725424</v>
      </c>
      <c r="I68" s="9">
        <f t="shared" ca="1" si="2"/>
        <v>51.186865686274544</v>
      </c>
      <c r="J68" s="9">
        <f t="shared" ca="1" si="2"/>
        <v>0</v>
      </c>
      <c r="K68" s="9">
        <f t="shared" ca="1" si="3"/>
        <v>242.07643544842782</v>
      </c>
      <c r="L68" s="9">
        <f t="shared" ca="1" si="4"/>
        <v>-77.792708116235076</v>
      </c>
      <c r="M68">
        <f t="shared" ca="1" si="8"/>
        <v>55.972792755991286</v>
      </c>
      <c r="N68">
        <f t="shared" ca="1" si="9"/>
        <v>33.704925108932464</v>
      </c>
      <c r="O68" s="12"/>
    </row>
    <row r="69" spans="1:15" x14ac:dyDescent="0.25">
      <c r="A69" s="4">
        <f t="shared" si="10"/>
        <v>0.42175925925925867</v>
      </c>
      <c r="B69" s="3">
        <f t="shared" si="11"/>
        <v>1553300440</v>
      </c>
      <c r="C69">
        <f t="shared" si="16"/>
        <v>3</v>
      </c>
      <c r="D69">
        <f t="shared" si="16"/>
        <v>37</v>
      </c>
      <c r="E69">
        <f t="shared" ca="1" si="13"/>
        <v>47034.018627450991</v>
      </c>
      <c r="F69">
        <f t="shared" ca="1" si="14"/>
        <v>14012.4353627451</v>
      </c>
      <c r="G69">
        <f t="shared" ca="1" si="1"/>
        <v>9753.6</v>
      </c>
      <c r="H69" s="9">
        <f t="shared" ca="1" si="2"/>
        <v>-236.60284313725569</v>
      </c>
      <c r="I69" s="9">
        <f t="shared" ca="1" si="2"/>
        <v>51.186865686274544</v>
      </c>
      <c r="J69" s="9">
        <f t="shared" ca="1" si="2"/>
        <v>0</v>
      </c>
      <c r="K69" s="9">
        <f t="shared" ca="1" si="3"/>
        <v>242.07643544842924</v>
      </c>
      <c r="L69" s="9">
        <f t="shared" ca="1" si="4"/>
        <v>-77.792708116235161</v>
      </c>
      <c r="M69">
        <f t="shared" ca="1" si="8"/>
        <v>55.975078976034858</v>
      </c>
      <c r="N69">
        <f t="shared" ca="1" si="9"/>
        <v>33.685994008714601</v>
      </c>
      <c r="O69" s="12"/>
    </row>
    <row r="70" spans="1:15" x14ac:dyDescent="0.25">
      <c r="A70" s="4">
        <f t="shared" si="10"/>
        <v>0.42181712962962903</v>
      </c>
      <c r="B70" s="3">
        <f t="shared" si="11"/>
        <v>1553300445</v>
      </c>
      <c r="C70">
        <f t="shared" si="16"/>
        <v>3</v>
      </c>
      <c r="D70">
        <f t="shared" si="16"/>
        <v>37</v>
      </c>
      <c r="E70">
        <f t="shared" ca="1" si="13"/>
        <v>45851.004411764712</v>
      </c>
      <c r="F70">
        <f t="shared" ca="1" si="14"/>
        <v>14268.369691176473</v>
      </c>
      <c r="G70">
        <f t="shared" ca="1" si="1"/>
        <v>9753.6</v>
      </c>
      <c r="H70" s="9">
        <f t="shared" ca="1" si="2"/>
        <v>-236.60284313725424</v>
      </c>
      <c r="I70" s="9">
        <f t="shared" ca="1" si="2"/>
        <v>51.186865686274544</v>
      </c>
      <c r="J70" s="9">
        <f t="shared" ca="1" si="2"/>
        <v>0</v>
      </c>
      <c r="K70" s="9">
        <f t="shared" ca="1" si="3"/>
        <v>242.07643544842782</v>
      </c>
      <c r="L70" s="9">
        <f t="shared" ca="1" si="4"/>
        <v>-77.792708116235076</v>
      </c>
      <c r="M70">
        <f t="shared" ca="1" si="8"/>
        <v>55.977365196078431</v>
      </c>
      <c r="N70">
        <f t="shared" ca="1" si="9"/>
        <v>33.667062908496739</v>
      </c>
    </row>
    <row r="71" spans="1:15" x14ac:dyDescent="0.25">
      <c r="A71" s="4">
        <f>A70+5/24/3600</f>
        <v>0.42187499999999939</v>
      </c>
      <c r="B71" s="3">
        <f t="shared" si="11"/>
        <v>1553300450</v>
      </c>
      <c r="C71">
        <f t="shared" si="16"/>
        <v>3</v>
      </c>
      <c r="D71">
        <f t="shared" si="16"/>
        <v>37</v>
      </c>
      <c r="E71">
        <f t="shared" ca="1" si="13"/>
        <v>44667.990196078441</v>
      </c>
      <c r="F71">
        <f t="shared" ca="1" si="14"/>
        <v>14524.304019607845</v>
      </c>
      <c r="G71">
        <f t="shared" ca="1" si="1"/>
        <v>9753.6</v>
      </c>
      <c r="H71" s="9">
        <f t="shared" ca="1" si="2"/>
        <v>-236.60284313725569</v>
      </c>
      <c r="I71" s="9">
        <f t="shared" ca="1" si="2"/>
        <v>51.186865686274544</v>
      </c>
      <c r="J71" s="9">
        <f t="shared" ca="1" si="2"/>
        <v>0</v>
      </c>
      <c r="K71" s="9">
        <f t="shared" ca="1" si="3"/>
        <v>242.07643544842924</v>
      </c>
      <c r="L71" s="9">
        <f t="shared" ca="1" si="4"/>
        <v>-77.792708116235161</v>
      </c>
      <c r="M71">
        <f t="shared" ca="1" si="8"/>
        <v>55.979651416122003</v>
      </c>
      <c r="N71">
        <f t="shared" ca="1" si="9"/>
        <v>33.648131808278869</v>
      </c>
    </row>
    <row r="72" spans="1:15" x14ac:dyDescent="0.25">
      <c r="A72" s="4">
        <f t="shared" si="10"/>
        <v>0.42193287037036975</v>
      </c>
      <c r="B72" s="3">
        <f t="shared" si="11"/>
        <v>1553300455</v>
      </c>
      <c r="C72">
        <f t="shared" si="16"/>
        <v>3</v>
      </c>
      <c r="D72">
        <f t="shared" si="16"/>
        <v>37</v>
      </c>
      <c r="E72">
        <f t="shared" ca="1" si="13"/>
        <v>43484.975980392162</v>
      </c>
      <c r="F72">
        <f t="shared" ca="1" si="14"/>
        <v>14780.238348039218</v>
      </c>
      <c r="G72">
        <f t="shared" ref="G72:G135" ca="1" si="17">INDIRECT("G$"&amp;C72)+INDIRECT("J$"&amp;C72)*($B72-INDIRECT("B$"&amp;D72))</f>
        <v>9753.6</v>
      </c>
      <c r="H72" s="9">
        <f t="shared" ref="H72:J135" ca="1" si="18">(E73-E72)/($B73-$B72)</f>
        <v>-236.60284313725424</v>
      </c>
      <c r="I72" s="9">
        <f t="shared" ca="1" si="18"/>
        <v>51.186865686274174</v>
      </c>
      <c r="J72" s="9">
        <f t="shared" ca="1" si="18"/>
        <v>0</v>
      </c>
      <c r="K72" s="9">
        <f t="shared" ref="K72:K135" ca="1" si="19">SQRT(H72*H72+I72*I72)</f>
        <v>242.07643544842776</v>
      </c>
      <c r="L72" s="9">
        <f t="shared" ref="L72:L135" ca="1" si="20">DEGREES(ATAN2(I72,H72))</f>
        <v>-77.792708116235175</v>
      </c>
      <c r="M72">
        <f t="shared" ca="1" si="8"/>
        <v>55.981937636165576</v>
      </c>
      <c r="N72">
        <f t="shared" ca="1" si="9"/>
        <v>33.629200708061006</v>
      </c>
    </row>
    <row r="73" spans="1:15" x14ac:dyDescent="0.25">
      <c r="A73" s="4">
        <f t="shared" si="10"/>
        <v>0.42199074074074011</v>
      </c>
      <c r="B73" s="3">
        <f t="shared" si="11"/>
        <v>1553300460</v>
      </c>
      <c r="C73">
        <f t="shared" ref="C73:D88" si="21">C72</f>
        <v>3</v>
      </c>
      <c r="D73">
        <f t="shared" si="21"/>
        <v>37</v>
      </c>
      <c r="E73">
        <f t="shared" ca="1" si="13"/>
        <v>42301.961764705891</v>
      </c>
      <c r="F73">
        <f t="shared" ca="1" si="14"/>
        <v>15036.172676470589</v>
      </c>
      <c r="G73">
        <f t="shared" ca="1" si="17"/>
        <v>9753.6</v>
      </c>
      <c r="H73" s="9">
        <f t="shared" ca="1" si="18"/>
        <v>-236.60284313725569</v>
      </c>
      <c r="I73" s="9">
        <f t="shared" ca="1" si="18"/>
        <v>51.186865686274544</v>
      </c>
      <c r="J73" s="9">
        <f t="shared" ca="1" si="18"/>
        <v>0</v>
      </c>
      <c r="K73" s="9">
        <f t="shared" ca="1" si="19"/>
        <v>242.07643544842924</v>
      </c>
      <c r="L73" s="9">
        <f t="shared" ca="1" si="20"/>
        <v>-77.792708116235161</v>
      </c>
      <c r="M73">
        <f t="shared" ref="M73:M136" ca="1" si="22">INDIRECT("M$"&amp;C73)+INDIRECT("O$"&amp;C73)*($B73-INDIRECT("B$"&amp;D73))</f>
        <v>55.984223856209148</v>
      </c>
      <c r="N73">
        <f t="shared" ref="N73:N136" ca="1" si="23">INDIRECT("N$"&amp;C73)+INDIRECT("P$"&amp;C73)*($B73-INDIRECT("B$"&amp;D73))</f>
        <v>33.610269607843144</v>
      </c>
    </row>
    <row r="74" spans="1:15" x14ac:dyDescent="0.25">
      <c r="A74" s="4">
        <f t="shared" ref="A74:A103" si="24">A73+5/24/3600</f>
        <v>0.42204861111111047</v>
      </c>
      <c r="B74" s="3">
        <f t="shared" ref="B74:B137" si="25">B73+SECOND(A74-A73)</f>
        <v>1553300465</v>
      </c>
      <c r="C74">
        <f t="shared" si="21"/>
        <v>3</v>
      </c>
      <c r="D74">
        <f t="shared" si="21"/>
        <v>37</v>
      </c>
      <c r="E74">
        <f t="shared" ca="1" si="13"/>
        <v>41118.947549019613</v>
      </c>
      <c r="F74">
        <f t="shared" ca="1" si="14"/>
        <v>15292.107004901962</v>
      </c>
      <c r="G74">
        <f t="shared" ca="1" si="17"/>
        <v>9753.6</v>
      </c>
      <c r="H74" s="9">
        <f t="shared" ca="1" si="18"/>
        <v>-236.60284313725424</v>
      </c>
      <c r="I74" s="9">
        <f t="shared" ca="1" si="18"/>
        <v>51.186865686274544</v>
      </c>
      <c r="J74" s="9">
        <f t="shared" ca="1" si="18"/>
        <v>0</v>
      </c>
      <c r="K74" s="9">
        <f t="shared" ca="1" si="19"/>
        <v>242.07643544842782</v>
      </c>
      <c r="L74" s="9">
        <f t="shared" ca="1" si="20"/>
        <v>-77.792708116235076</v>
      </c>
      <c r="M74">
        <f t="shared" ca="1" si="22"/>
        <v>55.986510076252728</v>
      </c>
      <c r="N74">
        <f t="shared" ca="1" si="23"/>
        <v>33.591338507625274</v>
      </c>
    </row>
    <row r="75" spans="1:15" x14ac:dyDescent="0.25">
      <c r="A75" s="4">
        <f t="shared" si="24"/>
        <v>0.42210648148148083</v>
      </c>
      <c r="B75" s="3">
        <f t="shared" si="25"/>
        <v>1553300470</v>
      </c>
      <c r="C75">
        <f t="shared" si="21"/>
        <v>3</v>
      </c>
      <c r="D75">
        <f t="shared" si="21"/>
        <v>37</v>
      </c>
      <c r="E75">
        <f t="shared" ca="1" si="13"/>
        <v>39935.933333333342</v>
      </c>
      <c r="F75">
        <f t="shared" ca="1" si="14"/>
        <v>15548.041333333334</v>
      </c>
      <c r="G75">
        <f t="shared" ca="1" si="17"/>
        <v>9753.6</v>
      </c>
      <c r="H75" s="9">
        <f t="shared" ca="1" si="18"/>
        <v>-236.60284313725569</v>
      </c>
      <c r="I75" s="9">
        <f t="shared" ca="1" si="18"/>
        <v>51.186865686274544</v>
      </c>
      <c r="J75" s="9">
        <f t="shared" ca="1" si="18"/>
        <v>0</v>
      </c>
      <c r="K75" s="9">
        <f t="shared" ca="1" si="19"/>
        <v>242.07643544842924</v>
      </c>
      <c r="L75" s="9">
        <f t="shared" ca="1" si="20"/>
        <v>-77.792708116235161</v>
      </c>
      <c r="M75">
        <f t="shared" ca="1" si="22"/>
        <v>55.9887962962963</v>
      </c>
      <c r="N75">
        <f t="shared" ca="1" si="23"/>
        <v>33.572407407407411</v>
      </c>
    </row>
    <row r="76" spans="1:15" x14ac:dyDescent="0.25">
      <c r="A76" s="4">
        <f t="shared" si="24"/>
        <v>0.42216435185185119</v>
      </c>
      <c r="B76" s="3">
        <f t="shared" si="25"/>
        <v>1553300475</v>
      </c>
      <c r="C76">
        <f t="shared" si="21"/>
        <v>3</v>
      </c>
      <c r="D76">
        <f t="shared" si="21"/>
        <v>37</v>
      </c>
      <c r="E76">
        <f t="shared" ca="1" si="13"/>
        <v>38752.919117647063</v>
      </c>
      <c r="F76">
        <f t="shared" ca="1" si="14"/>
        <v>15803.975661764707</v>
      </c>
      <c r="G76">
        <f t="shared" ca="1" si="17"/>
        <v>9753.6</v>
      </c>
      <c r="H76" s="9">
        <f t="shared" ca="1" si="18"/>
        <v>-236.60284313725424</v>
      </c>
      <c r="I76" s="9">
        <f t="shared" ca="1" si="18"/>
        <v>51.186865686274544</v>
      </c>
      <c r="J76" s="9">
        <f t="shared" ca="1" si="18"/>
        <v>0</v>
      </c>
      <c r="K76" s="9">
        <f t="shared" ca="1" si="19"/>
        <v>242.07643544842782</v>
      </c>
      <c r="L76" s="9">
        <f t="shared" ca="1" si="20"/>
        <v>-77.792708116235076</v>
      </c>
      <c r="M76">
        <f t="shared" ca="1" si="22"/>
        <v>55.991082516339873</v>
      </c>
      <c r="N76">
        <f t="shared" ca="1" si="23"/>
        <v>33.553476307189548</v>
      </c>
    </row>
    <row r="77" spans="1:15" x14ac:dyDescent="0.25">
      <c r="A77" s="4">
        <f t="shared" si="24"/>
        <v>0.42222222222222155</v>
      </c>
      <c r="B77" s="3">
        <f t="shared" si="25"/>
        <v>1553300480</v>
      </c>
      <c r="C77">
        <f t="shared" si="21"/>
        <v>3</v>
      </c>
      <c r="D77">
        <f t="shared" si="21"/>
        <v>37</v>
      </c>
      <c r="E77">
        <f t="shared" ca="1" si="13"/>
        <v>37569.904901960792</v>
      </c>
      <c r="F77">
        <f t="shared" ca="1" si="14"/>
        <v>16059.90999019608</v>
      </c>
      <c r="G77">
        <f t="shared" ca="1" si="17"/>
        <v>9753.6</v>
      </c>
      <c r="H77" s="9">
        <f t="shared" ca="1" si="18"/>
        <v>-236.60284313725424</v>
      </c>
      <c r="I77" s="9">
        <f t="shared" ca="1" si="18"/>
        <v>51.186865686274544</v>
      </c>
      <c r="J77" s="9">
        <f t="shared" ca="1" si="18"/>
        <v>0</v>
      </c>
      <c r="K77" s="9">
        <f t="shared" ca="1" si="19"/>
        <v>242.07643544842782</v>
      </c>
      <c r="L77" s="9">
        <f t="shared" ca="1" si="20"/>
        <v>-77.792708116235076</v>
      </c>
      <c r="M77">
        <f t="shared" ca="1" si="22"/>
        <v>55.993368736383445</v>
      </c>
      <c r="N77">
        <f t="shared" ca="1" si="23"/>
        <v>33.534545206971679</v>
      </c>
    </row>
    <row r="78" spans="1:15" x14ac:dyDescent="0.25">
      <c r="A78" s="4">
        <f t="shared" si="24"/>
        <v>0.42228009259259192</v>
      </c>
      <c r="B78" s="3">
        <f t="shared" si="25"/>
        <v>1553300485</v>
      </c>
      <c r="C78">
        <f t="shared" si="21"/>
        <v>3</v>
      </c>
      <c r="D78">
        <f t="shared" si="21"/>
        <v>37</v>
      </c>
      <c r="E78">
        <f t="shared" ca="1" si="13"/>
        <v>36386.890686274521</v>
      </c>
      <c r="F78">
        <f t="shared" ca="1" si="14"/>
        <v>16315.844318627453</v>
      </c>
      <c r="G78">
        <f t="shared" ca="1" si="17"/>
        <v>9753.6</v>
      </c>
      <c r="H78" s="9">
        <f t="shared" ca="1" si="18"/>
        <v>-236.60284313725569</v>
      </c>
      <c r="I78" s="9">
        <f t="shared" ca="1" si="18"/>
        <v>51.186865686274544</v>
      </c>
      <c r="J78" s="9">
        <f t="shared" ca="1" si="18"/>
        <v>0</v>
      </c>
      <c r="K78" s="9">
        <f t="shared" ca="1" si="19"/>
        <v>242.07643544842924</v>
      </c>
      <c r="L78" s="9">
        <f t="shared" ca="1" si="20"/>
        <v>-77.792708116235161</v>
      </c>
      <c r="M78">
        <f t="shared" ca="1" si="22"/>
        <v>55.995654956427018</v>
      </c>
      <c r="N78">
        <f t="shared" ca="1" si="23"/>
        <v>33.515614106753816</v>
      </c>
    </row>
    <row r="79" spans="1:15" x14ac:dyDescent="0.25">
      <c r="A79" s="4">
        <f t="shared" si="24"/>
        <v>0.42233796296296228</v>
      </c>
      <c r="B79" s="3">
        <f t="shared" si="25"/>
        <v>1553300490</v>
      </c>
      <c r="C79">
        <f t="shared" si="21"/>
        <v>3</v>
      </c>
      <c r="D79">
        <f t="shared" si="21"/>
        <v>37</v>
      </c>
      <c r="E79">
        <f t="shared" ca="1" si="13"/>
        <v>35203.876470588242</v>
      </c>
      <c r="F79">
        <f t="shared" ca="1" si="14"/>
        <v>16571.778647058825</v>
      </c>
      <c r="G79">
        <f t="shared" ca="1" si="17"/>
        <v>9753.6</v>
      </c>
      <c r="H79" s="9">
        <f t="shared" ca="1" si="18"/>
        <v>-236.60284313725424</v>
      </c>
      <c r="I79" s="9">
        <f t="shared" ca="1" si="18"/>
        <v>51.186865686274544</v>
      </c>
      <c r="J79" s="9">
        <f t="shared" ca="1" si="18"/>
        <v>0</v>
      </c>
      <c r="K79" s="9">
        <f t="shared" ca="1" si="19"/>
        <v>242.07643544842782</v>
      </c>
      <c r="L79" s="9">
        <f t="shared" ca="1" si="20"/>
        <v>-77.792708116235076</v>
      </c>
      <c r="M79">
        <f t="shared" ca="1" si="22"/>
        <v>55.99794117647059</v>
      </c>
      <c r="N79">
        <f t="shared" ca="1" si="23"/>
        <v>33.496683006535953</v>
      </c>
    </row>
    <row r="80" spans="1:15" x14ac:dyDescent="0.25">
      <c r="A80" s="4">
        <f t="shared" si="24"/>
        <v>0.42239583333333264</v>
      </c>
      <c r="B80" s="3">
        <f t="shared" si="25"/>
        <v>1553300495</v>
      </c>
      <c r="C80">
        <f t="shared" si="21"/>
        <v>3</v>
      </c>
      <c r="D80">
        <f t="shared" si="21"/>
        <v>37</v>
      </c>
      <c r="E80">
        <f t="shared" ca="1" si="13"/>
        <v>34020.862254901971</v>
      </c>
      <c r="F80">
        <f t="shared" ca="1" si="14"/>
        <v>16827.712975490198</v>
      </c>
      <c r="G80">
        <f t="shared" ca="1" si="17"/>
        <v>9753.6</v>
      </c>
      <c r="H80" s="9">
        <f t="shared" ca="1" si="18"/>
        <v>-236.60284313725569</v>
      </c>
      <c r="I80" s="9">
        <f t="shared" ca="1" si="18"/>
        <v>51.186865686274544</v>
      </c>
      <c r="J80" s="9">
        <f t="shared" ca="1" si="18"/>
        <v>0</v>
      </c>
      <c r="K80" s="9">
        <f t="shared" ca="1" si="19"/>
        <v>242.07643544842924</v>
      </c>
      <c r="L80" s="9">
        <f t="shared" ca="1" si="20"/>
        <v>-77.792708116235161</v>
      </c>
      <c r="M80">
        <f t="shared" ca="1" si="22"/>
        <v>56.000227396514163</v>
      </c>
      <c r="N80">
        <f t="shared" ca="1" si="23"/>
        <v>33.47775190631809</v>
      </c>
    </row>
    <row r="81" spans="1:17" x14ac:dyDescent="0.25">
      <c r="A81" s="4">
        <f t="shared" si="24"/>
        <v>0.422453703703703</v>
      </c>
      <c r="B81" s="3">
        <f t="shared" si="25"/>
        <v>1553300500</v>
      </c>
      <c r="C81">
        <f t="shared" si="21"/>
        <v>3</v>
      </c>
      <c r="D81">
        <f t="shared" si="21"/>
        <v>37</v>
      </c>
      <c r="E81">
        <f t="shared" ca="1" si="13"/>
        <v>32837.848039215693</v>
      </c>
      <c r="F81">
        <f t="shared" ca="1" si="14"/>
        <v>17083.647303921571</v>
      </c>
      <c r="G81">
        <f t="shared" ca="1" si="17"/>
        <v>9753.6</v>
      </c>
      <c r="H81" s="9">
        <f t="shared" ca="1" si="18"/>
        <v>-236.60284313725424</v>
      </c>
      <c r="I81" s="9">
        <f t="shared" ca="1" si="18"/>
        <v>51.186865686274544</v>
      </c>
      <c r="J81" s="9">
        <f t="shared" ca="1" si="18"/>
        <v>0</v>
      </c>
      <c r="K81" s="9">
        <f t="shared" ca="1" si="19"/>
        <v>242.07643544842782</v>
      </c>
      <c r="L81" s="9">
        <f t="shared" ca="1" si="20"/>
        <v>-77.792708116235076</v>
      </c>
      <c r="M81">
        <f t="shared" ca="1" si="22"/>
        <v>56.002513616557735</v>
      </c>
      <c r="N81">
        <f t="shared" ca="1" si="23"/>
        <v>33.458820806100221</v>
      </c>
    </row>
    <row r="82" spans="1:17" x14ac:dyDescent="0.25">
      <c r="A82" s="4">
        <f t="shared" si="24"/>
        <v>0.42251157407407336</v>
      </c>
      <c r="B82" s="3">
        <f t="shared" si="25"/>
        <v>1553300505</v>
      </c>
      <c r="C82">
        <f t="shared" si="21"/>
        <v>3</v>
      </c>
      <c r="D82">
        <f t="shared" si="21"/>
        <v>37</v>
      </c>
      <c r="E82">
        <f t="shared" ca="1" si="13"/>
        <v>31654.833823529421</v>
      </c>
      <c r="F82">
        <f t="shared" ca="1" si="14"/>
        <v>17339.581632352943</v>
      </c>
      <c r="G82">
        <f t="shared" ca="1" si="17"/>
        <v>9753.6</v>
      </c>
      <c r="H82" s="9">
        <f t="shared" ca="1" si="18"/>
        <v>-236.60284313725569</v>
      </c>
      <c r="I82" s="9">
        <f t="shared" ca="1" si="18"/>
        <v>51.186865686274544</v>
      </c>
      <c r="J82" s="9">
        <f t="shared" ca="1" si="18"/>
        <v>0</v>
      </c>
      <c r="K82" s="9">
        <f t="shared" ca="1" si="19"/>
        <v>242.07643544842924</v>
      </c>
      <c r="L82" s="9">
        <f t="shared" ca="1" si="20"/>
        <v>-77.792708116235161</v>
      </c>
      <c r="M82">
        <f t="shared" ca="1" si="22"/>
        <v>56.004799836601308</v>
      </c>
      <c r="N82">
        <f t="shared" ca="1" si="23"/>
        <v>33.439889705882358</v>
      </c>
    </row>
    <row r="83" spans="1:17" x14ac:dyDescent="0.25">
      <c r="A83" s="4">
        <f t="shared" si="24"/>
        <v>0.42256944444444372</v>
      </c>
      <c r="B83" s="3">
        <f t="shared" si="25"/>
        <v>1553300510</v>
      </c>
      <c r="C83">
        <f t="shared" si="21"/>
        <v>3</v>
      </c>
      <c r="D83">
        <f t="shared" si="21"/>
        <v>37</v>
      </c>
      <c r="E83">
        <f t="shared" ca="1" si="13"/>
        <v>30471.819607843143</v>
      </c>
      <c r="F83">
        <f t="shared" ca="1" si="14"/>
        <v>17595.515960784316</v>
      </c>
      <c r="G83">
        <f t="shared" ca="1" si="17"/>
        <v>9753.6</v>
      </c>
      <c r="H83" s="9">
        <f t="shared" ca="1" si="18"/>
        <v>-236.60284313725424</v>
      </c>
      <c r="I83" s="9">
        <f t="shared" ca="1" si="18"/>
        <v>51.186865686274544</v>
      </c>
      <c r="J83" s="9">
        <f t="shared" ca="1" si="18"/>
        <v>0</v>
      </c>
      <c r="K83" s="9">
        <f t="shared" ca="1" si="19"/>
        <v>242.07643544842782</v>
      </c>
      <c r="L83" s="9">
        <f t="shared" ca="1" si="20"/>
        <v>-77.792708116235076</v>
      </c>
      <c r="M83">
        <f t="shared" ca="1" si="22"/>
        <v>56.00708605664488</v>
      </c>
      <c r="N83">
        <f t="shared" ca="1" si="23"/>
        <v>33.420958605664495</v>
      </c>
    </row>
    <row r="84" spans="1:17" x14ac:dyDescent="0.25">
      <c r="A84" s="4">
        <f t="shared" si="24"/>
        <v>0.42262731481481408</v>
      </c>
      <c r="B84" s="3">
        <f t="shared" si="25"/>
        <v>1553300515</v>
      </c>
      <c r="C84">
        <f t="shared" si="21"/>
        <v>3</v>
      </c>
      <c r="D84">
        <f t="shared" si="21"/>
        <v>37</v>
      </c>
      <c r="E84">
        <f t="shared" ca="1" si="13"/>
        <v>29288.805392156872</v>
      </c>
      <c r="F84">
        <f t="shared" ca="1" si="14"/>
        <v>17851.450289215689</v>
      </c>
      <c r="G84">
        <f t="shared" ca="1" si="17"/>
        <v>9753.6</v>
      </c>
      <c r="H84" s="9">
        <f t="shared" ca="1" si="18"/>
        <v>-236.60284313725569</v>
      </c>
      <c r="I84" s="9">
        <f t="shared" ca="1" si="18"/>
        <v>51.186865686274544</v>
      </c>
      <c r="J84" s="9">
        <f t="shared" ca="1" si="18"/>
        <v>0</v>
      </c>
      <c r="K84" s="9">
        <f t="shared" ca="1" si="19"/>
        <v>242.07643544842924</v>
      </c>
      <c r="L84" s="9">
        <f t="shared" ca="1" si="20"/>
        <v>-77.792708116235161</v>
      </c>
      <c r="M84">
        <f t="shared" ca="1" si="22"/>
        <v>56.009372276688453</v>
      </c>
      <c r="N84">
        <f t="shared" ca="1" si="23"/>
        <v>33.402027505446625</v>
      </c>
      <c r="P84" s="7"/>
      <c r="Q84" s="7"/>
    </row>
    <row r="85" spans="1:17" x14ac:dyDescent="0.25">
      <c r="A85" s="4">
        <f t="shared" si="24"/>
        <v>0.42268518518518444</v>
      </c>
      <c r="B85" s="3">
        <f t="shared" si="25"/>
        <v>1553300520</v>
      </c>
      <c r="C85">
        <f t="shared" si="21"/>
        <v>3</v>
      </c>
      <c r="D85">
        <f t="shared" si="21"/>
        <v>37</v>
      </c>
      <c r="E85">
        <f t="shared" ca="1" si="13"/>
        <v>28105.791176470593</v>
      </c>
      <c r="F85">
        <f t="shared" ca="1" si="14"/>
        <v>18107.384617647062</v>
      </c>
      <c r="G85">
        <f t="shared" ca="1" si="17"/>
        <v>9753.6</v>
      </c>
      <c r="H85" s="9">
        <f t="shared" ca="1" si="18"/>
        <v>-236.60284313725424</v>
      </c>
      <c r="I85" s="9">
        <f t="shared" ca="1" si="18"/>
        <v>51.186865686274544</v>
      </c>
      <c r="J85" s="9">
        <f t="shared" ca="1" si="18"/>
        <v>0</v>
      </c>
      <c r="K85" s="9">
        <f t="shared" ca="1" si="19"/>
        <v>242.07643544842782</v>
      </c>
      <c r="L85" s="9">
        <f t="shared" ca="1" si="20"/>
        <v>-77.792708116235076</v>
      </c>
      <c r="M85">
        <f t="shared" ca="1" si="22"/>
        <v>56.011658496732025</v>
      </c>
      <c r="N85">
        <f t="shared" ca="1" si="23"/>
        <v>33.383096405228763</v>
      </c>
    </row>
    <row r="86" spans="1:17" x14ac:dyDescent="0.25">
      <c r="A86" s="4">
        <f t="shared" si="24"/>
        <v>0.4227430555555548</v>
      </c>
      <c r="B86" s="3">
        <f t="shared" si="25"/>
        <v>1553300525</v>
      </c>
      <c r="C86">
        <f t="shared" si="21"/>
        <v>3</v>
      </c>
      <c r="D86">
        <f t="shared" si="21"/>
        <v>37</v>
      </c>
      <c r="E86">
        <f t="shared" ca="1" si="13"/>
        <v>26922.776960784322</v>
      </c>
      <c r="F86">
        <f t="shared" ca="1" si="14"/>
        <v>18363.318946078434</v>
      </c>
      <c r="G86">
        <f t="shared" ca="1" si="17"/>
        <v>9753.6</v>
      </c>
      <c r="H86" s="9">
        <f t="shared" ca="1" si="18"/>
        <v>-236.60284313725424</v>
      </c>
      <c r="I86" s="9">
        <f t="shared" ca="1" si="18"/>
        <v>51.186865686274544</v>
      </c>
      <c r="J86" s="9">
        <f t="shared" ca="1" si="18"/>
        <v>0</v>
      </c>
      <c r="K86" s="9">
        <f t="shared" ca="1" si="19"/>
        <v>242.07643544842782</v>
      </c>
      <c r="L86" s="9">
        <f t="shared" ca="1" si="20"/>
        <v>-77.792708116235076</v>
      </c>
      <c r="M86">
        <f t="shared" ca="1" si="22"/>
        <v>56.013944716775597</v>
      </c>
      <c r="N86">
        <f t="shared" ca="1" si="23"/>
        <v>33.3641653050109</v>
      </c>
    </row>
    <row r="87" spans="1:17" x14ac:dyDescent="0.25">
      <c r="A87" s="4">
        <f t="shared" si="24"/>
        <v>0.42280092592592516</v>
      </c>
      <c r="B87" s="3">
        <f t="shared" si="25"/>
        <v>1553300530</v>
      </c>
      <c r="C87">
        <f t="shared" si="21"/>
        <v>3</v>
      </c>
      <c r="D87">
        <f t="shared" si="21"/>
        <v>37</v>
      </c>
      <c r="E87">
        <f t="shared" ca="1" si="13"/>
        <v>25739.762745098051</v>
      </c>
      <c r="F87">
        <f t="shared" ca="1" si="14"/>
        <v>18619.253274509807</v>
      </c>
      <c r="G87">
        <f t="shared" ca="1" si="17"/>
        <v>9753.6</v>
      </c>
      <c r="H87" s="9">
        <f t="shared" ca="1" si="18"/>
        <v>-236.60284313725569</v>
      </c>
      <c r="I87" s="9">
        <f t="shared" ca="1" si="18"/>
        <v>51.186865686274544</v>
      </c>
      <c r="J87" s="9">
        <f t="shared" ca="1" si="18"/>
        <v>0</v>
      </c>
      <c r="K87" s="9">
        <f t="shared" ca="1" si="19"/>
        <v>242.07643544842924</v>
      </c>
      <c r="L87" s="9">
        <f t="shared" ca="1" si="20"/>
        <v>-77.792708116235161</v>
      </c>
      <c r="M87">
        <f t="shared" ca="1" si="22"/>
        <v>56.01623093681917</v>
      </c>
      <c r="N87">
        <f t="shared" ca="1" si="23"/>
        <v>33.34523420479303</v>
      </c>
    </row>
    <row r="88" spans="1:17" x14ac:dyDescent="0.25">
      <c r="A88" s="4">
        <f t="shared" si="24"/>
        <v>0.42285879629629552</v>
      </c>
      <c r="B88" s="3">
        <f t="shared" si="25"/>
        <v>1553300535</v>
      </c>
      <c r="C88">
        <f t="shared" si="21"/>
        <v>3</v>
      </c>
      <c r="D88">
        <f t="shared" si="21"/>
        <v>37</v>
      </c>
      <c r="E88">
        <f t="shared" ca="1" si="13"/>
        <v>24556.748529411772</v>
      </c>
      <c r="F88">
        <f t="shared" ca="1" si="14"/>
        <v>18875.18760294118</v>
      </c>
      <c r="G88">
        <f t="shared" ca="1" si="17"/>
        <v>9753.6</v>
      </c>
      <c r="H88" s="9">
        <f t="shared" ca="1" si="18"/>
        <v>-236.60284313725424</v>
      </c>
      <c r="I88" s="9">
        <f t="shared" ca="1" si="18"/>
        <v>51.186865686274544</v>
      </c>
      <c r="J88" s="9">
        <f t="shared" ca="1" si="18"/>
        <v>0</v>
      </c>
      <c r="K88" s="9">
        <f t="shared" ca="1" si="19"/>
        <v>242.07643544842782</v>
      </c>
      <c r="L88" s="9">
        <f t="shared" ca="1" si="20"/>
        <v>-77.792708116235076</v>
      </c>
      <c r="M88">
        <f t="shared" ca="1" si="22"/>
        <v>56.018517156862742</v>
      </c>
      <c r="N88">
        <f t="shared" ca="1" si="23"/>
        <v>33.326303104575167</v>
      </c>
    </row>
    <row r="89" spans="1:17" x14ac:dyDescent="0.25">
      <c r="A89" s="4">
        <f t="shared" si="24"/>
        <v>0.42291666666666589</v>
      </c>
      <c r="B89" s="3">
        <f t="shared" si="25"/>
        <v>1553300540</v>
      </c>
      <c r="C89">
        <f t="shared" ref="C89:D104" si="26">C88</f>
        <v>3</v>
      </c>
      <c r="D89">
        <f t="shared" si="26"/>
        <v>37</v>
      </c>
      <c r="E89">
        <f t="shared" ca="1" si="13"/>
        <v>23373.734313725501</v>
      </c>
      <c r="F89">
        <f t="shared" ca="1" si="14"/>
        <v>19131.121931372552</v>
      </c>
      <c r="G89">
        <f t="shared" ca="1" si="17"/>
        <v>9753.6</v>
      </c>
      <c r="H89" s="9">
        <f t="shared" ca="1" si="18"/>
        <v>-236.60284313725569</v>
      </c>
      <c r="I89" s="9">
        <f t="shared" ca="1" si="18"/>
        <v>51.186865686274544</v>
      </c>
      <c r="J89" s="9">
        <f t="shared" ca="1" si="18"/>
        <v>0</v>
      </c>
      <c r="K89" s="9">
        <f t="shared" ca="1" si="19"/>
        <v>242.07643544842924</v>
      </c>
      <c r="L89" s="9">
        <f t="shared" ca="1" si="20"/>
        <v>-77.792708116235161</v>
      </c>
      <c r="M89">
        <f t="shared" ca="1" si="22"/>
        <v>56.020803376906322</v>
      </c>
      <c r="N89">
        <f t="shared" ca="1" si="23"/>
        <v>33.307372004357305</v>
      </c>
    </row>
    <row r="90" spans="1:17" x14ac:dyDescent="0.25">
      <c r="A90" s="4">
        <f t="shared" si="24"/>
        <v>0.42297453703703625</v>
      </c>
      <c r="B90" s="3">
        <f t="shared" si="25"/>
        <v>1553300545</v>
      </c>
      <c r="C90">
        <f t="shared" si="26"/>
        <v>3</v>
      </c>
      <c r="D90">
        <f t="shared" si="26"/>
        <v>37</v>
      </c>
      <c r="E90">
        <f t="shared" ca="1" si="13"/>
        <v>22190.720098039223</v>
      </c>
      <c r="F90">
        <f t="shared" ca="1" si="14"/>
        <v>19387.056259803925</v>
      </c>
      <c r="G90">
        <f t="shared" ca="1" si="17"/>
        <v>9753.6</v>
      </c>
      <c r="H90" s="9">
        <f t="shared" ca="1" si="18"/>
        <v>-236.60284313725424</v>
      </c>
      <c r="I90" s="9">
        <f t="shared" ca="1" si="18"/>
        <v>51.186865686274544</v>
      </c>
      <c r="J90" s="9">
        <f t="shared" ca="1" si="18"/>
        <v>0</v>
      </c>
      <c r="K90" s="9">
        <f t="shared" ca="1" si="19"/>
        <v>242.07643544842782</v>
      </c>
      <c r="L90" s="9">
        <f t="shared" ca="1" si="20"/>
        <v>-77.792708116235076</v>
      </c>
      <c r="M90">
        <f t="shared" ca="1" si="22"/>
        <v>56.023089596949895</v>
      </c>
      <c r="N90">
        <f t="shared" ca="1" si="23"/>
        <v>33.288440904139435</v>
      </c>
    </row>
    <row r="91" spans="1:17" x14ac:dyDescent="0.25">
      <c r="A91" s="4">
        <f t="shared" si="24"/>
        <v>0.42303240740740661</v>
      </c>
      <c r="B91" s="3">
        <f t="shared" si="25"/>
        <v>1553300550</v>
      </c>
      <c r="C91">
        <f t="shared" si="26"/>
        <v>3</v>
      </c>
      <c r="D91">
        <f t="shared" si="26"/>
        <v>37</v>
      </c>
      <c r="E91">
        <f t="shared" ca="1" si="13"/>
        <v>21007.705882352951</v>
      </c>
      <c r="F91">
        <f t="shared" ca="1" si="14"/>
        <v>19642.990588235298</v>
      </c>
      <c r="G91">
        <f t="shared" ca="1" si="17"/>
        <v>9753.6</v>
      </c>
      <c r="H91" s="9">
        <f t="shared" ca="1" si="18"/>
        <v>-236.60284313725569</v>
      </c>
      <c r="I91" s="9">
        <f t="shared" ca="1" si="18"/>
        <v>51.186865686274544</v>
      </c>
      <c r="J91" s="9">
        <f t="shared" ca="1" si="18"/>
        <v>0</v>
      </c>
      <c r="K91" s="9">
        <f t="shared" ca="1" si="19"/>
        <v>242.07643544842924</v>
      </c>
      <c r="L91" s="9">
        <f t="shared" ca="1" si="20"/>
        <v>-77.792708116235161</v>
      </c>
      <c r="M91">
        <f t="shared" ca="1" si="22"/>
        <v>56.025375816993467</v>
      </c>
      <c r="N91">
        <f t="shared" ca="1" si="23"/>
        <v>33.269509803921572</v>
      </c>
    </row>
    <row r="92" spans="1:17" x14ac:dyDescent="0.25">
      <c r="A92" s="4">
        <f t="shared" si="24"/>
        <v>0.42309027777777697</v>
      </c>
      <c r="B92" s="3">
        <f t="shared" si="25"/>
        <v>1553300555</v>
      </c>
      <c r="C92">
        <f t="shared" si="26"/>
        <v>3</v>
      </c>
      <c r="D92">
        <f t="shared" si="26"/>
        <v>37</v>
      </c>
      <c r="E92">
        <f t="shared" ca="1" si="13"/>
        <v>19824.691666666673</v>
      </c>
      <c r="F92">
        <f t="shared" ca="1" si="14"/>
        <v>19898.92491666667</v>
      </c>
      <c r="G92">
        <f t="shared" ca="1" si="17"/>
        <v>9753.6</v>
      </c>
      <c r="H92" s="9">
        <f t="shared" ca="1" si="18"/>
        <v>-236.60284313725569</v>
      </c>
      <c r="I92" s="9">
        <f t="shared" ca="1" si="18"/>
        <v>51.186865686274544</v>
      </c>
      <c r="J92" s="9">
        <f t="shared" ca="1" si="18"/>
        <v>0</v>
      </c>
      <c r="K92" s="9">
        <f t="shared" ca="1" si="19"/>
        <v>242.07643544842924</v>
      </c>
      <c r="L92" s="9">
        <f t="shared" ca="1" si="20"/>
        <v>-77.792708116235161</v>
      </c>
      <c r="M92">
        <f t="shared" ca="1" si="22"/>
        <v>56.02766203703704</v>
      </c>
      <c r="N92">
        <f t="shared" ca="1" si="23"/>
        <v>33.250578703703709</v>
      </c>
    </row>
    <row r="93" spans="1:17" x14ac:dyDescent="0.25">
      <c r="A93" s="4">
        <f t="shared" si="24"/>
        <v>0.42314814814814733</v>
      </c>
      <c r="B93" s="3">
        <f t="shared" si="25"/>
        <v>1553300560</v>
      </c>
      <c r="C93">
        <f t="shared" si="26"/>
        <v>3</v>
      </c>
      <c r="D93">
        <f t="shared" si="26"/>
        <v>37</v>
      </c>
      <c r="E93">
        <f t="shared" ca="1" si="13"/>
        <v>18641.677450980394</v>
      </c>
      <c r="F93">
        <f t="shared" ca="1" si="14"/>
        <v>20154.859245098043</v>
      </c>
      <c r="G93">
        <f t="shared" ca="1" si="17"/>
        <v>9753.6</v>
      </c>
      <c r="H93" s="9">
        <f t="shared" ca="1" si="18"/>
        <v>-236.60284313725424</v>
      </c>
      <c r="I93" s="9">
        <f t="shared" ca="1" si="18"/>
        <v>51.186865686274544</v>
      </c>
      <c r="J93" s="9">
        <f t="shared" ca="1" si="18"/>
        <v>0</v>
      </c>
      <c r="K93" s="9">
        <f t="shared" ca="1" si="19"/>
        <v>242.07643544842782</v>
      </c>
      <c r="L93" s="9">
        <f t="shared" ca="1" si="20"/>
        <v>-77.792708116235076</v>
      </c>
      <c r="M93">
        <f t="shared" ca="1" si="22"/>
        <v>56.029948257080612</v>
      </c>
      <c r="N93">
        <f t="shared" ca="1" si="23"/>
        <v>33.23164760348584</v>
      </c>
    </row>
    <row r="94" spans="1:17" x14ac:dyDescent="0.25">
      <c r="A94" s="4">
        <f t="shared" si="24"/>
        <v>0.42320601851851769</v>
      </c>
      <c r="B94" s="3">
        <f t="shared" si="25"/>
        <v>1553300565</v>
      </c>
      <c r="C94">
        <f t="shared" si="26"/>
        <v>3</v>
      </c>
      <c r="D94">
        <f t="shared" si="26"/>
        <v>37</v>
      </c>
      <c r="E94">
        <f t="shared" ca="1" si="13"/>
        <v>17458.663235294123</v>
      </c>
      <c r="F94">
        <f t="shared" ca="1" si="14"/>
        <v>20410.793573529416</v>
      </c>
      <c r="G94">
        <f t="shared" ca="1" si="17"/>
        <v>9753.6</v>
      </c>
      <c r="H94" s="9">
        <f t="shared" ca="1" si="18"/>
        <v>-236.60284313725424</v>
      </c>
      <c r="I94" s="9">
        <f t="shared" ca="1" si="18"/>
        <v>51.186865686274544</v>
      </c>
      <c r="J94" s="9">
        <f t="shared" ca="1" si="18"/>
        <v>0</v>
      </c>
      <c r="K94" s="9">
        <f t="shared" ca="1" si="19"/>
        <v>242.07643544842782</v>
      </c>
      <c r="L94" s="9">
        <f t="shared" ca="1" si="20"/>
        <v>-77.792708116235076</v>
      </c>
      <c r="M94">
        <f t="shared" ca="1" si="22"/>
        <v>56.032234477124184</v>
      </c>
      <c r="N94">
        <f t="shared" ca="1" si="23"/>
        <v>33.212716503267977</v>
      </c>
    </row>
    <row r="95" spans="1:17" x14ac:dyDescent="0.25">
      <c r="A95" s="4">
        <f t="shared" si="24"/>
        <v>0.42326388888888805</v>
      </c>
      <c r="B95" s="3">
        <f t="shared" si="25"/>
        <v>1553300570</v>
      </c>
      <c r="C95">
        <f t="shared" si="26"/>
        <v>3</v>
      </c>
      <c r="D95">
        <f t="shared" si="26"/>
        <v>37</v>
      </c>
      <c r="E95">
        <f t="shared" ca="1" si="13"/>
        <v>16275.649019607852</v>
      </c>
      <c r="F95">
        <f t="shared" ca="1" si="14"/>
        <v>20666.727901960789</v>
      </c>
      <c r="G95">
        <f t="shared" ca="1" si="17"/>
        <v>9753.6</v>
      </c>
      <c r="H95" s="9">
        <f t="shared" ca="1" si="18"/>
        <v>-236.60284313725424</v>
      </c>
      <c r="I95" s="9">
        <f t="shared" ca="1" si="18"/>
        <v>51.186865686274544</v>
      </c>
      <c r="J95" s="9">
        <f t="shared" ca="1" si="18"/>
        <v>0</v>
      </c>
      <c r="K95" s="9">
        <f t="shared" ca="1" si="19"/>
        <v>242.07643544842782</v>
      </c>
      <c r="L95" s="9">
        <f t="shared" ca="1" si="20"/>
        <v>-77.792708116235076</v>
      </c>
      <c r="M95">
        <f t="shared" ca="1" si="22"/>
        <v>56.034520697167757</v>
      </c>
      <c r="N95">
        <f t="shared" ca="1" si="23"/>
        <v>33.193785403050114</v>
      </c>
    </row>
    <row r="96" spans="1:17" x14ac:dyDescent="0.25">
      <c r="A96" s="4">
        <f>A95+5/24/3600</f>
        <v>0.42332175925925841</v>
      </c>
      <c r="B96" s="3">
        <f t="shared" si="25"/>
        <v>1553300575</v>
      </c>
      <c r="C96">
        <f t="shared" si="26"/>
        <v>3</v>
      </c>
      <c r="D96">
        <f t="shared" si="26"/>
        <v>37</v>
      </c>
      <c r="E96">
        <f t="shared" ca="1" si="13"/>
        <v>15092.634803921581</v>
      </c>
      <c r="F96">
        <f t="shared" ca="1" si="14"/>
        <v>20922.662230392161</v>
      </c>
      <c r="G96">
        <f t="shared" ca="1" si="17"/>
        <v>9753.6</v>
      </c>
      <c r="H96" s="9">
        <f t="shared" ca="1" si="18"/>
        <v>-236.60284313725424</v>
      </c>
      <c r="I96" s="9">
        <f t="shared" ca="1" si="18"/>
        <v>51.186865686274544</v>
      </c>
      <c r="J96" s="9">
        <f t="shared" ca="1" si="18"/>
        <v>0</v>
      </c>
      <c r="K96" s="9">
        <f t="shared" ca="1" si="19"/>
        <v>242.07643544842782</v>
      </c>
      <c r="L96" s="9">
        <f t="shared" ca="1" si="20"/>
        <v>-77.792708116235076</v>
      </c>
      <c r="M96">
        <f t="shared" ca="1" si="22"/>
        <v>56.036806917211329</v>
      </c>
      <c r="N96">
        <f t="shared" ca="1" si="23"/>
        <v>33.174854302832244</v>
      </c>
    </row>
    <row r="97" spans="1:14" x14ac:dyDescent="0.25">
      <c r="A97" s="4">
        <f t="shared" si="24"/>
        <v>0.42337962962962877</v>
      </c>
      <c r="B97" s="3">
        <f t="shared" si="25"/>
        <v>1553300580</v>
      </c>
      <c r="C97">
        <f t="shared" si="26"/>
        <v>3</v>
      </c>
      <c r="D97">
        <f t="shared" si="26"/>
        <v>37</v>
      </c>
      <c r="E97">
        <f t="shared" ca="1" si="13"/>
        <v>13909.62058823531</v>
      </c>
      <c r="F97">
        <f t="shared" ca="1" si="14"/>
        <v>21178.596558823534</v>
      </c>
      <c r="G97">
        <f t="shared" ca="1" si="17"/>
        <v>9753.6</v>
      </c>
      <c r="H97" s="9">
        <f t="shared" ca="1" si="18"/>
        <v>-236.60284313725714</v>
      </c>
      <c r="I97" s="9">
        <f t="shared" ca="1" si="18"/>
        <v>51.186865686274544</v>
      </c>
      <c r="J97" s="9">
        <f t="shared" ca="1" si="18"/>
        <v>0</v>
      </c>
      <c r="K97" s="9">
        <f t="shared" ca="1" si="19"/>
        <v>242.07643544843066</v>
      </c>
      <c r="L97" s="9">
        <f t="shared" ca="1" si="20"/>
        <v>-77.792708116235232</v>
      </c>
      <c r="M97">
        <f t="shared" ca="1" si="22"/>
        <v>56.039093137254902</v>
      </c>
      <c r="N97">
        <f t="shared" ca="1" si="23"/>
        <v>33.155923202614382</v>
      </c>
    </row>
    <row r="98" spans="1:14" x14ac:dyDescent="0.25">
      <c r="A98" s="4">
        <f t="shared" si="24"/>
        <v>0.42343749999999913</v>
      </c>
      <c r="B98" s="3">
        <f t="shared" si="25"/>
        <v>1553300585</v>
      </c>
      <c r="C98">
        <f t="shared" si="26"/>
        <v>3</v>
      </c>
      <c r="D98">
        <f t="shared" si="26"/>
        <v>37</v>
      </c>
      <c r="E98">
        <f t="shared" ca="1" si="13"/>
        <v>12726.606372549024</v>
      </c>
      <c r="F98">
        <f t="shared" ca="1" si="14"/>
        <v>21434.530887254907</v>
      </c>
      <c r="G98">
        <f t="shared" ca="1" si="17"/>
        <v>9753.6</v>
      </c>
      <c r="H98" s="9">
        <f t="shared" ca="1" si="18"/>
        <v>-236.60284313725424</v>
      </c>
      <c r="I98" s="9">
        <f t="shared" ca="1" si="18"/>
        <v>51.186865686274544</v>
      </c>
      <c r="J98" s="9">
        <f t="shared" ca="1" si="18"/>
        <v>0</v>
      </c>
      <c r="K98" s="9">
        <f t="shared" ca="1" si="19"/>
        <v>242.07643544842782</v>
      </c>
      <c r="L98" s="9">
        <f t="shared" ca="1" si="20"/>
        <v>-77.792708116235076</v>
      </c>
      <c r="M98">
        <f t="shared" ca="1" si="22"/>
        <v>56.041379357298474</v>
      </c>
      <c r="N98">
        <f t="shared" ca="1" si="23"/>
        <v>33.136992102396519</v>
      </c>
    </row>
    <row r="99" spans="1:14" x14ac:dyDescent="0.25">
      <c r="A99" s="4">
        <f t="shared" si="24"/>
        <v>0.42349537037036949</v>
      </c>
      <c r="B99" s="3">
        <f t="shared" si="25"/>
        <v>1553300590</v>
      </c>
      <c r="C99">
        <f t="shared" si="26"/>
        <v>3</v>
      </c>
      <c r="D99">
        <f t="shared" si="26"/>
        <v>37</v>
      </c>
      <c r="E99">
        <f t="shared" ca="1" si="13"/>
        <v>11543.592156862753</v>
      </c>
      <c r="F99">
        <f t="shared" ca="1" si="14"/>
        <v>21690.465215686279</v>
      </c>
      <c r="G99">
        <f t="shared" ca="1" si="17"/>
        <v>9753.6</v>
      </c>
      <c r="H99" s="9">
        <f t="shared" ca="1" si="18"/>
        <v>-236.60284313725424</v>
      </c>
      <c r="I99" s="9">
        <f t="shared" ca="1" si="18"/>
        <v>51.186865686274544</v>
      </c>
      <c r="J99" s="9">
        <f t="shared" ca="1" si="18"/>
        <v>0</v>
      </c>
      <c r="K99" s="9">
        <f t="shared" ca="1" si="19"/>
        <v>242.07643544842782</v>
      </c>
      <c r="L99" s="9">
        <f t="shared" ca="1" si="20"/>
        <v>-77.792708116235076</v>
      </c>
      <c r="M99">
        <f t="shared" ca="1" si="22"/>
        <v>56.043665577342047</v>
      </c>
      <c r="N99">
        <f t="shared" ca="1" si="23"/>
        <v>33.118061002178656</v>
      </c>
    </row>
    <row r="100" spans="1:14" x14ac:dyDescent="0.25">
      <c r="A100" s="4">
        <f t="shared" si="24"/>
        <v>0.42355324074073986</v>
      </c>
      <c r="B100" s="3">
        <f t="shared" si="25"/>
        <v>1553300595</v>
      </c>
      <c r="C100">
        <f t="shared" si="26"/>
        <v>3</v>
      </c>
      <c r="D100">
        <f t="shared" si="26"/>
        <v>37</v>
      </c>
      <c r="E100">
        <f t="shared" ca="1" si="13"/>
        <v>10360.577941176482</v>
      </c>
      <c r="F100">
        <f t="shared" ca="1" si="14"/>
        <v>21946.399544117652</v>
      </c>
      <c r="G100">
        <f t="shared" ca="1" si="17"/>
        <v>9753.6</v>
      </c>
      <c r="H100" s="9">
        <f t="shared" ca="1" si="18"/>
        <v>-236.60284313725424</v>
      </c>
      <c r="I100" s="9">
        <f t="shared" ca="1" si="18"/>
        <v>51.186865686274544</v>
      </c>
      <c r="J100" s="9">
        <f t="shared" ca="1" si="18"/>
        <v>0</v>
      </c>
      <c r="K100" s="9">
        <f t="shared" ca="1" si="19"/>
        <v>242.07643544842782</v>
      </c>
      <c r="L100" s="9">
        <f t="shared" ca="1" si="20"/>
        <v>-77.792708116235076</v>
      </c>
      <c r="M100">
        <f t="shared" ca="1" si="22"/>
        <v>56.045951797385619</v>
      </c>
      <c r="N100">
        <f t="shared" ca="1" si="23"/>
        <v>33.099129901960787</v>
      </c>
    </row>
    <row r="101" spans="1:14" x14ac:dyDescent="0.25">
      <c r="A101" s="4">
        <f t="shared" si="24"/>
        <v>0.42361111111111022</v>
      </c>
      <c r="B101" s="3">
        <f t="shared" si="25"/>
        <v>1553300600</v>
      </c>
      <c r="C101">
        <f t="shared" si="26"/>
        <v>3</v>
      </c>
      <c r="D101">
        <f t="shared" si="26"/>
        <v>37</v>
      </c>
      <c r="E101">
        <f t="shared" ref="E101:E164" ca="1" si="27">INDIRECT("E$"&amp;C101)+INDIRECT("H$"&amp;C101)*($B101-INDIRECT("B$"&amp;D101))</f>
        <v>9177.5637254902103</v>
      </c>
      <c r="F101">
        <f t="shared" ref="F101:F164" ca="1" si="28">INDIRECT("F$"&amp;C101)+INDIRECT("I$"&amp;C101)*($B101-INDIRECT("B$"&amp;D101))</f>
        <v>22202.333872549025</v>
      </c>
      <c r="G101">
        <f t="shared" ca="1" si="17"/>
        <v>9753.6</v>
      </c>
      <c r="H101" s="9">
        <f t="shared" ca="1" si="18"/>
        <v>-236.60284313725714</v>
      </c>
      <c r="I101" s="9">
        <f t="shared" ca="1" si="18"/>
        <v>51.186865686274544</v>
      </c>
      <c r="J101" s="9">
        <f t="shared" ca="1" si="18"/>
        <v>0</v>
      </c>
      <c r="K101" s="9">
        <f t="shared" ca="1" si="19"/>
        <v>242.07643544843066</v>
      </c>
      <c r="L101" s="9">
        <f t="shared" ca="1" si="20"/>
        <v>-77.792708116235232</v>
      </c>
      <c r="M101">
        <f t="shared" ca="1" si="22"/>
        <v>56.048238017429192</v>
      </c>
      <c r="N101">
        <f t="shared" ca="1" si="23"/>
        <v>33.080198801742924</v>
      </c>
    </row>
    <row r="102" spans="1:14" x14ac:dyDescent="0.25">
      <c r="A102" s="4">
        <f t="shared" si="24"/>
        <v>0.42366898148148058</v>
      </c>
      <c r="B102" s="3">
        <f t="shared" si="25"/>
        <v>1553300605</v>
      </c>
      <c r="C102">
        <f t="shared" si="26"/>
        <v>3</v>
      </c>
      <c r="D102">
        <f t="shared" si="26"/>
        <v>37</v>
      </c>
      <c r="E102">
        <f t="shared" ca="1" si="27"/>
        <v>7994.5495098039246</v>
      </c>
      <c r="F102">
        <f t="shared" ca="1" si="28"/>
        <v>22458.268200980398</v>
      </c>
      <c r="G102">
        <f t="shared" ca="1" si="17"/>
        <v>9753.6</v>
      </c>
      <c r="H102" s="9">
        <f t="shared" ca="1" si="18"/>
        <v>-236.60284313725424</v>
      </c>
      <c r="I102" s="9">
        <f t="shared" ca="1" si="18"/>
        <v>51.186865686274544</v>
      </c>
      <c r="J102" s="9">
        <f t="shared" ca="1" si="18"/>
        <v>0</v>
      </c>
      <c r="K102" s="9">
        <f t="shared" ca="1" si="19"/>
        <v>242.07643544842782</v>
      </c>
      <c r="L102" s="9">
        <f t="shared" ca="1" si="20"/>
        <v>-77.792708116235076</v>
      </c>
      <c r="M102">
        <f t="shared" ca="1" si="22"/>
        <v>56.050524237472764</v>
      </c>
      <c r="N102">
        <f t="shared" ca="1" si="23"/>
        <v>33.061267701525061</v>
      </c>
    </row>
    <row r="103" spans="1:14" x14ac:dyDescent="0.25">
      <c r="A103" s="8">
        <f t="shared" si="24"/>
        <v>0.42372685185185094</v>
      </c>
      <c r="B103" s="3">
        <f t="shared" si="25"/>
        <v>1553300610</v>
      </c>
      <c r="C103">
        <f t="shared" si="26"/>
        <v>3</v>
      </c>
      <c r="D103">
        <f t="shared" si="26"/>
        <v>37</v>
      </c>
      <c r="E103">
        <f t="shared" ca="1" si="27"/>
        <v>6811.5352941176534</v>
      </c>
      <c r="F103">
        <f t="shared" ca="1" si="28"/>
        <v>22714.20252941177</v>
      </c>
      <c r="G103">
        <f t="shared" ca="1" si="17"/>
        <v>9753.6</v>
      </c>
      <c r="H103" s="9">
        <f t="shared" ca="1" si="18"/>
        <v>-236.60284313725424</v>
      </c>
      <c r="I103" s="9">
        <f t="shared" ca="1" si="18"/>
        <v>51.186865686274544</v>
      </c>
      <c r="J103" s="9">
        <f t="shared" ca="1" si="18"/>
        <v>0</v>
      </c>
      <c r="K103" s="9">
        <f t="shared" ca="1" si="19"/>
        <v>242.07643544842782</v>
      </c>
      <c r="L103" s="9">
        <f t="shared" ca="1" si="20"/>
        <v>-77.792708116235076</v>
      </c>
      <c r="M103">
        <f t="shared" ca="1" si="22"/>
        <v>56.052810457516344</v>
      </c>
      <c r="N103">
        <f t="shared" ca="1" si="23"/>
        <v>33.042336601307191</v>
      </c>
    </row>
    <row r="104" spans="1:14" x14ac:dyDescent="0.25">
      <c r="A104" s="4">
        <f>A103+5/24/3600</f>
        <v>0.4237847222222213</v>
      </c>
      <c r="B104" s="3">
        <f t="shared" si="25"/>
        <v>1553300615</v>
      </c>
      <c r="C104">
        <f t="shared" si="26"/>
        <v>3</v>
      </c>
      <c r="D104">
        <f t="shared" si="26"/>
        <v>37</v>
      </c>
      <c r="E104">
        <f t="shared" ca="1" si="27"/>
        <v>5628.5210784313822</v>
      </c>
      <c r="F104">
        <f t="shared" ca="1" si="28"/>
        <v>22970.136857843143</v>
      </c>
      <c r="G104">
        <f t="shared" ca="1" si="17"/>
        <v>9753.6</v>
      </c>
      <c r="H104" s="9">
        <f t="shared" ca="1" si="18"/>
        <v>-236.60284313725424</v>
      </c>
      <c r="I104" s="9">
        <f t="shared" ca="1" si="18"/>
        <v>51.186865686274544</v>
      </c>
      <c r="J104" s="9">
        <f t="shared" ca="1" si="18"/>
        <v>0</v>
      </c>
      <c r="K104" s="9">
        <f t="shared" ca="1" si="19"/>
        <v>242.07643544842782</v>
      </c>
      <c r="L104" s="9">
        <f t="shared" ca="1" si="20"/>
        <v>-77.792708116235076</v>
      </c>
      <c r="M104">
        <f t="shared" ca="1" si="22"/>
        <v>56.055096677559916</v>
      </c>
      <c r="N104">
        <f t="shared" ca="1" si="23"/>
        <v>33.023405501089329</v>
      </c>
    </row>
    <row r="105" spans="1:14" x14ac:dyDescent="0.25">
      <c r="A105" s="4">
        <f t="shared" ref="A105:A121" si="29">A104+5/24/3600</f>
        <v>0.42384259259259166</v>
      </c>
      <c r="B105" s="3">
        <f t="shared" si="25"/>
        <v>1553300620</v>
      </c>
      <c r="C105">
        <f t="shared" ref="C105:D120" si="30">C104</f>
        <v>3</v>
      </c>
      <c r="D105">
        <f t="shared" si="30"/>
        <v>37</v>
      </c>
      <c r="E105">
        <f t="shared" ca="1" si="27"/>
        <v>4445.506862745111</v>
      </c>
      <c r="F105">
        <f t="shared" ca="1" si="28"/>
        <v>23226.071186274516</v>
      </c>
      <c r="G105">
        <f t="shared" ca="1" si="17"/>
        <v>9753.6</v>
      </c>
      <c r="H105" s="9">
        <f t="shared" ca="1" si="18"/>
        <v>-236.60284313725424</v>
      </c>
      <c r="I105" s="9">
        <f t="shared" ca="1" si="18"/>
        <v>51.186865686274544</v>
      </c>
      <c r="J105" s="9">
        <f t="shared" ca="1" si="18"/>
        <v>0</v>
      </c>
      <c r="K105" s="9">
        <f t="shared" ca="1" si="19"/>
        <v>242.07643544842782</v>
      </c>
      <c r="L105" s="9">
        <f t="shared" ca="1" si="20"/>
        <v>-77.792708116235076</v>
      </c>
      <c r="M105">
        <f t="shared" ca="1" si="22"/>
        <v>56.057382897603489</v>
      </c>
      <c r="N105">
        <f t="shared" ca="1" si="23"/>
        <v>33.004474400871466</v>
      </c>
    </row>
    <row r="106" spans="1:14" x14ac:dyDescent="0.25">
      <c r="A106" s="4">
        <f t="shared" si="29"/>
        <v>0.42390046296296202</v>
      </c>
      <c r="B106" s="3">
        <f t="shared" si="25"/>
        <v>1553300625</v>
      </c>
      <c r="C106">
        <f t="shared" si="30"/>
        <v>3</v>
      </c>
      <c r="D106">
        <f t="shared" si="30"/>
        <v>37</v>
      </c>
      <c r="E106">
        <f t="shared" ca="1" si="27"/>
        <v>3262.4926470588398</v>
      </c>
      <c r="F106">
        <f t="shared" ca="1" si="28"/>
        <v>23482.005514705888</v>
      </c>
      <c r="G106">
        <f t="shared" ca="1" si="17"/>
        <v>9753.6</v>
      </c>
      <c r="H106" s="9">
        <f t="shared" ca="1" si="18"/>
        <v>-236.60284313725714</v>
      </c>
      <c r="I106" s="9">
        <f t="shared" ca="1" si="18"/>
        <v>51.186865686274544</v>
      </c>
      <c r="J106" s="9">
        <f t="shared" ca="1" si="18"/>
        <v>0</v>
      </c>
      <c r="K106" s="9">
        <f t="shared" ca="1" si="19"/>
        <v>242.07643544843066</v>
      </c>
      <c r="L106" s="9">
        <f t="shared" ca="1" si="20"/>
        <v>-77.792708116235232</v>
      </c>
      <c r="M106">
        <f t="shared" ca="1" si="22"/>
        <v>56.059669117647061</v>
      </c>
      <c r="N106">
        <f t="shared" ca="1" si="23"/>
        <v>32.985543300653596</v>
      </c>
    </row>
    <row r="107" spans="1:14" x14ac:dyDescent="0.25">
      <c r="A107" s="4">
        <f t="shared" si="29"/>
        <v>0.42395833333333238</v>
      </c>
      <c r="B107" s="3">
        <f t="shared" si="25"/>
        <v>1553300630</v>
      </c>
      <c r="C107">
        <f t="shared" si="30"/>
        <v>3</v>
      </c>
      <c r="D107">
        <f t="shared" si="30"/>
        <v>37</v>
      </c>
      <c r="E107">
        <f t="shared" ca="1" si="27"/>
        <v>2079.478431372554</v>
      </c>
      <c r="F107">
        <f t="shared" ca="1" si="28"/>
        <v>23737.939843137261</v>
      </c>
      <c r="G107">
        <f t="shared" ca="1" si="17"/>
        <v>9753.6</v>
      </c>
      <c r="H107" s="9">
        <f t="shared" ca="1" si="18"/>
        <v>-236.60284313725424</v>
      </c>
      <c r="I107" s="9">
        <f t="shared" ca="1" si="18"/>
        <v>51.186865686274544</v>
      </c>
      <c r="J107" s="9">
        <f t="shared" ca="1" si="18"/>
        <v>0</v>
      </c>
      <c r="K107" s="9">
        <f t="shared" ca="1" si="19"/>
        <v>242.07643544842782</v>
      </c>
      <c r="L107" s="9">
        <f t="shared" ca="1" si="20"/>
        <v>-77.792708116235076</v>
      </c>
      <c r="M107">
        <f t="shared" ca="1" si="22"/>
        <v>56.061955337690634</v>
      </c>
      <c r="N107">
        <f t="shared" ca="1" si="23"/>
        <v>32.966612200435733</v>
      </c>
    </row>
    <row r="108" spans="1:14" x14ac:dyDescent="0.25">
      <c r="A108" s="4">
        <f t="shared" si="29"/>
        <v>0.42401620370370274</v>
      </c>
      <c r="B108" s="3">
        <f t="shared" si="25"/>
        <v>1553300635</v>
      </c>
      <c r="C108">
        <f t="shared" si="30"/>
        <v>3</v>
      </c>
      <c r="D108">
        <f t="shared" si="30"/>
        <v>37</v>
      </c>
      <c r="E108">
        <f t="shared" ca="1" si="27"/>
        <v>896.46421568628284</v>
      </c>
      <c r="F108">
        <f t="shared" ca="1" si="28"/>
        <v>23993.874171568634</v>
      </c>
      <c r="G108">
        <f t="shared" ca="1" si="17"/>
        <v>9753.6</v>
      </c>
      <c r="H108" s="9">
        <f t="shared" ca="1" si="18"/>
        <v>-236.60284313725424</v>
      </c>
      <c r="I108" s="9">
        <f t="shared" ca="1" si="18"/>
        <v>51.186865686273087</v>
      </c>
      <c r="J108" s="9">
        <f t="shared" ca="1" si="18"/>
        <v>0</v>
      </c>
      <c r="K108" s="9">
        <f t="shared" ca="1" si="19"/>
        <v>242.07643544842753</v>
      </c>
      <c r="L108" s="9">
        <f t="shared" ca="1" si="20"/>
        <v>-77.792708116235417</v>
      </c>
      <c r="M108">
        <f t="shared" ca="1" si="22"/>
        <v>56.064241557734206</v>
      </c>
      <c r="N108">
        <f t="shared" ca="1" si="23"/>
        <v>32.947681100217871</v>
      </c>
    </row>
    <row r="109" spans="1:14" x14ac:dyDescent="0.25">
      <c r="A109" s="8">
        <f t="shared" si="29"/>
        <v>0.4240740740740731</v>
      </c>
      <c r="B109" s="3">
        <f t="shared" si="25"/>
        <v>1553300640</v>
      </c>
      <c r="C109">
        <f t="shared" si="30"/>
        <v>3</v>
      </c>
      <c r="D109">
        <f t="shared" si="30"/>
        <v>37</v>
      </c>
      <c r="E109">
        <f t="shared" ca="1" si="27"/>
        <v>-286.54999999998836</v>
      </c>
      <c r="F109">
        <f t="shared" ca="1" si="28"/>
        <v>24249.808499999999</v>
      </c>
      <c r="G109">
        <f t="shared" ca="1" si="17"/>
        <v>9753.6</v>
      </c>
      <c r="H109" s="9">
        <f t="shared" ca="1" si="18"/>
        <v>-236.60284313725424</v>
      </c>
      <c r="I109" s="9">
        <f t="shared" ca="1" si="18"/>
        <v>51.186865686274544</v>
      </c>
      <c r="J109" s="9">
        <f t="shared" ca="1" si="18"/>
        <v>0</v>
      </c>
      <c r="K109" s="9">
        <f t="shared" ca="1" si="19"/>
        <v>242.07643544842782</v>
      </c>
      <c r="L109" s="9">
        <f t="shared" ca="1" si="20"/>
        <v>-77.792708116235076</v>
      </c>
      <c r="M109">
        <f t="shared" ca="1" si="22"/>
        <v>56.066527777777779</v>
      </c>
      <c r="N109">
        <f t="shared" ca="1" si="23"/>
        <v>32.928750000000001</v>
      </c>
    </row>
    <row r="110" spans="1:14" x14ac:dyDescent="0.25">
      <c r="A110" s="4">
        <f t="shared" si="29"/>
        <v>0.42413194444444346</v>
      </c>
      <c r="B110" s="3">
        <f t="shared" si="25"/>
        <v>1553300645</v>
      </c>
      <c r="C110">
        <f t="shared" si="30"/>
        <v>3</v>
      </c>
      <c r="D110">
        <f t="shared" si="30"/>
        <v>37</v>
      </c>
      <c r="E110">
        <f t="shared" ca="1" si="27"/>
        <v>-1469.5642156862596</v>
      </c>
      <c r="F110">
        <f t="shared" ca="1" si="28"/>
        <v>24505.742828431372</v>
      </c>
      <c r="G110">
        <f t="shared" ca="1" si="17"/>
        <v>9753.6</v>
      </c>
      <c r="H110" s="9">
        <f t="shared" ca="1" si="18"/>
        <v>-236.60284313725714</v>
      </c>
      <c r="I110" s="9">
        <f t="shared" ca="1" si="18"/>
        <v>51.186865686274544</v>
      </c>
      <c r="J110" s="9">
        <f t="shared" ca="1" si="18"/>
        <v>0</v>
      </c>
      <c r="K110" s="9">
        <f t="shared" ca="1" si="19"/>
        <v>242.07643544843066</v>
      </c>
      <c r="L110" s="9">
        <f t="shared" ca="1" si="20"/>
        <v>-77.792708116235232</v>
      </c>
      <c r="M110">
        <f t="shared" ca="1" si="22"/>
        <v>56.068813997821351</v>
      </c>
      <c r="N110">
        <f t="shared" ca="1" si="23"/>
        <v>32.909818899782138</v>
      </c>
    </row>
    <row r="111" spans="1:14" x14ac:dyDescent="0.25">
      <c r="A111" s="4">
        <f t="shared" si="29"/>
        <v>0.42418981481481383</v>
      </c>
      <c r="B111" s="3">
        <f t="shared" si="25"/>
        <v>1553300650</v>
      </c>
      <c r="C111">
        <f t="shared" si="30"/>
        <v>3</v>
      </c>
      <c r="D111">
        <f t="shared" si="30"/>
        <v>37</v>
      </c>
      <c r="E111">
        <f t="shared" ca="1" si="27"/>
        <v>-2652.5784313725453</v>
      </c>
      <c r="F111">
        <f t="shared" ca="1" si="28"/>
        <v>24761.677156862745</v>
      </c>
      <c r="G111">
        <f t="shared" ca="1" si="17"/>
        <v>9753.6</v>
      </c>
      <c r="H111" s="9">
        <f t="shared" ca="1" si="18"/>
        <v>-236.60284313725424</v>
      </c>
      <c r="I111" s="9">
        <f t="shared" ca="1" si="18"/>
        <v>51.186865686274544</v>
      </c>
      <c r="J111" s="9">
        <f t="shared" ca="1" si="18"/>
        <v>0</v>
      </c>
      <c r="K111" s="9">
        <f t="shared" ca="1" si="19"/>
        <v>242.07643544842782</v>
      </c>
      <c r="L111" s="9">
        <f t="shared" ca="1" si="20"/>
        <v>-77.792708116235076</v>
      </c>
      <c r="M111">
        <f t="shared" ca="1" si="22"/>
        <v>56.071100217864924</v>
      </c>
      <c r="N111">
        <f t="shared" ca="1" si="23"/>
        <v>32.890887799564275</v>
      </c>
    </row>
    <row r="112" spans="1:14" x14ac:dyDescent="0.25">
      <c r="A112" s="4">
        <f t="shared" si="29"/>
        <v>0.42424768518518419</v>
      </c>
      <c r="B112" s="3">
        <f t="shared" si="25"/>
        <v>1553300655</v>
      </c>
      <c r="C112">
        <f t="shared" si="30"/>
        <v>3</v>
      </c>
      <c r="D112">
        <f t="shared" si="30"/>
        <v>37</v>
      </c>
      <c r="E112">
        <f t="shared" ca="1" si="27"/>
        <v>-3835.5926470588165</v>
      </c>
      <c r="F112">
        <f t="shared" ca="1" si="28"/>
        <v>25017.611485294117</v>
      </c>
      <c r="G112">
        <f t="shared" ca="1" si="17"/>
        <v>9753.6</v>
      </c>
      <c r="H112" s="9">
        <f t="shared" ca="1" si="18"/>
        <v>-236.60284313725424</v>
      </c>
      <c r="I112" s="9">
        <f t="shared" ca="1" si="18"/>
        <v>51.186865686274544</v>
      </c>
      <c r="J112" s="9">
        <f t="shared" ca="1" si="18"/>
        <v>0</v>
      </c>
      <c r="K112" s="9">
        <f t="shared" ca="1" si="19"/>
        <v>242.07643544842782</v>
      </c>
      <c r="L112" s="9">
        <f t="shared" ca="1" si="20"/>
        <v>-77.792708116235076</v>
      </c>
      <c r="M112">
        <f t="shared" ca="1" si="22"/>
        <v>56.073386437908496</v>
      </c>
      <c r="N112">
        <f t="shared" ca="1" si="23"/>
        <v>32.871956699346406</v>
      </c>
    </row>
    <row r="113" spans="1:15" x14ac:dyDescent="0.25">
      <c r="A113" s="4">
        <f t="shared" si="29"/>
        <v>0.42430555555555455</v>
      </c>
      <c r="B113" s="3">
        <f t="shared" si="25"/>
        <v>1553300660</v>
      </c>
      <c r="C113">
        <f t="shared" si="30"/>
        <v>3</v>
      </c>
      <c r="D113">
        <f t="shared" si="30"/>
        <v>37</v>
      </c>
      <c r="E113">
        <f t="shared" ca="1" si="27"/>
        <v>-5018.6068627450877</v>
      </c>
      <c r="F113">
        <f t="shared" ca="1" si="28"/>
        <v>25273.54581372549</v>
      </c>
      <c r="G113">
        <f t="shared" ca="1" si="17"/>
        <v>9753.6</v>
      </c>
      <c r="H113" s="9">
        <f t="shared" ca="1" si="18"/>
        <v>-236.60284313725424</v>
      </c>
      <c r="I113" s="9">
        <f t="shared" ca="1" si="18"/>
        <v>51.186865686274544</v>
      </c>
      <c r="J113" s="9">
        <f t="shared" ca="1" si="18"/>
        <v>0</v>
      </c>
      <c r="K113" s="9">
        <f t="shared" ca="1" si="19"/>
        <v>242.07643544842782</v>
      </c>
      <c r="L113" s="9">
        <f t="shared" ca="1" si="20"/>
        <v>-77.792708116235076</v>
      </c>
      <c r="M113">
        <f t="shared" ca="1" si="22"/>
        <v>56.075672657952069</v>
      </c>
      <c r="N113">
        <f t="shared" ca="1" si="23"/>
        <v>32.853025599128543</v>
      </c>
    </row>
    <row r="114" spans="1:15" x14ac:dyDescent="0.25">
      <c r="A114" s="4">
        <f t="shared" si="29"/>
        <v>0.42436342592592491</v>
      </c>
      <c r="B114" s="3">
        <f t="shared" si="25"/>
        <v>1553300665</v>
      </c>
      <c r="C114">
        <f t="shared" si="30"/>
        <v>3</v>
      </c>
      <c r="D114">
        <f t="shared" si="30"/>
        <v>37</v>
      </c>
      <c r="E114">
        <f t="shared" ca="1" si="27"/>
        <v>-6201.6210784313589</v>
      </c>
      <c r="F114">
        <f t="shared" ca="1" si="28"/>
        <v>25529.480142156863</v>
      </c>
      <c r="G114">
        <f t="shared" ca="1" si="17"/>
        <v>9753.6</v>
      </c>
      <c r="H114" s="9">
        <f t="shared" ca="1" si="18"/>
        <v>-236.60284313725714</v>
      </c>
      <c r="I114" s="9">
        <f t="shared" ca="1" si="18"/>
        <v>51.186865686274544</v>
      </c>
      <c r="J114" s="9">
        <f t="shared" ca="1" si="18"/>
        <v>0</v>
      </c>
      <c r="K114" s="9">
        <f t="shared" ca="1" si="19"/>
        <v>242.07643544843066</v>
      </c>
      <c r="L114" s="9">
        <f t="shared" ca="1" si="20"/>
        <v>-77.792708116235232</v>
      </c>
      <c r="M114">
        <f t="shared" ca="1" si="22"/>
        <v>56.077958877995641</v>
      </c>
      <c r="N114">
        <f t="shared" ca="1" si="23"/>
        <v>32.83409449891068</v>
      </c>
    </row>
    <row r="115" spans="1:15" x14ac:dyDescent="0.25">
      <c r="A115" s="8">
        <f t="shared" si="29"/>
        <v>0.42442129629629527</v>
      </c>
      <c r="B115" s="3">
        <f t="shared" si="25"/>
        <v>1553300670</v>
      </c>
      <c r="C115">
        <f t="shared" si="30"/>
        <v>3</v>
      </c>
      <c r="D115">
        <f t="shared" si="30"/>
        <v>37</v>
      </c>
      <c r="E115">
        <f t="shared" ca="1" si="27"/>
        <v>-7384.6352941176447</v>
      </c>
      <c r="F115">
        <f t="shared" ca="1" si="28"/>
        <v>25785.414470588235</v>
      </c>
      <c r="G115">
        <f t="shared" ca="1" si="17"/>
        <v>9753.6</v>
      </c>
      <c r="H115" s="9">
        <f t="shared" ca="1" si="18"/>
        <v>-236.60284313725424</v>
      </c>
      <c r="I115" s="9">
        <f t="shared" ca="1" si="18"/>
        <v>51.186865686274544</v>
      </c>
      <c r="J115" s="9">
        <f t="shared" ca="1" si="18"/>
        <v>0</v>
      </c>
      <c r="K115" s="9">
        <f t="shared" ca="1" si="19"/>
        <v>242.07643544842782</v>
      </c>
      <c r="L115" s="9">
        <f t="shared" ca="1" si="20"/>
        <v>-77.792708116235076</v>
      </c>
      <c r="M115">
        <f t="shared" ca="1" si="22"/>
        <v>56.080245098039214</v>
      </c>
      <c r="N115">
        <f t="shared" ca="1" si="23"/>
        <v>32.815163398692818</v>
      </c>
    </row>
    <row r="116" spans="1:15" x14ac:dyDescent="0.25">
      <c r="A116" s="4">
        <f t="shared" si="29"/>
        <v>0.42447916666666563</v>
      </c>
      <c r="B116" s="3">
        <f t="shared" si="25"/>
        <v>1553300675</v>
      </c>
      <c r="C116">
        <f t="shared" si="30"/>
        <v>3</v>
      </c>
      <c r="D116">
        <f t="shared" si="30"/>
        <v>37</v>
      </c>
      <c r="E116">
        <f t="shared" ca="1" si="27"/>
        <v>-8567.6495098039159</v>
      </c>
      <c r="F116">
        <f t="shared" ca="1" si="28"/>
        <v>26041.348799019608</v>
      </c>
      <c r="G116">
        <f t="shared" ca="1" si="17"/>
        <v>9753.6</v>
      </c>
      <c r="H116" s="9">
        <f t="shared" ca="1" si="18"/>
        <v>-236.60284313725424</v>
      </c>
      <c r="I116" s="9">
        <f t="shared" ca="1" si="18"/>
        <v>51.186865686274544</v>
      </c>
      <c r="J116" s="9">
        <f t="shared" ca="1" si="18"/>
        <v>0</v>
      </c>
      <c r="K116" s="9">
        <f t="shared" ca="1" si="19"/>
        <v>242.07643544842782</v>
      </c>
      <c r="L116" s="9">
        <f t="shared" ca="1" si="20"/>
        <v>-77.792708116235076</v>
      </c>
      <c r="M116">
        <f t="shared" ca="1" si="22"/>
        <v>56.082531318082786</v>
      </c>
      <c r="N116">
        <f t="shared" ca="1" si="23"/>
        <v>32.796232298474948</v>
      </c>
    </row>
    <row r="117" spans="1:15" x14ac:dyDescent="0.25">
      <c r="A117" s="4">
        <f t="shared" si="29"/>
        <v>0.42453703703703599</v>
      </c>
      <c r="B117" s="3">
        <f t="shared" si="25"/>
        <v>1553300680</v>
      </c>
      <c r="C117">
        <f t="shared" si="30"/>
        <v>3</v>
      </c>
      <c r="D117">
        <f t="shared" si="30"/>
        <v>37</v>
      </c>
      <c r="E117">
        <f t="shared" ca="1" si="27"/>
        <v>-9750.6637254901871</v>
      </c>
      <c r="F117">
        <f t="shared" ca="1" si="28"/>
        <v>26297.283127450981</v>
      </c>
      <c r="G117">
        <f t="shared" ca="1" si="17"/>
        <v>9753.6</v>
      </c>
      <c r="H117" s="9">
        <f t="shared" ca="1" si="18"/>
        <v>-236.60284313725424</v>
      </c>
      <c r="I117" s="9">
        <f t="shared" ca="1" si="18"/>
        <v>51.186865686274544</v>
      </c>
      <c r="J117" s="9">
        <f t="shared" ca="1" si="18"/>
        <v>0</v>
      </c>
      <c r="K117" s="9">
        <f t="shared" ca="1" si="19"/>
        <v>242.07643544842782</v>
      </c>
      <c r="L117" s="9">
        <f t="shared" ca="1" si="20"/>
        <v>-77.792708116235076</v>
      </c>
      <c r="M117">
        <f t="shared" ca="1" si="22"/>
        <v>56.084817538126359</v>
      </c>
      <c r="N117">
        <f t="shared" ca="1" si="23"/>
        <v>32.777301198257085</v>
      </c>
    </row>
    <row r="118" spans="1:15" x14ac:dyDescent="0.25">
      <c r="A118" s="4">
        <f t="shared" si="29"/>
        <v>0.42459490740740635</v>
      </c>
      <c r="B118" s="3">
        <f t="shared" si="25"/>
        <v>1553300685</v>
      </c>
      <c r="C118">
        <f t="shared" si="30"/>
        <v>3</v>
      </c>
      <c r="D118">
        <f t="shared" si="30"/>
        <v>37</v>
      </c>
      <c r="E118">
        <f t="shared" ca="1" si="27"/>
        <v>-10933.677941176458</v>
      </c>
      <c r="F118">
        <f t="shared" ca="1" si="28"/>
        <v>26553.217455882354</v>
      </c>
      <c r="G118">
        <f t="shared" ca="1" si="17"/>
        <v>9753.6</v>
      </c>
      <c r="H118" s="9">
        <f t="shared" ca="1" si="18"/>
        <v>-236.60284313725424</v>
      </c>
      <c r="I118" s="9">
        <f t="shared" ca="1" si="18"/>
        <v>51.186865686274544</v>
      </c>
      <c r="J118" s="9">
        <f t="shared" ca="1" si="18"/>
        <v>0</v>
      </c>
      <c r="K118" s="9">
        <f t="shared" ca="1" si="19"/>
        <v>242.07643544842782</v>
      </c>
      <c r="L118" s="9">
        <f t="shared" ca="1" si="20"/>
        <v>-77.792708116235076</v>
      </c>
      <c r="M118">
        <f t="shared" ca="1" si="22"/>
        <v>56.087103758169938</v>
      </c>
      <c r="N118">
        <f t="shared" ca="1" si="23"/>
        <v>32.758370098039222</v>
      </c>
    </row>
    <row r="119" spans="1:15" x14ac:dyDescent="0.25">
      <c r="A119" s="4">
        <f t="shared" si="29"/>
        <v>0.42465277777777671</v>
      </c>
      <c r="B119" s="3">
        <f t="shared" si="25"/>
        <v>1553300690</v>
      </c>
      <c r="C119">
        <f t="shared" si="30"/>
        <v>3</v>
      </c>
      <c r="D119">
        <f t="shared" si="30"/>
        <v>37</v>
      </c>
      <c r="E119">
        <f t="shared" ca="1" si="27"/>
        <v>-12116.692156862729</v>
      </c>
      <c r="F119">
        <f t="shared" ca="1" si="28"/>
        <v>26809.151784313726</v>
      </c>
      <c r="G119">
        <f t="shared" ca="1" si="17"/>
        <v>9753.6</v>
      </c>
      <c r="H119" s="9">
        <f t="shared" ca="1" si="18"/>
        <v>-236.60284313725714</v>
      </c>
      <c r="I119" s="9">
        <f t="shared" ca="1" si="18"/>
        <v>51.186865686274544</v>
      </c>
      <c r="J119" s="9">
        <f t="shared" ca="1" si="18"/>
        <v>0</v>
      </c>
      <c r="K119" s="9">
        <f t="shared" ca="1" si="19"/>
        <v>242.07643544843066</v>
      </c>
      <c r="L119" s="9">
        <f t="shared" ca="1" si="20"/>
        <v>-77.792708116235232</v>
      </c>
      <c r="M119">
        <f t="shared" ca="1" si="22"/>
        <v>56.089389978213511</v>
      </c>
      <c r="N119">
        <f t="shared" ca="1" si="23"/>
        <v>32.739438997821352</v>
      </c>
    </row>
    <row r="120" spans="1:15" x14ac:dyDescent="0.25">
      <c r="A120" s="4">
        <f t="shared" si="29"/>
        <v>0.42471064814814707</v>
      </c>
      <c r="B120" s="3">
        <f t="shared" si="25"/>
        <v>1553300695</v>
      </c>
      <c r="C120">
        <f t="shared" si="30"/>
        <v>3</v>
      </c>
      <c r="D120">
        <f t="shared" si="30"/>
        <v>37</v>
      </c>
      <c r="E120">
        <f t="shared" ca="1" si="27"/>
        <v>-13299.706372549015</v>
      </c>
      <c r="F120">
        <f t="shared" ca="1" si="28"/>
        <v>27065.086112745099</v>
      </c>
      <c r="G120">
        <f t="shared" ca="1" si="17"/>
        <v>9753.6</v>
      </c>
      <c r="H120" s="9">
        <f t="shared" ca="1" si="18"/>
        <v>-236.60284313725424</v>
      </c>
      <c r="I120" s="9">
        <f t="shared" ca="1" si="18"/>
        <v>51.186865686274544</v>
      </c>
      <c r="J120" s="9">
        <f t="shared" ca="1" si="18"/>
        <v>0</v>
      </c>
      <c r="K120" s="9">
        <f t="shared" ca="1" si="19"/>
        <v>242.07643544842782</v>
      </c>
      <c r="L120" s="9">
        <f t="shared" ca="1" si="20"/>
        <v>-77.792708116235076</v>
      </c>
      <c r="M120">
        <f t="shared" ca="1" si="22"/>
        <v>56.091676198257083</v>
      </c>
      <c r="N120">
        <f t="shared" ca="1" si="23"/>
        <v>32.72050789760349</v>
      </c>
    </row>
    <row r="121" spans="1:15" x14ac:dyDescent="0.25">
      <c r="A121" s="4">
        <f t="shared" si="29"/>
        <v>0.42476851851851744</v>
      </c>
      <c r="B121" s="3">
        <f t="shared" si="25"/>
        <v>1553300700</v>
      </c>
      <c r="C121">
        <f t="shared" ref="C121:D136" si="31">C120</f>
        <v>3</v>
      </c>
      <c r="D121">
        <f t="shared" si="31"/>
        <v>37</v>
      </c>
      <c r="E121">
        <f t="shared" ca="1" si="27"/>
        <v>-14482.720588235286</v>
      </c>
      <c r="F121">
        <f t="shared" ca="1" si="28"/>
        <v>27321.020441176472</v>
      </c>
      <c r="G121">
        <f t="shared" ca="1" si="17"/>
        <v>9753.6</v>
      </c>
      <c r="H121" s="9">
        <f t="shared" ca="1" si="18"/>
        <v>-236.60284313725424</v>
      </c>
      <c r="I121" s="9">
        <f t="shared" ca="1" si="18"/>
        <v>51.186865686274544</v>
      </c>
      <c r="J121" s="9">
        <f t="shared" ca="1" si="18"/>
        <v>0</v>
      </c>
      <c r="K121" s="9">
        <f t="shared" ca="1" si="19"/>
        <v>242.07643544842782</v>
      </c>
      <c r="L121" s="9">
        <f t="shared" ca="1" si="20"/>
        <v>-77.792708116235076</v>
      </c>
      <c r="M121">
        <f t="shared" ca="1" si="22"/>
        <v>56.093962418300656</v>
      </c>
      <c r="N121">
        <f t="shared" ca="1" si="23"/>
        <v>32.701576797385627</v>
      </c>
    </row>
    <row r="122" spans="1:15" x14ac:dyDescent="0.25">
      <c r="A122" s="4">
        <f>A121+5/24/3600</f>
        <v>0.4248263888888878</v>
      </c>
      <c r="B122" s="3">
        <f t="shared" si="25"/>
        <v>1553300705</v>
      </c>
      <c r="C122">
        <f t="shared" si="31"/>
        <v>3</v>
      </c>
      <c r="D122">
        <f t="shared" si="31"/>
        <v>37</v>
      </c>
      <c r="E122">
        <f t="shared" ca="1" si="27"/>
        <v>-15665.734803921558</v>
      </c>
      <c r="F122">
        <f t="shared" ca="1" si="28"/>
        <v>27576.954769607844</v>
      </c>
      <c r="G122">
        <f t="shared" ca="1" si="17"/>
        <v>9753.6</v>
      </c>
      <c r="H122" s="9">
        <f t="shared" ca="1" si="18"/>
        <v>-236.60284313725424</v>
      </c>
      <c r="I122" s="9">
        <f t="shared" ca="1" si="18"/>
        <v>51.186865686274544</v>
      </c>
      <c r="J122" s="9">
        <f t="shared" ca="1" si="18"/>
        <v>0</v>
      </c>
      <c r="K122" s="9">
        <f t="shared" ca="1" si="19"/>
        <v>242.07643544842782</v>
      </c>
      <c r="L122" s="9">
        <f t="shared" ca="1" si="20"/>
        <v>-77.792708116235076</v>
      </c>
      <c r="M122">
        <f t="shared" ca="1" si="22"/>
        <v>56.096248638344228</v>
      </c>
      <c r="N122">
        <f t="shared" ca="1" si="23"/>
        <v>32.682645697167757</v>
      </c>
    </row>
    <row r="123" spans="1:15" x14ac:dyDescent="0.25">
      <c r="A123" s="4">
        <f t="shared" ref="A123:A186" si="32">A122+5/24/3600</f>
        <v>0.42488425925925816</v>
      </c>
      <c r="B123" s="3">
        <f t="shared" si="25"/>
        <v>1553300710</v>
      </c>
      <c r="C123">
        <f t="shared" si="31"/>
        <v>3</v>
      </c>
      <c r="D123">
        <f t="shared" si="31"/>
        <v>37</v>
      </c>
      <c r="E123">
        <f t="shared" ca="1" si="27"/>
        <v>-16848.749019607829</v>
      </c>
      <c r="F123">
        <f t="shared" ca="1" si="28"/>
        <v>27832.889098039217</v>
      </c>
      <c r="G123">
        <f t="shared" ca="1" si="17"/>
        <v>9753.6</v>
      </c>
      <c r="H123" s="9">
        <f t="shared" ca="1" si="18"/>
        <v>-236.60284313725714</v>
      </c>
      <c r="I123" s="9">
        <f t="shared" ca="1" si="18"/>
        <v>51.186865686274544</v>
      </c>
      <c r="J123" s="9">
        <f t="shared" ca="1" si="18"/>
        <v>0</v>
      </c>
      <c r="K123" s="9">
        <f t="shared" ca="1" si="19"/>
        <v>242.07643544843066</v>
      </c>
      <c r="L123" s="9">
        <f t="shared" ca="1" si="20"/>
        <v>-77.792708116235232</v>
      </c>
      <c r="M123">
        <f t="shared" ca="1" si="22"/>
        <v>56.098534858387801</v>
      </c>
      <c r="N123">
        <f t="shared" ca="1" si="23"/>
        <v>32.663714596949895</v>
      </c>
    </row>
    <row r="124" spans="1:15" x14ac:dyDescent="0.25">
      <c r="A124" s="4">
        <f t="shared" si="32"/>
        <v>0.42494212962962852</v>
      </c>
      <c r="B124" s="3">
        <f t="shared" si="25"/>
        <v>1553300715</v>
      </c>
      <c r="C124">
        <f t="shared" si="31"/>
        <v>3</v>
      </c>
      <c r="D124">
        <f t="shared" si="31"/>
        <v>37</v>
      </c>
      <c r="E124">
        <f t="shared" ca="1" si="27"/>
        <v>-18031.763235294115</v>
      </c>
      <c r="F124">
        <f t="shared" ca="1" si="28"/>
        <v>28088.82342647059</v>
      </c>
      <c r="G124">
        <f t="shared" ca="1" si="17"/>
        <v>9753.6</v>
      </c>
      <c r="H124" s="9">
        <f t="shared" ca="1" si="18"/>
        <v>-236.60284313725424</v>
      </c>
      <c r="I124" s="9">
        <f t="shared" ca="1" si="18"/>
        <v>51.186865686274544</v>
      </c>
      <c r="J124" s="9">
        <f t="shared" ca="1" si="18"/>
        <v>0</v>
      </c>
      <c r="K124" s="9">
        <f t="shared" ca="1" si="19"/>
        <v>242.07643544842782</v>
      </c>
      <c r="L124" s="9">
        <f t="shared" ca="1" si="20"/>
        <v>-77.792708116235076</v>
      </c>
      <c r="M124">
        <f t="shared" ca="1" si="22"/>
        <v>56.100821078431373</v>
      </c>
      <c r="N124">
        <f t="shared" ca="1" si="23"/>
        <v>32.644783496732032</v>
      </c>
    </row>
    <row r="125" spans="1:15" x14ac:dyDescent="0.25">
      <c r="A125" s="4">
        <f t="shared" si="32"/>
        <v>0.42499999999999888</v>
      </c>
      <c r="B125" s="3">
        <f t="shared" si="25"/>
        <v>1553300720</v>
      </c>
      <c r="C125">
        <f t="shared" si="31"/>
        <v>3</v>
      </c>
      <c r="D125">
        <f t="shared" si="31"/>
        <v>37</v>
      </c>
      <c r="E125">
        <f t="shared" ca="1" si="27"/>
        <v>-19214.777450980386</v>
      </c>
      <c r="F125">
        <f t="shared" ca="1" si="28"/>
        <v>28344.757754901962</v>
      </c>
      <c r="G125">
        <f t="shared" ca="1" si="17"/>
        <v>9753.6</v>
      </c>
      <c r="H125" s="9">
        <f t="shared" ca="1" si="18"/>
        <v>-236.60284313725424</v>
      </c>
      <c r="I125" s="9">
        <f t="shared" ca="1" si="18"/>
        <v>51.186865686274544</v>
      </c>
      <c r="J125" s="9">
        <f t="shared" ca="1" si="18"/>
        <v>0</v>
      </c>
      <c r="K125" s="9">
        <f t="shared" ca="1" si="19"/>
        <v>242.07643544842782</v>
      </c>
      <c r="L125" s="9">
        <f t="shared" ca="1" si="20"/>
        <v>-77.792708116235076</v>
      </c>
      <c r="M125">
        <f t="shared" ca="1" si="22"/>
        <v>56.103107298474946</v>
      </c>
      <c r="N125">
        <f t="shared" ca="1" si="23"/>
        <v>32.625852396514162</v>
      </c>
    </row>
    <row r="126" spans="1:15" x14ac:dyDescent="0.25">
      <c r="A126" s="4">
        <f t="shared" si="32"/>
        <v>0.42505787037036924</v>
      </c>
      <c r="B126" s="3">
        <f t="shared" si="25"/>
        <v>1553300725</v>
      </c>
      <c r="C126">
        <f t="shared" si="31"/>
        <v>3</v>
      </c>
      <c r="D126">
        <f t="shared" si="31"/>
        <v>37</v>
      </c>
      <c r="E126">
        <f t="shared" ca="1" si="27"/>
        <v>-20397.791666666657</v>
      </c>
      <c r="F126">
        <f t="shared" ca="1" si="28"/>
        <v>28600.692083333335</v>
      </c>
      <c r="G126">
        <f t="shared" ca="1" si="17"/>
        <v>9753.6</v>
      </c>
      <c r="H126" s="9">
        <f t="shared" ca="1" si="18"/>
        <v>-236.60284313725424</v>
      </c>
      <c r="I126" s="9">
        <f t="shared" ca="1" si="18"/>
        <v>51.186865686274544</v>
      </c>
      <c r="J126" s="9">
        <f t="shared" ca="1" si="18"/>
        <v>0</v>
      </c>
      <c r="K126" s="9">
        <f t="shared" ca="1" si="19"/>
        <v>242.07643544842782</v>
      </c>
      <c r="L126" s="9">
        <f t="shared" ca="1" si="20"/>
        <v>-77.792708116235076</v>
      </c>
      <c r="M126">
        <f t="shared" ca="1" si="22"/>
        <v>56.105393518518518</v>
      </c>
      <c r="N126">
        <f t="shared" ca="1" si="23"/>
        <v>32.606921296296299</v>
      </c>
      <c r="O126" s="12"/>
    </row>
    <row r="127" spans="1:15" x14ac:dyDescent="0.25">
      <c r="A127" s="8">
        <f t="shared" si="32"/>
        <v>0.4251157407407396</v>
      </c>
      <c r="B127" s="3">
        <f t="shared" si="25"/>
        <v>1553300730</v>
      </c>
      <c r="C127">
        <f t="shared" si="31"/>
        <v>3</v>
      </c>
      <c r="D127">
        <f t="shared" si="31"/>
        <v>37</v>
      </c>
      <c r="E127">
        <f t="shared" ca="1" si="27"/>
        <v>-21580.805882352928</v>
      </c>
      <c r="F127">
        <f t="shared" ca="1" si="28"/>
        <v>28856.626411764708</v>
      </c>
      <c r="G127">
        <f t="shared" ca="1" si="17"/>
        <v>9753.6</v>
      </c>
      <c r="H127" s="9">
        <f t="shared" ca="1" si="18"/>
        <v>-236.60284313725424</v>
      </c>
      <c r="I127" s="9">
        <f t="shared" ca="1" si="18"/>
        <v>51.186865686274544</v>
      </c>
      <c r="J127" s="9">
        <f t="shared" ca="1" si="18"/>
        <v>0</v>
      </c>
      <c r="K127" s="9">
        <f t="shared" ca="1" si="19"/>
        <v>242.07643544842782</v>
      </c>
      <c r="L127" s="9">
        <f t="shared" ca="1" si="20"/>
        <v>-77.792708116235076</v>
      </c>
      <c r="M127">
        <f t="shared" ca="1" si="22"/>
        <v>56.107679738562091</v>
      </c>
      <c r="N127">
        <f t="shared" ca="1" si="23"/>
        <v>32.587990196078437</v>
      </c>
      <c r="O127" s="12"/>
    </row>
    <row r="128" spans="1:15" x14ac:dyDescent="0.25">
      <c r="A128" s="4">
        <f t="shared" si="32"/>
        <v>0.42517361111110996</v>
      </c>
      <c r="B128" s="3">
        <f t="shared" si="25"/>
        <v>1553300735</v>
      </c>
      <c r="C128">
        <f t="shared" si="31"/>
        <v>3</v>
      </c>
      <c r="D128">
        <f t="shared" si="31"/>
        <v>37</v>
      </c>
      <c r="E128">
        <f t="shared" ca="1" si="27"/>
        <v>-22763.820098039199</v>
      </c>
      <c r="F128">
        <f t="shared" ca="1" si="28"/>
        <v>29112.560740196081</v>
      </c>
      <c r="G128">
        <f t="shared" ca="1" si="17"/>
        <v>9753.6</v>
      </c>
      <c r="H128" s="9">
        <f t="shared" ca="1" si="18"/>
        <v>-236.60284313725714</v>
      </c>
      <c r="I128" s="9">
        <f t="shared" ca="1" si="18"/>
        <v>51.186865686274544</v>
      </c>
      <c r="J128" s="9">
        <f t="shared" ca="1" si="18"/>
        <v>0</v>
      </c>
      <c r="K128" s="9">
        <f t="shared" ca="1" si="19"/>
        <v>242.07643544843066</v>
      </c>
      <c r="L128" s="9">
        <f t="shared" ca="1" si="20"/>
        <v>-77.792708116235232</v>
      </c>
      <c r="M128">
        <f t="shared" ca="1" si="22"/>
        <v>56.109965958605663</v>
      </c>
      <c r="N128">
        <f t="shared" ca="1" si="23"/>
        <v>32.569059095860567</v>
      </c>
      <c r="O128" s="12"/>
    </row>
    <row r="129" spans="1:19" x14ac:dyDescent="0.25">
      <c r="A129" s="4">
        <f t="shared" si="32"/>
        <v>0.42523148148148032</v>
      </c>
      <c r="B129" s="3">
        <f t="shared" si="25"/>
        <v>1553300740</v>
      </c>
      <c r="C129">
        <f t="shared" si="31"/>
        <v>3</v>
      </c>
      <c r="D129">
        <f t="shared" si="31"/>
        <v>37</v>
      </c>
      <c r="E129">
        <f t="shared" ca="1" si="27"/>
        <v>-23946.834313725485</v>
      </c>
      <c r="F129">
        <f t="shared" ca="1" si="28"/>
        <v>29368.495068627453</v>
      </c>
      <c r="G129">
        <f t="shared" ca="1" si="17"/>
        <v>9753.6</v>
      </c>
      <c r="H129" s="9">
        <f t="shared" ca="1" si="18"/>
        <v>-236.60284313725424</v>
      </c>
      <c r="I129" s="9">
        <f t="shared" ca="1" si="18"/>
        <v>51.186865686274544</v>
      </c>
      <c r="J129" s="9">
        <f t="shared" ca="1" si="18"/>
        <v>0</v>
      </c>
      <c r="K129" s="9">
        <f t="shared" ca="1" si="19"/>
        <v>242.07643544842782</v>
      </c>
      <c r="L129" s="9">
        <f t="shared" ca="1" si="20"/>
        <v>-77.792708116235076</v>
      </c>
      <c r="M129">
        <f t="shared" ca="1" si="22"/>
        <v>56.112252178649236</v>
      </c>
      <c r="N129">
        <f t="shared" ca="1" si="23"/>
        <v>32.550127995642704</v>
      </c>
    </row>
    <row r="130" spans="1:19" x14ac:dyDescent="0.25">
      <c r="A130" s="4">
        <f t="shared" si="32"/>
        <v>0.42528935185185068</v>
      </c>
      <c r="B130" s="3">
        <f t="shared" si="25"/>
        <v>1553300745</v>
      </c>
      <c r="C130">
        <f t="shared" si="31"/>
        <v>3</v>
      </c>
      <c r="D130">
        <f t="shared" si="31"/>
        <v>37</v>
      </c>
      <c r="E130">
        <f t="shared" ca="1" si="27"/>
        <v>-25129.848529411756</v>
      </c>
      <c r="F130">
        <f t="shared" ca="1" si="28"/>
        <v>29624.429397058826</v>
      </c>
      <c r="G130">
        <f t="shared" ca="1" si="17"/>
        <v>9753.6</v>
      </c>
      <c r="H130" s="9">
        <f t="shared" ca="1" si="18"/>
        <v>-236.60284313725424</v>
      </c>
      <c r="I130" s="9">
        <f t="shared" ca="1" si="18"/>
        <v>51.186865686274544</v>
      </c>
      <c r="J130" s="9">
        <f t="shared" ca="1" si="18"/>
        <v>0</v>
      </c>
      <c r="K130" s="9">
        <f t="shared" ca="1" si="19"/>
        <v>242.07643544842782</v>
      </c>
      <c r="L130" s="9">
        <f t="shared" ca="1" si="20"/>
        <v>-77.792708116235076</v>
      </c>
      <c r="M130">
        <f t="shared" ca="1" si="22"/>
        <v>56.114538398692808</v>
      </c>
      <c r="N130">
        <f t="shared" ca="1" si="23"/>
        <v>32.531196895424841</v>
      </c>
    </row>
    <row r="131" spans="1:19" x14ac:dyDescent="0.25">
      <c r="A131" s="4">
        <f t="shared" si="32"/>
        <v>0.42534722222222104</v>
      </c>
      <c r="B131" s="3">
        <f t="shared" si="25"/>
        <v>1553300750</v>
      </c>
      <c r="C131">
        <f t="shared" si="31"/>
        <v>3</v>
      </c>
      <c r="D131">
        <f t="shared" si="31"/>
        <v>37</v>
      </c>
      <c r="E131">
        <f t="shared" ca="1" si="27"/>
        <v>-26312.862745098028</v>
      </c>
      <c r="F131">
        <f t="shared" ca="1" si="28"/>
        <v>29880.363725490199</v>
      </c>
      <c r="G131">
        <f t="shared" ca="1" si="17"/>
        <v>9753.6</v>
      </c>
      <c r="H131" s="9">
        <f t="shared" ca="1" si="18"/>
        <v>-236.60284313725424</v>
      </c>
      <c r="I131" s="9">
        <f t="shared" ca="1" si="18"/>
        <v>51.186865686274544</v>
      </c>
      <c r="J131" s="9">
        <f t="shared" ca="1" si="18"/>
        <v>0</v>
      </c>
      <c r="K131" s="9">
        <f t="shared" ca="1" si="19"/>
        <v>242.07643544842782</v>
      </c>
      <c r="L131" s="9">
        <f t="shared" ca="1" si="20"/>
        <v>-77.792708116235076</v>
      </c>
      <c r="M131">
        <f t="shared" ca="1" si="22"/>
        <v>56.116824618736381</v>
      </c>
      <c r="N131">
        <f t="shared" ca="1" si="23"/>
        <v>32.512265795206972</v>
      </c>
    </row>
    <row r="132" spans="1:19" x14ac:dyDescent="0.25">
      <c r="A132" s="4">
        <f t="shared" si="32"/>
        <v>0.42540509259259141</v>
      </c>
      <c r="B132" s="3">
        <f t="shared" si="25"/>
        <v>1553300755</v>
      </c>
      <c r="C132">
        <f t="shared" si="31"/>
        <v>3</v>
      </c>
      <c r="D132">
        <f t="shared" si="31"/>
        <v>37</v>
      </c>
      <c r="E132">
        <f t="shared" ca="1" si="27"/>
        <v>-27495.876960784299</v>
      </c>
      <c r="F132">
        <f t="shared" ca="1" si="28"/>
        <v>30136.298053921571</v>
      </c>
      <c r="G132">
        <f t="shared" ca="1" si="17"/>
        <v>9753.6</v>
      </c>
      <c r="H132" s="9">
        <f t="shared" ca="1" si="18"/>
        <v>-236.60284313725714</v>
      </c>
      <c r="I132" s="9">
        <f t="shared" ca="1" si="18"/>
        <v>51.186865686274544</v>
      </c>
      <c r="J132" s="9">
        <f t="shared" ca="1" si="18"/>
        <v>0</v>
      </c>
      <c r="K132" s="9">
        <f t="shared" ca="1" si="19"/>
        <v>242.07643544843066</v>
      </c>
      <c r="L132" s="9">
        <f t="shared" ca="1" si="20"/>
        <v>-77.792708116235232</v>
      </c>
      <c r="M132">
        <f t="shared" ca="1" si="22"/>
        <v>56.11911083877996</v>
      </c>
      <c r="N132">
        <f t="shared" ca="1" si="23"/>
        <v>32.493334694989109</v>
      </c>
    </row>
    <row r="133" spans="1:19" x14ac:dyDescent="0.25">
      <c r="A133" s="4">
        <f t="shared" si="32"/>
        <v>0.42546296296296177</v>
      </c>
      <c r="B133" s="3">
        <f t="shared" si="25"/>
        <v>1553300760</v>
      </c>
      <c r="C133">
        <f t="shared" si="31"/>
        <v>3</v>
      </c>
      <c r="D133">
        <f t="shared" si="31"/>
        <v>37</v>
      </c>
      <c r="E133">
        <f t="shared" ca="1" si="27"/>
        <v>-28678.891176470584</v>
      </c>
      <c r="F133">
        <f t="shared" ca="1" si="28"/>
        <v>30392.232382352944</v>
      </c>
      <c r="G133">
        <f t="shared" ca="1" si="17"/>
        <v>9753.6</v>
      </c>
      <c r="H133" s="9">
        <f t="shared" ca="1" si="18"/>
        <v>-236.60284313725424</v>
      </c>
      <c r="I133" s="9">
        <f t="shared" ca="1" si="18"/>
        <v>51.186865686274544</v>
      </c>
      <c r="J133" s="9">
        <f t="shared" ca="1" si="18"/>
        <v>0</v>
      </c>
      <c r="K133" s="9">
        <f t="shared" ca="1" si="19"/>
        <v>242.07643544842782</v>
      </c>
      <c r="L133" s="9">
        <f t="shared" ca="1" si="20"/>
        <v>-77.792708116235076</v>
      </c>
      <c r="M133">
        <f t="shared" ca="1" si="22"/>
        <v>56.121397058823533</v>
      </c>
      <c r="N133">
        <f t="shared" ca="1" si="23"/>
        <v>32.474403594771246</v>
      </c>
    </row>
    <row r="134" spans="1:19" x14ac:dyDescent="0.25">
      <c r="A134" s="4">
        <f t="shared" si="32"/>
        <v>0.42552083333333213</v>
      </c>
      <c r="B134" s="3">
        <f t="shared" si="25"/>
        <v>1553300765</v>
      </c>
      <c r="C134">
        <f t="shared" si="31"/>
        <v>3</v>
      </c>
      <c r="D134">
        <f t="shared" si="31"/>
        <v>37</v>
      </c>
      <c r="E134">
        <f t="shared" ca="1" si="27"/>
        <v>-29861.905392156856</v>
      </c>
      <c r="F134">
        <f t="shared" ca="1" si="28"/>
        <v>30648.166710784317</v>
      </c>
      <c r="G134">
        <f t="shared" ca="1" si="17"/>
        <v>9753.6</v>
      </c>
      <c r="H134" s="9">
        <f t="shared" ca="1" si="18"/>
        <v>-236.60284313725424</v>
      </c>
      <c r="I134" s="9">
        <f t="shared" ca="1" si="18"/>
        <v>51.186865686274544</v>
      </c>
      <c r="J134" s="9">
        <f t="shared" ca="1" si="18"/>
        <v>0</v>
      </c>
      <c r="K134" s="9">
        <f t="shared" ca="1" si="19"/>
        <v>242.07643544842782</v>
      </c>
      <c r="L134" s="9">
        <f t="shared" ca="1" si="20"/>
        <v>-77.792708116235076</v>
      </c>
      <c r="M134">
        <f t="shared" ca="1" si="22"/>
        <v>56.123683278867105</v>
      </c>
      <c r="N134">
        <f t="shared" ca="1" si="23"/>
        <v>32.455472494553383</v>
      </c>
    </row>
    <row r="135" spans="1:19" x14ac:dyDescent="0.25">
      <c r="A135" s="4">
        <f t="shared" si="32"/>
        <v>0.42557870370370249</v>
      </c>
      <c r="B135" s="3">
        <f t="shared" si="25"/>
        <v>1553300770</v>
      </c>
      <c r="C135">
        <f t="shared" si="31"/>
        <v>3</v>
      </c>
      <c r="D135">
        <f t="shared" si="31"/>
        <v>37</v>
      </c>
      <c r="E135">
        <f t="shared" ca="1" si="27"/>
        <v>-31044.919607843127</v>
      </c>
      <c r="F135">
        <f t="shared" ca="1" si="28"/>
        <v>30904.10103921569</v>
      </c>
      <c r="G135">
        <f t="shared" ca="1" si="17"/>
        <v>9753.6</v>
      </c>
      <c r="H135" s="9">
        <f t="shared" ca="1" si="18"/>
        <v>-236.60284313725424</v>
      </c>
      <c r="I135" s="9">
        <f t="shared" ca="1" si="18"/>
        <v>51.186865686274544</v>
      </c>
      <c r="J135" s="9">
        <f t="shared" ca="1" si="18"/>
        <v>0</v>
      </c>
      <c r="K135" s="9">
        <f t="shared" ca="1" si="19"/>
        <v>242.07643544842782</v>
      </c>
      <c r="L135" s="9">
        <f t="shared" ca="1" si="20"/>
        <v>-77.792708116235076</v>
      </c>
      <c r="M135">
        <f t="shared" ca="1" si="22"/>
        <v>56.125969498910678</v>
      </c>
      <c r="N135">
        <f t="shared" ca="1" si="23"/>
        <v>32.436541394335514</v>
      </c>
    </row>
    <row r="136" spans="1:19" x14ac:dyDescent="0.25">
      <c r="A136" s="4">
        <f t="shared" si="32"/>
        <v>0.42563657407407285</v>
      </c>
      <c r="B136" s="3">
        <f t="shared" si="25"/>
        <v>1553300775</v>
      </c>
      <c r="C136">
        <f t="shared" si="31"/>
        <v>3</v>
      </c>
      <c r="D136">
        <f t="shared" si="31"/>
        <v>37</v>
      </c>
      <c r="E136">
        <f t="shared" ca="1" si="27"/>
        <v>-32227.933823529398</v>
      </c>
      <c r="F136">
        <f t="shared" ca="1" si="28"/>
        <v>31160.035367647062</v>
      </c>
      <c r="G136">
        <f t="shared" ref="G136:G199" ca="1" si="33">INDIRECT("G$"&amp;C136)+INDIRECT("J$"&amp;C136)*($B136-INDIRECT("B$"&amp;D136))</f>
        <v>9753.6</v>
      </c>
      <c r="H136" s="9">
        <f t="shared" ref="H136:J151" ca="1" si="34">(E137-E136)/($B137-$B136)</f>
        <v>-236.60284313725424</v>
      </c>
      <c r="I136" s="9">
        <f t="shared" ca="1" si="34"/>
        <v>51.186865686274544</v>
      </c>
      <c r="J136" s="9">
        <f t="shared" ca="1" si="34"/>
        <v>0</v>
      </c>
      <c r="K136" s="9">
        <f t="shared" ref="K136:K199" ca="1" si="35">SQRT(H136*H136+I136*I136)</f>
        <v>242.07643544842782</v>
      </c>
      <c r="L136" s="9">
        <f t="shared" ref="L136:L199" ca="1" si="36">DEGREES(ATAN2(I136,H136))</f>
        <v>-77.792708116235076</v>
      </c>
      <c r="M136">
        <f t="shared" ca="1" si="22"/>
        <v>56.12825571895425</v>
      </c>
      <c r="N136">
        <f t="shared" ca="1" si="23"/>
        <v>32.417610294117651</v>
      </c>
      <c r="O136" s="14"/>
      <c r="P136" s="14"/>
      <c r="Q136" s="14"/>
      <c r="R136" s="14"/>
      <c r="S136" s="14"/>
    </row>
    <row r="137" spans="1:19" x14ac:dyDescent="0.25">
      <c r="A137" s="4">
        <f t="shared" si="32"/>
        <v>0.42569444444444321</v>
      </c>
      <c r="B137" s="3">
        <f t="shared" si="25"/>
        <v>1553300780</v>
      </c>
      <c r="C137">
        <f t="shared" ref="C137:D152" si="37">C136</f>
        <v>3</v>
      </c>
      <c r="D137">
        <f t="shared" si="37"/>
        <v>37</v>
      </c>
      <c r="E137">
        <f t="shared" ca="1" si="27"/>
        <v>-33410.948039215669</v>
      </c>
      <c r="F137">
        <f t="shared" ca="1" si="28"/>
        <v>31415.969696078435</v>
      </c>
      <c r="G137">
        <f t="shared" ca="1" si="33"/>
        <v>9753.6</v>
      </c>
      <c r="H137" s="9">
        <f t="shared" ca="1" si="34"/>
        <v>-236.60284313725714</v>
      </c>
      <c r="I137" s="9">
        <f t="shared" ca="1" si="34"/>
        <v>51.186865686274544</v>
      </c>
      <c r="J137" s="9">
        <f t="shared" ca="1" si="34"/>
        <v>0</v>
      </c>
      <c r="K137" s="9">
        <f t="shared" ca="1" si="35"/>
        <v>242.07643544843066</v>
      </c>
      <c r="L137" s="9">
        <f t="shared" ca="1" si="36"/>
        <v>-77.792708116235232</v>
      </c>
      <c r="M137">
        <f t="shared" ref="M137:M200" ca="1" si="38">INDIRECT("M$"&amp;C137)+INDIRECT("O$"&amp;C137)*($B137-INDIRECT("B$"&amp;D137))</f>
        <v>56.130541938997823</v>
      </c>
      <c r="N137">
        <f t="shared" ref="N137:N200" ca="1" si="39">INDIRECT("N$"&amp;C137)+INDIRECT("P$"&amp;C137)*($B137-INDIRECT("B$"&amp;D137))</f>
        <v>32.398679193899788</v>
      </c>
      <c r="O137" s="12"/>
    </row>
    <row r="138" spans="1:19" x14ac:dyDescent="0.25">
      <c r="A138" s="4">
        <f t="shared" si="32"/>
        <v>0.42575231481481357</v>
      </c>
      <c r="B138" s="3">
        <f t="shared" ref="B138:B201" si="40">B137+SECOND(A138-A137)</f>
        <v>1553300785</v>
      </c>
      <c r="C138">
        <f t="shared" si="37"/>
        <v>3</v>
      </c>
      <c r="D138">
        <f t="shared" si="37"/>
        <v>37</v>
      </c>
      <c r="E138">
        <f t="shared" ca="1" si="27"/>
        <v>-34593.962254901955</v>
      </c>
      <c r="F138">
        <f t="shared" ca="1" si="28"/>
        <v>31671.904024509808</v>
      </c>
      <c r="G138">
        <f t="shared" ca="1" si="33"/>
        <v>9753.6</v>
      </c>
      <c r="H138" s="9">
        <f t="shared" ca="1" si="34"/>
        <v>-236.60284313725424</v>
      </c>
      <c r="I138" s="9">
        <f t="shared" ca="1" si="34"/>
        <v>51.186865686274544</v>
      </c>
      <c r="J138" s="9">
        <f t="shared" ca="1" si="34"/>
        <v>0</v>
      </c>
      <c r="K138" s="9">
        <f t="shared" ca="1" si="35"/>
        <v>242.07643544842782</v>
      </c>
      <c r="L138" s="9">
        <f t="shared" ca="1" si="36"/>
        <v>-77.792708116235076</v>
      </c>
      <c r="M138">
        <f t="shared" ca="1" si="38"/>
        <v>56.132828159041395</v>
      </c>
      <c r="N138">
        <f t="shared" ca="1" si="39"/>
        <v>32.379748093681918</v>
      </c>
      <c r="O138" s="12"/>
    </row>
    <row r="139" spans="1:19" x14ac:dyDescent="0.25">
      <c r="A139" s="8">
        <f t="shared" si="32"/>
        <v>0.42581018518518393</v>
      </c>
      <c r="B139" s="3">
        <f t="shared" si="40"/>
        <v>1553300790</v>
      </c>
      <c r="C139">
        <f t="shared" si="37"/>
        <v>3</v>
      </c>
      <c r="D139">
        <f t="shared" si="37"/>
        <v>37</v>
      </c>
      <c r="E139">
        <f t="shared" ca="1" si="27"/>
        <v>-35776.976470588226</v>
      </c>
      <c r="F139">
        <f t="shared" ca="1" si="28"/>
        <v>31927.83835294118</v>
      </c>
      <c r="G139">
        <f t="shared" ca="1" si="33"/>
        <v>9753.6</v>
      </c>
      <c r="H139" s="9">
        <f t="shared" ca="1" si="34"/>
        <v>-236.60284313725424</v>
      </c>
      <c r="I139" s="9">
        <f t="shared" ca="1" si="34"/>
        <v>51.186865686274544</v>
      </c>
      <c r="J139" s="9">
        <f t="shared" ca="1" si="34"/>
        <v>0</v>
      </c>
      <c r="K139" s="9">
        <f t="shared" ca="1" si="35"/>
        <v>242.07643544842782</v>
      </c>
      <c r="L139" s="9">
        <f t="shared" ca="1" si="36"/>
        <v>-77.792708116235076</v>
      </c>
      <c r="M139">
        <f t="shared" ca="1" si="38"/>
        <v>56.135114379084968</v>
      </c>
      <c r="N139">
        <f t="shared" ca="1" si="39"/>
        <v>32.360816993464056</v>
      </c>
      <c r="O139" s="12"/>
    </row>
    <row r="140" spans="1:19" x14ac:dyDescent="0.25">
      <c r="A140" s="4">
        <f t="shared" si="32"/>
        <v>0.42586805555555429</v>
      </c>
      <c r="B140" s="3">
        <f t="shared" si="40"/>
        <v>1553300795</v>
      </c>
      <c r="C140">
        <f t="shared" si="37"/>
        <v>3</v>
      </c>
      <c r="D140">
        <f t="shared" si="37"/>
        <v>37</v>
      </c>
      <c r="E140">
        <f t="shared" ca="1" si="27"/>
        <v>-36959.990686274497</v>
      </c>
      <c r="F140">
        <f t="shared" ca="1" si="28"/>
        <v>32183.772681372553</v>
      </c>
      <c r="G140">
        <f t="shared" ca="1" si="33"/>
        <v>9753.6</v>
      </c>
      <c r="H140" s="9">
        <f t="shared" ca="1" si="34"/>
        <v>-236.60284313725424</v>
      </c>
      <c r="I140" s="9">
        <f t="shared" ca="1" si="34"/>
        <v>51.186865686274544</v>
      </c>
      <c r="J140" s="9">
        <f t="shared" ca="1" si="34"/>
        <v>0</v>
      </c>
      <c r="K140" s="9">
        <f t="shared" ca="1" si="35"/>
        <v>242.07643544842782</v>
      </c>
      <c r="L140" s="9">
        <f t="shared" ca="1" si="36"/>
        <v>-77.792708116235076</v>
      </c>
      <c r="M140">
        <f t="shared" ca="1" si="38"/>
        <v>56.13740059912854</v>
      </c>
      <c r="N140">
        <f t="shared" ca="1" si="39"/>
        <v>32.341885893246193</v>
      </c>
      <c r="O140" s="12"/>
    </row>
    <row r="141" spans="1:19" x14ac:dyDescent="0.25">
      <c r="A141" s="4">
        <f t="shared" si="32"/>
        <v>0.42592592592592465</v>
      </c>
      <c r="B141" s="3">
        <f t="shared" si="40"/>
        <v>1553300800</v>
      </c>
      <c r="C141">
        <f t="shared" si="37"/>
        <v>3</v>
      </c>
      <c r="D141">
        <f t="shared" si="37"/>
        <v>37</v>
      </c>
      <c r="E141">
        <f t="shared" ca="1" si="27"/>
        <v>-38143.004901960769</v>
      </c>
      <c r="F141">
        <f t="shared" ca="1" si="28"/>
        <v>32439.707009803926</v>
      </c>
      <c r="G141">
        <f t="shared" ca="1" si="33"/>
        <v>9753.6</v>
      </c>
      <c r="H141" s="9">
        <f t="shared" ca="1" si="34"/>
        <v>-236.60284313725714</v>
      </c>
      <c r="I141" s="9">
        <f t="shared" ca="1" si="34"/>
        <v>51.186865686274544</v>
      </c>
      <c r="J141" s="9">
        <f t="shared" ca="1" si="34"/>
        <v>0</v>
      </c>
      <c r="K141" s="9">
        <f t="shared" ca="1" si="35"/>
        <v>242.07643544843066</v>
      </c>
      <c r="L141" s="9">
        <f t="shared" ca="1" si="36"/>
        <v>-77.792708116235232</v>
      </c>
      <c r="M141">
        <f t="shared" ca="1" si="38"/>
        <v>56.139686819172113</v>
      </c>
      <c r="N141">
        <f t="shared" ca="1" si="39"/>
        <v>32.322954793028323</v>
      </c>
      <c r="O141" s="12"/>
    </row>
    <row r="142" spans="1:19" x14ac:dyDescent="0.25">
      <c r="A142" s="4">
        <f t="shared" si="32"/>
        <v>0.42598379629629501</v>
      </c>
      <c r="B142" s="3">
        <f t="shared" si="40"/>
        <v>1553300805</v>
      </c>
      <c r="C142">
        <f t="shared" si="37"/>
        <v>3</v>
      </c>
      <c r="D142">
        <f t="shared" si="37"/>
        <v>37</v>
      </c>
      <c r="E142">
        <f t="shared" ca="1" si="27"/>
        <v>-39326.019117647054</v>
      </c>
      <c r="F142">
        <f t="shared" ca="1" si="28"/>
        <v>32695.641338235298</v>
      </c>
      <c r="G142">
        <f t="shared" ca="1" si="33"/>
        <v>9753.6</v>
      </c>
      <c r="H142" s="9">
        <f t="shared" ca="1" si="34"/>
        <v>-236.60284313725424</v>
      </c>
      <c r="I142" s="9">
        <f t="shared" ca="1" si="34"/>
        <v>51.186865686274544</v>
      </c>
      <c r="J142" s="9">
        <f t="shared" ca="1" si="34"/>
        <v>0</v>
      </c>
      <c r="K142" s="9">
        <f t="shared" ca="1" si="35"/>
        <v>242.07643544842782</v>
      </c>
      <c r="L142" s="9">
        <f t="shared" ca="1" si="36"/>
        <v>-77.792708116235076</v>
      </c>
      <c r="M142">
        <f t="shared" ca="1" si="38"/>
        <v>56.141973039215685</v>
      </c>
      <c r="N142">
        <f t="shared" ca="1" si="39"/>
        <v>32.30402369281046</v>
      </c>
    </row>
    <row r="143" spans="1:19" x14ac:dyDescent="0.25">
      <c r="A143" s="4">
        <f t="shared" si="32"/>
        <v>0.42604166666666538</v>
      </c>
      <c r="B143" s="3">
        <f t="shared" si="40"/>
        <v>1553300810</v>
      </c>
      <c r="C143">
        <f t="shared" si="37"/>
        <v>3</v>
      </c>
      <c r="D143">
        <f t="shared" si="37"/>
        <v>37</v>
      </c>
      <c r="E143">
        <f t="shared" ca="1" si="27"/>
        <v>-40509.033333333326</v>
      </c>
      <c r="F143">
        <f t="shared" ca="1" si="28"/>
        <v>32951.575666666671</v>
      </c>
      <c r="G143">
        <f t="shared" ca="1" si="33"/>
        <v>9753.6</v>
      </c>
      <c r="H143" s="9">
        <f t="shared" ca="1" si="34"/>
        <v>-236.60284313725424</v>
      </c>
      <c r="I143" s="9">
        <f t="shared" ca="1" si="34"/>
        <v>51.186865686274544</v>
      </c>
      <c r="J143" s="9">
        <f t="shared" ca="1" si="34"/>
        <v>0</v>
      </c>
      <c r="K143" s="9">
        <f t="shared" ca="1" si="35"/>
        <v>242.07643544842782</v>
      </c>
      <c r="L143" s="9">
        <f t="shared" ca="1" si="36"/>
        <v>-77.792708116235076</v>
      </c>
      <c r="M143">
        <f t="shared" ca="1" si="38"/>
        <v>56.144259259259258</v>
      </c>
      <c r="N143">
        <f t="shared" ca="1" si="39"/>
        <v>32.285092592592598</v>
      </c>
    </row>
    <row r="144" spans="1:19" x14ac:dyDescent="0.25">
      <c r="A144" s="4">
        <f t="shared" si="32"/>
        <v>0.42609953703703574</v>
      </c>
      <c r="B144" s="3">
        <f t="shared" si="40"/>
        <v>1553300815</v>
      </c>
      <c r="C144">
        <f t="shared" si="37"/>
        <v>3</v>
      </c>
      <c r="D144">
        <f t="shared" si="37"/>
        <v>37</v>
      </c>
      <c r="E144">
        <f t="shared" ca="1" si="27"/>
        <v>-41692.047549019597</v>
      </c>
      <c r="F144">
        <f t="shared" ca="1" si="28"/>
        <v>33207.509995098044</v>
      </c>
      <c r="G144">
        <f t="shared" ca="1" si="33"/>
        <v>9753.6</v>
      </c>
      <c r="H144" s="9">
        <f t="shared" ca="1" si="34"/>
        <v>-236.60284313725424</v>
      </c>
      <c r="I144" s="9">
        <f t="shared" ca="1" si="34"/>
        <v>51.186865686274544</v>
      </c>
      <c r="J144" s="9">
        <f t="shared" ca="1" si="34"/>
        <v>0</v>
      </c>
      <c r="K144" s="9">
        <f t="shared" ca="1" si="35"/>
        <v>242.07643544842782</v>
      </c>
      <c r="L144" s="9">
        <f t="shared" ca="1" si="36"/>
        <v>-77.792708116235076</v>
      </c>
      <c r="M144">
        <f t="shared" ca="1" si="38"/>
        <v>56.14654547930283</v>
      </c>
      <c r="N144">
        <f t="shared" ca="1" si="39"/>
        <v>32.266161492374728</v>
      </c>
    </row>
    <row r="145" spans="1:14" x14ac:dyDescent="0.25">
      <c r="A145" s="4">
        <f t="shared" si="32"/>
        <v>0.4261574074074061</v>
      </c>
      <c r="B145" s="3">
        <f t="shared" si="40"/>
        <v>1553300820</v>
      </c>
      <c r="C145">
        <f t="shared" si="37"/>
        <v>3</v>
      </c>
      <c r="D145">
        <f t="shared" si="37"/>
        <v>37</v>
      </c>
      <c r="E145">
        <f t="shared" ca="1" si="27"/>
        <v>-42875.061764705868</v>
      </c>
      <c r="F145">
        <f t="shared" ca="1" si="28"/>
        <v>33463.444323529417</v>
      </c>
      <c r="G145">
        <f t="shared" ca="1" si="33"/>
        <v>9753.6</v>
      </c>
      <c r="H145" s="9">
        <f t="shared" ca="1" si="34"/>
        <v>-236.60284313725424</v>
      </c>
      <c r="I145" s="9">
        <f t="shared" ca="1" si="34"/>
        <v>51.186865686274544</v>
      </c>
      <c r="J145" s="9">
        <f t="shared" ca="1" si="34"/>
        <v>0</v>
      </c>
      <c r="K145" s="9">
        <f t="shared" ca="1" si="35"/>
        <v>242.07643544842782</v>
      </c>
      <c r="L145" s="9">
        <f t="shared" ca="1" si="36"/>
        <v>-77.792708116235076</v>
      </c>
      <c r="M145">
        <f t="shared" ca="1" si="38"/>
        <v>56.148831699346403</v>
      </c>
      <c r="N145">
        <f t="shared" ca="1" si="39"/>
        <v>32.247230392156865</v>
      </c>
    </row>
    <row r="146" spans="1:14" x14ac:dyDescent="0.25">
      <c r="A146" s="4">
        <f t="shared" si="32"/>
        <v>0.42621527777777646</v>
      </c>
      <c r="B146" s="3">
        <f t="shared" si="40"/>
        <v>1553300825</v>
      </c>
      <c r="C146">
        <f t="shared" si="37"/>
        <v>3</v>
      </c>
      <c r="D146">
        <f t="shared" si="37"/>
        <v>37</v>
      </c>
      <c r="E146">
        <f t="shared" ca="1" si="27"/>
        <v>-44058.075980392139</v>
      </c>
      <c r="F146">
        <f t="shared" ca="1" si="28"/>
        <v>33719.378651960789</v>
      </c>
      <c r="G146">
        <f t="shared" ca="1" si="33"/>
        <v>9753.6</v>
      </c>
      <c r="H146" s="9">
        <f t="shared" ca="1" si="34"/>
        <v>-236.60284313725714</v>
      </c>
      <c r="I146" s="9">
        <f t="shared" ca="1" si="34"/>
        <v>51.186865686274544</v>
      </c>
      <c r="J146" s="9">
        <f t="shared" ca="1" si="34"/>
        <v>0</v>
      </c>
      <c r="K146" s="9">
        <f t="shared" ca="1" si="35"/>
        <v>242.07643544843066</v>
      </c>
      <c r="L146" s="9">
        <f t="shared" ca="1" si="36"/>
        <v>-77.792708116235232</v>
      </c>
      <c r="M146">
        <f t="shared" ca="1" si="38"/>
        <v>56.151117919389975</v>
      </c>
      <c r="N146">
        <f t="shared" ca="1" si="39"/>
        <v>32.228299291939003</v>
      </c>
    </row>
    <row r="147" spans="1:14" x14ac:dyDescent="0.25">
      <c r="A147" s="4">
        <f t="shared" si="32"/>
        <v>0.42627314814814682</v>
      </c>
      <c r="B147" s="3">
        <f t="shared" si="40"/>
        <v>1553300830</v>
      </c>
      <c r="C147">
        <f t="shared" si="37"/>
        <v>3</v>
      </c>
      <c r="D147">
        <f t="shared" si="37"/>
        <v>37</v>
      </c>
      <c r="E147">
        <f t="shared" ca="1" si="27"/>
        <v>-45241.090196078425</v>
      </c>
      <c r="F147">
        <f t="shared" ca="1" si="28"/>
        <v>33975.312980392162</v>
      </c>
      <c r="G147">
        <f t="shared" ca="1" si="33"/>
        <v>9753.6</v>
      </c>
      <c r="H147" s="9">
        <f t="shared" ca="1" si="34"/>
        <v>-236.60284313725134</v>
      </c>
      <c r="I147" s="9">
        <f t="shared" ca="1" si="34"/>
        <v>51.186865686274544</v>
      </c>
      <c r="J147" s="9">
        <f t="shared" ca="1" si="34"/>
        <v>0</v>
      </c>
      <c r="K147" s="9">
        <f t="shared" ca="1" si="35"/>
        <v>242.076435448425</v>
      </c>
      <c r="L147" s="9">
        <f t="shared" ca="1" si="36"/>
        <v>-77.792708116234934</v>
      </c>
      <c r="M147">
        <f t="shared" ca="1" si="38"/>
        <v>56.153404139433555</v>
      </c>
      <c r="N147">
        <f t="shared" ca="1" si="39"/>
        <v>32.20936819172114</v>
      </c>
    </row>
    <row r="148" spans="1:14" x14ac:dyDescent="0.25">
      <c r="A148" s="4">
        <f t="shared" si="32"/>
        <v>0.42633101851851718</v>
      </c>
      <c r="B148" s="3">
        <f t="shared" si="40"/>
        <v>1553300835</v>
      </c>
      <c r="C148">
        <f t="shared" si="37"/>
        <v>3</v>
      </c>
      <c r="D148">
        <f t="shared" si="37"/>
        <v>37</v>
      </c>
      <c r="E148">
        <f t="shared" ca="1" si="27"/>
        <v>-46424.104411764682</v>
      </c>
      <c r="F148">
        <f t="shared" ca="1" si="28"/>
        <v>34231.247308823535</v>
      </c>
      <c r="G148">
        <f t="shared" ca="1" si="33"/>
        <v>9753.6</v>
      </c>
      <c r="H148" s="9">
        <f t="shared" ca="1" si="34"/>
        <v>-236.60284313726007</v>
      </c>
      <c r="I148" s="9">
        <f t="shared" ca="1" si="34"/>
        <v>51.186865686274544</v>
      </c>
      <c r="J148" s="9">
        <f t="shared" ca="1" si="34"/>
        <v>0</v>
      </c>
      <c r="K148" s="9">
        <f t="shared" ca="1" si="35"/>
        <v>242.0764354484335</v>
      </c>
      <c r="L148" s="9">
        <f t="shared" ca="1" si="36"/>
        <v>-77.792708116235374</v>
      </c>
      <c r="M148">
        <f t="shared" ca="1" si="38"/>
        <v>56.155690359477127</v>
      </c>
      <c r="N148">
        <f t="shared" ca="1" si="39"/>
        <v>32.19043709150327</v>
      </c>
    </row>
    <row r="149" spans="1:14" x14ac:dyDescent="0.25">
      <c r="A149" s="4">
        <f t="shared" si="32"/>
        <v>0.42638888888888754</v>
      </c>
      <c r="B149" s="3">
        <f t="shared" si="40"/>
        <v>1553300840</v>
      </c>
      <c r="C149">
        <f t="shared" si="37"/>
        <v>3</v>
      </c>
      <c r="D149">
        <f t="shared" si="37"/>
        <v>37</v>
      </c>
      <c r="E149">
        <f t="shared" ca="1" si="27"/>
        <v>-47607.118627450982</v>
      </c>
      <c r="F149">
        <f t="shared" ca="1" si="28"/>
        <v>34487.181637254907</v>
      </c>
      <c r="G149">
        <f t="shared" ca="1" si="33"/>
        <v>9753.6</v>
      </c>
      <c r="H149" s="9">
        <f t="shared" ca="1" si="34"/>
        <v>-236.60284313725424</v>
      </c>
      <c r="I149" s="9">
        <f t="shared" ca="1" si="34"/>
        <v>51.186865686274544</v>
      </c>
      <c r="J149" s="9">
        <f t="shared" ca="1" si="34"/>
        <v>0</v>
      </c>
      <c r="K149" s="9">
        <f t="shared" ca="1" si="35"/>
        <v>242.07643544842782</v>
      </c>
      <c r="L149" s="9">
        <f t="shared" ca="1" si="36"/>
        <v>-77.792708116235076</v>
      </c>
      <c r="M149">
        <f t="shared" ca="1" si="38"/>
        <v>56.1579765795207</v>
      </c>
      <c r="N149">
        <f t="shared" ca="1" si="39"/>
        <v>32.171505991285407</v>
      </c>
    </row>
    <row r="150" spans="1:14" x14ac:dyDescent="0.25">
      <c r="A150" s="4">
        <f t="shared" si="32"/>
        <v>0.4264467592592579</v>
      </c>
      <c r="B150" s="3">
        <f t="shared" si="40"/>
        <v>1553300845</v>
      </c>
      <c r="C150">
        <f t="shared" si="37"/>
        <v>3</v>
      </c>
      <c r="D150">
        <f t="shared" si="37"/>
        <v>37</v>
      </c>
      <c r="E150">
        <f t="shared" ca="1" si="27"/>
        <v>-48790.132843137253</v>
      </c>
      <c r="F150">
        <f t="shared" ca="1" si="28"/>
        <v>34743.11596568628</v>
      </c>
      <c r="G150">
        <f t="shared" ca="1" si="33"/>
        <v>9753.6</v>
      </c>
      <c r="H150" s="9">
        <f t="shared" ca="1" si="34"/>
        <v>-236.60284313725424</v>
      </c>
      <c r="I150" s="9">
        <f t="shared" ca="1" si="34"/>
        <v>51.186865686274544</v>
      </c>
      <c r="J150" s="9">
        <f t="shared" ca="1" si="34"/>
        <v>0</v>
      </c>
      <c r="K150" s="9">
        <f t="shared" ca="1" si="35"/>
        <v>242.07643544842782</v>
      </c>
      <c r="L150" s="9">
        <f t="shared" ca="1" si="36"/>
        <v>-77.792708116235076</v>
      </c>
      <c r="M150">
        <f t="shared" ca="1" si="38"/>
        <v>56.160262799564272</v>
      </c>
      <c r="N150">
        <f t="shared" ca="1" si="39"/>
        <v>32.152574891067545</v>
      </c>
    </row>
    <row r="151" spans="1:14" x14ac:dyDescent="0.25">
      <c r="A151" s="4">
        <f t="shared" si="32"/>
        <v>0.42650462962962826</v>
      </c>
      <c r="B151" s="3">
        <f t="shared" si="40"/>
        <v>1553300850</v>
      </c>
      <c r="C151">
        <f t="shared" si="37"/>
        <v>3</v>
      </c>
      <c r="D151">
        <f t="shared" si="37"/>
        <v>37</v>
      </c>
      <c r="E151">
        <f t="shared" ca="1" si="27"/>
        <v>-49973.147058823524</v>
      </c>
      <c r="F151">
        <f t="shared" ca="1" si="28"/>
        <v>34999.050294117653</v>
      </c>
      <c r="G151">
        <f t="shared" ca="1" si="33"/>
        <v>9753.6</v>
      </c>
      <c r="H151" s="9">
        <f t="shared" ca="1" si="34"/>
        <v>-236.60284313725424</v>
      </c>
      <c r="I151" s="9">
        <f t="shared" ca="1" si="34"/>
        <v>51.186865686274544</v>
      </c>
      <c r="J151" s="9">
        <f t="shared" ca="1" si="34"/>
        <v>0</v>
      </c>
      <c r="K151" s="9">
        <f t="shared" ca="1" si="35"/>
        <v>242.07643544842782</v>
      </c>
      <c r="L151" s="9">
        <f t="shared" ca="1" si="36"/>
        <v>-77.792708116235076</v>
      </c>
      <c r="M151">
        <f t="shared" ca="1" si="38"/>
        <v>56.162549019607845</v>
      </c>
      <c r="N151">
        <f t="shared" ca="1" si="39"/>
        <v>32.133643790849675</v>
      </c>
    </row>
    <row r="152" spans="1:14" x14ac:dyDescent="0.25">
      <c r="A152" s="4">
        <f t="shared" si="32"/>
        <v>0.42656249999999862</v>
      </c>
      <c r="B152" s="3">
        <f t="shared" si="40"/>
        <v>1553300855</v>
      </c>
      <c r="C152">
        <f t="shared" si="37"/>
        <v>3</v>
      </c>
      <c r="D152">
        <f t="shared" si="37"/>
        <v>37</v>
      </c>
      <c r="E152">
        <f t="shared" ca="1" si="27"/>
        <v>-51156.161274509795</v>
      </c>
      <c r="F152">
        <f t="shared" ca="1" si="28"/>
        <v>35254.984622549026</v>
      </c>
      <c r="G152">
        <f t="shared" ca="1" si="33"/>
        <v>9753.6</v>
      </c>
      <c r="H152" s="9">
        <f t="shared" ref="H152:J183" ca="1" si="41">(E153-E152)/($B153-$B152)</f>
        <v>-236.60284313725424</v>
      </c>
      <c r="I152" s="9">
        <f t="shared" ca="1" si="41"/>
        <v>51.186865686274544</v>
      </c>
      <c r="J152" s="9">
        <f t="shared" ca="1" si="41"/>
        <v>0</v>
      </c>
      <c r="K152" s="9">
        <f t="shared" ca="1" si="35"/>
        <v>242.07643544842782</v>
      </c>
      <c r="L152" s="9">
        <f t="shared" ca="1" si="36"/>
        <v>-77.792708116235076</v>
      </c>
      <c r="M152">
        <f t="shared" ca="1" si="38"/>
        <v>56.164835239651417</v>
      </c>
      <c r="N152">
        <f t="shared" ca="1" si="39"/>
        <v>32.114712690631812</v>
      </c>
    </row>
    <row r="153" spans="1:14" x14ac:dyDescent="0.25">
      <c r="A153" s="4">
        <f t="shared" si="32"/>
        <v>0.42662037037036898</v>
      </c>
      <c r="B153" s="3">
        <f t="shared" si="40"/>
        <v>1553300860</v>
      </c>
      <c r="C153">
        <f t="shared" ref="C153:D168" si="42">C152</f>
        <v>3</v>
      </c>
      <c r="D153">
        <f t="shared" si="42"/>
        <v>37</v>
      </c>
      <c r="E153">
        <f t="shared" ca="1" si="27"/>
        <v>-52339.175490196067</v>
      </c>
      <c r="F153">
        <f t="shared" ca="1" si="28"/>
        <v>35510.918950980398</v>
      </c>
      <c r="G153">
        <f t="shared" ca="1" si="33"/>
        <v>9753.6</v>
      </c>
      <c r="H153" s="9">
        <f t="shared" ca="1" si="41"/>
        <v>-236.60284313725424</v>
      </c>
      <c r="I153" s="9">
        <f t="shared" ca="1" si="41"/>
        <v>51.186865686274544</v>
      </c>
      <c r="J153" s="9">
        <f t="shared" ca="1" si="41"/>
        <v>0</v>
      </c>
      <c r="K153" s="9">
        <f t="shared" ca="1" si="35"/>
        <v>242.07643544842782</v>
      </c>
      <c r="L153" s="9">
        <f t="shared" ca="1" si="36"/>
        <v>-77.792708116235076</v>
      </c>
      <c r="M153">
        <f t="shared" ca="1" si="38"/>
        <v>56.167121459694989</v>
      </c>
      <c r="N153">
        <f t="shared" ca="1" si="39"/>
        <v>32.095781590413949</v>
      </c>
    </row>
    <row r="154" spans="1:14" x14ac:dyDescent="0.25">
      <c r="A154" s="4">
        <f t="shared" si="32"/>
        <v>0.42667824074073935</v>
      </c>
      <c r="B154" s="3">
        <f t="shared" si="40"/>
        <v>1553300865</v>
      </c>
      <c r="C154">
        <f t="shared" si="42"/>
        <v>3</v>
      </c>
      <c r="D154">
        <f t="shared" si="42"/>
        <v>37</v>
      </c>
      <c r="E154">
        <f t="shared" ca="1" si="27"/>
        <v>-53522.189705882338</v>
      </c>
      <c r="F154">
        <f t="shared" ca="1" si="28"/>
        <v>35766.853279411771</v>
      </c>
      <c r="G154">
        <f t="shared" ca="1" si="33"/>
        <v>9753.6</v>
      </c>
      <c r="H154" s="9">
        <f t="shared" ca="1" si="41"/>
        <v>-236.60284313725424</v>
      </c>
      <c r="I154" s="9">
        <f t="shared" ca="1" si="41"/>
        <v>51.186865686274544</v>
      </c>
      <c r="J154" s="9">
        <f t="shared" ca="1" si="41"/>
        <v>0</v>
      </c>
      <c r="K154" s="9">
        <f t="shared" ca="1" si="35"/>
        <v>242.07643544842782</v>
      </c>
      <c r="L154" s="9">
        <f t="shared" ca="1" si="36"/>
        <v>-77.792708116235076</v>
      </c>
      <c r="M154">
        <f t="shared" ca="1" si="38"/>
        <v>56.169407679738562</v>
      </c>
      <c r="N154">
        <f t="shared" ca="1" si="39"/>
        <v>32.07685049019608</v>
      </c>
    </row>
    <row r="155" spans="1:14" x14ac:dyDescent="0.25">
      <c r="A155" s="4">
        <f t="shared" si="32"/>
        <v>0.42673611111110971</v>
      </c>
      <c r="B155" s="3">
        <f t="shared" si="40"/>
        <v>1553300870</v>
      </c>
      <c r="C155">
        <f t="shared" si="42"/>
        <v>3</v>
      </c>
      <c r="D155">
        <f t="shared" si="42"/>
        <v>37</v>
      </c>
      <c r="E155">
        <f t="shared" ca="1" si="27"/>
        <v>-54705.203921568609</v>
      </c>
      <c r="F155">
        <f t="shared" ca="1" si="28"/>
        <v>36022.787607843144</v>
      </c>
      <c r="G155">
        <f t="shared" ca="1" si="33"/>
        <v>9753.6</v>
      </c>
      <c r="H155" s="9">
        <f t="shared" ca="1" si="41"/>
        <v>-236.60284313725424</v>
      </c>
      <c r="I155" s="9">
        <f t="shared" ca="1" si="41"/>
        <v>51.186865686274544</v>
      </c>
      <c r="J155" s="9">
        <f t="shared" ca="1" si="41"/>
        <v>0</v>
      </c>
      <c r="K155" s="9">
        <f t="shared" ca="1" si="35"/>
        <v>242.07643544842782</v>
      </c>
      <c r="L155" s="9">
        <f t="shared" ca="1" si="36"/>
        <v>-77.792708116235076</v>
      </c>
      <c r="M155">
        <f t="shared" ca="1" si="38"/>
        <v>56.171693899782134</v>
      </c>
      <c r="N155">
        <f t="shared" ca="1" si="39"/>
        <v>32.057919389978217</v>
      </c>
    </row>
    <row r="156" spans="1:14" x14ac:dyDescent="0.25">
      <c r="A156" s="4">
        <f t="shared" si="32"/>
        <v>0.42679398148148007</v>
      </c>
      <c r="B156" s="3">
        <f t="shared" si="40"/>
        <v>1553300875</v>
      </c>
      <c r="C156">
        <f t="shared" si="42"/>
        <v>3</v>
      </c>
      <c r="D156">
        <f t="shared" si="42"/>
        <v>37</v>
      </c>
      <c r="E156">
        <f t="shared" ca="1" si="27"/>
        <v>-55888.21813725488</v>
      </c>
      <c r="F156">
        <f t="shared" ca="1" si="28"/>
        <v>36278.721936274516</v>
      </c>
      <c r="G156">
        <f t="shared" ca="1" si="33"/>
        <v>9753.6</v>
      </c>
      <c r="H156" s="9">
        <f t="shared" ca="1" si="41"/>
        <v>-236.60284313725424</v>
      </c>
      <c r="I156" s="9">
        <f t="shared" ca="1" si="41"/>
        <v>51.186865686274544</v>
      </c>
      <c r="J156" s="9">
        <f t="shared" ca="1" si="41"/>
        <v>0</v>
      </c>
      <c r="K156" s="9">
        <f t="shared" ca="1" si="35"/>
        <v>242.07643544842782</v>
      </c>
      <c r="L156" s="9">
        <f t="shared" ca="1" si="36"/>
        <v>-77.792708116235076</v>
      </c>
      <c r="M156">
        <f t="shared" ca="1" si="38"/>
        <v>56.173980119825707</v>
      </c>
      <c r="N156">
        <f t="shared" ca="1" si="39"/>
        <v>32.038988289760354</v>
      </c>
    </row>
    <row r="157" spans="1:14" x14ac:dyDescent="0.25">
      <c r="A157" s="4">
        <f t="shared" si="32"/>
        <v>0.42685185185185043</v>
      </c>
      <c r="B157" s="3">
        <f t="shared" si="40"/>
        <v>1553300880</v>
      </c>
      <c r="C157">
        <f t="shared" si="42"/>
        <v>3</v>
      </c>
      <c r="D157">
        <f t="shared" si="42"/>
        <v>37</v>
      </c>
      <c r="E157">
        <f t="shared" ca="1" si="27"/>
        <v>-57071.232352941151</v>
      </c>
      <c r="F157">
        <f t="shared" ca="1" si="28"/>
        <v>36534.656264705889</v>
      </c>
      <c r="G157">
        <f t="shared" ca="1" si="33"/>
        <v>9753.6</v>
      </c>
      <c r="H157" s="9">
        <f t="shared" ca="1" si="41"/>
        <v>-236.60284313726007</v>
      </c>
      <c r="I157" s="9">
        <f t="shared" ca="1" si="41"/>
        <v>51.186865686274544</v>
      </c>
      <c r="J157" s="9">
        <f t="shared" ca="1" si="41"/>
        <v>0</v>
      </c>
      <c r="K157" s="9">
        <f t="shared" ca="1" si="35"/>
        <v>242.0764354484335</v>
      </c>
      <c r="L157" s="9">
        <f t="shared" ca="1" si="36"/>
        <v>-77.792708116235374</v>
      </c>
      <c r="M157">
        <f t="shared" ca="1" si="38"/>
        <v>56.176266339869279</v>
      </c>
      <c r="N157">
        <f t="shared" ca="1" si="39"/>
        <v>32.020057189542484</v>
      </c>
    </row>
    <row r="158" spans="1:14" x14ac:dyDescent="0.25">
      <c r="A158" s="4">
        <f t="shared" si="32"/>
        <v>0.42690972222222079</v>
      </c>
      <c r="B158" s="3">
        <f t="shared" si="40"/>
        <v>1553300885</v>
      </c>
      <c r="C158">
        <f t="shared" si="42"/>
        <v>3</v>
      </c>
      <c r="D158">
        <f t="shared" si="42"/>
        <v>37</v>
      </c>
      <c r="E158">
        <f t="shared" ca="1" si="27"/>
        <v>-58254.246568627452</v>
      </c>
      <c r="F158">
        <f t="shared" ca="1" si="28"/>
        <v>36790.590593137262</v>
      </c>
      <c r="G158">
        <f t="shared" ca="1" si="33"/>
        <v>9753.6</v>
      </c>
      <c r="H158" s="9">
        <f t="shared" ca="1" si="41"/>
        <v>-236.60284313725424</v>
      </c>
      <c r="I158" s="9">
        <f t="shared" ca="1" si="41"/>
        <v>51.186865686274544</v>
      </c>
      <c r="J158" s="9">
        <f t="shared" ca="1" si="41"/>
        <v>0</v>
      </c>
      <c r="K158" s="9">
        <f t="shared" ca="1" si="35"/>
        <v>242.07643544842782</v>
      </c>
      <c r="L158" s="9">
        <f t="shared" ca="1" si="36"/>
        <v>-77.792708116235076</v>
      </c>
      <c r="M158">
        <f t="shared" ca="1" si="38"/>
        <v>56.178552559912852</v>
      </c>
      <c r="N158">
        <f t="shared" ca="1" si="39"/>
        <v>32.001126089324622</v>
      </c>
    </row>
    <row r="159" spans="1:14" x14ac:dyDescent="0.25">
      <c r="A159" s="4">
        <f t="shared" si="32"/>
        <v>0.42696759259259115</v>
      </c>
      <c r="B159" s="3">
        <f t="shared" si="40"/>
        <v>1553300890</v>
      </c>
      <c r="C159">
        <f t="shared" si="42"/>
        <v>3</v>
      </c>
      <c r="D159">
        <f t="shared" si="42"/>
        <v>37</v>
      </c>
      <c r="E159">
        <f t="shared" ca="1" si="27"/>
        <v>-59437.260784313723</v>
      </c>
      <c r="F159">
        <f t="shared" ca="1" si="28"/>
        <v>37046.524921568634</v>
      </c>
      <c r="G159">
        <f t="shared" ca="1" si="33"/>
        <v>9753.6</v>
      </c>
      <c r="H159" s="9">
        <f t="shared" ca="1" si="41"/>
        <v>-236.60284313725424</v>
      </c>
      <c r="I159" s="9">
        <f t="shared" ca="1" si="41"/>
        <v>51.186865686274544</v>
      </c>
      <c r="J159" s="9">
        <f t="shared" ca="1" si="41"/>
        <v>0</v>
      </c>
      <c r="K159" s="9">
        <f t="shared" ca="1" si="35"/>
        <v>242.07643544842782</v>
      </c>
      <c r="L159" s="9">
        <f t="shared" ca="1" si="36"/>
        <v>-77.792708116235076</v>
      </c>
      <c r="M159">
        <f t="shared" ca="1" si="38"/>
        <v>56.180838779956424</v>
      </c>
      <c r="N159">
        <f t="shared" ca="1" si="39"/>
        <v>31.982194989106759</v>
      </c>
    </row>
    <row r="160" spans="1:14" x14ac:dyDescent="0.25">
      <c r="A160" s="4">
        <f t="shared" si="32"/>
        <v>0.42702546296296151</v>
      </c>
      <c r="B160" s="3">
        <f t="shared" si="40"/>
        <v>1553300895</v>
      </c>
      <c r="C160">
        <f t="shared" si="42"/>
        <v>3</v>
      </c>
      <c r="D160">
        <f t="shared" si="42"/>
        <v>37</v>
      </c>
      <c r="E160">
        <f t="shared" ca="1" si="27"/>
        <v>-60620.274999999994</v>
      </c>
      <c r="F160">
        <f t="shared" ca="1" si="28"/>
        <v>37302.459250000007</v>
      </c>
      <c r="G160">
        <f t="shared" ca="1" si="33"/>
        <v>9753.6</v>
      </c>
      <c r="H160" s="9">
        <f t="shared" ca="1" si="41"/>
        <v>-236.60284313725424</v>
      </c>
      <c r="I160" s="9">
        <f t="shared" ca="1" si="41"/>
        <v>51.186865686274544</v>
      </c>
      <c r="J160" s="9">
        <f t="shared" ca="1" si="41"/>
        <v>0</v>
      </c>
      <c r="K160" s="9">
        <f t="shared" ca="1" si="35"/>
        <v>242.07643544842782</v>
      </c>
      <c r="L160" s="9">
        <f t="shared" ca="1" si="36"/>
        <v>-77.792708116235076</v>
      </c>
      <c r="M160">
        <f t="shared" ca="1" si="38"/>
        <v>56.183124999999997</v>
      </c>
      <c r="N160">
        <f t="shared" ca="1" si="39"/>
        <v>31.963263888888893</v>
      </c>
    </row>
    <row r="161" spans="1:14" x14ac:dyDescent="0.25">
      <c r="A161" s="4">
        <f t="shared" si="32"/>
        <v>0.42708333333333187</v>
      </c>
      <c r="B161" s="3">
        <f t="shared" si="40"/>
        <v>1553300900</v>
      </c>
      <c r="C161">
        <f t="shared" si="42"/>
        <v>3</v>
      </c>
      <c r="D161">
        <f t="shared" si="42"/>
        <v>37</v>
      </c>
      <c r="E161">
        <f t="shared" ca="1" si="27"/>
        <v>-61803.289215686265</v>
      </c>
      <c r="F161">
        <f t="shared" ca="1" si="28"/>
        <v>37558.39357843138</v>
      </c>
      <c r="G161">
        <f t="shared" ca="1" si="33"/>
        <v>9753.6</v>
      </c>
      <c r="H161" s="9">
        <f t="shared" ca="1" si="41"/>
        <v>-236.60284313725424</v>
      </c>
      <c r="I161" s="9">
        <f t="shared" ca="1" si="41"/>
        <v>51.186865686274544</v>
      </c>
      <c r="J161" s="9">
        <f t="shared" ca="1" si="41"/>
        <v>0</v>
      </c>
      <c r="K161" s="9">
        <f t="shared" ca="1" si="35"/>
        <v>242.07643544842782</v>
      </c>
      <c r="L161" s="9">
        <f t="shared" ca="1" si="36"/>
        <v>-77.792708116235076</v>
      </c>
      <c r="M161">
        <f t="shared" ca="1" si="38"/>
        <v>56.185411220043576</v>
      </c>
      <c r="N161">
        <f t="shared" ca="1" si="39"/>
        <v>31.944332788671026</v>
      </c>
    </row>
    <row r="162" spans="1:14" x14ac:dyDescent="0.25">
      <c r="A162" s="4">
        <f t="shared" si="32"/>
        <v>0.42714120370370223</v>
      </c>
      <c r="B162" s="3">
        <f t="shared" si="40"/>
        <v>1553300905</v>
      </c>
      <c r="C162">
        <f t="shared" si="42"/>
        <v>3</v>
      </c>
      <c r="D162">
        <f t="shared" si="42"/>
        <v>37</v>
      </c>
      <c r="E162">
        <f t="shared" ca="1" si="27"/>
        <v>-62986.303431372537</v>
      </c>
      <c r="F162">
        <f t="shared" ca="1" si="28"/>
        <v>37814.327906862753</v>
      </c>
      <c r="G162">
        <f t="shared" ca="1" si="33"/>
        <v>9753.6</v>
      </c>
      <c r="H162" s="9">
        <f t="shared" ca="1" si="41"/>
        <v>-236.60284313725424</v>
      </c>
      <c r="I162" s="9">
        <f t="shared" ca="1" si="41"/>
        <v>51.186865686274544</v>
      </c>
      <c r="J162" s="9">
        <f t="shared" ca="1" si="41"/>
        <v>0</v>
      </c>
      <c r="K162" s="9">
        <f t="shared" ca="1" si="35"/>
        <v>242.07643544842782</v>
      </c>
      <c r="L162" s="9">
        <f t="shared" ca="1" si="36"/>
        <v>-77.792708116235076</v>
      </c>
      <c r="M162">
        <f t="shared" ca="1" si="38"/>
        <v>56.187697440087149</v>
      </c>
      <c r="N162">
        <f t="shared" ca="1" si="39"/>
        <v>31.925401688453164</v>
      </c>
    </row>
    <row r="163" spans="1:14" x14ac:dyDescent="0.25">
      <c r="A163" s="4">
        <f t="shared" si="32"/>
        <v>0.42719907407407259</v>
      </c>
      <c r="B163" s="3">
        <f t="shared" si="40"/>
        <v>1553300910</v>
      </c>
      <c r="C163">
        <f t="shared" si="42"/>
        <v>3</v>
      </c>
      <c r="D163">
        <f t="shared" si="42"/>
        <v>37</v>
      </c>
      <c r="E163">
        <f t="shared" ca="1" si="27"/>
        <v>-64169.317647058808</v>
      </c>
      <c r="F163">
        <f t="shared" ca="1" si="28"/>
        <v>38070.262235294125</v>
      </c>
      <c r="G163">
        <f t="shared" ca="1" si="33"/>
        <v>9753.6</v>
      </c>
      <c r="H163" s="9">
        <f t="shared" ca="1" si="41"/>
        <v>-236.60284313725424</v>
      </c>
      <c r="I163" s="9">
        <f t="shared" ca="1" si="41"/>
        <v>51.186865686274544</v>
      </c>
      <c r="J163" s="9">
        <f t="shared" ca="1" si="41"/>
        <v>0</v>
      </c>
      <c r="K163" s="9">
        <f t="shared" ca="1" si="35"/>
        <v>242.07643544842782</v>
      </c>
      <c r="L163" s="9">
        <f t="shared" ca="1" si="36"/>
        <v>-77.792708116235076</v>
      </c>
      <c r="M163">
        <f t="shared" ca="1" si="38"/>
        <v>56.189983660130721</v>
      </c>
      <c r="N163">
        <f t="shared" ca="1" si="39"/>
        <v>31.906470588235297</v>
      </c>
    </row>
    <row r="164" spans="1:14" x14ac:dyDescent="0.25">
      <c r="A164" s="4">
        <f t="shared" si="32"/>
        <v>0.42725694444444295</v>
      </c>
      <c r="B164" s="3">
        <f t="shared" si="40"/>
        <v>1553300915</v>
      </c>
      <c r="C164">
        <f t="shared" si="42"/>
        <v>3</v>
      </c>
      <c r="D164">
        <f t="shared" si="42"/>
        <v>37</v>
      </c>
      <c r="E164">
        <f t="shared" ca="1" si="27"/>
        <v>-65352.331862745079</v>
      </c>
      <c r="F164">
        <f t="shared" ca="1" si="28"/>
        <v>38326.196563725498</v>
      </c>
      <c r="G164">
        <f t="shared" ca="1" si="33"/>
        <v>9753.6</v>
      </c>
      <c r="H164" s="9">
        <f t="shared" ca="1" si="41"/>
        <v>-236.60284313725424</v>
      </c>
      <c r="I164" s="9">
        <f t="shared" ca="1" si="41"/>
        <v>51.186865686274544</v>
      </c>
      <c r="J164" s="9">
        <f t="shared" ca="1" si="41"/>
        <v>0</v>
      </c>
      <c r="K164" s="9">
        <f t="shared" ca="1" si="35"/>
        <v>242.07643544842782</v>
      </c>
      <c r="L164" s="9">
        <f t="shared" ca="1" si="36"/>
        <v>-77.792708116235076</v>
      </c>
      <c r="M164">
        <f t="shared" ca="1" si="38"/>
        <v>56.192269880174294</v>
      </c>
      <c r="N164">
        <f t="shared" ca="1" si="39"/>
        <v>31.887539488017431</v>
      </c>
    </row>
    <row r="165" spans="1:14" x14ac:dyDescent="0.25">
      <c r="A165" s="4">
        <f t="shared" si="32"/>
        <v>0.42731481481481332</v>
      </c>
      <c r="B165" s="3">
        <f t="shared" si="40"/>
        <v>1553300920</v>
      </c>
      <c r="C165">
        <f t="shared" si="42"/>
        <v>3</v>
      </c>
      <c r="D165">
        <f t="shared" si="42"/>
        <v>37</v>
      </c>
      <c r="E165">
        <f t="shared" ref="E165:E210" ca="1" si="43">INDIRECT("E$"&amp;C165)+INDIRECT("H$"&amp;C165)*($B165-INDIRECT("B$"&amp;D165))</f>
        <v>-66535.34607843135</v>
      </c>
      <c r="F165">
        <f t="shared" ref="F165:F210" ca="1" si="44">INDIRECT("F$"&amp;C165)+INDIRECT("I$"&amp;C165)*($B165-INDIRECT("B$"&amp;D165))</f>
        <v>38582.130892156871</v>
      </c>
      <c r="G165">
        <f t="shared" ca="1" si="33"/>
        <v>9753.6</v>
      </c>
      <c r="H165" s="9">
        <f t="shared" ca="1" si="41"/>
        <v>-236.60284313725424</v>
      </c>
      <c r="I165" s="9">
        <f t="shared" ca="1" si="41"/>
        <v>51.186865686274544</v>
      </c>
      <c r="J165" s="9">
        <f t="shared" ca="1" si="41"/>
        <v>0</v>
      </c>
      <c r="K165" s="9">
        <f t="shared" ca="1" si="35"/>
        <v>242.07643544842782</v>
      </c>
      <c r="L165" s="9">
        <f t="shared" ca="1" si="36"/>
        <v>-77.792708116235076</v>
      </c>
      <c r="M165">
        <f t="shared" ca="1" si="38"/>
        <v>56.194556100217866</v>
      </c>
      <c r="N165">
        <f t="shared" ca="1" si="39"/>
        <v>31.868608387799569</v>
      </c>
    </row>
    <row r="166" spans="1:14" x14ac:dyDescent="0.25">
      <c r="A166" s="4">
        <f t="shared" si="32"/>
        <v>0.42737268518518368</v>
      </c>
      <c r="B166" s="3">
        <f t="shared" si="40"/>
        <v>1553300925</v>
      </c>
      <c r="C166">
        <f t="shared" si="42"/>
        <v>3</v>
      </c>
      <c r="D166">
        <f t="shared" si="42"/>
        <v>37</v>
      </c>
      <c r="E166">
        <f t="shared" ca="1" si="43"/>
        <v>-67718.360294117621</v>
      </c>
      <c r="F166">
        <f t="shared" ca="1" si="44"/>
        <v>38838.065220588243</v>
      </c>
      <c r="G166">
        <f t="shared" ca="1" si="33"/>
        <v>9753.6</v>
      </c>
      <c r="H166" s="9">
        <f t="shared" ca="1" si="41"/>
        <v>-236.60284313726007</v>
      </c>
      <c r="I166" s="9">
        <f t="shared" ca="1" si="41"/>
        <v>51.186865686274544</v>
      </c>
      <c r="J166" s="9">
        <f t="shared" ca="1" si="41"/>
        <v>0</v>
      </c>
      <c r="K166" s="9">
        <f t="shared" ca="1" si="35"/>
        <v>242.0764354484335</v>
      </c>
      <c r="L166" s="9">
        <f t="shared" ca="1" si="36"/>
        <v>-77.792708116235374</v>
      </c>
      <c r="M166">
        <f t="shared" ca="1" si="38"/>
        <v>56.196842320261439</v>
      </c>
      <c r="N166">
        <f t="shared" ca="1" si="39"/>
        <v>31.849677287581702</v>
      </c>
    </row>
    <row r="167" spans="1:14" x14ac:dyDescent="0.25">
      <c r="A167" s="4">
        <f t="shared" si="32"/>
        <v>0.42743055555555404</v>
      </c>
      <c r="B167" s="3">
        <f t="shared" si="40"/>
        <v>1553300930</v>
      </c>
      <c r="C167">
        <f t="shared" si="42"/>
        <v>3</v>
      </c>
      <c r="D167">
        <f t="shared" si="42"/>
        <v>37</v>
      </c>
      <c r="E167">
        <f t="shared" ca="1" si="43"/>
        <v>-68901.374509803922</v>
      </c>
      <c r="F167">
        <f t="shared" ca="1" si="44"/>
        <v>39093.999549019616</v>
      </c>
      <c r="G167">
        <f t="shared" ca="1" si="33"/>
        <v>9753.6</v>
      </c>
      <c r="H167" s="9">
        <f t="shared" ca="1" si="41"/>
        <v>-236.60284313725424</v>
      </c>
      <c r="I167" s="9">
        <f t="shared" ca="1" si="41"/>
        <v>51.186865686274544</v>
      </c>
      <c r="J167" s="9">
        <f t="shared" ca="1" si="41"/>
        <v>0</v>
      </c>
      <c r="K167" s="9">
        <f t="shared" ca="1" si="35"/>
        <v>242.07643544842782</v>
      </c>
      <c r="L167" s="9">
        <f t="shared" ca="1" si="36"/>
        <v>-77.792708116235076</v>
      </c>
      <c r="M167">
        <f t="shared" ca="1" si="38"/>
        <v>56.199128540305011</v>
      </c>
      <c r="N167">
        <f t="shared" ca="1" si="39"/>
        <v>31.830746187363836</v>
      </c>
    </row>
    <row r="168" spans="1:14" x14ac:dyDescent="0.25">
      <c r="A168" s="4">
        <f t="shared" si="32"/>
        <v>0.4274884259259244</v>
      </c>
      <c r="B168" s="3">
        <f t="shared" si="40"/>
        <v>1553300935</v>
      </c>
      <c r="C168">
        <f t="shared" si="42"/>
        <v>3</v>
      </c>
      <c r="D168">
        <f t="shared" si="42"/>
        <v>37</v>
      </c>
      <c r="E168">
        <f t="shared" ca="1" si="43"/>
        <v>-70084.388725490193</v>
      </c>
      <c r="F168">
        <f t="shared" ca="1" si="44"/>
        <v>39349.933877450989</v>
      </c>
      <c r="G168">
        <f t="shared" ca="1" si="33"/>
        <v>9753.6</v>
      </c>
      <c r="H168" s="9">
        <f t="shared" ca="1" si="41"/>
        <v>-236.60284313725424</v>
      </c>
      <c r="I168" s="9">
        <f t="shared" ca="1" si="41"/>
        <v>51.186865686274544</v>
      </c>
      <c r="J168" s="9">
        <f t="shared" ca="1" si="41"/>
        <v>0</v>
      </c>
      <c r="K168" s="9">
        <f t="shared" ca="1" si="35"/>
        <v>242.07643544842782</v>
      </c>
      <c r="L168" s="9">
        <f t="shared" ca="1" si="36"/>
        <v>-77.792708116235076</v>
      </c>
      <c r="M168">
        <f t="shared" ca="1" si="38"/>
        <v>56.201414760348584</v>
      </c>
      <c r="N168">
        <f t="shared" ca="1" si="39"/>
        <v>31.811815087145973</v>
      </c>
    </row>
    <row r="169" spans="1:14" x14ac:dyDescent="0.25">
      <c r="A169" s="4">
        <f t="shared" si="32"/>
        <v>0.42754629629629476</v>
      </c>
      <c r="B169" s="3">
        <f t="shared" si="40"/>
        <v>1553300940</v>
      </c>
      <c r="C169">
        <f t="shared" ref="C169:D184" si="45">C168</f>
        <v>3</v>
      </c>
      <c r="D169">
        <f t="shared" si="45"/>
        <v>37</v>
      </c>
      <c r="E169">
        <f t="shared" ca="1" si="43"/>
        <v>-71267.402941176464</v>
      </c>
      <c r="F169">
        <f t="shared" ca="1" si="44"/>
        <v>39605.868205882362</v>
      </c>
      <c r="G169">
        <f t="shared" ca="1" si="33"/>
        <v>9753.6</v>
      </c>
      <c r="H169" s="9">
        <f t="shared" ca="1" si="41"/>
        <v>-236.60284313725424</v>
      </c>
      <c r="I169" s="9">
        <f t="shared" ca="1" si="41"/>
        <v>51.186865686274544</v>
      </c>
      <c r="J169" s="9">
        <f t="shared" ca="1" si="41"/>
        <v>0</v>
      </c>
      <c r="K169" s="9">
        <f t="shared" ca="1" si="35"/>
        <v>242.07643544842782</v>
      </c>
      <c r="L169" s="9">
        <f t="shared" ca="1" si="36"/>
        <v>-77.792708116235076</v>
      </c>
      <c r="M169">
        <f t="shared" ca="1" si="38"/>
        <v>56.203700980392156</v>
      </c>
      <c r="N169">
        <f t="shared" ca="1" si="39"/>
        <v>31.792883986928107</v>
      </c>
    </row>
    <row r="170" spans="1:14" x14ac:dyDescent="0.25">
      <c r="A170" s="4">
        <f t="shared" si="32"/>
        <v>0.42760416666666512</v>
      </c>
      <c r="B170" s="3">
        <f t="shared" si="40"/>
        <v>1553300945</v>
      </c>
      <c r="C170">
        <f t="shared" si="45"/>
        <v>3</v>
      </c>
      <c r="D170">
        <f t="shared" si="45"/>
        <v>37</v>
      </c>
      <c r="E170">
        <f t="shared" ca="1" si="43"/>
        <v>-72450.417156862735</v>
      </c>
      <c r="F170">
        <f t="shared" ca="1" si="44"/>
        <v>39861.802534313734</v>
      </c>
      <c r="G170">
        <f t="shared" ca="1" si="33"/>
        <v>9753.6</v>
      </c>
      <c r="H170" s="9">
        <f t="shared" ca="1" si="41"/>
        <v>-236.60284313725424</v>
      </c>
      <c r="I170" s="9">
        <f t="shared" ca="1" si="41"/>
        <v>51.186865686274544</v>
      </c>
      <c r="J170" s="9">
        <f t="shared" ca="1" si="41"/>
        <v>0</v>
      </c>
      <c r="K170" s="9">
        <f t="shared" ca="1" si="35"/>
        <v>242.07643544842782</v>
      </c>
      <c r="L170" s="9">
        <f t="shared" ca="1" si="36"/>
        <v>-77.792708116235076</v>
      </c>
      <c r="M170">
        <f t="shared" ca="1" si="38"/>
        <v>56.205987200435729</v>
      </c>
      <c r="N170">
        <f t="shared" ca="1" si="39"/>
        <v>31.773952886710241</v>
      </c>
    </row>
    <row r="171" spans="1:14" x14ac:dyDescent="0.25">
      <c r="A171" s="4">
        <f t="shared" si="32"/>
        <v>0.42766203703703548</v>
      </c>
      <c r="B171" s="3">
        <f t="shared" si="40"/>
        <v>1553300950</v>
      </c>
      <c r="C171">
        <f t="shared" si="45"/>
        <v>3</v>
      </c>
      <c r="D171">
        <f t="shared" si="45"/>
        <v>37</v>
      </c>
      <c r="E171">
        <f t="shared" ca="1" si="43"/>
        <v>-73633.431372549006</v>
      </c>
      <c r="F171">
        <f t="shared" ca="1" si="44"/>
        <v>40117.736862745107</v>
      </c>
      <c r="G171">
        <f t="shared" ca="1" si="33"/>
        <v>9753.6</v>
      </c>
      <c r="H171" s="9">
        <f t="shared" ca="1" si="41"/>
        <v>-236.60284313725424</v>
      </c>
      <c r="I171" s="9">
        <f t="shared" ca="1" si="41"/>
        <v>51.186865686274544</v>
      </c>
      <c r="J171" s="9">
        <f t="shared" ca="1" si="41"/>
        <v>0</v>
      </c>
      <c r="K171" s="9">
        <f t="shared" ca="1" si="35"/>
        <v>242.07643544842782</v>
      </c>
      <c r="L171" s="9">
        <f t="shared" ca="1" si="36"/>
        <v>-77.792708116235076</v>
      </c>
      <c r="M171">
        <f t="shared" ca="1" si="38"/>
        <v>56.208273420479301</v>
      </c>
      <c r="N171">
        <f t="shared" ca="1" si="39"/>
        <v>31.755021786492378</v>
      </c>
    </row>
    <row r="172" spans="1:14" x14ac:dyDescent="0.25">
      <c r="A172" s="4">
        <f t="shared" si="32"/>
        <v>0.42771990740740584</v>
      </c>
      <c r="B172" s="3">
        <f t="shared" si="40"/>
        <v>1553300955</v>
      </c>
      <c r="C172">
        <f t="shared" si="45"/>
        <v>3</v>
      </c>
      <c r="D172">
        <f t="shared" si="45"/>
        <v>37</v>
      </c>
      <c r="E172">
        <f t="shared" ca="1" si="43"/>
        <v>-74816.445588235278</v>
      </c>
      <c r="F172">
        <f t="shared" ca="1" si="44"/>
        <v>40373.67119117648</v>
      </c>
      <c r="G172">
        <f t="shared" ca="1" si="33"/>
        <v>9753.6</v>
      </c>
      <c r="H172" s="9">
        <f t="shared" ca="1" si="41"/>
        <v>-236.60284313725424</v>
      </c>
      <c r="I172" s="9">
        <f t="shared" ca="1" si="41"/>
        <v>51.186865686274544</v>
      </c>
      <c r="J172" s="9">
        <f t="shared" ca="1" si="41"/>
        <v>0</v>
      </c>
      <c r="K172" s="9">
        <f t="shared" ca="1" si="35"/>
        <v>242.07643544842782</v>
      </c>
      <c r="L172" s="9">
        <f t="shared" ca="1" si="36"/>
        <v>-77.792708116235076</v>
      </c>
      <c r="M172">
        <f t="shared" ca="1" si="38"/>
        <v>56.210559640522874</v>
      </c>
      <c r="N172">
        <f t="shared" ca="1" si="39"/>
        <v>31.736090686274512</v>
      </c>
    </row>
    <row r="173" spans="1:14" x14ac:dyDescent="0.25">
      <c r="A173" s="4">
        <f t="shared" si="32"/>
        <v>0.4277777777777762</v>
      </c>
      <c r="B173" s="3">
        <f t="shared" si="40"/>
        <v>1553300960</v>
      </c>
      <c r="C173">
        <f t="shared" si="45"/>
        <v>3</v>
      </c>
      <c r="D173">
        <f t="shared" si="45"/>
        <v>37</v>
      </c>
      <c r="E173">
        <f t="shared" ca="1" si="43"/>
        <v>-75999.459803921549</v>
      </c>
      <c r="F173">
        <f t="shared" ca="1" si="44"/>
        <v>40629.605519607852</v>
      </c>
      <c r="G173">
        <f t="shared" ca="1" si="33"/>
        <v>9753.6</v>
      </c>
      <c r="H173" s="9">
        <f t="shared" ca="1" si="41"/>
        <v>-236.60284313725424</v>
      </c>
      <c r="I173" s="9">
        <f t="shared" ca="1" si="41"/>
        <v>51.186865686274544</v>
      </c>
      <c r="J173" s="9">
        <f t="shared" ca="1" si="41"/>
        <v>0</v>
      </c>
      <c r="K173" s="9">
        <f t="shared" ca="1" si="35"/>
        <v>242.07643544842782</v>
      </c>
      <c r="L173" s="9">
        <f t="shared" ca="1" si="36"/>
        <v>-77.792708116235076</v>
      </c>
      <c r="M173">
        <f t="shared" ca="1" si="38"/>
        <v>56.212845860566446</v>
      </c>
      <c r="N173">
        <f t="shared" ca="1" si="39"/>
        <v>31.717159586056649</v>
      </c>
    </row>
    <row r="174" spans="1:14" x14ac:dyDescent="0.25">
      <c r="A174" s="4">
        <f t="shared" si="32"/>
        <v>0.42783564814814656</v>
      </c>
      <c r="B174" s="3">
        <f t="shared" si="40"/>
        <v>1553300965</v>
      </c>
      <c r="C174">
        <f t="shared" si="45"/>
        <v>3</v>
      </c>
      <c r="D174">
        <f t="shared" si="45"/>
        <v>37</v>
      </c>
      <c r="E174">
        <f t="shared" ca="1" si="43"/>
        <v>-77182.47401960782</v>
      </c>
      <c r="F174">
        <f t="shared" ca="1" si="44"/>
        <v>40885.539848039225</v>
      </c>
      <c r="G174">
        <f t="shared" ca="1" si="33"/>
        <v>9753.6</v>
      </c>
      <c r="H174" s="9">
        <f t="shared" ca="1" si="41"/>
        <v>-236.60284313725424</v>
      </c>
      <c r="I174" s="9">
        <f t="shared" ca="1" si="41"/>
        <v>51.186865686274544</v>
      </c>
      <c r="J174" s="9">
        <f t="shared" ca="1" si="41"/>
        <v>0</v>
      </c>
      <c r="K174" s="9">
        <f t="shared" ca="1" si="35"/>
        <v>242.07643544842782</v>
      </c>
      <c r="L174" s="9">
        <f t="shared" ca="1" si="36"/>
        <v>-77.792708116235076</v>
      </c>
      <c r="M174">
        <f t="shared" ca="1" si="38"/>
        <v>56.215132080610019</v>
      </c>
      <c r="N174">
        <f t="shared" ca="1" si="39"/>
        <v>31.698228485838783</v>
      </c>
    </row>
    <row r="175" spans="1:14" x14ac:dyDescent="0.25">
      <c r="A175" s="4">
        <f t="shared" si="32"/>
        <v>0.42789351851851692</v>
      </c>
      <c r="B175" s="3">
        <f t="shared" si="40"/>
        <v>1553300970</v>
      </c>
      <c r="C175">
        <f t="shared" si="45"/>
        <v>3</v>
      </c>
      <c r="D175">
        <f t="shared" si="45"/>
        <v>37</v>
      </c>
      <c r="E175">
        <f t="shared" ca="1" si="43"/>
        <v>-78365.488235294091</v>
      </c>
      <c r="F175">
        <f t="shared" ca="1" si="44"/>
        <v>41141.474176470598</v>
      </c>
      <c r="G175">
        <f t="shared" ca="1" si="33"/>
        <v>9753.6</v>
      </c>
      <c r="H175" s="9">
        <f t="shared" ca="1" si="41"/>
        <v>-236.60284313726007</v>
      </c>
      <c r="I175" s="9">
        <f t="shared" ca="1" si="41"/>
        <v>51.186865686274544</v>
      </c>
      <c r="J175" s="9">
        <f t="shared" ca="1" si="41"/>
        <v>0</v>
      </c>
      <c r="K175" s="9">
        <f t="shared" ca="1" si="35"/>
        <v>242.0764354484335</v>
      </c>
      <c r="L175" s="9">
        <f t="shared" ca="1" si="36"/>
        <v>-77.792708116235374</v>
      </c>
      <c r="M175">
        <f t="shared" ca="1" si="38"/>
        <v>56.217418300653591</v>
      </c>
      <c r="N175">
        <f t="shared" ca="1" si="39"/>
        <v>31.679297385620917</v>
      </c>
    </row>
    <row r="176" spans="1:14" x14ac:dyDescent="0.25">
      <c r="A176" s="4">
        <f t="shared" si="32"/>
        <v>0.42795138888888729</v>
      </c>
      <c r="B176" s="3">
        <f t="shared" si="40"/>
        <v>1553300975</v>
      </c>
      <c r="C176">
        <f t="shared" si="45"/>
        <v>3</v>
      </c>
      <c r="D176">
        <f t="shared" si="45"/>
        <v>37</v>
      </c>
      <c r="E176">
        <f t="shared" ca="1" si="43"/>
        <v>-79548.502450980392</v>
      </c>
      <c r="F176">
        <f t="shared" ca="1" si="44"/>
        <v>41397.40850490197</v>
      </c>
      <c r="G176">
        <f t="shared" ca="1" si="33"/>
        <v>9753.6</v>
      </c>
      <c r="H176" s="9">
        <f t="shared" ca="1" si="41"/>
        <v>-236.60284313725424</v>
      </c>
      <c r="I176" s="9">
        <f t="shared" ca="1" si="41"/>
        <v>51.186865686274544</v>
      </c>
      <c r="J176" s="9">
        <f t="shared" ca="1" si="41"/>
        <v>0</v>
      </c>
      <c r="K176" s="9">
        <f t="shared" ca="1" si="35"/>
        <v>242.07643544842782</v>
      </c>
      <c r="L176" s="9">
        <f t="shared" ca="1" si="36"/>
        <v>-77.792708116235076</v>
      </c>
      <c r="M176">
        <f t="shared" ca="1" si="38"/>
        <v>56.219704520697171</v>
      </c>
      <c r="N176">
        <f t="shared" ca="1" si="39"/>
        <v>31.660366285403054</v>
      </c>
    </row>
    <row r="177" spans="1:14" x14ac:dyDescent="0.25">
      <c r="A177" s="4">
        <f t="shared" si="32"/>
        <v>0.42800925925925765</v>
      </c>
      <c r="B177" s="3">
        <f t="shared" si="40"/>
        <v>1553300980</v>
      </c>
      <c r="C177">
        <f t="shared" si="45"/>
        <v>3</v>
      </c>
      <c r="D177">
        <f t="shared" si="45"/>
        <v>37</v>
      </c>
      <c r="E177">
        <f t="shared" ca="1" si="43"/>
        <v>-80731.516666666663</v>
      </c>
      <c r="F177">
        <f t="shared" ca="1" si="44"/>
        <v>41653.342833333343</v>
      </c>
      <c r="G177">
        <f t="shared" ca="1" si="33"/>
        <v>9753.6</v>
      </c>
      <c r="H177" s="9">
        <f t="shared" ca="1" si="41"/>
        <v>-236.60284313725424</v>
      </c>
      <c r="I177" s="9">
        <f t="shared" ca="1" si="41"/>
        <v>51.186865686274544</v>
      </c>
      <c r="J177" s="9">
        <f t="shared" ca="1" si="41"/>
        <v>0</v>
      </c>
      <c r="K177" s="9">
        <f t="shared" ca="1" si="35"/>
        <v>242.07643544842782</v>
      </c>
      <c r="L177" s="9">
        <f t="shared" ca="1" si="36"/>
        <v>-77.792708116235076</v>
      </c>
      <c r="M177">
        <f t="shared" ca="1" si="38"/>
        <v>56.221990740740743</v>
      </c>
      <c r="N177">
        <f t="shared" ca="1" si="39"/>
        <v>31.641435185185188</v>
      </c>
    </row>
    <row r="178" spans="1:14" x14ac:dyDescent="0.25">
      <c r="A178" s="4">
        <f t="shared" si="32"/>
        <v>0.42806712962962801</v>
      </c>
      <c r="B178" s="3">
        <f t="shared" si="40"/>
        <v>1553300985</v>
      </c>
      <c r="C178">
        <f t="shared" si="45"/>
        <v>3</v>
      </c>
      <c r="D178">
        <f t="shared" si="45"/>
        <v>37</v>
      </c>
      <c r="E178">
        <f t="shared" ca="1" si="43"/>
        <v>-81914.530882352934</v>
      </c>
      <c r="F178">
        <f t="shared" ca="1" si="44"/>
        <v>41909.277161764716</v>
      </c>
      <c r="G178">
        <f t="shared" ca="1" si="33"/>
        <v>9753.6</v>
      </c>
      <c r="H178" s="9">
        <f t="shared" ca="1" si="41"/>
        <v>-236.60284313725424</v>
      </c>
      <c r="I178" s="9">
        <f t="shared" ca="1" si="41"/>
        <v>51.186865686274544</v>
      </c>
      <c r="J178" s="9">
        <f t="shared" ca="1" si="41"/>
        <v>0</v>
      </c>
      <c r="K178" s="9">
        <f t="shared" ca="1" si="35"/>
        <v>242.07643544842782</v>
      </c>
      <c r="L178" s="9">
        <f t="shared" ca="1" si="36"/>
        <v>-77.792708116235076</v>
      </c>
      <c r="M178">
        <f t="shared" ca="1" si="38"/>
        <v>56.224276960784316</v>
      </c>
      <c r="N178">
        <f t="shared" ca="1" si="39"/>
        <v>31.622504084967325</v>
      </c>
    </row>
    <row r="179" spans="1:14" x14ac:dyDescent="0.25">
      <c r="A179" s="4">
        <f t="shared" si="32"/>
        <v>0.42812499999999837</v>
      </c>
      <c r="B179" s="3">
        <f t="shared" si="40"/>
        <v>1553300990</v>
      </c>
      <c r="C179">
        <f t="shared" si="45"/>
        <v>3</v>
      </c>
      <c r="D179">
        <f t="shared" si="45"/>
        <v>37</v>
      </c>
      <c r="E179">
        <f t="shared" ca="1" si="43"/>
        <v>-83097.545098039205</v>
      </c>
      <c r="F179">
        <f t="shared" ca="1" si="44"/>
        <v>42165.211490196089</v>
      </c>
      <c r="G179">
        <f t="shared" ca="1" si="33"/>
        <v>9753.6</v>
      </c>
      <c r="H179" s="9">
        <f t="shared" ca="1" si="41"/>
        <v>-236.60284313725424</v>
      </c>
      <c r="I179" s="9">
        <f t="shared" ca="1" si="41"/>
        <v>51.186865686273087</v>
      </c>
      <c r="J179" s="9">
        <f t="shared" ca="1" si="41"/>
        <v>0</v>
      </c>
      <c r="K179" s="9">
        <f t="shared" ca="1" si="35"/>
        <v>242.07643544842753</v>
      </c>
      <c r="L179" s="9">
        <f t="shared" ca="1" si="36"/>
        <v>-77.792708116235417</v>
      </c>
      <c r="M179">
        <f t="shared" ca="1" si="38"/>
        <v>56.226563180827888</v>
      </c>
      <c r="N179">
        <f t="shared" ca="1" si="39"/>
        <v>31.603572984749459</v>
      </c>
    </row>
    <row r="180" spans="1:14" x14ac:dyDescent="0.25">
      <c r="A180" s="4">
        <f t="shared" si="32"/>
        <v>0.42818287037036873</v>
      </c>
      <c r="B180" s="3">
        <f t="shared" si="40"/>
        <v>1553300995</v>
      </c>
      <c r="C180">
        <f t="shared" si="45"/>
        <v>3</v>
      </c>
      <c r="D180">
        <f t="shared" si="45"/>
        <v>37</v>
      </c>
      <c r="E180">
        <f t="shared" ca="1" si="43"/>
        <v>-84280.559313725476</v>
      </c>
      <c r="F180">
        <f t="shared" ca="1" si="44"/>
        <v>42421.145818627454</v>
      </c>
      <c r="G180">
        <f t="shared" ca="1" si="33"/>
        <v>9753.6</v>
      </c>
      <c r="H180" s="9">
        <f t="shared" ca="1" si="41"/>
        <v>-236.60284313725424</v>
      </c>
      <c r="I180" s="9">
        <f t="shared" ca="1" si="41"/>
        <v>51.186865686274544</v>
      </c>
      <c r="J180" s="9">
        <f t="shared" ca="1" si="41"/>
        <v>0</v>
      </c>
      <c r="K180" s="9">
        <f t="shared" ca="1" si="35"/>
        <v>242.07643544842782</v>
      </c>
      <c r="L180" s="9">
        <f t="shared" ca="1" si="36"/>
        <v>-77.792708116235076</v>
      </c>
      <c r="M180">
        <f t="shared" ca="1" si="38"/>
        <v>56.228849400871461</v>
      </c>
      <c r="N180">
        <f t="shared" ca="1" si="39"/>
        <v>31.584641884531592</v>
      </c>
    </row>
    <row r="181" spans="1:14" x14ac:dyDescent="0.25">
      <c r="A181" s="4">
        <f t="shared" si="32"/>
        <v>0.42824074074073909</v>
      </c>
      <c r="B181" s="3">
        <f t="shared" si="40"/>
        <v>1553301000</v>
      </c>
      <c r="C181">
        <f t="shared" si="45"/>
        <v>3</v>
      </c>
      <c r="D181">
        <f t="shared" si="45"/>
        <v>37</v>
      </c>
      <c r="E181">
        <f t="shared" ca="1" si="43"/>
        <v>-85463.573529411748</v>
      </c>
      <c r="F181">
        <f t="shared" ca="1" si="44"/>
        <v>42677.080147058827</v>
      </c>
      <c r="G181">
        <f t="shared" ca="1" si="33"/>
        <v>9753.6</v>
      </c>
      <c r="H181" s="9">
        <f t="shared" ca="1" si="41"/>
        <v>-236.60284313725424</v>
      </c>
      <c r="I181" s="9">
        <f t="shared" ca="1" si="41"/>
        <v>51.186865686274544</v>
      </c>
      <c r="J181" s="9">
        <f t="shared" ca="1" si="41"/>
        <v>0</v>
      </c>
      <c r="K181" s="9">
        <f t="shared" ca="1" si="35"/>
        <v>242.07643544842782</v>
      </c>
      <c r="L181" s="9">
        <f t="shared" ca="1" si="36"/>
        <v>-77.792708116235076</v>
      </c>
      <c r="M181">
        <f t="shared" ca="1" si="38"/>
        <v>56.231135620915033</v>
      </c>
      <c r="N181">
        <f t="shared" ca="1" si="39"/>
        <v>31.56571078431373</v>
      </c>
    </row>
    <row r="182" spans="1:14" x14ac:dyDescent="0.25">
      <c r="A182" s="4">
        <f t="shared" si="32"/>
        <v>0.42829861111110945</v>
      </c>
      <c r="B182" s="3">
        <f t="shared" si="40"/>
        <v>1553301005</v>
      </c>
      <c r="C182">
        <f t="shared" si="45"/>
        <v>3</v>
      </c>
      <c r="D182">
        <f t="shared" si="45"/>
        <v>37</v>
      </c>
      <c r="E182">
        <f t="shared" ca="1" si="43"/>
        <v>-86646.587745098019</v>
      </c>
      <c r="F182">
        <f t="shared" ca="1" si="44"/>
        <v>42933.014475490199</v>
      </c>
      <c r="G182">
        <f t="shared" ca="1" si="33"/>
        <v>9753.6</v>
      </c>
      <c r="H182" s="9">
        <f t="shared" ca="1" si="41"/>
        <v>-236.60284313725424</v>
      </c>
      <c r="I182" s="9">
        <f t="shared" ca="1" si="41"/>
        <v>51.186865686274544</v>
      </c>
      <c r="J182" s="9">
        <f t="shared" ca="1" si="41"/>
        <v>0</v>
      </c>
      <c r="K182" s="9">
        <f t="shared" ca="1" si="35"/>
        <v>242.07643544842782</v>
      </c>
      <c r="L182" s="9">
        <f t="shared" ca="1" si="36"/>
        <v>-77.792708116235076</v>
      </c>
      <c r="M182">
        <f t="shared" ca="1" si="38"/>
        <v>56.233421840958606</v>
      </c>
      <c r="N182">
        <f t="shared" ca="1" si="39"/>
        <v>31.546779684095863</v>
      </c>
    </row>
    <row r="183" spans="1:14" x14ac:dyDescent="0.25">
      <c r="A183" s="4">
        <f t="shared" si="32"/>
        <v>0.42835648148147981</v>
      </c>
      <c r="B183" s="3">
        <f t="shared" si="40"/>
        <v>1553301010</v>
      </c>
      <c r="C183">
        <f t="shared" si="45"/>
        <v>3</v>
      </c>
      <c r="D183">
        <f t="shared" si="45"/>
        <v>37</v>
      </c>
      <c r="E183">
        <f t="shared" ca="1" si="43"/>
        <v>-87829.60196078429</v>
      </c>
      <c r="F183">
        <f t="shared" ca="1" si="44"/>
        <v>43188.948803921572</v>
      </c>
      <c r="G183">
        <f t="shared" ca="1" si="33"/>
        <v>9753.6</v>
      </c>
      <c r="H183" s="9">
        <f t="shared" ca="1" si="41"/>
        <v>-236.60284313726007</v>
      </c>
      <c r="I183" s="9">
        <f t="shared" ca="1" si="41"/>
        <v>51.186865686274544</v>
      </c>
      <c r="J183" s="9">
        <f t="shared" ca="1" si="41"/>
        <v>0</v>
      </c>
      <c r="K183" s="9">
        <f t="shared" ca="1" si="35"/>
        <v>242.0764354484335</v>
      </c>
      <c r="L183" s="9">
        <f t="shared" ca="1" si="36"/>
        <v>-77.792708116235374</v>
      </c>
      <c r="M183">
        <f t="shared" ca="1" si="38"/>
        <v>56.235708061002178</v>
      </c>
      <c r="N183">
        <f t="shared" ca="1" si="39"/>
        <v>31.527848583877997</v>
      </c>
    </row>
    <row r="184" spans="1:14" x14ac:dyDescent="0.25">
      <c r="A184" s="4">
        <f t="shared" si="32"/>
        <v>0.42841435185185017</v>
      </c>
      <c r="B184" s="3">
        <f t="shared" si="40"/>
        <v>1553301015</v>
      </c>
      <c r="C184">
        <f t="shared" si="45"/>
        <v>3</v>
      </c>
      <c r="D184">
        <f t="shared" si="45"/>
        <v>37</v>
      </c>
      <c r="E184">
        <f t="shared" ca="1" si="43"/>
        <v>-89012.61617647059</v>
      </c>
      <c r="F184">
        <f t="shared" ca="1" si="44"/>
        <v>43444.883132352945</v>
      </c>
      <c r="G184">
        <f t="shared" ca="1" si="33"/>
        <v>9753.6</v>
      </c>
      <c r="H184" s="9">
        <f t="shared" ref="H184:J210" ca="1" si="46">(E185-E184)/($B185-$B184)</f>
        <v>-236.60284313725424</v>
      </c>
      <c r="I184" s="9">
        <f t="shared" ca="1" si="46"/>
        <v>51.186865686274544</v>
      </c>
      <c r="J184" s="9">
        <f t="shared" ca="1" si="46"/>
        <v>0</v>
      </c>
      <c r="K184" s="9">
        <f t="shared" ca="1" si="35"/>
        <v>242.07643544842782</v>
      </c>
      <c r="L184" s="9">
        <f t="shared" ca="1" si="36"/>
        <v>-77.792708116235076</v>
      </c>
      <c r="M184">
        <f t="shared" ca="1" si="38"/>
        <v>56.237994281045751</v>
      </c>
      <c r="N184">
        <f t="shared" ca="1" si="39"/>
        <v>31.508917483660134</v>
      </c>
    </row>
    <row r="185" spans="1:14" x14ac:dyDescent="0.25">
      <c r="A185" s="4">
        <f t="shared" si="32"/>
        <v>0.42847222222222053</v>
      </c>
      <c r="B185" s="3">
        <f t="shared" si="40"/>
        <v>1553301020</v>
      </c>
      <c r="C185">
        <f t="shared" ref="C185:D200" si="47">C184</f>
        <v>3</v>
      </c>
      <c r="D185">
        <f t="shared" si="47"/>
        <v>37</v>
      </c>
      <c r="E185">
        <f t="shared" ca="1" si="43"/>
        <v>-90195.630392156861</v>
      </c>
      <c r="F185">
        <f t="shared" ca="1" si="44"/>
        <v>43700.817460784318</v>
      </c>
      <c r="G185">
        <f t="shared" ca="1" si="33"/>
        <v>9753.6</v>
      </c>
      <c r="H185" s="9">
        <f t="shared" ca="1" si="46"/>
        <v>-236.60284313725424</v>
      </c>
      <c r="I185" s="9">
        <f t="shared" ca="1" si="46"/>
        <v>51.186865686274544</v>
      </c>
      <c r="J185" s="9">
        <f t="shared" ca="1" si="46"/>
        <v>0</v>
      </c>
      <c r="K185" s="9">
        <f t="shared" ca="1" si="35"/>
        <v>242.07643544842782</v>
      </c>
      <c r="L185" s="9">
        <f t="shared" ca="1" si="36"/>
        <v>-77.792708116235076</v>
      </c>
      <c r="M185">
        <f t="shared" ca="1" si="38"/>
        <v>56.240280501089323</v>
      </c>
      <c r="N185">
        <f t="shared" ca="1" si="39"/>
        <v>31.489986383442268</v>
      </c>
    </row>
    <row r="186" spans="1:14" x14ac:dyDescent="0.25">
      <c r="A186" s="4">
        <f t="shared" si="32"/>
        <v>0.42853009259259089</v>
      </c>
      <c r="B186" s="3">
        <f t="shared" si="40"/>
        <v>1553301025</v>
      </c>
      <c r="C186">
        <f t="shared" si="47"/>
        <v>3</v>
      </c>
      <c r="D186">
        <f t="shared" si="47"/>
        <v>37</v>
      </c>
      <c r="E186">
        <f t="shared" ca="1" si="43"/>
        <v>-91378.644607843133</v>
      </c>
      <c r="F186">
        <f t="shared" ca="1" si="44"/>
        <v>43956.75178921569</v>
      </c>
      <c r="G186">
        <f t="shared" ca="1" si="33"/>
        <v>9753.6</v>
      </c>
      <c r="H186" s="9">
        <f t="shared" ca="1" si="46"/>
        <v>-236.60284313725424</v>
      </c>
      <c r="I186" s="9">
        <f t="shared" ca="1" si="46"/>
        <v>51.186865686274544</v>
      </c>
      <c r="J186" s="9">
        <f t="shared" ca="1" si="46"/>
        <v>0</v>
      </c>
      <c r="K186" s="9">
        <f t="shared" ca="1" si="35"/>
        <v>242.07643544842782</v>
      </c>
      <c r="L186" s="9">
        <f t="shared" ca="1" si="36"/>
        <v>-77.792708116235076</v>
      </c>
      <c r="M186">
        <f t="shared" ca="1" si="38"/>
        <v>56.242566721132896</v>
      </c>
      <c r="N186">
        <f t="shared" ca="1" si="39"/>
        <v>31.471055283224402</v>
      </c>
    </row>
    <row r="187" spans="1:14" x14ac:dyDescent="0.25">
      <c r="A187" s="4">
        <f t="shared" ref="A187:A211" si="48">A186+5/24/3600</f>
        <v>0.42858796296296126</v>
      </c>
      <c r="B187" s="3">
        <f t="shared" si="40"/>
        <v>1553301030</v>
      </c>
      <c r="C187">
        <f t="shared" si="47"/>
        <v>3</v>
      </c>
      <c r="D187">
        <f t="shared" si="47"/>
        <v>37</v>
      </c>
      <c r="E187">
        <f t="shared" ca="1" si="43"/>
        <v>-92561.658823529404</v>
      </c>
      <c r="F187">
        <f t="shared" ca="1" si="44"/>
        <v>44212.686117647063</v>
      </c>
      <c r="G187">
        <f t="shared" ca="1" si="33"/>
        <v>9753.6</v>
      </c>
      <c r="H187" s="9">
        <f t="shared" ca="1" si="46"/>
        <v>-236.60284313725424</v>
      </c>
      <c r="I187" s="9">
        <f t="shared" ca="1" si="46"/>
        <v>51.186865686274544</v>
      </c>
      <c r="J187" s="9">
        <f t="shared" ca="1" si="46"/>
        <v>0</v>
      </c>
      <c r="K187" s="9">
        <f t="shared" ca="1" si="35"/>
        <v>242.07643544842782</v>
      </c>
      <c r="L187" s="9">
        <f t="shared" ca="1" si="36"/>
        <v>-77.792708116235076</v>
      </c>
      <c r="M187">
        <f t="shared" ca="1" si="38"/>
        <v>56.244852941176468</v>
      </c>
      <c r="N187">
        <f t="shared" ca="1" si="39"/>
        <v>31.452124183006539</v>
      </c>
    </row>
    <row r="188" spans="1:14" x14ac:dyDescent="0.25">
      <c r="A188" s="4">
        <f t="shared" si="48"/>
        <v>0.42864583333333162</v>
      </c>
      <c r="B188" s="3">
        <f t="shared" si="40"/>
        <v>1553301035</v>
      </c>
      <c r="C188">
        <f t="shared" si="47"/>
        <v>3</v>
      </c>
      <c r="D188">
        <f t="shared" si="47"/>
        <v>37</v>
      </c>
      <c r="E188">
        <f t="shared" ca="1" si="43"/>
        <v>-93744.673039215675</v>
      </c>
      <c r="F188">
        <f t="shared" ca="1" si="44"/>
        <v>44468.620446078436</v>
      </c>
      <c r="G188">
        <f t="shared" ca="1" si="33"/>
        <v>9753.6</v>
      </c>
      <c r="H188" s="9">
        <f t="shared" ca="1" si="46"/>
        <v>-236.60284313725424</v>
      </c>
      <c r="I188" s="9">
        <f t="shared" ca="1" si="46"/>
        <v>51.186865686274544</v>
      </c>
      <c r="J188" s="9">
        <f t="shared" ca="1" si="46"/>
        <v>0</v>
      </c>
      <c r="K188" s="9">
        <f t="shared" ca="1" si="35"/>
        <v>242.07643544842782</v>
      </c>
      <c r="L188" s="9">
        <f t="shared" ca="1" si="36"/>
        <v>-77.792708116235076</v>
      </c>
      <c r="M188">
        <f t="shared" ca="1" si="38"/>
        <v>56.247139161220041</v>
      </c>
      <c r="N188">
        <f t="shared" ca="1" si="39"/>
        <v>31.433193082788673</v>
      </c>
    </row>
    <row r="189" spans="1:14" x14ac:dyDescent="0.25">
      <c r="A189" s="4">
        <f t="shared" si="48"/>
        <v>0.42870370370370198</v>
      </c>
      <c r="B189" s="3">
        <f t="shared" si="40"/>
        <v>1553301040</v>
      </c>
      <c r="C189">
        <f t="shared" si="47"/>
        <v>3</v>
      </c>
      <c r="D189">
        <f t="shared" si="47"/>
        <v>37</v>
      </c>
      <c r="E189">
        <f t="shared" ca="1" si="43"/>
        <v>-94927.687254901946</v>
      </c>
      <c r="F189">
        <f t="shared" ca="1" si="44"/>
        <v>44724.554774509808</v>
      </c>
      <c r="G189">
        <f t="shared" ca="1" si="33"/>
        <v>9753.6</v>
      </c>
      <c r="H189" s="9">
        <f t="shared" ca="1" si="46"/>
        <v>-236.60284313725424</v>
      </c>
      <c r="I189" s="9">
        <f t="shared" ca="1" si="46"/>
        <v>51.186865686274544</v>
      </c>
      <c r="J189" s="9">
        <f t="shared" ca="1" si="46"/>
        <v>0</v>
      </c>
      <c r="K189" s="9">
        <f t="shared" ca="1" si="35"/>
        <v>242.07643544842782</v>
      </c>
      <c r="L189" s="9">
        <f t="shared" ca="1" si="36"/>
        <v>-77.792708116235076</v>
      </c>
      <c r="M189">
        <f t="shared" ca="1" si="38"/>
        <v>56.249425381263613</v>
      </c>
      <c r="N189">
        <f t="shared" ca="1" si="39"/>
        <v>31.41426198257081</v>
      </c>
    </row>
    <row r="190" spans="1:14" x14ac:dyDescent="0.25">
      <c r="A190" s="4">
        <f t="shared" si="48"/>
        <v>0.42876157407407234</v>
      </c>
      <c r="B190" s="3">
        <f t="shared" si="40"/>
        <v>1553301045</v>
      </c>
      <c r="C190">
        <f t="shared" si="47"/>
        <v>3</v>
      </c>
      <c r="D190">
        <f t="shared" si="47"/>
        <v>37</v>
      </c>
      <c r="E190">
        <f t="shared" ca="1" si="43"/>
        <v>-96110.701470588217</v>
      </c>
      <c r="F190">
        <f t="shared" ca="1" si="44"/>
        <v>44980.489102941181</v>
      </c>
      <c r="G190">
        <f t="shared" ca="1" si="33"/>
        <v>9753.6</v>
      </c>
      <c r="H190" s="9">
        <f t="shared" ca="1" si="46"/>
        <v>-236.60284313725424</v>
      </c>
      <c r="I190" s="9">
        <f t="shared" ca="1" si="46"/>
        <v>51.186865686274544</v>
      </c>
      <c r="J190" s="9">
        <f t="shared" ca="1" si="46"/>
        <v>0</v>
      </c>
      <c r="K190" s="9">
        <f t="shared" ca="1" si="35"/>
        <v>242.07643544842782</v>
      </c>
      <c r="L190" s="9">
        <f t="shared" ca="1" si="36"/>
        <v>-77.792708116235076</v>
      </c>
      <c r="M190">
        <f t="shared" ca="1" si="38"/>
        <v>56.251711601307193</v>
      </c>
      <c r="N190">
        <f t="shared" ca="1" si="39"/>
        <v>31.395330882352944</v>
      </c>
    </row>
    <row r="191" spans="1:14" x14ac:dyDescent="0.25">
      <c r="A191" s="4">
        <f t="shared" si="48"/>
        <v>0.4288194444444427</v>
      </c>
      <c r="B191" s="3">
        <f t="shared" si="40"/>
        <v>1553301050</v>
      </c>
      <c r="C191">
        <f t="shared" si="47"/>
        <v>3</v>
      </c>
      <c r="D191">
        <f t="shared" si="47"/>
        <v>37</v>
      </c>
      <c r="E191">
        <f t="shared" ca="1" si="43"/>
        <v>-97293.715686274489</v>
      </c>
      <c r="F191">
        <f t="shared" ca="1" si="44"/>
        <v>45236.423431372554</v>
      </c>
      <c r="G191">
        <f t="shared" ca="1" si="33"/>
        <v>9753.6</v>
      </c>
      <c r="H191" s="9">
        <f t="shared" ca="1" si="46"/>
        <v>-236.60284313725424</v>
      </c>
      <c r="I191" s="9">
        <f t="shared" ca="1" si="46"/>
        <v>51.186865686274544</v>
      </c>
      <c r="J191" s="9">
        <f t="shared" ca="1" si="46"/>
        <v>0</v>
      </c>
      <c r="K191" s="9">
        <f t="shared" ca="1" si="35"/>
        <v>242.07643544842782</v>
      </c>
      <c r="L191" s="9">
        <f t="shared" ca="1" si="36"/>
        <v>-77.792708116235076</v>
      </c>
      <c r="M191">
        <f t="shared" ca="1" si="38"/>
        <v>56.253997821350765</v>
      </c>
      <c r="N191">
        <f t="shared" ca="1" si="39"/>
        <v>31.376399782135078</v>
      </c>
    </row>
    <row r="192" spans="1:14" x14ac:dyDescent="0.25">
      <c r="A192" s="4">
        <f t="shared" si="48"/>
        <v>0.42887731481481306</v>
      </c>
      <c r="B192" s="3">
        <f t="shared" si="40"/>
        <v>1553301055</v>
      </c>
      <c r="C192">
        <f t="shared" si="47"/>
        <v>3</v>
      </c>
      <c r="D192">
        <f t="shared" si="47"/>
        <v>37</v>
      </c>
      <c r="E192">
        <f t="shared" ca="1" si="43"/>
        <v>-98476.72990196076</v>
      </c>
      <c r="F192">
        <f t="shared" ca="1" si="44"/>
        <v>45492.357759803926</v>
      </c>
      <c r="G192">
        <f t="shared" ca="1" si="33"/>
        <v>9753.6</v>
      </c>
      <c r="H192" s="9">
        <f t="shared" ca="1" si="46"/>
        <v>-236.60284313726007</v>
      </c>
      <c r="I192" s="9">
        <f t="shared" ca="1" si="46"/>
        <v>51.186865686274544</v>
      </c>
      <c r="J192" s="9">
        <f t="shared" ca="1" si="46"/>
        <v>0</v>
      </c>
      <c r="K192" s="9">
        <f t="shared" ca="1" si="35"/>
        <v>242.0764354484335</v>
      </c>
      <c r="L192" s="9">
        <f t="shared" ca="1" si="36"/>
        <v>-77.792708116235374</v>
      </c>
      <c r="M192">
        <f t="shared" ca="1" si="38"/>
        <v>56.256284041394338</v>
      </c>
      <c r="N192">
        <f t="shared" ca="1" si="39"/>
        <v>31.357468681917215</v>
      </c>
    </row>
    <row r="193" spans="1:14" x14ac:dyDescent="0.25">
      <c r="A193" s="4">
        <f t="shared" si="48"/>
        <v>0.42893518518518342</v>
      </c>
      <c r="B193" s="3">
        <f t="shared" si="40"/>
        <v>1553301060</v>
      </c>
      <c r="C193">
        <f t="shared" si="47"/>
        <v>3</v>
      </c>
      <c r="D193">
        <f t="shared" si="47"/>
        <v>37</v>
      </c>
      <c r="E193">
        <f t="shared" ca="1" si="43"/>
        <v>-99659.74411764706</v>
      </c>
      <c r="F193">
        <f t="shared" ca="1" si="44"/>
        <v>45748.292088235299</v>
      </c>
      <c r="G193">
        <f t="shared" ca="1" si="33"/>
        <v>9753.6</v>
      </c>
      <c r="H193" s="9">
        <f t="shared" ca="1" si="46"/>
        <v>-236.60284313725424</v>
      </c>
      <c r="I193" s="9">
        <f t="shared" ca="1" si="46"/>
        <v>51.186865686274544</v>
      </c>
      <c r="J193" s="9">
        <f t="shared" ca="1" si="46"/>
        <v>0</v>
      </c>
      <c r="K193" s="9">
        <f t="shared" ca="1" si="35"/>
        <v>242.07643544842782</v>
      </c>
      <c r="L193" s="9">
        <f t="shared" ca="1" si="36"/>
        <v>-77.792708116235076</v>
      </c>
      <c r="M193">
        <f t="shared" ca="1" si="38"/>
        <v>56.25857026143791</v>
      </c>
      <c r="N193">
        <f t="shared" ca="1" si="39"/>
        <v>31.338537581699349</v>
      </c>
    </row>
    <row r="194" spans="1:14" x14ac:dyDescent="0.25">
      <c r="A194" s="4">
        <f t="shared" si="48"/>
        <v>0.42899305555555378</v>
      </c>
      <c r="B194" s="3">
        <f t="shared" si="40"/>
        <v>1553301065</v>
      </c>
      <c r="C194">
        <f t="shared" si="47"/>
        <v>3</v>
      </c>
      <c r="D194">
        <f t="shared" si="47"/>
        <v>37</v>
      </c>
      <c r="E194">
        <f t="shared" ca="1" si="43"/>
        <v>-100842.75833333333</v>
      </c>
      <c r="F194">
        <f t="shared" ca="1" si="44"/>
        <v>46004.226416666672</v>
      </c>
      <c r="G194">
        <f t="shared" ca="1" si="33"/>
        <v>9753.6</v>
      </c>
      <c r="H194" s="9">
        <f t="shared" ca="1" si="46"/>
        <v>-236.60284313725424</v>
      </c>
      <c r="I194" s="9">
        <f t="shared" ca="1" si="46"/>
        <v>51.186865686274544</v>
      </c>
      <c r="J194" s="9">
        <f t="shared" ca="1" si="46"/>
        <v>0</v>
      </c>
      <c r="K194" s="9">
        <f t="shared" ca="1" si="35"/>
        <v>242.07643544842782</v>
      </c>
      <c r="L194" s="9">
        <f t="shared" ca="1" si="36"/>
        <v>-77.792708116235076</v>
      </c>
      <c r="M194">
        <f t="shared" ca="1" si="38"/>
        <v>56.260856481481483</v>
      </c>
      <c r="N194">
        <f t="shared" ca="1" si="39"/>
        <v>31.319606481481486</v>
      </c>
    </row>
    <row r="195" spans="1:14" x14ac:dyDescent="0.25">
      <c r="A195" s="4">
        <f t="shared" si="48"/>
        <v>0.42905092592592414</v>
      </c>
      <c r="B195" s="3">
        <f t="shared" si="40"/>
        <v>1553301070</v>
      </c>
      <c r="C195">
        <f t="shared" si="47"/>
        <v>3</v>
      </c>
      <c r="D195">
        <f t="shared" si="47"/>
        <v>37</v>
      </c>
      <c r="E195">
        <f t="shared" ca="1" si="43"/>
        <v>-102025.7725490196</v>
      </c>
      <c r="F195">
        <f t="shared" ca="1" si="44"/>
        <v>46260.160745098045</v>
      </c>
      <c r="G195">
        <f t="shared" ca="1" si="33"/>
        <v>9753.6</v>
      </c>
      <c r="H195" s="9">
        <f t="shared" ca="1" si="46"/>
        <v>-236.60284313725424</v>
      </c>
      <c r="I195" s="9">
        <f t="shared" ca="1" si="46"/>
        <v>51.186865686274544</v>
      </c>
      <c r="J195" s="9">
        <f t="shared" ca="1" si="46"/>
        <v>0</v>
      </c>
      <c r="K195" s="9">
        <f t="shared" ca="1" si="35"/>
        <v>242.07643544842782</v>
      </c>
      <c r="L195" s="9">
        <f t="shared" ca="1" si="36"/>
        <v>-77.792708116235076</v>
      </c>
      <c r="M195">
        <f t="shared" ca="1" si="38"/>
        <v>56.263142701525055</v>
      </c>
      <c r="N195">
        <f t="shared" ca="1" si="39"/>
        <v>31.30067538126362</v>
      </c>
    </row>
    <row r="196" spans="1:14" x14ac:dyDescent="0.25">
      <c r="A196" s="4">
        <f t="shared" si="48"/>
        <v>0.4291087962962945</v>
      </c>
      <c r="B196" s="3">
        <f t="shared" si="40"/>
        <v>1553301075</v>
      </c>
      <c r="C196">
        <f t="shared" si="47"/>
        <v>3</v>
      </c>
      <c r="D196">
        <f t="shared" si="47"/>
        <v>37</v>
      </c>
      <c r="E196">
        <f t="shared" ca="1" si="43"/>
        <v>-103208.78676470587</v>
      </c>
      <c r="F196">
        <f t="shared" ca="1" si="44"/>
        <v>46516.095073529417</v>
      </c>
      <c r="G196">
        <f t="shared" ca="1" si="33"/>
        <v>9753.6</v>
      </c>
      <c r="H196" s="9">
        <f t="shared" ca="1" si="46"/>
        <v>-236.60284313725424</v>
      </c>
      <c r="I196" s="9">
        <f t="shared" ca="1" si="46"/>
        <v>51.186865686274544</v>
      </c>
      <c r="J196" s="9">
        <f t="shared" ca="1" si="46"/>
        <v>0</v>
      </c>
      <c r="K196" s="9">
        <f t="shared" ca="1" si="35"/>
        <v>242.07643544842782</v>
      </c>
      <c r="L196" s="9">
        <f t="shared" ca="1" si="36"/>
        <v>-77.792708116235076</v>
      </c>
      <c r="M196">
        <f t="shared" ca="1" si="38"/>
        <v>56.265428921568628</v>
      </c>
      <c r="N196">
        <f t="shared" ca="1" si="39"/>
        <v>31.281744281045754</v>
      </c>
    </row>
    <row r="197" spans="1:14" x14ac:dyDescent="0.25">
      <c r="A197" s="4">
        <f t="shared" si="48"/>
        <v>0.42916666666666486</v>
      </c>
      <c r="B197" s="3">
        <f t="shared" si="40"/>
        <v>1553301080</v>
      </c>
      <c r="C197">
        <f t="shared" si="47"/>
        <v>3</v>
      </c>
      <c r="D197">
        <f t="shared" si="47"/>
        <v>37</v>
      </c>
      <c r="E197">
        <f t="shared" ca="1" si="43"/>
        <v>-104391.80098039214</v>
      </c>
      <c r="F197">
        <f t="shared" ca="1" si="44"/>
        <v>46772.02940196079</v>
      </c>
      <c r="G197">
        <f t="shared" ca="1" si="33"/>
        <v>9753.6</v>
      </c>
      <c r="H197" s="9">
        <f t="shared" ca="1" si="46"/>
        <v>-236.60284313725424</v>
      </c>
      <c r="I197" s="9">
        <f t="shared" ca="1" si="46"/>
        <v>51.186865686274544</v>
      </c>
      <c r="J197" s="9">
        <f t="shared" ca="1" si="46"/>
        <v>0</v>
      </c>
      <c r="K197" s="9">
        <f t="shared" ca="1" si="35"/>
        <v>242.07643544842782</v>
      </c>
      <c r="L197" s="9">
        <f t="shared" ca="1" si="36"/>
        <v>-77.792708116235076</v>
      </c>
      <c r="M197">
        <f t="shared" ca="1" si="38"/>
        <v>56.2677151416122</v>
      </c>
      <c r="N197">
        <f t="shared" ca="1" si="39"/>
        <v>31.262813180827891</v>
      </c>
    </row>
    <row r="198" spans="1:14" x14ac:dyDescent="0.25">
      <c r="A198" s="4">
        <f t="shared" si="48"/>
        <v>0.42922453703703523</v>
      </c>
      <c r="B198" s="3">
        <f t="shared" si="40"/>
        <v>1553301085</v>
      </c>
      <c r="C198">
        <f t="shared" si="47"/>
        <v>3</v>
      </c>
      <c r="D198">
        <f t="shared" si="47"/>
        <v>37</v>
      </c>
      <c r="E198">
        <f t="shared" ca="1" si="43"/>
        <v>-105574.81519607842</v>
      </c>
      <c r="F198">
        <f t="shared" ca="1" si="44"/>
        <v>47027.963730392163</v>
      </c>
      <c r="G198">
        <f t="shared" ca="1" si="33"/>
        <v>9753.6</v>
      </c>
      <c r="H198" s="9">
        <f t="shared" ca="1" si="46"/>
        <v>-236.60284313725424</v>
      </c>
      <c r="I198" s="9">
        <f t="shared" ca="1" si="46"/>
        <v>51.186865686274544</v>
      </c>
      <c r="J198" s="9">
        <f t="shared" ca="1" si="46"/>
        <v>0</v>
      </c>
      <c r="K198" s="9">
        <f t="shared" ca="1" si="35"/>
        <v>242.07643544842782</v>
      </c>
      <c r="L198" s="9">
        <f t="shared" ca="1" si="36"/>
        <v>-77.792708116235076</v>
      </c>
      <c r="M198">
        <f t="shared" ca="1" si="38"/>
        <v>56.270001361655773</v>
      </c>
      <c r="N198">
        <f t="shared" ca="1" si="39"/>
        <v>31.243882080610025</v>
      </c>
    </row>
    <row r="199" spans="1:14" x14ac:dyDescent="0.25">
      <c r="A199" s="4">
        <f t="shared" si="48"/>
        <v>0.42928240740740559</v>
      </c>
      <c r="B199" s="3">
        <f t="shared" si="40"/>
        <v>1553301090</v>
      </c>
      <c r="C199">
        <f t="shared" si="47"/>
        <v>3</v>
      </c>
      <c r="D199">
        <f t="shared" si="47"/>
        <v>37</v>
      </c>
      <c r="E199">
        <f t="shared" ca="1" si="43"/>
        <v>-106757.82941176469</v>
      </c>
      <c r="F199">
        <f t="shared" ca="1" si="44"/>
        <v>47283.898058823535</v>
      </c>
      <c r="G199">
        <f t="shared" ca="1" si="33"/>
        <v>9753.6</v>
      </c>
      <c r="H199" s="9">
        <f t="shared" ca="1" si="46"/>
        <v>-236.60284313725424</v>
      </c>
      <c r="I199" s="9">
        <f t="shared" ca="1" si="46"/>
        <v>51.186865686274544</v>
      </c>
      <c r="J199" s="9">
        <f t="shared" ca="1" si="46"/>
        <v>0</v>
      </c>
      <c r="K199" s="9">
        <f t="shared" ca="1" si="35"/>
        <v>242.07643544842782</v>
      </c>
      <c r="L199" s="9">
        <f t="shared" ca="1" si="36"/>
        <v>-77.792708116235076</v>
      </c>
      <c r="M199">
        <f t="shared" ca="1" si="38"/>
        <v>56.272287581699345</v>
      </c>
      <c r="N199">
        <f t="shared" ca="1" si="39"/>
        <v>31.224950980392158</v>
      </c>
    </row>
    <row r="200" spans="1:14" x14ac:dyDescent="0.25">
      <c r="A200" s="4">
        <f t="shared" si="48"/>
        <v>0.42934027777777595</v>
      </c>
      <c r="B200" s="3">
        <f t="shared" si="40"/>
        <v>1553301095</v>
      </c>
      <c r="C200">
        <f t="shared" si="47"/>
        <v>3</v>
      </c>
      <c r="D200">
        <f t="shared" si="47"/>
        <v>37</v>
      </c>
      <c r="E200">
        <f t="shared" ca="1" si="43"/>
        <v>-107940.84362745096</v>
      </c>
      <c r="F200">
        <f t="shared" ca="1" si="44"/>
        <v>47539.832387254908</v>
      </c>
      <c r="G200">
        <f t="shared" ref="G200:G210" ca="1" si="49">INDIRECT("G$"&amp;C200)+INDIRECT("J$"&amp;C200)*($B200-INDIRECT("B$"&amp;D200))</f>
        <v>9753.6</v>
      </c>
      <c r="H200" s="9">
        <f t="shared" ca="1" si="46"/>
        <v>-236.60284313725424</v>
      </c>
      <c r="I200" s="9">
        <f t="shared" ca="1" si="46"/>
        <v>51.186865686274544</v>
      </c>
      <c r="J200" s="9">
        <f t="shared" ca="1" si="46"/>
        <v>0</v>
      </c>
      <c r="K200" s="9">
        <f t="shared" ref="K200:K210" ca="1" si="50">SQRT(H200*H200+I200*I200)</f>
        <v>242.07643544842782</v>
      </c>
      <c r="L200" s="9">
        <f t="shared" ref="L200:L210" ca="1" si="51">DEGREES(ATAN2(I200,H200))</f>
        <v>-77.792708116235076</v>
      </c>
      <c r="M200">
        <f t="shared" ca="1" si="38"/>
        <v>56.274573801742918</v>
      </c>
      <c r="N200">
        <f t="shared" ca="1" si="39"/>
        <v>31.206019880174296</v>
      </c>
    </row>
    <row r="201" spans="1:14" x14ac:dyDescent="0.25">
      <c r="A201" s="4">
        <f t="shared" si="48"/>
        <v>0.42939814814814631</v>
      </c>
      <c r="B201" s="3">
        <f t="shared" si="40"/>
        <v>1553301100</v>
      </c>
      <c r="C201">
        <f t="shared" ref="C201:D210" si="52">C200</f>
        <v>3</v>
      </c>
      <c r="D201">
        <f t="shared" si="52"/>
        <v>37</v>
      </c>
      <c r="E201">
        <f t="shared" ca="1" si="43"/>
        <v>-109123.85784313723</v>
      </c>
      <c r="F201">
        <f t="shared" ca="1" si="44"/>
        <v>47795.766715686281</v>
      </c>
      <c r="G201">
        <f t="shared" ca="1" si="49"/>
        <v>9753.6</v>
      </c>
      <c r="H201" s="9">
        <f t="shared" ca="1" si="46"/>
        <v>-236.60284313726007</v>
      </c>
      <c r="I201" s="9">
        <f t="shared" ca="1" si="46"/>
        <v>51.186865686274544</v>
      </c>
      <c r="J201" s="9">
        <f t="shared" ca="1" si="46"/>
        <v>0</v>
      </c>
      <c r="K201" s="9">
        <f t="shared" ca="1" si="50"/>
        <v>242.0764354484335</v>
      </c>
      <c r="L201" s="9">
        <f t="shared" ca="1" si="51"/>
        <v>-77.792708116235374</v>
      </c>
      <c r="M201">
        <f t="shared" ref="M201:M210" ca="1" si="53">INDIRECT("M$"&amp;C201)+INDIRECT("O$"&amp;C201)*($B201-INDIRECT("B$"&amp;D201))</f>
        <v>56.27686002178649</v>
      </c>
      <c r="N201">
        <f t="shared" ref="N201:N210" ca="1" si="54">INDIRECT("N$"&amp;C201)+INDIRECT("P$"&amp;C201)*($B201-INDIRECT("B$"&amp;D201))</f>
        <v>31.187088779956429</v>
      </c>
    </row>
    <row r="202" spans="1:14" x14ac:dyDescent="0.25">
      <c r="A202" s="4">
        <f t="shared" si="48"/>
        <v>0.42945601851851667</v>
      </c>
      <c r="B202" s="3">
        <f t="shared" ref="B202:B210" si="55">B201+SECOND(A202-A201)</f>
        <v>1553301105</v>
      </c>
      <c r="C202">
        <f t="shared" si="52"/>
        <v>3</v>
      </c>
      <c r="D202">
        <f t="shared" si="52"/>
        <v>37</v>
      </c>
      <c r="E202">
        <f t="shared" ca="1" si="43"/>
        <v>-110306.87205882353</v>
      </c>
      <c r="F202">
        <f t="shared" ca="1" si="44"/>
        <v>48051.701044117654</v>
      </c>
      <c r="G202">
        <f t="shared" ca="1" si="49"/>
        <v>9753.6</v>
      </c>
      <c r="H202" s="9">
        <f t="shared" ca="1" si="46"/>
        <v>-236.60284313725424</v>
      </c>
      <c r="I202" s="9">
        <f t="shared" ca="1" si="46"/>
        <v>51.186865686274544</v>
      </c>
      <c r="J202" s="9">
        <f t="shared" ca="1" si="46"/>
        <v>0</v>
      </c>
      <c r="K202" s="9">
        <f t="shared" ca="1" si="50"/>
        <v>242.07643544842782</v>
      </c>
      <c r="L202" s="9">
        <f t="shared" ca="1" si="51"/>
        <v>-77.792708116235076</v>
      </c>
      <c r="M202">
        <f t="shared" ca="1" si="53"/>
        <v>56.279146241830063</v>
      </c>
      <c r="N202">
        <f t="shared" ca="1" si="54"/>
        <v>31.168157679738563</v>
      </c>
    </row>
    <row r="203" spans="1:14" x14ac:dyDescent="0.25">
      <c r="A203" s="4">
        <f t="shared" si="48"/>
        <v>0.42951388888888703</v>
      </c>
      <c r="B203" s="3">
        <f t="shared" si="55"/>
        <v>1553301110</v>
      </c>
      <c r="C203">
        <f t="shared" si="52"/>
        <v>3</v>
      </c>
      <c r="D203">
        <f t="shared" si="52"/>
        <v>37</v>
      </c>
      <c r="E203">
        <f t="shared" ca="1" si="43"/>
        <v>-111489.8862745098</v>
      </c>
      <c r="F203">
        <f t="shared" ca="1" si="44"/>
        <v>48307.635372549026</v>
      </c>
      <c r="G203">
        <f t="shared" ca="1" si="49"/>
        <v>9753.6</v>
      </c>
      <c r="H203" s="9">
        <f t="shared" ca="1" si="46"/>
        <v>-236.60284313725424</v>
      </c>
      <c r="I203" s="9">
        <f t="shared" ca="1" si="46"/>
        <v>51.186865686274544</v>
      </c>
      <c r="J203" s="9">
        <f t="shared" ca="1" si="46"/>
        <v>0</v>
      </c>
      <c r="K203" s="9">
        <f t="shared" ca="1" si="50"/>
        <v>242.07643544842782</v>
      </c>
      <c r="L203" s="9">
        <f t="shared" ca="1" si="51"/>
        <v>-77.792708116235076</v>
      </c>
      <c r="M203">
        <f t="shared" ca="1" si="53"/>
        <v>56.281432461873635</v>
      </c>
      <c r="N203">
        <f t="shared" ca="1" si="54"/>
        <v>31.1492265795207</v>
      </c>
    </row>
    <row r="204" spans="1:14" x14ac:dyDescent="0.25">
      <c r="A204" s="4">
        <f t="shared" si="48"/>
        <v>0.42957175925925739</v>
      </c>
      <c r="B204" s="3">
        <f t="shared" si="55"/>
        <v>1553301115</v>
      </c>
      <c r="C204">
        <f t="shared" si="52"/>
        <v>3</v>
      </c>
      <c r="D204">
        <f t="shared" si="52"/>
        <v>37</v>
      </c>
      <c r="E204">
        <f t="shared" ca="1" si="43"/>
        <v>-112672.90049019607</v>
      </c>
      <c r="F204">
        <f t="shared" ca="1" si="44"/>
        <v>48563.569700980399</v>
      </c>
      <c r="G204">
        <f t="shared" ca="1" si="49"/>
        <v>9753.6</v>
      </c>
      <c r="H204" s="9">
        <f t="shared" ca="1" si="46"/>
        <v>-236.60284313725424</v>
      </c>
      <c r="I204" s="9">
        <f t="shared" ca="1" si="46"/>
        <v>51.186865686274544</v>
      </c>
      <c r="J204" s="9">
        <f t="shared" ca="1" si="46"/>
        <v>0</v>
      </c>
      <c r="K204" s="9">
        <f t="shared" ca="1" si="50"/>
        <v>242.07643544842782</v>
      </c>
      <c r="L204" s="9">
        <f t="shared" ca="1" si="51"/>
        <v>-77.792708116235076</v>
      </c>
      <c r="M204">
        <f t="shared" ca="1" si="53"/>
        <v>56.283718681917208</v>
      </c>
      <c r="N204">
        <f t="shared" ca="1" si="54"/>
        <v>31.130295479302834</v>
      </c>
    </row>
    <row r="205" spans="1:14" x14ac:dyDescent="0.25">
      <c r="A205" s="4">
        <f t="shared" si="48"/>
        <v>0.42962962962962775</v>
      </c>
      <c r="B205" s="3">
        <f t="shared" si="55"/>
        <v>1553301120</v>
      </c>
      <c r="C205">
        <f t="shared" si="52"/>
        <v>3</v>
      </c>
      <c r="D205">
        <f t="shared" si="52"/>
        <v>37</v>
      </c>
      <c r="E205">
        <f t="shared" ca="1" si="43"/>
        <v>-113855.91470588234</v>
      </c>
      <c r="F205">
        <f t="shared" ca="1" si="44"/>
        <v>48819.504029411772</v>
      </c>
      <c r="G205">
        <f t="shared" ca="1" si="49"/>
        <v>9753.6</v>
      </c>
      <c r="H205" s="9">
        <f t="shared" ca="1" si="46"/>
        <v>-236.60284313725424</v>
      </c>
      <c r="I205" s="9">
        <f t="shared" ca="1" si="46"/>
        <v>51.186865686274544</v>
      </c>
      <c r="J205" s="9">
        <f t="shared" ca="1" si="46"/>
        <v>0</v>
      </c>
      <c r="K205" s="9">
        <f t="shared" ca="1" si="50"/>
        <v>242.07643544842782</v>
      </c>
      <c r="L205" s="9">
        <f t="shared" ca="1" si="51"/>
        <v>-77.792708116235076</v>
      </c>
      <c r="M205">
        <f t="shared" ca="1" si="53"/>
        <v>56.286004901960787</v>
      </c>
      <c r="N205">
        <f t="shared" ca="1" si="54"/>
        <v>31.111364379084971</v>
      </c>
    </row>
    <row r="206" spans="1:14" x14ac:dyDescent="0.25">
      <c r="A206" s="4">
        <f t="shared" si="48"/>
        <v>0.42968749999999811</v>
      </c>
      <c r="B206" s="3">
        <f t="shared" si="55"/>
        <v>1553301125</v>
      </c>
      <c r="C206">
        <f t="shared" si="52"/>
        <v>3</v>
      </c>
      <c r="D206">
        <f t="shared" si="52"/>
        <v>37</v>
      </c>
      <c r="E206">
        <f t="shared" ca="1" si="43"/>
        <v>-115038.92892156861</v>
      </c>
      <c r="F206">
        <f t="shared" ca="1" si="44"/>
        <v>49075.438357843144</v>
      </c>
      <c r="G206">
        <f t="shared" ca="1" si="49"/>
        <v>9753.6</v>
      </c>
      <c r="H206" s="9">
        <f t="shared" ca="1" si="46"/>
        <v>-236.60284313725424</v>
      </c>
      <c r="I206" s="9">
        <f t="shared" ca="1" si="46"/>
        <v>51.186865686274544</v>
      </c>
      <c r="J206" s="9">
        <f t="shared" ca="1" si="46"/>
        <v>0</v>
      </c>
      <c r="K206" s="9">
        <f t="shared" ca="1" si="50"/>
        <v>242.07643544842782</v>
      </c>
      <c r="L206" s="9">
        <f t="shared" ca="1" si="51"/>
        <v>-77.792708116235076</v>
      </c>
      <c r="M206">
        <f t="shared" ca="1" si="53"/>
        <v>56.28829112200436</v>
      </c>
      <c r="N206">
        <f t="shared" ca="1" si="54"/>
        <v>31.092433278867105</v>
      </c>
    </row>
    <row r="207" spans="1:14" x14ac:dyDescent="0.25">
      <c r="A207" s="4">
        <f t="shared" si="48"/>
        <v>0.42974537037036847</v>
      </c>
      <c r="B207" s="3">
        <f t="shared" si="55"/>
        <v>1553301130</v>
      </c>
      <c r="C207">
        <f t="shared" si="52"/>
        <v>3</v>
      </c>
      <c r="D207">
        <f t="shared" si="52"/>
        <v>37</v>
      </c>
      <c r="E207">
        <f t="shared" ca="1" si="43"/>
        <v>-116221.94313725489</v>
      </c>
      <c r="F207">
        <f t="shared" ca="1" si="44"/>
        <v>49331.372686274517</v>
      </c>
      <c r="G207">
        <f t="shared" ca="1" si="49"/>
        <v>9753.6</v>
      </c>
      <c r="H207" s="9">
        <f t="shared" ca="1" si="46"/>
        <v>-236.60284313725424</v>
      </c>
      <c r="I207" s="9">
        <f t="shared" ca="1" si="46"/>
        <v>51.186865686274544</v>
      </c>
      <c r="J207" s="9">
        <f t="shared" ca="1" si="46"/>
        <v>0</v>
      </c>
      <c r="K207" s="9">
        <f t="shared" ca="1" si="50"/>
        <v>242.07643544842782</v>
      </c>
      <c r="L207" s="9">
        <f t="shared" ca="1" si="51"/>
        <v>-77.792708116235076</v>
      </c>
      <c r="M207">
        <f t="shared" ca="1" si="53"/>
        <v>56.290577342047932</v>
      </c>
      <c r="N207">
        <f t="shared" ca="1" si="54"/>
        <v>31.073502178649239</v>
      </c>
    </row>
    <row r="208" spans="1:14" x14ac:dyDescent="0.25">
      <c r="A208" s="4">
        <f t="shared" si="48"/>
        <v>0.42980324074073883</v>
      </c>
      <c r="B208" s="3">
        <f t="shared" si="55"/>
        <v>1553301135</v>
      </c>
      <c r="C208">
        <f t="shared" si="52"/>
        <v>3</v>
      </c>
      <c r="D208">
        <f t="shared" si="52"/>
        <v>37</v>
      </c>
      <c r="E208">
        <f t="shared" ca="1" si="43"/>
        <v>-117404.95735294116</v>
      </c>
      <c r="F208">
        <f t="shared" ca="1" si="44"/>
        <v>49587.30701470589</v>
      </c>
      <c r="G208">
        <f t="shared" ca="1" si="49"/>
        <v>9753.6</v>
      </c>
      <c r="H208" s="9">
        <f t="shared" ca="1" si="46"/>
        <v>-236.60284313725424</v>
      </c>
      <c r="I208" s="9">
        <f t="shared" ca="1" si="46"/>
        <v>51.186865686274544</v>
      </c>
      <c r="J208" s="9">
        <f t="shared" ca="1" si="46"/>
        <v>0</v>
      </c>
      <c r="K208" s="9">
        <f t="shared" ca="1" si="50"/>
        <v>242.07643544842782</v>
      </c>
      <c r="L208" s="9">
        <f t="shared" ca="1" si="51"/>
        <v>-77.792708116235076</v>
      </c>
      <c r="M208">
        <f t="shared" ca="1" si="53"/>
        <v>56.292863562091505</v>
      </c>
      <c r="N208">
        <f t="shared" ca="1" si="54"/>
        <v>31.054571078431376</v>
      </c>
    </row>
    <row r="209" spans="1:14" x14ac:dyDescent="0.25">
      <c r="A209" s="4">
        <f t="shared" si="48"/>
        <v>0.4298611111111092</v>
      </c>
      <c r="B209" s="3">
        <f t="shared" si="55"/>
        <v>1553301140</v>
      </c>
      <c r="C209">
        <f t="shared" si="52"/>
        <v>3</v>
      </c>
      <c r="D209">
        <f t="shared" si="52"/>
        <v>37</v>
      </c>
      <c r="E209">
        <f t="shared" ca="1" si="43"/>
        <v>-118587.97156862743</v>
      </c>
      <c r="F209">
        <f t="shared" ca="1" si="44"/>
        <v>49843.241343137262</v>
      </c>
      <c r="G209">
        <f t="shared" ca="1" si="49"/>
        <v>9753.6</v>
      </c>
      <c r="H209" s="9">
        <f t="shared" ca="1" si="46"/>
        <v>-236.60284313725424</v>
      </c>
      <c r="I209" s="9">
        <f t="shared" ca="1" si="46"/>
        <v>51.186865686274544</v>
      </c>
      <c r="J209" s="9">
        <f t="shared" ca="1" si="46"/>
        <v>0</v>
      </c>
      <c r="K209" s="9">
        <f t="shared" ca="1" si="50"/>
        <v>242.07643544842782</v>
      </c>
      <c r="L209" s="9">
        <f t="shared" ca="1" si="51"/>
        <v>-77.792708116235076</v>
      </c>
      <c r="M209">
        <f t="shared" ca="1" si="53"/>
        <v>56.295149782135077</v>
      </c>
      <c r="N209">
        <f t="shared" ca="1" si="54"/>
        <v>31.03563997821351</v>
      </c>
    </row>
    <row r="210" spans="1:14" x14ac:dyDescent="0.25">
      <c r="A210" s="4">
        <f t="shared" si="48"/>
        <v>0.42991898148147956</v>
      </c>
      <c r="B210" s="3">
        <f t="shared" si="55"/>
        <v>1553301145</v>
      </c>
      <c r="C210">
        <f t="shared" si="52"/>
        <v>3</v>
      </c>
      <c r="D210">
        <f t="shared" si="52"/>
        <v>37</v>
      </c>
      <c r="E210">
        <f t="shared" ca="1" si="43"/>
        <v>-119770.9857843137</v>
      </c>
      <c r="F210">
        <f t="shared" ca="1" si="44"/>
        <v>50099.175671568635</v>
      </c>
      <c r="G210">
        <f t="shared" ca="1" si="49"/>
        <v>9753.6</v>
      </c>
      <c r="H210" s="9">
        <f t="shared" ca="1" si="46"/>
        <v>-236.60284313726007</v>
      </c>
      <c r="I210" s="9">
        <f t="shared" ca="1" si="46"/>
        <v>51.186865686274544</v>
      </c>
      <c r="J210" s="9">
        <f t="shared" ca="1" si="46"/>
        <v>0</v>
      </c>
      <c r="K210" s="9">
        <f t="shared" ca="1" si="50"/>
        <v>242.0764354484335</v>
      </c>
      <c r="L210" s="9">
        <f t="shared" ca="1" si="51"/>
        <v>-77.792708116235374</v>
      </c>
      <c r="M210">
        <f t="shared" ca="1" si="53"/>
        <v>56.29743600217865</v>
      </c>
      <c r="N210">
        <f t="shared" ca="1" si="54"/>
        <v>31.016708877995647</v>
      </c>
    </row>
    <row r="211" spans="1:14" x14ac:dyDescent="0.25">
      <c r="A211" s="5">
        <f t="shared" si="48"/>
        <v>0.42997685185184992</v>
      </c>
      <c r="B211" s="3">
        <f t="shared" ref="B211" si="56">B210+SECOND(A211-A210)</f>
        <v>1553301150</v>
      </c>
      <c r="C211">
        <f t="shared" ref="C211:D211" si="57">C210</f>
        <v>3</v>
      </c>
      <c r="D211">
        <f t="shared" si="57"/>
        <v>37</v>
      </c>
      <c r="E211">
        <f t="shared" ref="E211" ca="1" si="58">INDIRECT("E$"&amp;C211)+INDIRECT("H$"&amp;C211)*($B211-INDIRECT("B$"&amp;D211))</f>
        <v>-120954</v>
      </c>
      <c r="F211">
        <f t="shared" ref="F211" ca="1" si="59">INDIRECT("F$"&amp;C211)+INDIRECT("I$"&amp;C211)*($B211-INDIRECT("B$"&amp;D211))</f>
        <v>50355.110000000008</v>
      </c>
      <c r="G211">
        <f t="shared" ref="G211" ca="1" si="60">INDIRECT("G$"&amp;C211)+INDIRECT("J$"&amp;C211)*($B211-INDIRECT("B$"&amp;D211))</f>
        <v>9753.6</v>
      </c>
      <c r="H211" s="9">
        <f ca="1">H210</f>
        <v>-236.60284313726007</v>
      </c>
      <c r="I211" s="9">
        <f t="shared" ref="I211:J211" ca="1" si="61">I210</f>
        <v>51.186865686274544</v>
      </c>
      <c r="J211" s="9">
        <f t="shared" ca="1" si="61"/>
        <v>0</v>
      </c>
      <c r="K211" s="9">
        <f t="shared" ref="K211" ca="1" si="62">SQRT(H211*H211+I211*I211)</f>
        <v>242.0764354484335</v>
      </c>
      <c r="L211" s="9">
        <f t="shared" ref="L211" ca="1" si="63">DEGREES(ATAN2(I211,H211))</f>
        <v>-77.792708116235374</v>
      </c>
      <c r="M211">
        <f t="shared" ref="M211" ca="1" si="64">INDIRECT("M$"&amp;C211)+INDIRECT("O$"&amp;C211)*($B211-INDIRECT("B$"&amp;D211))</f>
        <v>56.299722222222222</v>
      </c>
      <c r="N211">
        <f t="shared" ref="N211" ca="1" si="65">INDIRECT("N$"&amp;C211)+INDIRECT("P$"&amp;C211)*($B211-INDIRECT("B$"&amp;D211))</f>
        <v>30.997777777777781</v>
      </c>
    </row>
    <row r="212" spans="1:14" x14ac:dyDescent="0.25">
      <c r="A212" t="s">
        <v>144</v>
      </c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5"/>
      <c r="B223" s="3"/>
      <c r="H223" s="9"/>
      <c r="I223" s="9"/>
      <c r="J223" s="9"/>
      <c r="K223" s="9"/>
      <c r="L223" s="9"/>
    </row>
    <row r="224" spans="1:14" x14ac:dyDescent="0.25"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5"/>
      <c r="B259" s="3"/>
      <c r="H259" s="9"/>
      <c r="I259" s="9"/>
      <c r="J259" s="9"/>
      <c r="K259" s="9"/>
      <c r="L259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150</v>
      </c>
      <c r="B1" t="s">
        <v>159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0.41788194444444443</v>
      </c>
      <c r="B2" s="6" t="s">
        <v>64</v>
      </c>
      <c r="C2" s="7">
        <v>330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10058.4</v>
      </c>
      <c r="H2" s="9">
        <f t="shared" ref="H2:J2" si="0">(E3-E2)/(MINUTE($A3-$A2)*60+SECOND($A3-$A2))</f>
        <v>254.81145728643219</v>
      </c>
      <c r="I2" s="9">
        <f t="shared" si="0"/>
        <v>40.18876381909547</v>
      </c>
      <c r="J2" s="9">
        <f t="shared" si="0"/>
        <v>-2.1443216080402006</v>
      </c>
      <c r="K2" s="9">
        <f>SQRT(H2*H2+I2*I2)</f>
        <v>257.96126744482842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3.6543830262423317E-4</v>
      </c>
      <c r="P2" s="10">
        <f>(N3-N2)/(MINUTE($A3-$A2)*60+SECOND($A3-$A2))</f>
        <v>4.0776102735901728E-3</v>
      </c>
    </row>
    <row r="3" spans="1:16" x14ac:dyDescent="0.25">
      <c r="A3" s="5">
        <v>0.42939814814814814</v>
      </c>
      <c r="B3" s="6" t="s">
        <v>70</v>
      </c>
      <c r="C3" s="7">
        <v>260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7924.8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0.41788194444444443</v>
      </c>
      <c r="B6" s="3">
        <f>Params!D29+MINUTE(A6-Params!C29)*60+SECOND(A6-Params!C29)</f>
        <v>1553300105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10058.4</v>
      </c>
      <c r="H6" s="9">
        <f ca="1">(E7-E6)/($B7-$B6)</f>
        <v>254.81145728643168</v>
      </c>
      <c r="I6" s="9">
        <f ca="1">(F7-F6)/($B7-$B6)</f>
        <v>40.188763819096494</v>
      </c>
      <c r="J6" s="9">
        <f ca="1">(G7-G6)/($B7-$B6)</f>
        <v>-2.1443216080402636</v>
      </c>
      <c r="K6" s="9">
        <f ca="1">SQRT(H6*H6+I6*I6)</f>
        <v>257.96126744482808</v>
      </c>
      <c r="L6" s="9">
        <f ca="1">DEGREES(ATAN2(I6,H6))</f>
        <v>81.037163573671762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0.41793981481481479</v>
      </c>
      <c r="B7" s="3">
        <f>B6+SECOND(A7-A6)</f>
        <v>1553300110</v>
      </c>
      <c r="C7">
        <f>C6</f>
        <v>2</v>
      </c>
      <c r="D7">
        <f>D6</f>
        <v>6</v>
      </c>
      <c r="E7">
        <f ca="1">INDIRECT("E$"&amp;C7)+INDIRECT("H$"&amp;C7)*($B7-INDIRECT("B$"&amp;D7))</f>
        <v>-121745.24271356784</v>
      </c>
      <c r="F7">
        <f ca="1">INDIRECT("F$"&amp;C7)+INDIRECT("I$"&amp;C7)*($B7-INDIRECT("B$"&amp;D7))</f>
        <v>-72472.316180904512</v>
      </c>
      <c r="G7">
        <f t="shared" ref="G7:G70" ca="1" si="1">INDIRECT("G$"&amp;C7)+INDIRECT("J$"&amp;C7)*($B7-INDIRECT("B$"&amp;D7))</f>
        <v>10047.678391959798</v>
      </c>
      <c r="H7" s="9">
        <f t="shared" ref="H7:J70" ca="1" si="2">(E8-E7)/($B8-$B7)</f>
        <v>254.81145728643168</v>
      </c>
      <c r="I7" s="9">
        <f t="shared" ca="1" si="2"/>
        <v>40.18876381909358</v>
      </c>
      <c r="J7" s="9">
        <f t="shared" ca="1" si="2"/>
        <v>-2.1443216080402636</v>
      </c>
      <c r="K7" s="9">
        <f t="shared" ref="K7:K70" ca="1" si="3">SQRT(H7*H7+I7*I7)</f>
        <v>257.96126744482763</v>
      </c>
      <c r="L7" s="9">
        <f t="shared" ref="L7:L70" ca="1" si="4">DEGREES(ATAN2(I7,H7))</f>
        <v>81.037163573672416</v>
      </c>
      <c r="M7">
        <f ca="1">INDIRECT("M$"&amp;C7)+INDIRECT("O$"&amp;C7)*($B7-INDIRECT("B$"&amp;D7))</f>
        <v>55.193493858179785</v>
      </c>
      <c r="N7">
        <f ca="1">INDIRECT("N$"&amp;C7)+INDIRECT("P$"&amp;C7)*($B7-INDIRECT("B$"&amp;D7))</f>
        <v>30.985110273590173</v>
      </c>
      <c r="P7" s="3"/>
    </row>
    <row r="8" spans="1:16" x14ac:dyDescent="0.25">
      <c r="A8" s="4">
        <f>A7+5/24/3600</f>
        <v>0.41799768518518515</v>
      </c>
      <c r="B8" s="3">
        <f>B7+SECOND(A8-A7)</f>
        <v>1553300115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-120471.18542713569</v>
      </c>
      <c r="F8">
        <f t="shared" ref="F8:F33" ca="1" si="7">INDIRECT("F$"&amp;C8)+INDIRECT("I$"&amp;C8)*($B8-INDIRECT("B$"&amp;D8))</f>
        <v>-72271.372361809044</v>
      </c>
      <c r="G8">
        <f t="shared" ca="1" si="1"/>
        <v>10036.956783919597</v>
      </c>
      <c r="H8" s="9">
        <f t="shared" ca="1" si="2"/>
        <v>254.8114572864346</v>
      </c>
      <c r="I8" s="9">
        <f t="shared" ca="1" si="2"/>
        <v>40.188763819096494</v>
      </c>
      <c r="J8" s="9">
        <f t="shared" ca="1" si="2"/>
        <v>-2.1443216080398999</v>
      </c>
      <c r="K8" s="9">
        <f t="shared" ca="1" si="3"/>
        <v>257.96126744483098</v>
      </c>
      <c r="L8" s="9">
        <f t="shared" ca="1" si="4"/>
        <v>81.037163573671862</v>
      </c>
      <c r="M8">
        <f t="shared" ref="M8:M71" ca="1" si="8">INDIRECT("M$"&amp;C8)+INDIRECT("O$"&amp;C8)*($B8-INDIRECT("B$"&amp;D8))</f>
        <v>55.195321049692907</v>
      </c>
      <c r="N8">
        <f t="shared" ref="N8:N71" ca="1" si="9">INDIRECT("N$"&amp;C8)+INDIRECT("P$"&amp;C8)*($B8-INDIRECT("B$"&amp;D8))</f>
        <v>31.005498324958122</v>
      </c>
      <c r="P8" s="3"/>
    </row>
    <row r="9" spans="1:16" x14ac:dyDescent="0.25">
      <c r="A9" s="4">
        <f t="shared" ref="A9:A72" si="10">A8+5/24/3600</f>
        <v>0.41805555555555551</v>
      </c>
      <c r="B9" s="3">
        <f t="shared" ref="B9:B72" si="11">B8+SECOND(A9-A8)</f>
        <v>1553300120</v>
      </c>
      <c r="C9">
        <f t="shared" si="5"/>
        <v>2</v>
      </c>
      <c r="D9">
        <f t="shared" si="5"/>
        <v>6</v>
      </c>
      <c r="E9">
        <f t="shared" ca="1" si="6"/>
        <v>-119197.12814070351</v>
      </c>
      <c r="F9">
        <f t="shared" ca="1" si="7"/>
        <v>-72070.428542713562</v>
      </c>
      <c r="G9">
        <f t="shared" ca="1" si="1"/>
        <v>10026.235175879398</v>
      </c>
      <c r="H9" s="9">
        <f t="shared" ca="1" si="2"/>
        <v>254.81145728643168</v>
      </c>
      <c r="I9" s="9">
        <f t="shared" ca="1" si="2"/>
        <v>40.188763819096494</v>
      </c>
      <c r="J9" s="9">
        <f t="shared" ca="1" si="2"/>
        <v>-2.1443216080402636</v>
      </c>
      <c r="K9" s="9">
        <f t="shared" ca="1" si="3"/>
        <v>257.96126744482808</v>
      </c>
      <c r="L9" s="9">
        <f t="shared" ca="1" si="4"/>
        <v>81.037163573671762</v>
      </c>
      <c r="M9">
        <f t="shared" ca="1" si="8"/>
        <v>55.19714824120603</v>
      </c>
      <c r="N9">
        <f t="shared" ca="1" si="9"/>
        <v>31.025886376326074</v>
      </c>
    </row>
    <row r="10" spans="1:16" x14ac:dyDescent="0.25">
      <c r="A10" s="4">
        <f t="shared" si="10"/>
        <v>0.41811342592592587</v>
      </c>
      <c r="B10" s="3">
        <f t="shared" si="11"/>
        <v>1553300125</v>
      </c>
      <c r="C10">
        <f t="shared" si="5"/>
        <v>2</v>
      </c>
      <c r="D10">
        <f t="shared" si="5"/>
        <v>6</v>
      </c>
      <c r="E10">
        <f t="shared" ca="1" si="6"/>
        <v>-117923.07085427135</v>
      </c>
      <c r="F10">
        <f t="shared" ca="1" si="7"/>
        <v>-71869.484723618079</v>
      </c>
      <c r="G10">
        <f t="shared" ca="1" si="1"/>
        <v>10015.513567839196</v>
      </c>
      <c r="H10" s="9">
        <f t="shared" ca="1" si="2"/>
        <v>254.81145728643168</v>
      </c>
      <c r="I10" s="9">
        <f t="shared" ca="1" si="2"/>
        <v>40.18876381909358</v>
      </c>
      <c r="J10" s="9">
        <f t="shared" ca="1" si="2"/>
        <v>-2.1443216080402636</v>
      </c>
      <c r="K10" s="9">
        <f t="shared" ca="1" si="3"/>
        <v>257.96126744482763</v>
      </c>
      <c r="L10" s="9">
        <f t="shared" ca="1" si="4"/>
        <v>81.037163573672416</v>
      </c>
      <c r="M10">
        <f t="shared" ca="1" si="8"/>
        <v>55.198975432719145</v>
      </c>
      <c r="N10">
        <f t="shared" ca="1" si="9"/>
        <v>31.046274427694026</v>
      </c>
      <c r="P10" s="9"/>
    </row>
    <row r="11" spans="1:16" x14ac:dyDescent="0.25">
      <c r="A11" s="4">
        <f t="shared" si="10"/>
        <v>0.41817129629629624</v>
      </c>
      <c r="B11" s="3">
        <f t="shared" si="11"/>
        <v>1553300130</v>
      </c>
      <c r="C11">
        <f t="shared" si="5"/>
        <v>2</v>
      </c>
      <c r="D11">
        <f t="shared" si="5"/>
        <v>6</v>
      </c>
      <c r="E11">
        <f t="shared" ca="1" si="6"/>
        <v>-116649.0135678392</v>
      </c>
      <c r="F11">
        <f t="shared" ca="1" si="7"/>
        <v>-71668.540904522612</v>
      </c>
      <c r="G11">
        <f t="shared" ca="1" si="1"/>
        <v>10004.791959798995</v>
      </c>
      <c r="H11" s="9">
        <f t="shared" ca="1" si="2"/>
        <v>254.81145728643168</v>
      </c>
      <c r="I11" s="9">
        <f t="shared" ca="1" si="2"/>
        <v>40.188763819096494</v>
      </c>
      <c r="J11" s="9">
        <f t="shared" ca="1" si="2"/>
        <v>-2.1443216080402636</v>
      </c>
      <c r="K11" s="9">
        <f t="shared" ca="1" si="3"/>
        <v>257.96126744482808</v>
      </c>
      <c r="L11" s="9">
        <f t="shared" ca="1" si="4"/>
        <v>81.037163573671762</v>
      </c>
      <c r="M11">
        <f t="shared" ca="1" si="8"/>
        <v>55.200802624232267</v>
      </c>
      <c r="N11">
        <f t="shared" ca="1" si="9"/>
        <v>31.066662479061975</v>
      </c>
    </row>
    <row r="12" spans="1:16" x14ac:dyDescent="0.25">
      <c r="A12" s="4">
        <f t="shared" si="10"/>
        <v>0.4182291666666666</v>
      </c>
      <c r="B12" s="3">
        <f t="shared" si="11"/>
        <v>1553300135</v>
      </c>
      <c r="C12">
        <f t="shared" si="5"/>
        <v>2</v>
      </c>
      <c r="D12">
        <f t="shared" si="5"/>
        <v>6</v>
      </c>
      <c r="E12">
        <f t="shared" ca="1" si="6"/>
        <v>-115374.95628140704</v>
      </c>
      <c r="F12">
        <f t="shared" ca="1" si="7"/>
        <v>-71467.597085427129</v>
      </c>
      <c r="G12">
        <f t="shared" ca="1" si="1"/>
        <v>9994.0703517587935</v>
      </c>
      <c r="H12" s="9">
        <f t="shared" ca="1" si="2"/>
        <v>254.81145728643168</v>
      </c>
      <c r="I12" s="9">
        <f t="shared" ca="1" si="2"/>
        <v>40.188763819096494</v>
      </c>
      <c r="J12" s="9">
        <f t="shared" ca="1" si="2"/>
        <v>-2.1443216080402636</v>
      </c>
      <c r="K12" s="9">
        <f t="shared" ca="1" si="3"/>
        <v>257.96126744482808</v>
      </c>
      <c r="L12" s="9">
        <f t="shared" ca="1" si="4"/>
        <v>81.037163573671762</v>
      </c>
      <c r="M12">
        <f t="shared" ca="1" si="8"/>
        <v>55.202629815745389</v>
      </c>
      <c r="N12">
        <f t="shared" ca="1" si="9"/>
        <v>31.087050530429927</v>
      </c>
    </row>
    <row r="13" spans="1:16" x14ac:dyDescent="0.25">
      <c r="A13" s="4">
        <f t="shared" si="10"/>
        <v>0.41828703703703696</v>
      </c>
      <c r="B13" s="3">
        <f t="shared" si="11"/>
        <v>1553300140</v>
      </c>
      <c r="C13">
        <f t="shared" si="5"/>
        <v>2</v>
      </c>
      <c r="D13">
        <f t="shared" si="5"/>
        <v>6</v>
      </c>
      <c r="E13">
        <f t="shared" ca="1" si="6"/>
        <v>-114100.89899497488</v>
      </c>
      <c r="F13">
        <f t="shared" ca="1" si="7"/>
        <v>-71266.653266331647</v>
      </c>
      <c r="G13">
        <f t="shared" ca="1" si="1"/>
        <v>9983.3487437185922</v>
      </c>
      <c r="H13" s="9">
        <f t="shared" ca="1" si="2"/>
        <v>254.81145728643168</v>
      </c>
      <c r="I13" s="9">
        <f t="shared" ca="1" si="2"/>
        <v>40.18876381909358</v>
      </c>
      <c r="J13" s="9">
        <f t="shared" ca="1" si="2"/>
        <v>-2.1443216080402636</v>
      </c>
      <c r="K13" s="9">
        <f t="shared" ca="1" si="3"/>
        <v>257.96126744482763</v>
      </c>
      <c r="L13" s="9">
        <f t="shared" ca="1" si="4"/>
        <v>81.037163573672416</v>
      </c>
      <c r="M13">
        <f t="shared" ca="1" si="8"/>
        <v>55.204457007258512</v>
      </c>
      <c r="N13">
        <f t="shared" ca="1" si="9"/>
        <v>31.107438581797876</v>
      </c>
    </row>
    <row r="14" spans="1:16" x14ac:dyDescent="0.25">
      <c r="A14" s="4">
        <f t="shared" si="10"/>
        <v>0.41834490740740732</v>
      </c>
      <c r="B14" s="3">
        <f t="shared" si="11"/>
        <v>1553300145</v>
      </c>
      <c r="C14">
        <f t="shared" si="5"/>
        <v>2</v>
      </c>
      <c r="D14">
        <f t="shared" si="5"/>
        <v>6</v>
      </c>
      <c r="E14">
        <f t="shared" ca="1" si="6"/>
        <v>-112826.84170854272</v>
      </c>
      <c r="F14">
        <f t="shared" ca="1" si="7"/>
        <v>-71065.709447236179</v>
      </c>
      <c r="G14">
        <f t="shared" ca="1" si="1"/>
        <v>9972.6271356783909</v>
      </c>
      <c r="H14" s="9">
        <f t="shared" ca="1" si="2"/>
        <v>254.81145728643168</v>
      </c>
      <c r="I14" s="9">
        <f t="shared" ca="1" si="2"/>
        <v>40.188763819096494</v>
      </c>
      <c r="J14" s="9">
        <f t="shared" ca="1" si="2"/>
        <v>-2.1443216080398999</v>
      </c>
      <c r="K14" s="9">
        <f t="shared" ca="1" si="3"/>
        <v>257.96126744482808</v>
      </c>
      <c r="L14" s="9">
        <f t="shared" ca="1" si="4"/>
        <v>81.037163573671762</v>
      </c>
      <c r="M14">
        <f t="shared" ca="1" si="8"/>
        <v>55.206284198771634</v>
      </c>
      <c r="N14">
        <f t="shared" ca="1" si="9"/>
        <v>31.127826633165828</v>
      </c>
    </row>
    <row r="15" spans="1:16" x14ac:dyDescent="0.25">
      <c r="A15" s="4">
        <f t="shared" si="10"/>
        <v>0.41840277777777768</v>
      </c>
      <c r="B15" s="3">
        <f t="shared" si="11"/>
        <v>1553300150</v>
      </c>
      <c r="C15">
        <f t="shared" si="5"/>
        <v>2</v>
      </c>
      <c r="D15">
        <f t="shared" si="5"/>
        <v>6</v>
      </c>
      <c r="E15">
        <f t="shared" ca="1" si="6"/>
        <v>-111552.78442211056</v>
      </c>
      <c r="F15">
        <f t="shared" ca="1" si="7"/>
        <v>-70864.765628140696</v>
      </c>
      <c r="G15">
        <f t="shared" ca="1" si="1"/>
        <v>9961.9055276381914</v>
      </c>
      <c r="H15" s="9">
        <f t="shared" ca="1" si="2"/>
        <v>254.8114572864346</v>
      </c>
      <c r="I15" s="9">
        <f t="shared" ca="1" si="2"/>
        <v>40.18876381909358</v>
      </c>
      <c r="J15" s="9">
        <f t="shared" ca="1" si="2"/>
        <v>-2.1443216080402636</v>
      </c>
      <c r="K15" s="9">
        <f t="shared" ca="1" si="3"/>
        <v>257.96126744483053</v>
      </c>
      <c r="L15" s="9">
        <f t="shared" ca="1" si="4"/>
        <v>81.037163573672515</v>
      </c>
      <c r="M15">
        <f t="shared" ca="1" si="8"/>
        <v>55.208111390284756</v>
      </c>
      <c r="N15">
        <f t="shared" ca="1" si="9"/>
        <v>31.14821468453378</v>
      </c>
    </row>
    <row r="16" spans="1:16" x14ac:dyDescent="0.25">
      <c r="A16" s="4">
        <f t="shared" si="10"/>
        <v>0.41846064814814804</v>
      </c>
      <c r="B16" s="3">
        <f t="shared" si="11"/>
        <v>1553300155</v>
      </c>
      <c r="C16">
        <f t="shared" si="5"/>
        <v>2</v>
      </c>
      <c r="D16">
        <f t="shared" si="5"/>
        <v>6</v>
      </c>
      <c r="E16">
        <f t="shared" ca="1" si="6"/>
        <v>-110278.72713567839</v>
      </c>
      <c r="F16">
        <f t="shared" ca="1" si="7"/>
        <v>-70663.821809045228</v>
      </c>
      <c r="G16">
        <f t="shared" ca="1" si="1"/>
        <v>9951.1839195979901</v>
      </c>
      <c r="H16" s="9">
        <f t="shared" ca="1" si="2"/>
        <v>254.81145728643168</v>
      </c>
      <c r="I16" s="9">
        <f t="shared" ca="1" si="2"/>
        <v>40.188763819096494</v>
      </c>
      <c r="J16" s="9">
        <f t="shared" ca="1" si="2"/>
        <v>-2.1443216080402636</v>
      </c>
      <c r="K16" s="9">
        <f t="shared" ca="1" si="3"/>
        <v>257.96126744482808</v>
      </c>
      <c r="L16" s="9">
        <f t="shared" ca="1" si="4"/>
        <v>81.037163573671762</v>
      </c>
      <c r="M16">
        <f t="shared" ca="1" si="8"/>
        <v>55.209938581797871</v>
      </c>
      <c r="N16">
        <f t="shared" ca="1" si="9"/>
        <v>31.168602735901729</v>
      </c>
    </row>
    <row r="17" spans="1:14" x14ac:dyDescent="0.25">
      <c r="A17" s="4">
        <f t="shared" si="10"/>
        <v>0.4185185185185184</v>
      </c>
      <c r="B17" s="3">
        <f t="shared" si="11"/>
        <v>1553300160</v>
      </c>
      <c r="C17">
        <f t="shared" si="5"/>
        <v>2</v>
      </c>
      <c r="D17">
        <f t="shared" si="5"/>
        <v>6</v>
      </c>
      <c r="E17">
        <f t="shared" ca="1" si="6"/>
        <v>-109004.66984924623</v>
      </c>
      <c r="F17">
        <f t="shared" ca="1" si="7"/>
        <v>-70462.877989949746</v>
      </c>
      <c r="G17">
        <f t="shared" ca="1" si="1"/>
        <v>9940.4623115577888</v>
      </c>
      <c r="H17" s="9">
        <f t="shared" ca="1" si="2"/>
        <v>254.81145728643168</v>
      </c>
      <c r="I17" s="9">
        <f t="shared" ca="1" si="2"/>
        <v>40.188763819096494</v>
      </c>
      <c r="J17" s="9">
        <f t="shared" ca="1" si="2"/>
        <v>-2.1443216080402636</v>
      </c>
      <c r="K17" s="9">
        <f t="shared" ca="1" si="3"/>
        <v>257.96126744482808</v>
      </c>
      <c r="L17" s="9">
        <f t="shared" ca="1" si="4"/>
        <v>81.037163573671762</v>
      </c>
      <c r="M17">
        <f t="shared" ca="1" si="8"/>
        <v>55.211765773310994</v>
      </c>
      <c r="N17">
        <f t="shared" ca="1" si="9"/>
        <v>31.188990787269681</v>
      </c>
    </row>
    <row r="18" spans="1:14" x14ac:dyDescent="0.25">
      <c r="A18" s="4">
        <f t="shared" si="10"/>
        <v>0.41857638888888876</v>
      </c>
      <c r="B18" s="3">
        <f t="shared" si="11"/>
        <v>1553300165</v>
      </c>
      <c r="C18">
        <f t="shared" si="5"/>
        <v>2</v>
      </c>
      <c r="D18">
        <f t="shared" si="5"/>
        <v>6</v>
      </c>
      <c r="E18">
        <f t="shared" ca="1" si="6"/>
        <v>-107730.61256281407</v>
      </c>
      <c r="F18">
        <f t="shared" ca="1" si="7"/>
        <v>-70261.934170854263</v>
      </c>
      <c r="G18">
        <f t="shared" ca="1" si="1"/>
        <v>9929.7407035175875</v>
      </c>
      <c r="H18" s="9">
        <f t="shared" ca="1" si="2"/>
        <v>254.81145728643168</v>
      </c>
      <c r="I18" s="9">
        <f t="shared" ca="1" si="2"/>
        <v>40.18876381909358</v>
      </c>
      <c r="J18" s="9">
        <f t="shared" ca="1" si="2"/>
        <v>-2.1443216080402636</v>
      </c>
      <c r="K18" s="9">
        <f t="shared" ca="1" si="3"/>
        <v>257.96126744482763</v>
      </c>
      <c r="L18" s="9">
        <f t="shared" ca="1" si="4"/>
        <v>81.037163573672416</v>
      </c>
      <c r="M18">
        <f t="shared" ca="1" si="8"/>
        <v>55.213592964824116</v>
      </c>
      <c r="N18">
        <f t="shared" ca="1" si="9"/>
        <v>31.209378838637633</v>
      </c>
    </row>
    <row r="19" spans="1:14" x14ac:dyDescent="0.25">
      <c r="A19" s="4">
        <f t="shared" si="10"/>
        <v>0.41863425925925912</v>
      </c>
      <c r="B19" s="3">
        <f t="shared" si="11"/>
        <v>1553300170</v>
      </c>
      <c r="C19">
        <f t="shared" si="5"/>
        <v>2</v>
      </c>
      <c r="D19">
        <f t="shared" si="5"/>
        <v>6</v>
      </c>
      <c r="E19">
        <f t="shared" ca="1" si="6"/>
        <v>-106456.55527638191</v>
      </c>
      <c r="F19">
        <f t="shared" ca="1" si="7"/>
        <v>-70060.990351758795</v>
      </c>
      <c r="G19">
        <f t="shared" ca="1" si="1"/>
        <v>9919.0190954773861</v>
      </c>
      <c r="H19" s="9">
        <f t="shared" ca="1" si="2"/>
        <v>254.8114572864346</v>
      </c>
      <c r="I19" s="9">
        <f t="shared" ca="1" si="2"/>
        <v>40.188763819096494</v>
      </c>
      <c r="J19" s="9">
        <f t="shared" ca="1" si="2"/>
        <v>-2.1443216080402636</v>
      </c>
      <c r="K19" s="9">
        <f t="shared" ca="1" si="3"/>
        <v>257.96126744483098</v>
      </c>
      <c r="L19" s="9">
        <f t="shared" ca="1" si="4"/>
        <v>81.037163573671862</v>
      </c>
      <c r="M19">
        <f t="shared" ca="1" si="8"/>
        <v>55.215420156337238</v>
      </c>
      <c r="N19">
        <f t="shared" ca="1" si="9"/>
        <v>31.229766890005582</v>
      </c>
    </row>
    <row r="20" spans="1:14" x14ac:dyDescent="0.25">
      <c r="A20" s="4">
        <f t="shared" si="10"/>
        <v>0.41869212962962948</v>
      </c>
      <c r="B20" s="3">
        <f t="shared" si="11"/>
        <v>1553300175</v>
      </c>
      <c r="C20">
        <f t="shared" si="5"/>
        <v>2</v>
      </c>
      <c r="D20">
        <f t="shared" si="5"/>
        <v>6</v>
      </c>
      <c r="E20">
        <f t="shared" ca="1" si="6"/>
        <v>-105182.49798994974</v>
      </c>
      <c r="F20">
        <f t="shared" ca="1" si="7"/>
        <v>-69860.046532663313</v>
      </c>
      <c r="G20">
        <f t="shared" ca="1" si="1"/>
        <v>9908.2974874371848</v>
      </c>
      <c r="H20" s="9">
        <f t="shared" ca="1" si="2"/>
        <v>254.81145728643168</v>
      </c>
      <c r="I20" s="9">
        <f t="shared" ca="1" si="2"/>
        <v>40.188763819096494</v>
      </c>
      <c r="J20" s="9">
        <f t="shared" ca="1" si="2"/>
        <v>-2.1443216080398999</v>
      </c>
      <c r="K20" s="9">
        <f t="shared" ca="1" si="3"/>
        <v>257.96126744482808</v>
      </c>
      <c r="L20" s="9">
        <f t="shared" ca="1" si="4"/>
        <v>81.037163573671762</v>
      </c>
      <c r="M20">
        <f t="shared" ca="1" si="8"/>
        <v>55.21724734785036</v>
      </c>
      <c r="N20">
        <f t="shared" ca="1" si="9"/>
        <v>31.250154941373534</v>
      </c>
    </row>
    <row r="21" spans="1:14" x14ac:dyDescent="0.25">
      <c r="A21" s="4">
        <f t="shared" si="10"/>
        <v>0.41874999999999984</v>
      </c>
      <c r="B21" s="3">
        <f t="shared" si="11"/>
        <v>1553300180</v>
      </c>
      <c r="C21">
        <f t="shared" si="5"/>
        <v>2</v>
      </c>
      <c r="D21">
        <f t="shared" si="5"/>
        <v>6</v>
      </c>
      <c r="E21">
        <f t="shared" ca="1" si="6"/>
        <v>-103908.44070351758</v>
      </c>
      <c r="F21">
        <f t="shared" ca="1" si="7"/>
        <v>-69659.102713567831</v>
      </c>
      <c r="G21">
        <f t="shared" ca="1" si="1"/>
        <v>9897.5758793969853</v>
      </c>
      <c r="H21" s="9">
        <f t="shared" ca="1" si="2"/>
        <v>254.81145728643168</v>
      </c>
      <c r="I21" s="9">
        <f t="shared" ca="1" si="2"/>
        <v>40.18876381909358</v>
      </c>
      <c r="J21" s="9">
        <f t="shared" ca="1" si="2"/>
        <v>-2.1443216080402636</v>
      </c>
      <c r="K21" s="9">
        <f t="shared" ca="1" si="3"/>
        <v>257.96126744482763</v>
      </c>
      <c r="L21" s="9">
        <f t="shared" ca="1" si="4"/>
        <v>81.037163573672416</v>
      </c>
      <c r="M21">
        <f t="shared" ca="1" si="8"/>
        <v>55.219074539363483</v>
      </c>
      <c r="N21">
        <f t="shared" ca="1" si="9"/>
        <v>31.270542992741483</v>
      </c>
    </row>
    <row r="22" spans="1:14" x14ac:dyDescent="0.25">
      <c r="A22" s="4">
        <f t="shared" si="10"/>
        <v>0.41880787037037021</v>
      </c>
      <c r="B22" s="3">
        <f t="shared" si="11"/>
        <v>1553300185</v>
      </c>
      <c r="C22">
        <f t="shared" si="5"/>
        <v>2</v>
      </c>
      <c r="D22">
        <f t="shared" si="5"/>
        <v>6</v>
      </c>
      <c r="E22">
        <f t="shared" ca="1" si="6"/>
        <v>-102634.38341708542</v>
      </c>
      <c r="F22">
        <f t="shared" ca="1" si="7"/>
        <v>-69458.158894472363</v>
      </c>
      <c r="G22">
        <f t="shared" ca="1" si="1"/>
        <v>9886.854271356784</v>
      </c>
      <c r="H22" s="9">
        <f t="shared" ca="1" si="2"/>
        <v>254.81145728643168</v>
      </c>
      <c r="I22" s="9">
        <f t="shared" ca="1" si="2"/>
        <v>40.188763819096494</v>
      </c>
      <c r="J22" s="9">
        <f t="shared" ca="1" si="2"/>
        <v>-2.1443216080402636</v>
      </c>
      <c r="K22" s="9">
        <f t="shared" ca="1" si="3"/>
        <v>257.96126744482808</v>
      </c>
      <c r="L22" s="9">
        <f t="shared" ca="1" si="4"/>
        <v>81.037163573671762</v>
      </c>
      <c r="M22">
        <f t="shared" ca="1" si="8"/>
        <v>55.220901730876605</v>
      </c>
      <c r="N22">
        <f t="shared" ca="1" si="9"/>
        <v>31.290931044109435</v>
      </c>
    </row>
    <row r="23" spans="1:14" x14ac:dyDescent="0.25">
      <c r="A23" s="4">
        <f t="shared" si="10"/>
        <v>0.41886574074074057</v>
      </c>
      <c r="B23" s="3">
        <f t="shared" si="11"/>
        <v>1553300190</v>
      </c>
      <c r="C23">
        <f t="shared" si="5"/>
        <v>2</v>
      </c>
      <c r="D23">
        <f t="shared" si="5"/>
        <v>6</v>
      </c>
      <c r="E23">
        <f t="shared" ca="1" si="6"/>
        <v>-101360.32613065327</v>
      </c>
      <c r="F23">
        <f t="shared" ca="1" si="7"/>
        <v>-69257.21507537688</v>
      </c>
      <c r="G23">
        <f t="shared" ca="1" si="1"/>
        <v>9876.1326633165827</v>
      </c>
      <c r="H23" s="9">
        <f t="shared" ca="1" si="2"/>
        <v>254.81145728643168</v>
      </c>
      <c r="I23" s="9">
        <f t="shared" ca="1" si="2"/>
        <v>40.188763819096494</v>
      </c>
      <c r="J23" s="9">
        <f t="shared" ca="1" si="2"/>
        <v>-2.1443216080402636</v>
      </c>
      <c r="K23" s="9">
        <f t="shared" ca="1" si="3"/>
        <v>257.96126744482808</v>
      </c>
      <c r="L23" s="9">
        <f t="shared" ca="1" si="4"/>
        <v>81.037163573671762</v>
      </c>
      <c r="M23">
        <f t="shared" ca="1" si="8"/>
        <v>55.22272892238972</v>
      </c>
      <c r="N23">
        <f t="shared" ca="1" si="9"/>
        <v>31.311319095477387</v>
      </c>
    </row>
    <row r="24" spans="1:14" x14ac:dyDescent="0.25">
      <c r="A24" s="4">
        <f t="shared" si="10"/>
        <v>0.41892361111111093</v>
      </c>
      <c r="B24" s="3">
        <f t="shared" si="11"/>
        <v>1553300195</v>
      </c>
      <c r="C24">
        <f t="shared" ref="C24:D39" si="12">C23</f>
        <v>2</v>
      </c>
      <c r="D24">
        <f t="shared" si="12"/>
        <v>6</v>
      </c>
      <c r="E24">
        <f t="shared" ca="1" si="6"/>
        <v>-100086.26884422111</v>
      </c>
      <c r="F24">
        <f t="shared" ca="1" si="7"/>
        <v>-69056.271256281398</v>
      </c>
      <c r="G24">
        <f t="shared" ca="1" si="1"/>
        <v>9865.4110552763814</v>
      </c>
      <c r="H24" s="9">
        <f t="shared" ca="1" si="2"/>
        <v>254.81145728643168</v>
      </c>
      <c r="I24" s="9">
        <f t="shared" ca="1" si="2"/>
        <v>40.18876381909358</v>
      </c>
      <c r="J24" s="9">
        <f t="shared" ca="1" si="2"/>
        <v>-2.1443216080402636</v>
      </c>
      <c r="K24" s="9">
        <f t="shared" ca="1" si="3"/>
        <v>257.96126744482763</v>
      </c>
      <c r="L24" s="9">
        <f t="shared" ca="1" si="4"/>
        <v>81.037163573672416</v>
      </c>
      <c r="M24">
        <f t="shared" ca="1" si="8"/>
        <v>55.224556113902842</v>
      </c>
      <c r="N24">
        <f t="shared" ca="1" si="9"/>
        <v>31.331707146845336</v>
      </c>
    </row>
    <row r="25" spans="1:14" x14ac:dyDescent="0.25">
      <c r="A25" s="4">
        <f t="shared" si="10"/>
        <v>0.41898148148148129</v>
      </c>
      <c r="B25" s="3">
        <f t="shared" si="11"/>
        <v>1553300200</v>
      </c>
      <c r="C25">
        <f t="shared" si="12"/>
        <v>2</v>
      </c>
      <c r="D25">
        <f t="shared" si="12"/>
        <v>6</v>
      </c>
      <c r="E25">
        <f t="shared" ca="1" si="6"/>
        <v>-98812.211557788949</v>
      </c>
      <c r="F25">
        <f t="shared" ca="1" si="7"/>
        <v>-68855.32743718593</v>
      </c>
      <c r="G25">
        <f t="shared" ca="1" si="1"/>
        <v>9854.6894472361801</v>
      </c>
      <c r="H25" s="9">
        <f t="shared" ca="1" si="2"/>
        <v>254.81145728643168</v>
      </c>
      <c r="I25" s="9">
        <f t="shared" ca="1" si="2"/>
        <v>40.188763819096494</v>
      </c>
      <c r="J25" s="9">
        <f t="shared" ca="1" si="2"/>
        <v>-2.1443216080402636</v>
      </c>
      <c r="K25" s="9">
        <f t="shared" ca="1" si="3"/>
        <v>257.96126744482808</v>
      </c>
      <c r="L25" s="9">
        <f t="shared" ca="1" si="4"/>
        <v>81.037163573671762</v>
      </c>
      <c r="M25">
        <f t="shared" ca="1" si="8"/>
        <v>55.226383305415965</v>
      </c>
      <c r="N25">
        <f t="shared" ca="1" si="9"/>
        <v>31.352095198213288</v>
      </c>
    </row>
    <row r="26" spans="1:14" x14ac:dyDescent="0.25">
      <c r="A26" s="4">
        <f t="shared" si="10"/>
        <v>0.41903935185185165</v>
      </c>
      <c r="B26" s="3">
        <f t="shared" si="11"/>
        <v>1553300205</v>
      </c>
      <c r="C26">
        <f t="shared" si="12"/>
        <v>2</v>
      </c>
      <c r="D26">
        <f t="shared" si="12"/>
        <v>6</v>
      </c>
      <c r="E26">
        <f t="shared" ca="1" si="6"/>
        <v>-97538.154271356791</v>
      </c>
      <c r="F26">
        <f t="shared" ca="1" si="7"/>
        <v>-68654.383618090447</v>
      </c>
      <c r="G26">
        <f t="shared" ca="1" si="1"/>
        <v>9843.9678391959787</v>
      </c>
      <c r="H26" s="9">
        <f t="shared" ca="1" si="2"/>
        <v>254.81145728643168</v>
      </c>
      <c r="I26" s="9">
        <f t="shared" ca="1" si="2"/>
        <v>40.188763819096494</v>
      </c>
      <c r="J26" s="9">
        <f t="shared" ca="1" si="2"/>
        <v>-2.1443216080398999</v>
      </c>
      <c r="K26" s="9">
        <f t="shared" ca="1" si="3"/>
        <v>257.96126744482808</v>
      </c>
      <c r="L26" s="9">
        <f t="shared" ca="1" si="4"/>
        <v>81.037163573671762</v>
      </c>
      <c r="M26">
        <f t="shared" ca="1" si="8"/>
        <v>55.228210496929087</v>
      </c>
      <c r="N26">
        <f t="shared" ca="1" si="9"/>
        <v>31.37248324958124</v>
      </c>
    </row>
    <row r="27" spans="1:14" x14ac:dyDescent="0.25">
      <c r="A27" s="4">
        <f t="shared" si="10"/>
        <v>0.41909722222222201</v>
      </c>
      <c r="B27" s="3">
        <f t="shared" si="11"/>
        <v>1553300210</v>
      </c>
      <c r="C27">
        <f t="shared" si="12"/>
        <v>2</v>
      </c>
      <c r="D27">
        <f t="shared" si="12"/>
        <v>6</v>
      </c>
      <c r="E27">
        <f t="shared" ca="1" si="6"/>
        <v>-96264.096984924632</v>
      </c>
      <c r="F27">
        <f t="shared" ca="1" si="7"/>
        <v>-68453.439798994965</v>
      </c>
      <c r="G27">
        <f t="shared" ca="1" si="1"/>
        <v>9833.2462311557792</v>
      </c>
      <c r="H27" s="9">
        <f t="shared" ca="1" si="2"/>
        <v>254.8114572864346</v>
      </c>
      <c r="I27" s="9">
        <f t="shared" ca="1" si="2"/>
        <v>40.18876381909358</v>
      </c>
      <c r="J27" s="9">
        <f t="shared" ca="1" si="2"/>
        <v>-2.1443216080402636</v>
      </c>
      <c r="K27" s="9">
        <f t="shared" ca="1" si="3"/>
        <v>257.96126744483053</v>
      </c>
      <c r="L27" s="9">
        <f t="shared" ca="1" si="4"/>
        <v>81.037163573672515</v>
      </c>
      <c r="M27">
        <f t="shared" ca="1" si="8"/>
        <v>55.230037688442209</v>
      </c>
      <c r="N27">
        <f t="shared" ca="1" si="9"/>
        <v>31.392871300949189</v>
      </c>
    </row>
    <row r="28" spans="1:14" x14ac:dyDescent="0.25">
      <c r="A28" s="4">
        <f t="shared" si="10"/>
        <v>0.41915509259259237</v>
      </c>
      <c r="B28" s="3">
        <f t="shared" si="11"/>
        <v>1553300215</v>
      </c>
      <c r="C28">
        <f t="shared" si="12"/>
        <v>2</v>
      </c>
      <c r="D28">
        <f t="shared" si="12"/>
        <v>6</v>
      </c>
      <c r="E28">
        <f t="shared" ca="1" si="6"/>
        <v>-94990.039698492459</v>
      </c>
      <c r="F28">
        <f t="shared" ca="1" si="7"/>
        <v>-68252.495979899497</v>
      </c>
      <c r="G28">
        <f t="shared" ca="1" si="1"/>
        <v>9822.5246231155779</v>
      </c>
      <c r="H28" s="9">
        <f t="shared" ca="1" si="2"/>
        <v>254.81145728643168</v>
      </c>
      <c r="I28" s="9">
        <f t="shared" ca="1" si="2"/>
        <v>40.188763819096494</v>
      </c>
      <c r="J28" s="9">
        <f t="shared" ca="1" si="2"/>
        <v>-2.1443216080402636</v>
      </c>
      <c r="K28" s="9">
        <f t="shared" ca="1" si="3"/>
        <v>257.96126744482808</v>
      </c>
      <c r="L28" s="9">
        <f t="shared" ca="1" si="4"/>
        <v>81.037163573671762</v>
      </c>
      <c r="M28">
        <f t="shared" ca="1" si="8"/>
        <v>55.231864879955332</v>
      </c>
      <c r="N28">
        <f t="shared" ca="1" si="9"/>
        <v>31.413259352317141</v>
      </c>
    </row>
    <row r="29" spans="1:14" x14ac:dyDescent="0.25">
      <c r="A29" s="4">
        <f t="shared" si="10"/>
        <v>0.41921296296296273</v>
      </c>
      <c r="B29" s="3">
        <f t="shared" si="11"/>
        <v>1553300220</v>
      </c>
      <c r="C29">
        <f t="shared" si="12"/>
        <v>2</v>
      </c>
      <c r="D29">
        <f t="shared" si="12"/>
        <v>6</v>
      </c>
      <c r="E29">
        <f t="shared" ca="1" si="6"/>
        <v>-93715.982412060301</v>
      </c>
      <c r="F29">
        <f t="shared" ca="1" si="7"/>
        <v>-68051.552160804014</v>
      </c>
      <c r="G29">
        <f t="shared" ca="1" si="1"/>
        <v>9811.8030150753766</v>
      </c>
      <c r="H29" s="9">
        <f t="shared" ca="1" si="2"/>
        <v>254.81145728643168</v>
      </c>
      <c r="I29" s="9">
        <f t="shared" ca="1" si="2"/>
        <v>40.188763819096494</v>
      </c>
      <c r="J29" s="9">
        <f t="shared" ca="1" si="2"/>
        <v>-2.1443216080402636</v>
      </c>
      <c r="K29" s="9">
        <f t="shared" ca="1" si="3"/>
        <v>257.96126744482808</v>
      </c>
      <c r="L29" s="9">
        <f t="shared" ca="1" si="4"/>
        <v>81.037163573671762</v>
      </c>
      <c r="M29">
        <f t="shared" ca="1" si="8"/>
        <v>55.233692071468447</v>
      </c>
      <c r="N29">
        <f t="shared" ca="1" si="9"/>
        <v>31.433647403685089</v>
      </c>
    </row>
    <row r="30" spans="1:14" x14ac:dyDescent="0.25">
      <c r="A30" s="4">
        <f t="shared" si="10"/>
        <v>0.41927083333333309</v>
      </c>
      <c r="B30" s="3">
        <f t="shared" si="11"/>
        <v>1553300225</v>
      </c>
      <c r="C30">
        <f t="shared" si="12"/>
        <v>2</v>
      </c>
      <c r="D30">
        <f t="shared" si="12"/>
        <v>6</v>
      </c>
      <c r="E30">
        <f t="shared" ca="1" si="6"/>
        <v>-92441.925125628142</v>
      </c>
      <c r="F30">
        <f t="shared" ca="1" si="7"/>
        <v>-67850.608341708532</v>
      </c>
      <c r="G30">
        <f t="shared" ca="1" si="1"/>
        <v>9801.0814070351753</v>
      </c>
      <c r="H30" s="9">
        <f t="shared" ca="1" si="2"/>
        <v>254.81145728643168</v>
      </c>
      <c r="I30" s="9">
        <f t="shared" ca="1" si="2"/>
        <v>40.18876381909358</v>
      </c>
      <c r="J30" s="9">
        <f t="shared" ca="1" si="2"/>
        <v>-2.1443216080402636</v>
      </c>
      <c r="K30" s="9">
        <f t="shared" ca="1" si="3"/>
        <v>257.96126744482763</v>
      </c>
      <c r="L30" s="9">
        <f t="shared" ca="1" si="4"/>
        <v>81.037163573672416</v>
      </c>
      <c r="M30">
        <f t="shared" ca="1" si="8"/>
        <v>55.235519262981569</v>
      </c>
      <c r="N30">
        <f t="shared" ca="1" si="9"/>
        <v>31.454035455053042</v>
      </c>
    </row>
    <row r="31" spans="1:14" x14ac:dyDescent="0.25">
      <c r="A31" s="4">
        <f t="shared" si="10"/>
        <v>0.41932870370370345</v>
      </c>
      <c r="B31" s="3">
        <f t="shared" si="11"/>
        <v>1553300230</v>
      </c>
      <c r="C31">
        <f t="shared" si="12"/>
        <v>2</v>
      </c>
      <c r="D31">
        <f t="shared" si="12"/>
        <v>6</v>
      </c>
      <c r="E31">
        <f t="shared" ca="1" si="6"/>
        <v>-91167.867839195984</v>
      </c>
      <c r="F31">
        <f t="shared" ca="1" si="7"/>
        <v>-67649.664522613064</v>
      </c>
      <c r="G31">
        <f t="shared" ca="1" si="1"/>
        <v>9790.359798994974</v>
      </c>
      <c r="H31" s="9">
        <f t="shared" ca="1" si="2"/>
        <v>254.8114572864346</v>
      </c>
      <c r="I31" s="9">
        <f t="shared" ca="1" si="2"/>
        <v>40.188763819096494</v>
      </c>
      <c r="J31" s="9">
        <f t="shared" ca="1" si="2"/>
        <v>-2.1443216080398999</v>
      </c>
      <c r="K31" s="9">
        <f t="shared" ca="1" si="3"/>
        <v>257.96126744483098</v>
      </c>
      <c r="L31" s="9">
        <f t="shared" ca="1" si="4"/>
        <v>81.037163573671862</v>
      </c>
      <c r="M31">
        <f t="shared" ca="1" si="8"/>
        <v>55.237346454494691</v>
      </c>
      <c r="N31">
        <f t="shared" ca="1" si="9"/>
        <v>31.474423506420994</v>
      </c>
    </row>
    <row r="32" spans="1:14" x14ac:dyDescent="0.25">
      <c r="A32" s="4">
        <f t="shared" si="10"/>
        <v>0.41938657407407381</v>
      </c>
      <c r="B32" s="3">
        <f t="shared" si="11"/>
        <v>1553300235</v>
      </c>
      <c r="C32">
        <f t="shared" si="12"/>
        <v>2</v>
      </c>
      <c r="D32">
        <f t="shared" si="12"/>
        <v>6</v>
      </c>
      <c r="E32">
        <f t="shared" ca="1" si="6"/>
        <v>-89893.810552763811</v>
      </c>
      <c r="F32">
        <f t="shared" ca="1" si="7"/>
        <v>-67448.720703517582</v>
      </c>
      <c r="G32">
        <f t="shared" ca="1" si="1"/>
        <v>9779.6381909547745</v>
      </c>
      <c r="H32" s="9">
        <f t="shared" ca="1" si="2"/>
        <v>254.81145728643168</v>
      </c>
      <c r="I32" s="9">
        <f t="shared" ca="1" si="2"/>
        <v>40.18876381909358</v>
      </c>
      <c r="J32" s="9">
        <f t="shared" ca="1" si="2"/>
        <v>-2.1443216080402636</v>
      </c>
      <c r="K32" s="9">
        <f t="shared" ca="1" si="3"/>
        <v>257.96126744482763</v>
      </c>
      <c r="L32" s="9">
        <f t="shared" ca="1" si="4"/>
        <v>81.037163573672416</v>
      </c>
      <c r="M32">
        <f t="shared" ca="1" si="8"/>
        <v>55.239173646007814</v>
      </c>
      <c r="N32">
        <f t="shared" ca="1" si="9"/>
        <v>31.494811557788942</v>
      </c>
    </row>
    <row r="33" spans="1:14" x14ac:dyDescent="0.25">
      <c r="A33" s="4">
        <f>A32+5/24/3600</f>
        <v>0.41944444444444418</v>
      </c>
      <c r="B33" s="3">
        <f t="shared" si="11"/>
        <v>1553300240</v>
      </c>
      <c r="C33">
        <f t="shared" si="12"/>
        <v>2</v>
      </c>
      <c r="D33">
        <f t="shared" si="12"/>
        <v>6</v>
      </c>
      <c r="E33">
        <f t="shared" ca="1" si="6"/>
        <v>-88619.753266331652</v>
      </c>
      <c r="F33">
        <f t="shared" ca="1" si="7"/>
        <v>-67247.776884422114</v>
      </c>
      <c r="G33">
        <f t="shared" ca="1" si="1"/>
        <v>9768.9165829145732</v>
      </c>
      <c r="H33" s="9">
        <f t="shared" ca="1" si="2"/>
        <v>254.81145728643168</v>
      </c>
      <c r="I33" s="9">
        <f t="shared" ca="1" si="2"/>
        <v>40.188763819096494</v>
      </c>
      <c r="J33" s="9">
        <f t="shared" ca="1" si="2"/>
        <v>-2.1443216080402636</v>
      </c>
      <c r="K33" s="9">
        <f t="shared" ca="1" si="3"/>
        <v>257.96126744482808</v>
      </c>
      <c r="L33" s="9">
        <f t="shared" ca="1" si="4"/>
        <v>81.037163573671762</v>
      </c>
      <c r="M33">
        <f t="shared" ca="1" si="8"/>
        <v>55.241000837520936</v>
      </c>
      <c r="N33">
        <f t="shared" ca="1" si="9"/>
        <v>31.515199609156895</v>
      </c>
    </row>
    <row r="34" spans="1:14" x14ac:dyDescent="0.25">
      <c r="A34" s="4">
        <f t="shared" si="10"/>
        <v>0.41950231481481454</v>
      </c>
      <c r="B34" s="3">
        <f t="shared" si="11"/>
        <v>1553300245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-87345.695979899494</v>
      </c>
      <c r="F34">
        <f ca="1">INDIRECT("F$"&amp;C34)+INDIRECT("I$"&amp;C34)*($B34-INDIRECT("B$"&amp;D34))</f>
        <v>-67046.833065326631</v>
      </c>
      <c r="G34">
        <f t="shared" ca="1" si="1"/>
        <v>9758.1949748743718</v>
      </c>
      <c r="H34" s="9">
        <f t="shared" ca="1" si="2"/>
        <v>254.81145728643168</v>
      </c>
      <c r="I34" s="9">
        <f t="shared" ca="1" si="2"/>
        <v>40.188763819096494</v>
      </c>
      <c r="J34" s="9">
        <f t="shared" ca="1" si="2"/>
        <v>-2.1443216080402636</v>
      </c>
      <c r="K34" s="9">
        <f t="shared" ca="1" si="3"/>
        <v>257.96126744482808</v>
      </c>
      <c r="L34" s="9">
        <f t="shared" ca="1" si="4"/>
        <v>81.037163573671762</v>
      </c>
      <c r="M34">
        <f t="shared" ca="1" si="8"/>
        <v>55.242828029034058</v>
      </c>
      <c r="N34">
        <f t="shared" ca="1" si="9"/>
        <v>31.535587660524847</v>
      </c>
    </row>
    <row r="35" spans="1:14" x14ac:dyDescent="0.25">
      <c r="A35" s="4">
        <f t="shared" si="10"/>
        <v>0.4195601851851849</v>
      </c>
      <c r="B35" s="3">
        <f t="shared" si="11"/>
        <v>1553300250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-86071.638693467336</v>
      </c>
      <c r="F35">
        <f ca="1">INDIRECT("F$"&amp;C35)+INDIRECT("I$"&amp;C35)*($B35-INDIRECT("B$"&amp;D35))</f>
        <v>-66845.889246231149</v>
      </c>
      <c r="G35">
        <f t="shared" ca="1" si="1"/>
        <v>9747.4733668341705</v>
      </c>
      <c r="H35" s="9">
        <f t="shared" ca="1" si="2"/>
        <v>254.81145728643168</v>
      </c>
      <c r="I35" s="9">
        <f t="shared" ca="1" si="2"/>
        <v>40.18876381909358</v>
      </c>
      <c r="J35" s="9">
        <f t="shared" ca="1" si="2"/>
        <v>-2.1443216080402636</v>
      </c>
      <c r="K35" s="9">
        <f t="shared" ca="1" si="3"/>
        <v>257.96126744482763</v>
      </c>
      <c r="L35" s="9">
        <f t="shared" ca="1" si="4"/>
        <v>81.037163573672416</v>
      </c>
      <c r="M35">
        <f t="shared" ca="1" si="8"/>
        <v>55.244655220547173</v>
      </c>
      <c r="N35">
        <f t="shared" ca="1" si="9"/>
        <v>31.555975711892795</v>
      </c>
    </row>
    <row r="36" spans="1:14" x14ac:dyDescent="0.25">
      <c r="A36" s="4">
        <f t="shared" si="10"/>
        <v>0.41961805555555526</v>
      </c>
      <c r="B36" s="3">
        <f t="shared" si="11"/>
        <v>1553300255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-84797.581407035177</v>
      </c>
      <c r="F36">
        <f t="shared" ref="F36:F99" ca="1" si="14">INDIRECT("F$"&amp;C36)+INDIRECT("I$"&amp;C36)*($B36-INDIRECT("B$"&amp;D36))</f>
        <v>-66644.945427135681</v>
      </c>
      <c r="G36">
        <f t="shared" ca="1" si="1"/>
        <v>9736.7517587939692</v>
      </c>
      <c r="H36" s="9">
        <f t="shared" ca="1" si="2"/>
        <v>254.81145728643168</v>
      </c>
      <c r="I36" s="9">
        <f t="shared" ca="1" si="2"/>
        <v>40.188763819096494</v>
      </c>
      <c r="J36" s="9">
        <f t="shared" ca="1" si="2"/>
        <v>-2.1443216080402636</v>
      </c>
      <c r="K36" s="9">
        <f t="shared" ca="1" si="3"/>
        <v>257.96126744482808</v>
      </c>
      <c r="L36" s="9">
        <f t="shared" ca="1" si="4"/>
        <v>81.037163573671762</v>
      </c>
      <c r="M36">
        <f t="shared" ca="1" si="8"/>
        <v>55.246482412060296</v>
      </c>
      <c r="N36">
        <f t="shared" ca="1" si="9"/>
        <v>31.576363763260748</v>
      </c>
    </row>
    <row r="37" spans="1:14" x14ac:dyDescent="0.25">
      <c r="A37" s="4">
        <f t="shared" si="10"/>
        <v>0.41967592592592562</v>
      </c>
      <c r="B37" s="3">
        <f t="shared" si="11"/>
        <v>1553300260</v>
      </c>
      <c r="C37">
        <f t="shared" si="12"/>
        <v>2</v>
      </c>
      <c r="D37">
        <f t="shared" si="12"/>
        <v>6</v>
      </c>
      <c r="E37">
        <f t="shared" ca="1" si="13"/>
        <v>-83523.524120603019</v>
      </c>
      <c r="F37">
        <f t="shared" ca="1" si="14"/>
        <v>-66444.001608040198</v>
      </c>
      <c r="G37">
        <f t="shared" ca="1" si="1"/>
        <v>9726.0301507537679</v>
      </c>
      <c r="H37" s="9">
        <f t="shared" ca="1" si="2"/>
        <v>254.81145728643168</v>
      </c>
      <c r="I37" s="9">
        <f t="shared" ca="1" si="2"/>
        <v>40.188763819096494</v>
      </c>
      <c r="J37" s="9">
        <f t="shared" ca="1" si="2"/>
        <v>-2.1443216080398999</v>
      </c>
      <c r="K37" s="9">
        <f t="shared" ca="1" si="3"/>
        <v>257.96126744482808</v>
      </c>
      <c r="L37" s="9">
        <f t="shared" ca="1" si="4"/>
        <v>81.037163573671762</v>
      </c>
      <c r="M37">
        <f t="shared" ca="1" si="8"/>
        <v>55.248309603573418</v>
      </c>
      <c r="N37">
        <f t="shared" ca="1" si="9"/>
        <v>31.596751814628696</v>
      </c>
    </row>
    <row r="38" spans="1:14" x14ac:dyDescent="0.25">
      <c r="A38" s="4">
        <f t="shared" si="10"/>
        <v>0.41973379629629598</v>
      </c>
      <c r="B38" s="3">
        <f t="shared" si="11"/>
        <v>1553300265</v>
      </c>
      <c r="C38">
        <f t="shared" si="12"/>
        <v>2</v>
      </c>
      <c r="D38">
        <f t="shared" si="12"/>
        <v>6</v>
      </c>
      <c r="E38">
        <f t="shared" ca="1" si="13"/>
        <v>-82249.46683417086</v>
      </c>
      <c r="F38">
        <f t="shared" ca="1" si="14"/>
        <v>-66243.057788944716</v>
      </c>
      <c r="G38">
        <f t="shared" ca="1" si="1"/>
        <v>9715.3085427135684</v>
      </c>
      <c r="H38" s="9">
        <f t="shared" ca="1" si="2"/>
        <v>254.81145728643168</v>
      </c>
      <c r="I38" s="9">
        <f t="shared" ca="1" si="2"/>
        <v>40.18876381909358</v>
      </c>
      <c r="J38" s="9">
        <f t="shared" ca="1" si="2"/>
        <v>-2.1443216080402636</v>
      </c>
      <c r="K38" s="9">
        <f t="shared" ca="1" si="3"/>
        <v>257.96126744482763</v>
      </c>
      <c r="L38" s="9">
        <f t="shared" ca="1" si="4"/>
        <v>81.037163573672416</v>
      </c>
      <c r="M38">
        <f t="shared" ca="1" si="8"/>
        <v>55.25013679508654</v>
      </c>
      <c r="N38">
        <f t="shared" ca="1" si="9"/>
        <v>31.617139865996648</v>
      </c>
    </row>
    <row r="39" spans="1:14" x14ac:dyDescent="0.25">
      <c r="A39" s="4">
        <f t="shared" si="10"/>
        <v>0.41979166666666634</v>
      </c>
      <c r="B39" s="3">
        <f t="shared" si="11"/>
        <v>1553300270</v>
      </c>
      <c r="C39">
        <f t="shared" si="12"/>
        <v>2</v>
      </c>
      <c r="D39">
        <f t="shared" si="12"/>
        <v>6</v>
      </c>
      <c r="E39">
        <f t="shared" ca="1" si="13"/>
        <v>-80975.409547738702</v>
      </c>
      <c r="F39">
        <f t="shared" ca="1" si="14"/>
        <v>-66042.113969849248</v>
      </c>
      <c r="G39">
        <f t="shared" ca="1" si="1"/>
        <v>9704.5869346733671</v>
      </c>
      <c r="H39" s="9">
        <f t="shared" ca="1" si="2"/>
        <v>254.8114572864346</v>
      </c>
      <c r="I39" s="9">
        <f t="shared" ca="1" si="2"/>
        <v>40.188763819096494</v>
      </c>
      <c r="J39" s="9">
        <f t="shared" ca="1" si="2"/>
        <v>-2.1443216080402636</v>
      </c>
      <c r="K39" s="9">
        <f t="shared" ca="1" si="3"/>
        <v>257.96126744483098</v>
      </c>
      <c r="L39" s="9">
        <f t="shared" ca="1" si="4"/>
        <v>81.037163573671862</v>
      </c>
      <c r="M39">
        <f t="shared" ca="1" si="8"/>
        <v>55.251963986599662</v>
      </c>
      <c r="N39">
        <f t="shared" ca="1" si="9"/>
        <v>31.637527917364601</v>
      </c>
    </row>
    <row r="40" spans="1:14" x14ac:dyDescent="0.25">
      <c r="A40" s="4">
        <f t="shared" si="10"/>
        <v>0.4198495370370367</v>
      </c>
      <c r="B40" s="3">
        <f t="shared" si="11"/>
        <v>1553300275</v>
      </c>
      <c r="C40">
        <f t="shared" ref="C40:D55" si="15">C39</f>
        <v>2</v>
      </c>
      <c r="D40">
        <f t="shared" si="15"/>
        <v>6</v>
      </c>
      <c r="E40">
        <f t="shared" ca="1" si="13"/>
        <v>-79701.352261306529</v>
      </c>
      <c r="F40">
        <f t="shared" ca="1" si="14"/>
        <v>-65841.170150753765</v>
      </c>
      <c r="G40">
        <f t="shared" ca="1" si="1"/>
        <v>9693.8653266331658</v>
      </c>
      <c r="H40" s="9">
        <f t="shared" ca="1" si="2"/>
        <v>254.81145728643168</v>
      </c>
      <c r="I40" s="9">
        <f t="shared" ca="1" si="2"/>
        <v>40.188763819096494</v>
      </c>
      <c r="J40" s="9">
        <f t="shared" ca="1" si="2"/>
        <v>-2.1443216080402636</v>
      </c>
      <c r="K40" s="9">
        <f t="shared" ca="1" si="3"/>
        <v>257.96126744482808</v>
      </c>
      <c r="L40" s="9">
        <f t="shared" ca="1" si="4"/>
        <v>81.037163573671762</v>
      </c>
      <c r="M40">
        <f t="shared" ca="1" si="8"/>
        <v>55.253791178112785</v>
      </c>
      <c r="N40">
        <f t="shared" ca="1" si="9"/>
        <v>31.657915968732549</v>
      </c>
    </row>
    <row r="41" spans="1:14" x14ac:dyDescent="0.25">
      <c r="A41" s="4">
        <f t="shared" si="10"/>
        <v>0.41990740740740706</v>
      </c>
      <c r="B41" s="3">
        <f t="shared" si="11"/>
        <v>1553300280</v>
      </c>
      <c r="C41">
        <f t="shared" si="15"/>
        <v>2</v>
      </c>
      <c r="D41">
        <f t="shared" si="15"/>
        <v>6</v>
      </c>
      <c r="E41">
        <f t="shared" ca="1" si="13"/>
        <v>-78427.29497487437</v>
      </c>
      <c r="F41">
        <f t="shared" ca="1" si="14"/>
        <v>-65640.226331658283</v>
      </c>
      <c r="G41">
        <f t="shared" ca="1" si="1"/>
        <v>9683.1437185929644</v>
      </c>
      <c r="H41" s="9">
        <f t="shared" ca="1" si="2"/>
        <v>254.81145728643168</v>
      </c>
      <c r="I41" s="9">
        <f t="shared" ca="1" si="2"/>
        <v>40.188763819095037</v>
      </c>
      <c r="J41" s="9">
        <f t="shared" ca="1" si="2"/>
        <v>-2.1443216080402636</v>
      </c>
      <c r="K41" s="9">
        <f t="shared" ca="1" si="3"/>
        <v>257.96126744482785</v>
      </c>
      <c r="L41" s="9">
        <f t="shared" ca="1" si="4"/>
        <v>81.037163573672089</v>
      </c>
      <c r="M41">
        <f t="shared" ca="1" si="8"/>
        <v>55.255618369625907</v>
      </c>
      <c r="N41">
        <f t="shared" ca="1" si="9"/>
        <v>31.678304020100502</v>
      </c>
    </row>
    <row r="42" spans="1:14" x14ac:dyDescent="0.25">
      <c r="A42" s="8">
        <f t="shared" si="10"/>
        <v>0.41996527777777742</v>
      </c>
      <c r="B42" s="3">
        <f t="shared" si="11"/>
        <v>1553300285</v>
      </c>
      <c r="C42">
        <f t="shared" si="15"/>
        <v>2</v>
      </c>
      <c r="D42">
        <f t="shared" si="15"/>
        <v>6</v>
      </c>
      <c r="E42">
        <f t="shared" ca="1" si="13"/>
        <v>-77153.237688442212</v>
      </c>
      <c r="F42">
        <f t="shared" ca="1" si="14"/>
        <v>-65439.282512562808</v>
      </c>
      <c r="G42">
        <f t="shared" ca="1" si="1"/>
        <v>9672.4221105527631</v>
      </c>
      <c r="H42" s="9">
        <f t="shared" ca="1" si="2"/>
        <v>254.8114572864346</v>
      </c>
      <c r="I42" s="9">
        <f t="shared" ca="1" si="2"/>
        <v>40.188763819095037</v>
      </c>
      <c r="J42" s="9">
        <f t="shared" ca="1" si="2"/>
        <v>-2.1443216080402636</v>
      </c>
      <c r="K42" s="9">
        <f t="shared" ca="1" si="3"/>
        <v>257.96126744483075</v>
      </c>
      <c r="L42" s="9">
        <f t="shared" ca="1" si="4"/>
        <v>81.037163573672188</v>
      </c>
      <c r="M42">
        <f t="shared" ca="1" si="8"/>
        <v>55.257445561139022</v>
      </c>
      <c r="N42">
        <f t="shared" ca="1" si="9"/>
        <v>31.698692071468454</v>
      </c>
    </row>
    <row r="43" spans="1:14" x14ac:dyDescent="0.25">
      <c r="A43" s="4">
        <f t="shared" si="10"/>
        <v>0.42002314814814778</v>
      </c>
      <c r="B43" s="3">
        <f t="shared" si="11"/>
        <v>1553300290</v>
      </c>
      <c r="C43">
        <f t="shared" si="15"/>
        <v>2</v>
      </c>
      <c r="D43">
        <f t="shared" si="15"/>
        <v>6</v>
      </c>
      <c r="E43">
        <f t="shared" ca="1" si="13"/>
        <v>-75879.180402010039</v>
      </c>
      <c r="F43">
        <f t="shared" ca="1" si="14"/>
        <v>-65238.338693467333</v>
      </c>
      <c r="G43">
        <f t="shared" ca="1" si="1"/>
        <v>9661.7005025125618</v>
      </c>
      <c r="H43" s="9">
        <f t="shared" ca="1" si="2"/>
        <v>254.81145728643168</v>
      </c>
      <c r="I43" s="9">
        <f t="shared" ca="1" si="2"/>
        <v>40.188763819095037</v>
      </c>
      <c r="J43" s="9">
        <f t="shared" ca="1" si="2"/>
        <v>-2.1443216080398999</v>
      </c>
      <c r="K43" s="9">
        <f t="shared" ca="1" si="3"/>
        <v>257.96126744482785</v>
      </c>
      <c r="L43" s="9">
        <f t="shared" ca="1" si="4"/>
        <v>81.037163573672089</v>
      </c>
      <c r="M43">
        <f t="shared" ca="1" si="8"/>
        <v>55.259272752652144</v>
      </c>
      <c r="N43">
        <f t="shared" ca="1" si="9"/>
        <v>31.719080122836402</v>
      </c>
    </row>
    <row r="44" spans="1:14" x14ac:dyDescent="0.25">
      <c r="A44" s="4">
        <f t="shared" si="10"/>
        <v>0.42008101851851815</v>
      </c>
      <c r="B44" s="3">
        <f t="shared" si="11"/>
        <v>1553300295</v>
      </c>
      <c r="C44">
        <f t="shared" si="15"/>
        <v>2</v>
      </c>
      <c r="D44">
        <f t="shared" si="15"/>
        <v>6</v>
      </c>
      <c r="E44">
        <f t="shared" ca="1" si="13"/>
        <v>-74605.123115577881</v>
      </c>
      <c r="F44">
        <f t="shared" ca="1" si="14"/>
        <v>-65037.394874371857</v>
      </c>
      <c r="G44">
        <f t="shared" ca="1" si="1"/>
        <v>9650.9788944723623</v>
      </c>
      <c r="H44" s="9">
        <f t="shared" ca="1" si="2"/>
        <v>254.81145728643168</v>
      </c>
      <c r="I44" s="9">
        <f t="shared" ca="1" si="2"/>
        <v>40.188763819096494</v>
      </c>
      <c r="J44" s="9">
        <f t="shared" ca="1" si="2"/>
        <v>-2.1443216080402636</v>
      </c>
      <c r="K44" s="9">
        <f t="shared" ca="1" si="3"/>
        <v>257.96126744482808</v>
      </c>
      <c r="L44" s="9">
        <f t="shared" ca="1" si="4"/>
        <v>81.037163573671762</v>
      </c>
      <c r="M44">
        <f t="shared" ca="1" si="8"/>
        <v>55.261099944165267</v>
      </c>
      <c r="N44">
        <f t="shared" ca="1" si="9"/>
        <v>31.739468174204355</v>
      </c>
    </row>
    <row r="45" spans="1:14" x14ac:dyDescent="0.25">
      <c r="A45" s="4">
        <f t="shared" si="10"/>
        <v>0.42013888888888851</v>
      </c>
      <c r="B45" s="3">
        <f t="shared" si="11"/>
        <v>1553300300</v>
      </c>
      <c r="C45">
        <f t="shared" si="15"/>
        <v>2</v>
      </c>
      <c r="D45">
        <f t="shared" si="15"/>
        <v>6</v>
      </c>
      <c r="E45">
        <f t="shared" ca="1" si="13"/>
        <v>-73331.065829145722</v>
      </c>
      <c r="F45">
        <f t="shared" ca="1" si="14"/>
        <v>-64836.451055276375</v>
      </c>
      <c r="G45">
        <f t="shared" ca="1" si="1"/>
        <v>9640.257286432161</v>
      </c>
      <c r="H45" s="9">
        <f t="shared" ca="1" si="2"/>
        <v>254.81145728643168</v>
      </c>
      <c r="I45" s="9">
        <f t="shared" ca="1" si="2"/>
        <v>40.188763819095037</v>
      </c>
      <c r="J45" s="9">
        <f t="shared" ca="1" si="2"/>
        <v>-2.1443216080402636</v>
      </c>
      <c r="K45" s="9">
        <f t="shared" ca="1" si="3"/>
        <v>257.96126744482785</v>
      </c>
      <c r="L45" s="9">
        <f t="shared" ca="1" si="4"/>
        <v>81.037163573672089</v>
      </c>
      <c r="M45">
        <f t="shared" ca="1" si="8"/>
        <v>55.262927135678389</v>
      </c>
      <c r="N45">
        <f t="shared" ca="1" si="9"/>
        <v>31.759856225572303</v>
      </c>
    </row>
    <row r="46" spans="1:14" x14ac:dyDescent="0.25">
      <c r="A46" s="4">
        <f t="shared" si="10"/>
        <v>0.42019675925925887</v>
      </c>
      <c r="B46" s="3">
        <f t="shared" si="11"/>
        <v>1553300305</v>
      </c>
      <c r="C46">
        <f t="shared" si="15"/>
        <v>2</v>
      </c>
      <c r="D46">
        <f t="shared" si="15"/>
        <v>6</v>
      </c>
      <c r="E46">
        <f t="shared" ca="1" si="13"/>
        <v>-72057.008542713564</v>
      </c>
      <c r="F46">
        <f t="shared" ca="1" si="14"/>
        <v>-64635.5072361809</v>
      </c>
      <c r="G46">
        <f t="shared" ca="1" si="1"/>
        <v>9629.5356783919597</v>
      </c>
      <c r="H46" s="9">
        <f t="shared" ca="1" si="2"/>
        <v>254.81145728643168</v>
      </c>
      <c r="I46" s="9">
        <f t="shared" ca="1" si="2"/>
        <v>40.188763819095037</v>
      </c>
      <c r="J46" s="9">
        <f t="shared" ca="1" si="2"/>
        <v>-2.1443216080402636</v>
      </c>
      <c r="K46" s="9">
        <f t="shared" ca="1" si="3"/>
        <v>257.96126744482785</v>
      </c>
      <c r="L46" s="9">
        <f t="shared" ca="1" si="4"/>
        <v>81.037163573672089</v>
      </c>
      <c r="M46">
        <f t="shared" ca="1" si="8"/>
        <v>55.264754327191511</v>
      </c>
      <c r="N46">
        <f t="shared" ca="1" si="9"/>
        <v>31.780244276940255</v>
      </c>
    </row>
    <row r="47" spans="1:14" x14ac:dyDescent="0.25">
      <c r="A47" s="4">
        <f t="shared" si="10"/>
        <v>0.42025462962962923</v>
      </c>
      <c r="B47" s="3">
        <f t="shared" si="11"/>
        <v>1553300310</v>
      </c>
      <c r="C47">
        <f t="shared" si="15"/>
        <v>2</v>
      </c>
      <c r="D47">
        <f t="shared" si="15"/>
        <v>6</v>
      </c>
      <c r="E47">
        <f t="shared" ca="1" si="13"/>
        <v>-70782.951256281405</v>
      </c>
      <c r="F47">
        <f t="shared" ca="1" si="14"/>
        <v>-64434.563417085425</v>
      </c>
      <c r="G47">
        <f t="shared" ca="1" si="1"/>
        <v>9618.8140703517583</v>
      </c>
      <c r="H47" s="9">
        <f t="shared" ca="1" si="2"/>
        <v>254.81145728643168</v>
      </c>
      <c r="I47" s="9">
        <f t="shared" ca="1" si="2"/>
        <v>40.188763819095037</v>
      </c>
      <c r="J47" s="9">
        <f t="shared" ca="1" si="2"/>
        <v>-2.1443216080402636</v>
      </c>
      <c r="K47" s="9">
        <f t="shared" ca="1" si="3"/>
        <v>257.96126744482785</v>
      </c>
      <c r="L47" s="9">
        <f t="shared" ca="1" si="4"/>
        <v>81.037163573672089</v>
      </c>
      <c r="M47">
        <f t="shared" ca="1" si="8"/>
        <v>55.266581518704633</v>
      </c>
      <c r="N47">
        <f t="shared" ca="1" si="9"/>
        <v>31.800632328308208</v>
      </c>
    </row>
    <row r="48" spans="1:14" x14ac:dyDescent="0.25">
      <c r="A48" s="8">
        <f t="shared" si="10"/>
        <v>0.42031249999999959</v>
      </c>
      <c r="B48" s="3">
        <f t="shared" si="11"/>
        <v>1553300315</v>
      </c>
      <c r="C48">
        <f t="shared" si="15"/>
        <v>2</v>
      </c>
      <c r="D48">
        <f t="shared" si="15"/>
        <v>6</v>
      </c>
      <c r="E48">
        <f t="shared" ca="1" si="13"/>
        <v>-69508.893969849247</v>
      </c>
      <c r="F48">
        <f t="shared" ca="1" si="14"/>
        <v>-64233.619597989949</v>
      </c>
      <c r="G48">
        <f t="shared" ca="1" si="1"/>
        <v>9608.092462311557</v>
      </c>
      <c r="H48" s="9">
        <f t="shared" ca="1" si="2"/>
        <v>254.81145728643168</v>
      </c>
      <c r="I48" s="9">
        <f t="shared" ca="1" si="2"/>
        <v>40.188763819096494</v>
      </c>
      <c r="J48" s="9">
        <f t="shared" ca="1" si="2"/>
        <v>-2.1443216080402636</v>
      </c>
      <c r="K48" s="9">
        <f t="shared" ca="1" si="3"/>
        <v>257.96126744482808</v>
      </c>
      <c r="L48" s="9">
        <f t="shared" ca="1" si="4"/>
        <v>81.037163573671762</v>
      </c>
      <c r="M48">
        <f t="shared" ca="1" si="8"/>
        <v>55.268408710217749</v>
      </c>
      <c r="N48">
        <f t="shared" ca="1" si="9"/>
        <v>31.821020379676156</v>
      </c>
    </row>
    <row r="49" spans="1:19" x14ac:dyDescent="0.25">
      <c r="A49" s="4">
        <f t="shared" si="10"/>
        <v>0.42037037037036995</v>
      </c>
      <c r="B49" s="3">
        <f t="shared" si="11"/>
        <v>1553300320</v>
      </c>
      <c r="C49">
        <f t="shared" si="15"/>
        <v>2</v>
      </c>
      <c r="D49">
        <f t="shared" si="15"/>
        <v>6</v>
      </c>
      <c r="E49">
        <f t="shared" ca="1" si="13"/>
        <v>-68234.836683417088</v>
      </c>
      <c r="F49">
        <f t="shared" ca="1" si="14"/>
        <v>-64032.675778894467</v>
      </c>
      <c r="G49">
        <f t="shared" ca="1" si="1"/>
        <v>9597.3708542713557</v>
      </c>
      <c r="H49" s="9">
        <f t="shared" ca="1" si="2"/>
        <v>254.81145728643168</v>
      </c>
      <c r="I49" s="9">
        <f t="shared" ca="1" si="2"/>
        <v>40.188763819095037</v>
      </c>
      <c r="J49" s="9">
        <f t="shared" ca="1" si="2"/>
        <v>-2.1443216080398999</v>
      </c>
      <c r="K49" s="9">
        <f t="shared" ca="1" si="3"/>
        <v>257.96126744482785</v>
      </c>
      <c r="L49" s="9">
        <f t="shared" ca="1" si="4"/>
        <v>81.037163573672089</v>
      </c>
      <c r="M49">
        <f t="shared" ca="1" si="8"/>
        <v>55.270235901730871</v>
      </c>
      <c r="N49">
        <f t="shared" ca="1" si="9"/>
        <v>31.841408431044108</v>
      </c>
    </row>
    <row r="50" spans="1:19" x14ac:dyDescent="0.25">
      <c r="A50" s="4">
        <f t="shared" si="10"/>
        <v>0.42042824074074031</v>
      </c>
      <c r="B50" s="3">
        <f t="shared" si="11"/>
        <v>1553300325</v>
      </c>
      <c r="C50">
        <f t="shared" si="15"/>
        <v>2</v>
      </c>
      <c r="D50">
        <f t="shared" si="15"/>
        <v>6</v>
      </c>
      <c r="E50">
        <f t="shared" ca="1" si="13"/>
        <v>-66960.77939698493</v>
      </c>
      <c r="F50">
        <f t="shared" ca="1" si="14"/>
        <v>-63831.731959798992</v>
      </c>
      <c r="G50">
        <f t="shared" ca="1" si="1"/>
        <v>9586.6492462311562</v>
      </c>
      <c r="H50" s="9">
        <f t="shared" ca="1" si="2"/>
        <v>254.81145728643168</v>
      </c>
      <c r="I50" s="9">
        <f t="shared" ca="1" si="2"/>
        <v>40.188763819095037</v>
      </c>
      <c r="J50" s="9">
        <f t="shared" ca="1" si="2"/>
        <v>-2.1443216080402636</v>
      </c>
      <c r="K50" s="9">
        <f t="shared" ca="1" si="3"/>
        <v>257.96126744482785</v>
      </c>
      <c r="L50" s="9">
        <f t="shared" ca="1" si="4"/>
        <v>81.037163573672089</v>
      </c>
      <c r="M50">
        <f t="shared" ca="1" si="8"/>
        <v>55.272063093243993</v>
      </c>
      <c r="N50">
        <f t="shared" ca="1" si="9"/>
        <v>31.861796482412061</v>
      </c>
    </row>
    <row r="51" spans="1:19" x14ac:dyDescent="0.25">
      <c r="A51" s="4">
        <f t="shared" si="10"/>
        <v>0.42048611111111067</v>
      </c>
      <c r="B51" s="3">
        <f t="shared" si="11"/>
        <v>1553300330</v>
      </c>
      <c r="C51">
        <f t="shared" si="15"/>
        <v>2</v>
      </c>
      <c r="D51">
        <f t="shared" si="15"/>
        <v>6</v>
      </c>
      <c r="E51">
        <f t="shared" ca="1" si="13"/>
        <v>-65686.722110552771</v>
      </c>
      <c r="F51">
        <f t="shared" ca="1" si="14"/>
        <v>-63630.788140703517</v>
      </c>
      <c r="G51">
        <f t="shared" ca="1" si="1"/>
        <v>9575.9276381909549</v>
      </c>
      <c r="H51" s="9">
        <f t="shared" ca="1" si="2"/>
        <v>254.8114572864346</v>
      </c>
      <c r="I51" s="9">
        <f t="shared" ca="1" si="2"/>
        <v>40.188763819096494</v>
      </c>
      <c r="J51" s="9">
        <f t="shared" ca="1" si="2"/>
        <v>-2.1443216080402636</v>
      </c>
      <c r="K51" s="9">
        <f t="shared" ca="1" si="3"/>
        <v>257.96126744483098</v>
      </c>
      <c r="L51" s="9">
        <f t="shared" ca="1" si="4"/>
        <v>81.037163573671862</v>
      </c>
      <c r="M51">
        <f t="shared" ca="1" si="8"/>
        <v>55.273890284757115</v>
      </c>
      <c r="N51">
        <f t="shared" ca="1" si="9"/>
        <v>31.882184533780009</v>
      </c>
      <c r="O51" s="17"/>
      <c r="P51" s="17"/>
      <c r="Q51" s="17"/>
      <c r="R51" s="17"/>
      <c r="S51" s="17"/>
    </row>
    <row r="52" spans="1:19" x14ac:dyDescent="0.25">
      <c r="A52" s="4">
        <f>A51+5/24/3600</f>
        <v>0.42054398148148103</v>
      </c>
      <c r="B52" s="3">
        <f t="shared" si="11"/>
        <v>1553300335</v>
      </c>
      <c r="C52">
        <f t="shared" si="15"/>
        <v>2</v>
      </c>
      <c r="D52">
        <f t="shared" si="15"/>
        <v>6</v>
      </c>
      <c r="E52">
        <f t="shared" ca="1" si="13"/>
        <v>-64412.664824120598</v>
      </c>
      <c r="F52">
        <f t="shared" ca="1" si="14"/>
        <v>-63429.844321608034</v>
      </c>
      <c r="G52">
        <f t="shared" ca="1" si="1"/>
        <v>9565.2060301507536</v>
      </c>
      <c r="H52" s="9">
        <f t="shared" ca="1" si="2"/>
        <v>254.81145728643168</v>
      </c>
      <c r="I52" s="9">
        <f t="shared" ca="1" si="2"/>
        <v>40.188763819095037</v>
      </c>
      <c r="J52" s="9">
        <f t="shared" ca="1" si="2"/>
        <v>-2.1443216080402636</v>
      </c>
      <c r="K52" s="9">
        <f t="shared" ca="1" si="3"/>
        <v>257.96126744482785</v>
      </c>
      <c r="L52" s="9">
        <f t="shared" ca="1" si="4"/>
        <v>81.037163573672089</v>
      </c>
      <c r="M52">
        <f t="shared" ca="1" si="8"/>
        <v>55.275717476270238</v>
      </c>
      <c r="N52">
        <f t="shared" ca="1" si="9"/>
        <v>31.902572585147961</v>
      </c>
    </row>
    <row r="53" spans="1:19" x14ac:dyDescent="0.25">
      <c r="A53" s="4">
        <f t="shared" si="10"/>
        <v>0.42060185185185139</v>
      </c>
      <c r="B53" s="3">
        <f t="shared" si="11"/>
        <v>1553300340</v>
      </c>
      <c r="C53">
        <f t="shared" si="15"/>
        <v>2</v>
      </c>
      <c r="D53">
        <f t="shared" si="15"/>
        <v>6</v>
      </c>
      <c r="E53">
        <f t="shared" ca="1" si="13"/>
        <v>-63138.60753768844</v>
      </c>
      <c r="F53">
        <f t="shared" ca="1" si="14"/>
        <v>-63228.900502512559</v>
      </c>
      <c r="G53">
        <f t="shared" ca="1" si="1"/>
        <v>9554.4844221105523</v>
      </c>
      <c r="H53" s="9">
        <f t="shared" ca="1" si="2"/>
        <v>254.81145728643168</v>
      </c>
      <c r="I53" s="9">
        <f t="shared" ca="1" si="2"/>
        <v>40.188763819095037</v>
      </c>
      <c r="J53" s="9">
        <f t="shared" ca="1" si="2"/>
        <v>-2.1443216080402636</v>
      </c>
      <c r="K53" s="9">
        <f t="shared" ca="1" si="3"/>
        <v>257.96126744482785</v>
      </c>
      <c r="L53" s="9">
        <f t="shared" ca="1" si="4"/>
        <v>81.037163573672089</v>
      </c>
      <c r="M53">
        <f t="shared" ca="1" si="8"/>
        <v>55.27754466778336</v>
      </c>
      <c r="N53">
        <f t="shared" ca="1" si="9"/>
        <v>31.92296063651591</v>
      </c>
    </row>
    <row r="54" spans="1:19" x14ac:dyDescent="0.25">
      <c r="A54" s="8">
        <f t="shared" si="10"/>
        <v>0.42065972222222175</v>
      </c>
      <c r="B54" s="3">
        <f t="shared" si="11"/>
        <v>1553300345</v>
      </c>
      <c r="C54">
        <f t="shared" si="15"/>
        <v>2</v>
      </c>
      <c r="D54">
        <f t="shared" si="15"/>
        <v>6</v>
      </c>
      <c r="E54">
        <f t="shared" ca="1" si="13"/>
        <v>-61864.550251256282</v>
      </c>
      <c r="F54">
        <f t="shared" ca="1" si="14"/>
        <v>-63027.956683417084</v>
      </c>
      <c r="G54">
        <f t="shared" ca="1" si="1"/>
        <v>9543.7628140703509</v>
      </c>
      <c r="H54" s="9">
        <f t="shared" ca="1" si="2"/>
        <v>254.81145728643315</v>
      </c>
      <c r="I54" s="9">
        <f t="shared" ca="1" si="2"/>
        <v>40.188763819096494</v>
      </c>
      <c r="J54" s="9">
        <f t="shared" ca="1" si="2"/>
        <v>-2.1443216080402636</v>
      </c>
      <c r="K54" s="9">
        <f t="shared" ca="1" si="3"/>
        <v>257.96126744482956</v>
      </c>
      <c r="L54" s="9">
        <f t="shared" ca="1" si="4"/>
        <v>81.037163573671819</v>
      </c>
      <c r="M54">
        <f t="shared" ca="1" si="8"/>
        <v>55.279371859296482</v>
      </c>
      <c r="N54">
        <f t="shared" ca="1" si="9"/>
        <v>31.943348687883862</v>
      </c>
    </row>
    <row r="55" spans="1:19" x14ac:dyDescent="0.25">
      <c r="A55" s="4">
        <f t="shared" si="10"/>
        <v>0.42071759259259212</v>
      </c>
      <c r="B55" s="3">
        <f t="shared" si="11"/>
        <v>1553300350</v>
      </c>
      <c r="C55">
        <f t="shared" si="15"/>
        <v>2</v>
      </c>
      <c r="D55">
        <f t="shared" si="15"/>
        <v>6</v>
      </c>
      <c r="E55">
        <f t="shared" ca="1" si="13"/>
        <v>-60590.492964824116</v>
      </c>
      <c r="F55">
        <f t="shared" ca="1" si="14"/>
        <v>-62827.012864321601</v>
      </c>
      <c r="G55">
        <f t="shared" ca="1" si="1"/>
        <v>9533.0412060301496</v>
      </c>
      <c r="H55" s="9">
        <f t="shared" ca="1" si="2"/>
        <v>254.81145728643168</v>
      </c>
      <c r="I55" s="9">
        <f t="shared" ca="1" si="2"/>
        <v>40.188763819095037</v>
      </c>
      <c r="J55" s="9">
        <f t="shared" ca="1" si="2"/>
        <v>-2.1443216080398999</v>
      </c>
      <c r="K55" s="9">
        <f t="shared" ca="1" si="3"/>
        <v>257.96126744482785</v>
      </c>
      <c r="L55" s="9">
        <f t="shared" ca="1" si="4"/>
        <v>81.037163573672089</v>
      </c>
      <c r="M55">
        <f t="shared" ca="1" si="8"/>
        <v>55.281199050809597</v>
      </c>
      <c r="N55">
        <f t="shared" ca="1" si="9"/>
        <v>31.963736739251814</v>
      </c>
    </row>
    <row r="56" spans="1:19" x14ac:dyDescent="0.25">
      <c r="A56" s="4">
        <f t="shared" si="10"/>
        <v>0.42077546296296248</v>
      </c>
      <c r="B56" s="3">
        <f t="shared" si="11"/>
        <v>1553300355</v>
      </c>
      <c r="C56">
        <f t="shared" ref="C56:D71" si="16">C55</f>
        <v>2</v>
      </c>
      <c r="D56">
        <f t="shared" si="16"/>
        <v>6</v>
      </c>
      <c r="E56">
        <f t="shared" ca="1" si="13"/>
        <v>-59316.435678391957</v>
      </c>
      <c r="F56">
        <f t="shared" ca="1" si="14"/>
        <v>-62626.069045226126</v>
      </c>
      <c r="G56">
        <f t="shared" ca="1" si="1"/>
        <v>9522.3195979899501</v>
      </c>
      <c r="H56" s="9">
        <f t="shared" ca="1" si="2"/>
        <v>254.81145728643315</v>
      </c>
      <c r="I56" s="9">
        <f t="shared" ca="1" si="2"/>
        <v>40.188763819095037</v>
      </c>
      <c r="J56" s="9">
        <f t="shared" ca="1" si="2"/>
        <v>-2.1443216080402636</v>
      </c>
      <c r="K56" s="9">
        <f t="shared" ca="1" si="3"/>
        <v>257.96126744482928</v>
      </c>
      <c r="L56" s="9">
        <f t="shared" ca="1" si="4"/>
        <v>81.037163573672146</v>
      </c>
      <c r="M56">
        <f t="shared" ca="1" si="8"/>
        <v>55.28302624232272</v>
      </c>
      <c r="N56">
        <f t="shared" ca="1" si="9"/>
        <v>31.984124790619763</v>
      </c>
    </row>
    <row r="57" spans="1:19" x14ac:dyDescent="0.25">
      <c r="A57" s="4">
        <f t="shared" si="10"/>
        <v>0.42083333333333284</v>
      </c>
      <c r="B57" s="3">
        <f t="shared" si="11"/>
        <v>1553300360</v>
      </c>
      <c r="C57">
        <f t="shared" si="16"/>
        <v>2</v>
      </c>
      <c r="D57">
        <f t="shared" si="16"/>
        <v>6</v>
      </c>
      <c r="E57">
        <f t="shared" ca="1" si="13"/>
        <v>-58042.378391959792</v>
      </c>
      <c r="F57">
        <f t="shared" ca="1" si="14"/>
        <v>-62425.125226130651</v>
      </c>
      <c r="G57">
        <f t="shared" ca="1" si="1"/>
        <v>9511.5979899497488</v>
      </c>
      <c r="H57" s="9">
        <f t="shared" ca="1" si="2"/>
        <v>254.81145728643168</v>
      </c>
      <c r="I57" s="9">
        <f t="shared" ca="1" si="2"/>
        <v>40.188763819096494</v>
      </c>
      <c r="J57" s="9">
        <f t="shared" ca="1" si="2"/>
        <v>-2.1443216080402636</v>
      </c>
      <c r="K57" s="9">
        <f t="shared" ca="1" si="3"/>
        <v>257.96126744482808</v>
      </c>
      <c r="L57" s="9">
        <f t="shared" ca="1" si="4"/>
        <v>81.037163573671762</v>
      </c>
      <c r="M57">
        <f t="shared" ca="1" si="8"/>
        <v>55.284853433835842</v>
      </c>
      <c r="N57">
        <f t="shared" ca="1" si="9"/>
        <v>32.004512841987719</v>
      </c>
    </row>
    <row r="58" spans="1:19" x14ac:dyDescent="0.25">
      <c r="A58" s="4">
        <f t="shared" si="10"/>
        <v>0.4208912037037032</v>
      </c>
      <c r="B58" s="3">
        <f t="shared" si="11"/>
        <v>1553300365</v>
      </c>
      <c r="C58">
        <f t="shared" si="16"/>
        <v>2</v>
      </c>
      <c r="D58">
        <f t="shared" si="16"/>
        <v>6</v>
      </c>
      <c r="E58">
        <f t="shared" ca="1" si="13"/>
        <v>-56768.321105527633</v>
      </c>
      <c r="F58">
        <f t="shared" ca="1" si="14"/>
        <v>-62224.181407035168</v>
      </c>
      <c r="G58">
        <f t="shared" ca="1" si="1"/>
        <v>9500.8763819095475</v>
      </c>
      <c r="H58" s="9">
        <f t="shared" ca="1" si="2"/>
        <v>254.81145728643168</v>
      </c>
      <c r="I58" s="9">
        <f t="shared" ca="1" si="2"/>
        <v>40.188763819095037</v>
      </c>
      <c r="J58" s="9">
        <f t="shared" ca="1" si="2"/>
        <v>-2.1443216080402636</v>
      </c>
      <c r="K58" s="9">
        <f t="shared" ca="1" si="3"/>
        <v>257.96126744482785</v>
      </c>
      <c r="L58" s="9">
        <f t="shared" ca="1" si="4"/>
        <v>81.037163573672089</v>
      </c>
      <c r="M58">
        <f t="shared" ca="1" si="8"/>
        <v>55.286680625348964</v>
      </c>
      <c r="N58">
        <f t="shared" ca="1" si="9"/>
        <v>32.024900893355664</v>
      </c>
    </row>
    <row r="59" spans="1:19" x14ac:dyDescent="0.25">
      <c r="A59" s="4">
        <f t="shared" si="10"/>
        <v>0.42094907407407356</v>
      </c>
      <c r="B59" s="3">
        <f t="shared" si="11"/>
        <v>1553300370</v>
      </c>
      <c r="C59">
        <f t="shared" si="16"/>
        <v>2</v>
      </c>
      <c r="D59">
        <f t="shared" si="16"/>
        <v>6</v>
      </c>
      <c r="E59">
        <f t="shared" ca="1" si="13"/>
        <v>-55494.263819095475</v>
      </c>
      <c r="F59">
        <f t="shared" ca="1" si="14"/>
        <v>-62023.237587939693</v>
      </c>
      <c r="G59">
        <f t="shared" ca="1" si="1"/>
        <v>9490.1547738693462</v>
      </c>
      <c r="H59" s="9">
        <f t="shared" ca="1" si="2"/>
        <v>254.81145728643168</v>
      </c>
      <c r="I59" s="9">
        <f t="shared" ca="1" si="2"/>
        <v>40.188763819095037</v>
      </c>
      <c r="J59" s="9">
        <f t="shared" ca="1" si="2"/>
        <v>-2.1443216080402636</v>
      </c>
      <c r="K59" s="9">
        <f t="shared" ca="1" si="3"/>
        <v>257.96126744482785</v>
      </c>
      <c r="L59" s="9">
        <f t="shared" ca="1" si="4"/>
        <v>81.037163573672089</v>
      </c>
      <c r="M59">
        <f t="shared" ca="1" si="8"/>
        <v>55.288507816862086</v>
      </c>
      <c r="N59">
        <f t="shared" ca="1" si="9"/>
        <v>32.045288944723616</v>
      </c>
    </row>
    <row r="60" spans="1:19" x14ac:dyDescent="0.25">
      <c r="A60" s="4">
        <f t="shared" si="10"/>
        <v>0.42100694444444392</v>
      </c>
      <c r="B60" s="3">
        <f t="shared" si="11"/>
        <v>1553300375</v>
      </c>
      <c r="C60">
        <f t="shared" si="16"/>
        <v>2</v>
      </c>
      <c r="D60">
        <f t="shared" si="16"/>
        <v>6</v>
      </c>
      <c r="E60">
        <f t="shared" ca="1" si="13"/>
        <v>-54220.206532663316</v>
      </c>
      <c r="F60">
        <f t="shared" ca="1" si="14"/>
        <v>-61822.293768844218</v>
      </c>
      <c r="G60">
        <f t="shared" ca="1" si="1"/>
        <v>9479.4331658291449</v>
      </c>
      <c r="H60" s="9">
        <f t="shared" ca="1" si="2"/>
        <v>254.81145728643168</v>
      </c>
      <c r="I60" s="9">
        <f t="shared" ca="1" si="2"/>
        <v>40.188763819095037</v>
      </c>
      <c r="J60" s="9">
        <f t="shared" ca="1" si="2"/>
        <v>-2.1443216080398999</v>
      </c>
      <c r="K60" s="9">
        <f t="shared" ca="1" si="3"/>
        <v>257.96126744482785</v>
      </c>
      <c r="L60" s="9">
        <f t="shared" ca="1" si="4"/>
        <v>81.037163573672089</v>
      </c>
      <c r="M60">
        <f t="shared" ca="1" si="8"/>
        <v>55.290335008375209</v>
      </c>
      <c r="N60">
        <f t="shared" ca="1" si="9"/>
        <v>32.065676996091568</v>
      </c>
    </row>
    <row r="61" spans="1:19" x14ac:dyDescent="0.25">
      <c r="A61" s="4">
        <f t="shared" si="10"/>
        <v>0.42106481481481428</v>
      </c>
      <c r="B61" s="3">
        <f t="shared" si="11"/>
        <v>1553300380</v>
      </c>
      <c r="C61">
        <f t="shared" si="16"/>
        <v>2</v>
      </c>
      <c r="D61">
        <f t="shared" si="16"/>
        <v>6</v>
      </c>
      <c r="E61">
        <f t="shared" ca="1" si="13"/>
        <v>-52946.149246231158</v>
      </c>
      <c r="F61">
        <f t="shared" ca="1" si="14"/>
        <v>-61621.349949748743</v>
      </c>
      <c r="G61">
        <f t="shared" ca="1" si="1"/>
        <v>9468.7115577889454</v>
      </c>
      <c r="H61" s="9">
        <f t="shared" ca="1" si="2"/>
        <v>254.8114572864346</v>
      </c>
      <c r="I61" s="9">
        <f t="shared" ca="1" si="2"/>
        <v>40.188763819095037</v>
      </c>
      <c r="J61" s="9">
        <f t="shared" ca="1" si="2"/>
        <v>-2.1443216080402636</v>
      </c>
      <c r="K61" s="9">
        <f t="shared" ca="1" si="3"/>
        <v>257.96126744483075</v>
      </c>
      <c r="L61" s="9">
        <f t="shared" ca="1" si="4"/>
        <v>81.037163573672188</v>
      </c>
      <c r="M61">
        <f t="shared" ca="1" si="8"/>
        <v>55.292162199888324</v>
      </c>
      <c r="N61">
        <f t="shared" ca="1" si="9"/>
        <v>32.08606504745952</v>
      </c>
    </row>
    <row r="62" spans="1:19" x14ac:dyDescent="0.25">
      <c r="A62" s="4">
        <f t="shared" si="10"/>
        <v>0.42112268518518464</v>
      </c>
      <c r="B62" s="3">
        <f t="shared" si="11"/>
        <v>1553300385</v>
      </c>
      <c r="C62">
        <f t="shared" si="16"/>
        <v>2</v>
      </c>
      <c r="D62">
        <f t="shared" si="16"/>
        <v>6</v>
      </c>
      <c r="E62">
        <f t="shared" ca="1" si="13"/>
        <v>-51672.091959798985</v>
      </c>
      <c r="F62">
        <f t="shared" ca="1" si="14"/>
        <v>-61420.406130653268</v>
      </c>
      <c r="G62">
        <f t="shared" ca="1" si="1"/>
        <v>9457.989949748744</v>
      </c>
      <c r="H62" s="9">
        <f t="shared" ca="1" si="2"/>
        <v>254.81145728643168</v>
      </c>
      <c r="I62" s="9">
        <f t="shared" ca="1" si="2"/>
        <v>40.188763819096494</v>
      </c>
      <c r="J62" s="9">
        <f t="shared" ca="1" si="2"/>
        <v>-2.1443216080402636</v>
      </c>
      <c r="K62" s="9">
        <f t="shared" ca="1" si="3"/>
        <v>257.96126744482808</v>
      </c>
      <c r="L62" s="9">
        <f t="shared" ca="1" si="4"/>
        <v>81.037163573671762</v>
      </c>
      <c r="M62">
        <f t="shared" ca="1" si="8"/>
        <v>55.293989391401446</v>
      </c>
      <c r="N62">
        <f t="shared" ca="1" si="9"/>
        <v>32.106453098827473</v>
      </c>
    </row>
    <row r="63" spans="1:19" x14ac:dyDescent="0.25">
      <c r="A63" s="4">
        <f t="shared" si="10"/>
        <v>0.421180555555555</v>
      </c>
      <c r="B63" s="3">
        <f t="shared" si="11"/>
        <v>1553300390</v>
      </c>
      <c r="C63">
        <f t="shared" si="16"/>
        <v>2</v>
      </c>
      <c r="D63">
        <f t="shared" si="16"/>
        <v>6</v>
      </c>
      <c r="E63">
        <f t="shared" ca="1" si="13"/>
        <v>-50398.034673366827</v>
      </c>
      <c r="F63">
        <f t="shared" ca="1" si="14"/>
        <v>-61219.462311557785</v>
      </c>
      <c r="G63">
        <f t="shared" ca="1" si="1"/>
        <v>9447.2683417085427</v>
      </c>
      <c r="H63" s="9">
        <f t="shared" ca="1" si="2"/>
        <v>254.81145728643168</v>
      </c>
      <c r="I63" s="9">
        <f t="shared" ca="1" si="2"/>
        <v>40.188763819095037</v>
      </c>
      <c r="J63" s="9">
        <f t="shared" ca="1" si="2"/>
        <v>-2.1443216080402636</v>
      </c>
      <c r="K63" s="9">
        <f t="shared" ca="1" si="3"/>
        <v>257.96126744482785</v>
      </c>
      <c r="L63" s="9">
        <f t="shared" ca="1" si="4"/>
        <v>81.037163573672089</v>
      </c>
      <c r="M63">
        <f t="shared" ca="1" si="8"/>
        <v>55.295816582914568</v>
      </c>
      <c r="N63">
        <f t="shared" ca="1" si="9"/>
        <v>32.126841150195418</v>
      </c>
    </row>
    <row r="64" spans="1:19" x14ac:dyDescent="0.25">
      <c r="A64" s="4">
        <f t="shared" si="10"/>
        <v>0.42123842592592536</v>
      </c>
      <c r="B64" s="3">
        <f t="shared" si="11"/>
        <v>1553300395</v>
      </c>
      <c r="C64">
        <f t="shared" si="16"/>
        <v>2</v>
      </c>
      <c r="D64">
        <f t="shared" si="16"/>
        <v>6</v>
      </c>
      <c r="E64">
        <f t="shared" ca="1" si="13"/>
        <v>-49123.977386934668</v>
      </c>
      <c r="F64">
        <f t="shared" ca="1" si="14"/>
        <v>-61018.51849246231</v>
      </c>
      <c r="G64">
        <f t="shared" ca="1" si="1"/>
        <v>9436.5467336683414</v>
      </c>
      <c r="H64" s="9">
        <f t="shared" ca="1" si="2"/>
        <v>254.81145728643168</v>
      </c>
      <c r="I64" s="9">
        <f t="shared" ca="1" si="2"/>
        <v>40.188763819095037</v>
      </c>
      <c r="J64" s="9">
        <f t="shared" ca="1" si="2"/>
        <v>-2.1443216080402636</v>
      </c>
      <c r="K64" s="9">
        <f t="shared" ca="1" si="3"/>
        <v>257.96126744482785</v>
      </c>
      <c r="L64" s="9">
        <f t="shared" ca="1" si="4"/>
        <v>81.037163573672089</v>
      </c>
      <c r="M64">
        <f t="shared" ca="1" si="8"/>
        <v>55.297643774427691</v>
      </c>
      <c r="N64">
        <f t="shared" ca="1" si="9"/>
        <v>32.14722920156337</v>
      </c>
    </row>
    <row r="65" spans="1:15" x14ac:dyDescent="0.25">
      <c r="A65" s="4">
        <f t="shared" si="10"/>
        <v>0.42129629629629572</v>
      </c>
      <c r="B65" s="3">
        <f t="shared" si="11"/>
        <v>1553300400</v>
      </c>
      <c r="C65">
        <f t="shared" si="16"/>
        <v>2</v>
      </c>
      <c r="D65">
        <f t="shared" si="16"/>
        <v>6</v>
      </c>
      <c r="E65">
        <f t="shared" ca="1" si="13"/>
        <v>-47849.92010050251</v>
      </c>
      <c r="F65">
        <f t="shared" ca="1" si="14"/>
        <v>-60817.574673366835</v>
      </c>
      <c r="G65">
        <f t="shared" ca="1" si="1"/>
        <v>9425.8251256281401</v>
      </c>
      <c r="H65" s="9">
        <f t="shared" ca="1" si="2"/>
        <v>254.81145728643168</v>
      </c>
      <c r="I65" s="9">
        <f t="shared" ca="1" si="2"/>
        <v>40.188763819096494</v>
      </c>
      <c r="J65" s="9">
        <f t="shared" ca="1" si="2"/>
        <v>-2.1443216080402636</v>
      </c>
      <c r="K65" s="9">
        <f t="shared" ca="1" si="3"/>
        <v>257.96126744482808</v>
      </c>
      <c r="L65" s="9">
        <f t="shared" ca="1" si="4"/>
        <v>81.037163573671762</v>
      </c>
      <c r="M65">
        <f t="shared" ca="1" si="8"/>
        <v>55.299470965940813</v>
      </c>
      <c r="N65">
        <f t="shared" ca="1" si="9"/>
        <v>32.167617252931322</v>
      </c>
      <c r="O65" s="12"/>
    </row>
    <row r="66" spans="1:15" x14ac:dyDescent="0.25">
      <c r="A66" s="8">
        <f t="shared" si="10"/>
        <v>0.42135416666666609</v>
      </c>
      <c r="B66" s="3">
        <f t="shared" si="11"/>
        <v>1553300405</v>
      </c>
      <c r="C66">
        <f t="shared" si="16"/>
        <v>2</v>
      </c>
      <c r="D66">
        <f t="shared" si="16"/>
        <v>6</v>
      </c>
      <c r="E66">
        <f t="shared" ca="1" si="13"/>
        <v>-46575.862814070351</v>
      </c>
      <c r="F66">
        <f t="shared" ca="1" si="14"/>
        <v>-60616.630854271352</v>
      </c>
      <c r="G66">
        <f t="shared" ca="1" si="1"/>
        <v>9415.1035175879388</v>
      </c>
      <c r="H66" s="9">
        <f t="shared" ca="1" si="2"/>
        <v>254.81145728643168</v>
      </c>
      <c r="I66" s="9">
        <f t="shared" ca="1" si="2"/>
        <v>40.188763819095037</v>
      </c>
      <c r="J66" s="9">
        <f t="shared" ca="1" si="2"/>
        <v>-2.1443216080398999</v>
      </c>
      <c r="K66" s="9">
        <f t="shared" ca="1" si="3"/>
        <v>257.96126744482785</v>
      </c>
      <c r="L66" s="9">
        <f t="shared" ca="1" si="4"/>
        <v>81.037163573672089</v>
      </c>
      <c r="M66">
        <f t="shared" ca="1" si="8"/>
        <v>55.301298157453935</v>
      </c>
      <c r="N66">
        <f t="shared" ca="1" si="9"/>
        <v>32.188005304299274</v>
      </c>
      <c r="O66" s="12"/>
    </row>
    <row r="67" spans="1:15" x14ac:dyDescent="0.25">
      <c r="A67" s="4">
        <f t="shared" si="10"/>
        <v>0.42141203703703645</v>
      </c>
      <c r="B67" s="3">
        <f t="shared" si="11"/>
        <v>1553300410</v>
      </c>
      <c r="C67">
        <f t="shared" si="16"/>
        <v>2</v>
      </c>
      <c r="D67">
        <f t="shared" si="16"/>
        <v>6</v>
      </c>
      <c r="E67">
        <f t="shared" ca="1" si="13"/>
        <v>-45301.805527638193</v>
      </c>
      <c r="F67">
        <f t="shared" ca="1" si="14"/>
        <v>-60415.687035175877</v>
      </c>
      <c r="G67">
        <f t="shared" ca="1" si="1"/>
        <v>9404.3819095477393</v>
      </c>
      <c r="H67" s="9">
        <f t="shared" ca="1" si="2"/>
        <v>254.8114572864346</v>
      </c>
      <c r="I67" s="9">
        <f t="shared" ca="1" si="2"/>
        <v>40.188763819095037</v>
      </c>
      <c r="J67" s="9">
        <f t="shared" ca="1" si="2"/>
        <v>-2.1443216080402636</v>
      </c>
      <c r="K67" s="9">
        <f t="shared" ca="1" si="3"/>
        <v>257.96126744483075</v>
      </c>
      <c r="L67" s="9">
        <f t="shared" ca="1" si="4"/>
        <v>81.037163573672188</v>
      </c>
      <c r="M67">
        <f t="shared" ca="1" si="8"/>
        <v>55.30312534896705</v>
      </c>
      <c r="N67">
        <f t="shared" ca="1" si="9"/>
        <v>32.208393355667226</v>
      </c>
      <c r="O67" s="12"/>
    </row>
    <row r="68" spans="1:15" x14ac:dyDescent="0.25">
      <c r="A68" s="4">
        <f t="shared" si="10"/>
        <v>0.42146990740740681</v>
      </c>
      <c r="B68" s="3">
        <f t="shared" si="11"/>
        <v>1553300415</v>
      </c>
      <c r="C68">
        <f t="shared" si="16"/>
        <v>2</v>
      </c>
      <c r="D68">
        <f t="shared" si="16"/>
        <v>6</v>
      </c>
      <c r="E68">
        <f t="shared" ca="1" si="13"/>
        <v>-44027.74824120602</v>
      </c>
      <c r="F68">
        <f t="shared" ca="1" si="14"/>
        <v>-60214.743216080402</v>
      </c>
      <c r="G68">
        <f t="shared" ca="1" si="1"/>
        <v>9393.660301507538</v>
      </c>
      <c r="H68" s="9">
        <f t="shared" ca="1" si="2"/>
        <v>254.81145728643168</v>
      </c>
      <c r="I68" s="9">
        <f t="shared" ca="1" si="2"/>
        <v>40.188763819096494</v>
      </c>
      <c r="J68" s="9">
        <f t="shared" ca="1" si="2"/>
        <v>-2.1443216080402636</v>
      </c>
      <c r="K68" s="9">
        <f t="shared" ca="1" si="3"/>
        <v>257.96126744482808</v>
      </c>
      <c r="L68" s="9">
        <f t="shared" ca="1" si="4"/>
        <v>81.037163573671762</v>
      </c>
      <c r="M68">
        <f t="shared" ca="1" si="8"/>
        <v>55.304952540480173</v>
      </c>
      <c r="N68">
        <f t="shared" ca="1" si="9"/>
        <v>32.228781407035171</v>
      </c>
      <c r="O68" s="12"/>
    </row>
    <row r="69" spans="1:15" x14ac:dyDescent="0.25">
      <c r="A69" s="4">
        <f t="shared" si="10"/>
        <v>0.42152777777777717</v>
      </c>
      <c r="B69" s="3">
        <f t="shared" si="11"/>
        <v>1553300420</v>
      </c>
      <c r="C69">
        <f t="shared" si="16"/>
        <v>2</v>
      </c>
      <c r="D69">
        <f t="shared" si="16"/>
        <v>6</v>
      </c>
      <c r="E69">
        <f t="shared" ca="1" si="13"/>
        <v>-42753.690954773861</v>
      </c>
      <c r="F69">
        <f t="shared" ca="1" si="14"/>
        <v>-60013.799396984919</v>
      </c>
      <c r="G69">
        <f t="shared" ca="1" si="1"/>
        <v>9382.9386934673366</v>
      </c>
      <c r="H69" s="9">
        <f t="shared" ca="1" si="2"/>
        <v>254.81145728643168</v>
      </c>
      <c r="I69" s="9">
        <f t="shared" ca="1" si="2"/>
        <v>40.188763819095037</v>
      </c>
      <c r="J69" s="9">
        <f t="shared" ca="1" si="2"/>
        <v>-2.1443216080402636</v>
      </c>
      <c r="K69" s="9">
        <f t="shared" ca="1" si="3"/>
        <v>257.96126744482785</v>
      </c>
      <c r="L69" s="9">
        <f t="shared" ca="1" si="4"/>
        <v>81.037163573672089</v>
      </c>
      <c r="M69">
        <f t="shared" ca="1" si="8"/>
        <v>55.306779731993295</v>
      </c>
      <c r="N69">
        <f t="shared" ca="1" si="9"/>
        <v>32.249169458403124</v>
      </c>
    </row>
    <row r="70" spans="1:15" x14ac:dyDescent="0.25">
      <c r="A70" s="4">
        <f>A69+5/24/3600</f>
        <v>0.42158564814814753</v>
      </c>
      <c r="B70" s="3">
        <f t="shared" si="11"/>
        <v>1553300425</v>
      </c>
      <c r="C70">
        <f t="shared" si="16"/>
        <v>2</v>
      </c>
      <c r="D70">
        <f t="shared" si="16"/>
        <v>6</v>
      </c>
      <c r="E70">
        <f t="shared" ca="1" si="13"/>
        <v>-41479.633668341703</v>
      </c>
      <c r="F70">
        <f t="shared" ca="1" si="14"/>
        <v>-59812.855577889444</v>
      </c>
      <c r="G70">
        <f t="shared" ca="1" si="1"/>
        <v>9372.2170854271353</v>
      </c>
      <c r="H70" s="9">
        <f t="shared" ca="1" si="2"/>
        <v>254.81145728643168</v>
      </c>
      <c r="I70" s="9">
        <f t="shared" ca="1" si="2"/>
        <v>40.188763819095037</v>
      </c>
      <c r="J70" s="9">
        <f t="shared" ca="1" si="2"/>
        <v>-2.1443216080402636</v>
      </c>
      <c r="K70" s="9">
        <f t="shared" ca="1" si="3"/>
        <v>257.96126744482785</v>
      </c>
      <c r="L70" s="9">
        <f t="shared" ca="1" si="4"/>
        <v>81.037163573672089</v>
      </c>
      <c r="M70">
        <f t="shared" ca="1" si="8"/>
        <v>55.308606923506417</v>
      </c>
      <c r="N70">
        <f t="shared" ca="1" si="9"/>
        <v>32.269557509771076</v>
      </c>
    </row>
    <row r="71" spans="1:15" x14ac:dyDescent="0.25">
      <c r="A71" s="4">
        <f t="shared" si="10"/>
        <v>0.42164351851851789</v>
      </c>
      <c r="B71" s="3">
        <f t="shared" si="11"/>
        <v>1553300430</v>
      </c>
      <c r="C71">
        <f t="shared" si="16"/>
        <v>2</v>
      </c>
      <c r="D71">
        <f t="shared" si="16"/>
        <v>6</v>
      </c>
      <c r="E71">
        <f t="shared" ca="1" si="13"/>
        <v>-40205.576381909545</v>
      </c>
      <c r="F71">
        <f t="shared" ca="1" si="14"/>
        <v>-59611.911758793969</v>
      </c>
      <c r="G71">
        <f t="shared" ref="G71:G134" ca="1" si="17">INDIRECT("G$"&amp;C71)+INDIRECT("J$"&amp;C71)*($B71-INDIRECT("B$"&amp;D71))</f>
        <v>9361.495477386934</v>
      </c>
      <c r="H71" s="9">
        <f t="shared" ref="H71:J134" ca="1" si="18">(E72-E71)/($B72-$B71)</f>
        <v>254.81145728643168</v>
      </c>
      <c r="I71" s="9">
        <f t="shared" ca="1" si="18"/>
        <v>40.188763819096494</v>
      </c>
      <c r="J71" s="9">
        <f t="shared" ca="1" si="18"/>
        <v>-2.1443216080402636</v>
      </c>
      <c r="K71" s="9">
        <f t="shared" ref="K71:K134" ca="1" si="19">SQRT(H71*H71+I71*I71)</f>
        <v>257.96126744482808</v>
      </c>
      <c r="L71" s="9">
        <f t="shared" ref="L71:L134" ca="1" si="20">DEGREES(ATAN2(I71,H71))</f>
        <v>81.037163573671762</v>
      </c>
      <c r="M71">
        <f t="shared" ca="1" si="8"/>
        <v>55.31043411501954</v>
      </c>
      <c r="N71">
        <f t="shared" ca="1" si="9"/>
        <v>32.289945561139028</v>
      </c>
    </row>
    <row r="72" spans="1:15" x14ac:dyDescent="0.25">
      <c r="A72" s="4">
        <f t="shared" si="10"/>
        <v>0.42170138888888825</v>
      </c>
      <c r="B72" s="3">
        <f t="shared" si="11"/>
        <v>1553300435</v>
      </c>
      <c r="C72">
        <f t="shared" ref="C72:D87" si="21">C71</f>
        <v>2</v>
      </c>
      <c r="D72">
        <f t="shared" si="21"/>
        <v>6</v>
      </c>
      <c r="E72">
        <f t="shared" ca="1" si="13"/>
        <v>-38931.519095477386</v>
      </c>
      <c r="F72">
        <f t="shared" ca="1" si="14"/>
        <v>-59410.967939698487</v>
      </c>
      <c r="G72">
        <f t="shared" ca="1" si="17"/>
        <v>9350.7738693467327</v>
      </c>
      <c r="H72" s="9">
        <f t="shared" ca="1" si="18"/>
        <v>254.8114572864346</v>
      </c>
      <c r="I72" s="9">
        <f t="shared" ca="1" si="18"/>
        <v>40.188763819095037</v>
      </c>
      <c r="J72" s="9">
        <f t="shared" ca="1" si="18"/>
        <v>-2.1443216080398999</v>
      </c>
      <c r="K72" s="9">
        <f t="shared" ca="1" si="19"/>
        <v>257.96126744483075</v>
      </c>
      <c r="L72" s="9">
        <f t="shared" ca="1" si="20"/>
        <v>81.037163573672188</v>
      </c>
      <c r="M72">
        <f t="shared" ref="M72:M135" ca="1" si="22">INDIRECT("M$"&amp;C72)+INDIRECT("O$"&amp;C72)*($B72-INDIRECT("B$"&amp;D72))</f>
        <v>55.312261306532662</v>
      </c>
      <c r="N72">
        <f t="shared" ref="N72:N135" ca="1" si="23">INDIRECT("N$"&amp;C72)+INDIRECT("P$"&amp;C72)*($B72-INDIRECT("B$"&amp;D72))</f>
        <v>32.31033361250698</v>
      </c>
    </row>
    <row r="73" spans="1:15" x14ac:dyDescent="0.25">
      <c r="A73" s="4">
        <f t="shared" ref="A73:A102" si="24">A72+5/24/3600</f>
        <v>0.42175925925925861</v>
      </c>
      <c r="B73" s="3">
        <f t="shared" ref="B73:B136" si="25">B72+SECOND(A73-A72)</f>
        <v>1553300440</v>
      </c>
      <c r="C73">
        <f t="shared" si="21"/>
        <v>2</v>
      </c>
      <c r="D73">
        <f t="shared" si="21"/>
        <v>6</v>
      </c>
      <c r="E73">
        <f t="shared" ca="1" si="13"/>
        <v>-37657.461809045213</v>
      </c>
      <c r="F73">
        <f t="shared" ca="1" si="14"/>
        <v>-59210.024120603011</v>
      </c>
      <c r="G73">
        <f t="shared" ca="1" si="17"/>
        <v>9340.0522613065332</v>
      </c>
      <c r="H73" s="9">
        <f t="shared" ca="1" si="18"/>
        <v>254.81145728643168</v>
      </c>
      <c r="I73" s="9">
        <f t="shared" ca="1" si="18"/>
        <v>40.188763819095037</v>
      </c>
      <c r="J73" s="9">
        <f t="shared" ca="1" si="18"/>
        <v>-2.1443216080402636</v>
      </c>
      <c r="K73" s="9">
        <f t="shared" ca="1" si="19"/>
        <v>257.96126744482785</v>
      </c>
      <c r="L73" s="9">
        <f t="shared" ca="1" si="20"/>
        <v>81.037163573672089</v>
      </c>
      <c r="M73">
        <f t="shared" ca="1" si="22"/>
        <v>55.314088498045784</v>
      </c>
      <c r="N73">
        <f t="shared" ca="1" si="23"/>
        <v>32.330721663874932</v>
      </c>
    </row>
    <row r="74" spans="1:15" x14ac:dyDescent="0.25">
      <c r="A74" s="4">
        <f t="shared" si="24"/>
        <v>0.42181712962962897</v>
      </c>
      <c r="B74" s="3">
        <f t="shared" si="25"/>
        <v>1553300445</v>
      </c>
      <c r="C74">
        <f t="shared" si="21"/>
        <v>2</v>
      </c>
      <c r="D74">
        <f t="shared" si="21"/>
        <v>6</v>
      </c>
      <c r="E74">
        <f t="shared" ca="1" si="13"/>
        <v>-36383.404522613055</v>
      </c>
      <c r="F74">
        <f t="shared" ca="1" si="14"/>
        <v>-59009.080301507536</v>
      </c>
      <c r="G74">
        <f t="shared" ca="1" si="17"/>
        <v>9329.3306532663319</v>
      </c>
      <c r="H74" s="9">
        <f t="shared" ca="1" si="18"/>
        <v>254.81145728643168</v>
      </c>
      <c r="I74" s="9">
        <f t="shared" ca="1" si="18"/>
        <v>40.188763819096494</v>
      </c>
      <c r="J74" s="9">
        <f t="shared" ca="1" si="18"/>
        <v>-2.1443216080402636</v>
      </c>
      <c r="K74" s="9">
        <f t="shared" ca="1" si="19"/>
        <v>257.96126744482808</v>
      </c>
      <c r="L74" s="9">
        <f t="shared" ca="1" si="20"/>
        <v>81.037163573671762</v>
      </c>
      <c r="M74">
        <f t="shared" ca="1" si="22"/>
        <v>55.315915689558899</v>
      </c>
      <c r="N74">
        <f t="shared" ca="1" si="23"/>
        <v>32.351109715242877</v>
      </c>
    </row>
    <row r="75" spans="1:15" x14ac:dyDescent="0.25">
      <c r="A75" s="4">
        <f t="shared" si="24"/>
        <v>0.42187499999999933</v>
      </c>
      <c r="B75" s="3">
        <f t="shared" si="25"/>
        <v>1553300450</v>
      </c>
      <c r="C75">
        <f t="shared" si="21"/>
        <v>2</v>
      </c>
      <c r="D75">
        <f t="shared" si="21"/>
        <v>6</v>
      </c>
      <c r="E75">
        <f t="shared" ca="1" si="13"/>
        <v>-35109.347236180896</v>
      </c>
      <c r="F75">
        <f t="shared" ca="1" si="14"/>
        <v>-58808.136482412054</v>
      </c>
      <c r="G75">
        <f t="shared" ca="1" si="17"/>
        <v>9318.6090452261305</v>
      </c>
      <c r="H75" s="9">
        <f t="shared" ca="1" si="18"/>
        <v>254.81145728643168</v>
      </c>
      <c r="I75" s="9">
        <f t="shared" ca="1" si="18"/>
        <v>40.188763819095037</v>
      </c>
      <c r="J75" s="9">
        <f t="shared" ca="1" si="18"/>
        <v>-2.1443216080402636</v>
      </c>
      <c r="K75" s="9">
        <f t="shared" ca="1" si="19"/>
        <v>257.96126744482785</v>
      </c>
      <c r="L75" s="9">
        <f t="shared" ca="1" si="20"/>
        <v>81.037163573672089</v>
      </c>
      <c r="M75">
        <f t="shared" ca="1" si="22"/>
        <v>55.317742881072022</v>
      </c>
      <c r="N75">
        <f t="shared" ca="1" si="23"/>
        <v>32.37149776661083</v>
      </c>
    </row>
    <row r="76" spans="1:15" x14ac:dyDescent="0.25">
      <c r="A76" s="4">
        <f t="shared" si="24"/>
        <v>0.42193287037036969</v>
      </c>
      <c r="B76" s="3">
        <f t="shared" si="25"/>
        <v>1553300455</v>
      </c>
      <c r="C76">
        <f t="shared" si="21"/>
        <v>2</v>
      </c>
      <c r="D76">
        <f t="shared" si="21"/>
        <v>6</v>
      </c>
      <c r="E76">
        <f t="shared" ca="1" si="13"/>
        <v>-33835.289949748738</v>
      </c>
      <c r="F76">
        <f t="shared" ca="1" si="14"/>
        <v>-58607.192663316579</v>
      </c>
      <c r="G76">
        <f t="shared" ca="1" si="17"/>
        <v>9307.8874371859292</v>
      </c>
      <c r="H76" s="9">
        <f t="shared" ca="1" si="18"/>
        <v>254.81145728643168</v>
      </c>
      <c r="I76" s="9">
        <f t="shared" ca="1" si="18"/>
        <v>40.188763819095037</v>
      </c>
      <c r="J76" s="9">
        <f t="shared" ca="1" si="18"/>
        <v>-2.1443216080402636</v>
      </c>
      <c r="K76" s="9">
        <f t="shared" ca="1" si="19"/>
        <v>257.96126744482785</v>
      </c>
      <c r="L76" s="9">
        <f t="shared" ca="1" si="20"/>
        <v>81.037163573672089</v>
      </c>
      <c r="M76">
        <f t="shared" ca="1" si="22"/>
        <v>55.319570072585144</v>
      </c>
      <c r="N76">
        <f t="shared" ca="1" si="23"/>
        <v>32.391885817978782</v>
      </c>
    </row>
    <row r="77" spans="1:15" x14ac:dyDescent="0.25">
      <c r="A77" s="4">
        <f t="shared" si="24"/>
        <v>0.42199074074074006</v>
      </c>
      <c r="B77" s="3">
        <f t="shared" si="25"/>
        <v>1553300460</v>
      </c>
      <c r="C77">
        <f t="shared" si="21"/>
        <v>2</v>
      </c>
      <c r="D77">
        <f t="shared" si="21"/>
        <v>6</v>
      </c>
      <c r="E77">
        <f t="shared" ca="1" si="13"/>
        <v>-32561.232663316579</v>
      </c>
      <c r="F77">
        <f t="shared" ca="1" si="14"/>
        <v>-58406.248844221103</v>
      </c>
      <c r="G77">
        <f t="shared" ca="1" si="17"/>
        <v>9297.1658291457279</v>
      </c>
      <c r="H77" s="9">
        <f t="shared" ca="1" si="18"/>
        <v>254.81145728643168</v>
      </c>
      <c r="I77" s="9">
        <f t="shared" ca="1" si="18"/>
        <v>40.188763819096494</v>
      </c>
      <c r="J77" s="9">
        <f t="shared" ca="1" si="18"/>
        <v>-2.1443216080402636</v>
      </c>
      <c r="K77" s="9">
        <f t="shared" ca="1" si="19"/>
        <v>257.96126744482808</v>
      </c>
      <c r="L77" s="9">
        <f t="shared" ca="1" si="20"/>
        <v>81.037163573671762</v>
      </c>
      <c r="M77">
        <f t="shared" ca="1" si="22"/>
        <v>55.321397264098266</v>
      </c>
      <c r="N77">
        <f t="shared" ca="1" si="23"/>
        <v>32.412273869346734</v>
      </c>
    </row>
    <row r="78" spans="1:15" x14ac:dyDescent="0.25">
      <c r="A78" s="4">
        <f t="shared" si="24"/>
        <v>0.42204861111111042</v>
      </c>
      <c r="B78" s="3">
        <f t="shared" si="25"/>
        <v>1553300465</v>
      </c>
      <c r="C78">
        <f t="shared" si="21"/>
        <v>2</v>
      </c>
      <c r="D78">
        <f t="shared" si="21"/>
        <v>6</v>
      </c>
      <c r="E78">
        <f t="shared" ca="1" si="13"/>
        <v>-31287.175376884421</v>
      </c>
      <c r="F78">
        <f t="shared" ca="1" si="14"/>
        <v>-58205.305025125621</v>
      </c>
      <c r="G78">
        <f t="shared" ca="1" si="17"/>
        <v>9286.4442211055266</v>
      </c>
      <c r="H78" s="9">
        <f t="shared" ca="1" si="18"/>
        <v>254.8114572864346</v>
      </c>
      <c r="I78" s="9">
        <f t="shared" ca="1" si="18"/>
        <v>40.188763819095037</v>
      </c>
      <c r="J78" s="9">
        <f t="shared" ca="1" si="18"/>
        <v>-2.1443216080398999</v>
      </c>
      <c r="K78" s="9">
        <f t="shared" ca="1" si="19"/>
        <v>257.96126744483075</v>
      </c>
      <c r="L78" s="9">
        <f t="shared" ca="1" si="20"/>
        <v>81.037163573672188</v>
      </c>
      <c r="M78">
        <f t="shared" ca="1" si="22"/>
        <v>55.323224455611388</v>
      </c>
      <c r="N78">
        <f t="shared" ca="1" si="23"/>
        <v>32.432661920714686</v>
      </c>
    </row>
    <row r="79" spans="1:15" x14ac:dyDescent="0.25">
      <c r="A79" s="4">
        <f t="shared" si="24"/>
        <v>0.42210648148148078</v>
      </c>
      <c r="B79" s="3">
        <f t="shared" si="25"/>
        <v>1553300470</v>
      </c>
      <c r="C79">
        <f t="shared" si="21"/>
        <v>2</v>
      </c>
      <c r="D79">
        <f t="shared" si="21"/>
        <v>6</v>
      </c>
      <c r="E79">
        <f t="shared" ca="1" si="13"/>
        <v>-30013.118090452248</v>
      </c>
      <c r="F79">
        <f t="shared" ca="1" si="14"/>
        <v>-58004.361206030146</v>
      </c>
      <c r="G79">
        <f t="shared" ca="1" si="17"/>
        <v>9275.7226130653271</v>
      </c>
      <c r="H79" s="9">
        <f t="shared" ca="1" si="18"/>
        <v>254.81145728643168</v>
      </c>
      <c r="I79" s="9">
        <f t="shared" ca="1" si="18"/>
        <v>40.188763819095037</v>
      </c>
      <c r="J79" s="9">
        <f t="shared" ca="1" si="18"/>
        <v>-2.1443216080402636</v>
      </c>
      <c r="K79" s="9">
        <f t="shared" ca="1" si="19"/>
        <v>257.96126744482785</v>
      </c>
      <c r="L79" s="9">
        <f t="shared" ca="1" si="20"/>
        <v>81.037163573672089</v>
      </c>
      <c r="M79">
        <f t="shared" ca="1" si="22"/>
        <v>55.325051647124511</v>
      </c>
      <c r="N79">
        <f t="shared" ca="1" si="23"/>
        <v>32.453049972082631</v>
      </c>
    </row>
    <row r="80" spans="1:15" x14ac:dyDescent="0.25">
      <c r="A80" s="4">
        <f t="shared" si="24"/>
        <v>0.42216435185185114</v>
      </c>
      <c r="B80" s="3">
        <f t="shared" si="25"/>
        <v>1553300475</v>
      </c>
      <c r="C80">
        <f t="shared" si="21"/>
        <v>2</v>
      </c>
      <c r="D80">
        <f t="shared" si="21"/>
        <v>6</v>
      </c>
      <c r="E80">
        <f t="shared" ca="1" si="13"/>
        <v>-28739.06080402009</v>
      </c>
      <c r="F80">
        <f t="shared" ca="1" si="14"/>
        <v>-57803.417386934671</v>
      </c>
      <c r="G80">
        <f t="shared" ca="1" si="17"/>
        <v>9265.0010050251258</v>
      </c>
      <c r="H80" s="9">
        <f t="shared" ca="1" si="18"/>
        <v>254.81145728643168</v>
      </c>
      <c r="I80" s="9">
        <f t="shared" ca="1" si="18"/>
        <v>40.188763819095037</v>
      </c>
      <c r="J80" s="9">
        <f t="shared" ca="1" si="18"/>
        <v>-2.1443216080402636</v>
      </c>
      <c r="K80" s="9">
        <f t="shared" ca="1" si="19"/>
        <v>257.96126744482785</v>
      </c>
      <c r="L80" s="9">
        <f t="shared" ca="1" si="20"/>
        <v>81.037163573672089</v>
      </c>
      <c r="M80">
        <f t="shared" ca="1" si="22"/>
        <v>55.326878838637626</v>
      </c>
      <c r="N80">
        <f t="shared" ca="1" si="23"/>
        <v>32.473438023450584</v>
      </c>
    </row>
    <row r="81" spans="1:14" x14ac:dyDescent="0.25">
      <c r="A81" s="4">
        <f t="shared" si="24"/>
        <v>0.4222222222222215</v>
      </c>
      <c r="B81" s="3">
        <f t="shared" si="25"/>
        <v>1553300480</v>
      </c>
      <c r="C81">
        <f t="shared" si="21"/>
        <v>2</v>
      </c>
      <c r="D81">
        <f t="shared" si="21"/>
        <v>6</v>
      </c>
      <c r="E81">
        <f t="shared" ca="1" si="13"/>
        <v>-27465.003517587931</v>
      </c>
      <c r="F81">
        <f t="shared" ca="1" si="14"/>
        <v>-57602.473567839195</v>
      </c>
      <c r="G81">
        <f t="shared" ca="1" si="17"/>
        <v>9254.2793969849245</v>
      </c>
      <c r="H81" s="9">
        <f t="shared" ca="1" si="18"/>
        <v>254.81145728643168</v>
      </c>
      <c r="I81" s="9">
        <f t="shared" ca="1" si="18"/>
        <v>40.188763819095037</v>
      </c>
      <c r="J81" s="9">
        <f t="shared" ca="1" si="18"/>
        <v>-2.1443216080402636</v>
      </c>
      <c r="K81" s="9">
        <f t="shared" ca="1" si="19"/>
        <v>257.96126744482785</v>
      </c>
      <c r="L81" s="9">
        <f t="shared" ca="1" si="20"/>
        <v>81.037163573672089</v>
      </c>
      <c r="M81">
        <f t="shared" ca="1" si="22"/>
        <v>55.328706030150748</v>
      </c>
      <c r="N81">
        <f t="shared" ca="1" si="23"/>
        <v>32.493826074818536</v>
      </c>
    </row>
    <row r="82" spans="1:14" x14ac:dyDescent="0.25">
      <c r="A82" s="4">
        <f t="shared" si="24"/>
        <v>0.42228009259259186</v>
      </c>
      <c r="B82" s="3">
        <f t="shared" si="25"/>
        <v>1553300485</v>
      </c>
      <c r="C82">
        <f t="shared" si="21"/>
        <v>2</v>
      </c>
      <c r="D82">
        <f t="shared" si="21"/>
        <v>6</v>
      </c>
      <c r="E82">
        <f t="shared" ca="1" si="13"/>
        <v>-26190.946231155773</v>
      </c>
      <c r="F82">
        <f t="shared" ca="1" si="14"/>
        <v>-57401.52974874372</v>
      </c>
      <c r="G82">
        <f t="shared" ca="1" si="17"/>
        <v>9243.5577889447231</v>
      </c>
      <c r="H82" s="9">
        <f t="shared" ca="1" si="18"/>
        <v>254.81145728643168</v>
      </c>
      <c r="I82" s="9">
        <f t="shared" ca="1" si="18"/>
        <v>40.188763819096494</v>
      </c>
      <c r="J82" s="9">
        <f t="shared" ca="1" si="18"/>
        <v>-2.1443216080402636</v>
      </c>
      <c r="K82" s="9">
        <f t="shared" ca="1" si="19"/>
        <v>257.96126744482808</v>
      </c>
      <c r="L82" s="9">
        <f t="shared" ca="1" si="20"/>
        <v>81.037163573671762</v>
      </c>
      <c r="M82">
        <f t="shared" ca="1" si="22"/>
        <v>55.33053322166387</v>
      </c>
      <c r="N82">
        <f t="shared" ca="1" si="23"/>
        <v>32.514214126186488</v>
      </c>
    </row>
    <row r="83" spans="1:14" x14ac:dyDescent="0.25">
      <c r="A83" s="4">
        <f t="shared" si="24"/>
        <v>0.42233796296296222</v>
      </c>
      <c r="B83" s="3">
        <f t="shared" si="25"/>
        <v>1553300490</v>
      </c>
      <c r="C83">
        <f t="shared" si="21"/>
        <v>2</v>
      </c>
      <c r="D83">
        <f t="shared" si="21"/>
        <v>6</v>
      </c>
      <c r="E83">
        <f t="shared" ca="1" si="13"/>
        <v>-24916.888944723614</v>
      </c>
      <c r="F83">
        <f t="shared" ca="1" si="14"/>
        <v>-57200.585929648238</v>
      </c>
      <c r="G83">
        <f t="shared" ca="1" si="17"/>
        <v>9232.8361809045218</v>
      </c>
      <c r="H83" s="9">
        <f t="shared" ca="1" si="18"/>
        <v>254.81145728643168</v>
      </c>
      <c r="I83" s="9">
        <f t="shared" ca="1" si="18"/>
        <v>40.188763819095037</v>
      </c>
      <c r="J83" s="9">
        <f t="shared" ca="1" si="18"/>
        <v>-2.1443216080402636</v>
      </c>
      <c r="K83" s="9">
        <f t="shared" ca="1" si="19"/>
        <v>257.96126744482785</v>
      </c>
      <c r="L83" s="9">
        <f t="shared" ca="1" si="20"/>
        <v>81.037163573672089</v>
      </c>
      <c r="M83">
        <f t="shared" ca="1" si="22"/>
        <v>55.332360413176993</v>
      </c>
      <c r="N83">
        <f t="shared" ca="1" si="23"/>
        <v>32.53460217755444</v>
      </c>
    </row>
    <row r="84" spans="1:14" x14ac:dyDescent="0.25">
      <c r="A84" s="4">
        <f t="shared" si="24"/>
        <v>0.42239583333333258</v>
      </c>
      <c r="B84" s="3">
        <f t="shared" si="25"/>
        <v>1553300495</v>
      </c>
      <c r="C84">
        <f t="shared" si="21"/>
        <v>2</v>
      </c>
      <c r="D84">
        <f t="shared" si="21"/>
        <v>6</v>
      </c>
      <c r="E84">
        <f t="shared" ca="1" si="13"/>
        <v>-23642.831658291456</v>
      </c>
      <c r="F84">
        <f t="shared" ca="1" si="14"/>
        <v>-56999.642110552762</v>
      </c>
      <c r="G84">
        <f t="shared" ca="1" si="17"/>
        <v>9222.1145728643205</v>
      </c>
      <c r="H84" s="9">
        <f t="shared" ca="1" si="18"/>
        <v>254.8114572864346</v>
      </c>
      <c r="I84" s="9">
        <f t="shared" ca="1" si="18"/>
        <v>40.188763819095037</v>
      </c>
      <c r="J84" s="9">
        <f t="shared" ca="1" si="18"/>
        <v>-2.1443216080398999</v>
      </c>
      <c r="K84" s="9">
        <f t="shared" ca="1" si="19"/>
        <v>257.96126744483075</v>
      </c>
      <c r="L84" s="9">
        <f t="shared" ca="1" si="20"/>
        <v>81.037163573672188</v>
      </c>
      <c r="M84">
        <f t="shared" ca="1" si="22"/>
        <v>55.334187604690115</v>
      </c>
      <c r="N84">
        <f t="shared" ca="1" si="23"/>
        <v>32.554990228922385</v>
      </c>
    </row>
    <row r="85" spans="1:14" x14ac:dyDescent="0.25">
      <c r="A85" s="4">
        <f t="shared" si="24"/>
        <v>0.42245370370370294</v>
      </c>
      <c r="B85" s="3">
        <f t="shared" si="25"/>
        <v>1553300500</v>
      </c>
      <c r="C85">
        <f t="shared" si="21"/>
        <v>2</v>
      </c>
      <c r="D85">
        <f t="shared" si="21"/>
        <v>6</v>
      </c>
      <c r="E85">
        <f t="shared" ca="1" si="13"/>
        <v>-22368.774371859283</v>
      </c>
      <c r="F85">
        <f t="shared" ca="1" si="14"/>
        <v>-56798.698291457287</v>
      </c>
      <c r="G85">
        <f t="shared" ca="1" si="17"/>
        <v>9211.392964824121</v>
      </c>
      <c r="H85" s="9">
        <f t="shared" ca="1" si="18"/>
        <v>254.81145728643168</v>
      </c>
      <c r="I85" s="9">
        <f t="shared" ca="1" si="18"/>
        <v>40.188763819096494</v>
      </c>
      <c r="J85" s="9">
        <f t="shared" ca="1" si="18"/>
        <v>-2.1443216080402636</v>
      </c>
      <c r="K85" s="9">
        <f t="shared" ca="1" si="19"/>
        <v>257.96126744482808</v>
      </c>
      <c r="L85" s="9">
        <f t="shared" ca="1" si="20"/>
        <v>81.037163573671762</v>
      </c>
      <c r="M85">
        <f t="shared" ca="1" si="22"/>
        <v>55.336014796203237</v>
      </c>
      <c r="N85">
        <f t="shared" ca="1" si="23"/>
        <v>32.575378280290337</v>
      </c>
    </row>
    <row r="86" spans="1:14" x14ac:dyDescent="0.25">
      <c r="A86" s="4">
        <f t="shared" si="24"/>
        <v>0.4225115740740733</v>
      </c>
      <c r="B86" s="3">
        <f t="shared" si="25"/>
        <v>1553300505</v>
      </c>
      <c r="C86">
        <f t="shared" si="21"/>
        <v>2</v>
      </c>
      <c r="D86">
        <f t="shared" si="21"/>
        <v>6</v>
      </c>
      <c r="E86">
        <f t="shared" ca="1" si="13"/>
        <v>-21094.717085427124</v>
      </c>
      <c r="F86">
        <f t="shared" ca="1" si="14"/>
        <v>-56597.754472361805</v>
      </c>
      <c r="G86">
        <f t="shared" ca="1" si="17"/>
        <v>9200.6713567839197</v>
      </c>
      <c r="H86" s="9">
        <f t="shared" ca="1" si="18"/>
        <v>254.81145728643168</v>
      </c>
      <c r="I86" s="9">
        <f t="shared" ca="1" si="18"/>
        <v>40.188763819095037</v>
      </c>
      <c r="J86" s="9">
        <f t="shared" ca="1" si="18"/>
        <v>-2.1443216080402636</v>
      </c>
      <c r="K86" s="9">
        <f t="shared" ca="1" si="19"/>
        <v>257.96126744482785</v>
      </c>
      <c r="L86" s="9">
        <f t="shared" ca="1" si="20"/>
        <v>81.037163573672089</v>
      </c>
      <c r="M86">
        <f t="shared" ca="1" si="22"/>
        <v>55.337841987716359</v>
      </c>
      <c r="N86">
        <f t="shared" ca="1" si="23"/>
        <v>32.59576633165829</v>
      </c>
    </row>
    <row r="87" spans="1:14" x14ac:dyDescent="0.25">
      <c r="A87" s="4">
        <f t="shared" si="24"/>
        <v>0.42256944444444366</v>
      </c>
      <c r="B87" s="3">
        <f t="shared" si="25"/>
        <v>1553300510</v>
      </c>
      <c r="C87">
        <f t="shared" si="21"/>
        <v>2</v>
      </c>
      <c r="D87">
        <f t="shared" si="21"/>
        <v>6</v>
      </c>
      <c r="E87">
        <f t="shared" ca="1" si="13"/>
        <v>-19820.659798994966</v>
      </c>
      <c r="F87">
        <f t="shared" ca="1" si="14"/>
        <v>-56396.81065326633</v>
      </c>
      <c r="G87">
        <f t="shared" ca="1" si="17"/>
        <v>9189.9497487437184</v>
      </c>
      <c r="H87" s="9">
        <f t="shared" ca="1" si="18"/>
        <v>254.81145728643168</v>
      </c>
      <c r="I87" s="9">
        <f t="shared" ca="1" si="18"/>
        <v>40.188763819095037</v>
      </c>
      <c r="J87" s="9">
        <f t="shared" ca="1" si="18"/>
        <v>-2.1443216080402636</v>
      </c>
      <c r="K87" s="9">
        <f t="shared" ca="1" si="19"/>
        <v>257.96126744482785</v>
      </c>
      <c r="L87" s="9">
        <f t="shared" ca="1" si="20"/>
        <v>81.037163573672089</v>
      </c>
      <c r="M87">
        <f t="shared" ca="1" si="22"/>
        <v>55.339669179229475</v>
      </c>
      <c r="N87">
        <f t="shared" ca="1" si="23"/>
        <v>32.616154383026242</v>
      </c>
    </row>
    <row r="88" spans="1:14" x14ac:dyDescent="0.25">
      <c r="A88" s="4">
        <f t="shared" si="24"/>
        <v>0.42262731481481403</v>
      </c>
      <c r="B88" s="3">
        <f t="shared" si="25"/>
        <v>1553300515</v>
      </c>
      <c r="C88">
        <f t="shared" ref="C88:D103" si="26">C87</f>
        <v>2</v>
      </c>
      <c r="D88">
        <f t="shared" si="26"/>
        <v>6</v>
      </c>
      <c r="E88">
        <f t="shared" ca="1" si="13"/>
        <v>-18546.602512562808</v>
      </c>
      <c r="F88">
        <f t="shared" ca="1" si="14"/>
        <v>-56195.866834170854</v>
      </c>
      <c r="G88">
        <f t="shared" ca="1" si="17"/>
        <v>9179.2281407035171</v>
      </c>
      <c r="H88" s="9">
        <f t="shared" ca="1" si="18"/>
        <v>254.81145728643168</v>
      </c>
      <c r="I88" s="9">
        <f t="shared" ca="1" si="18"/>
        <v>40.188763819096494</v>
      </c>
      <c r="J88" s="9">
        <f t="shared" ca="1" si="18"/>
        <v>-2.1443216080402636</v>
      </c>
      <c r="K88" s="9">
        <f t="shared" ca="1" si="19"/>
        <v>257.96126744482808</v>
      </c>
      <c r="L88" s="9">
        <f t="shared" ca="1" si="20"/>
        <v>81.037163573671762</v>
      </c>
      <c r="M88">
        <f t="shared" ca="1" si="22"/>
        <v>55.341496370742597</v>
      </c>
      <c r="N88">
        <f t="shared" ca="1" si="23"/>
        <v>32.636542434394194</v>
      </c>
    </row>
    <row r="89" spans="1:14" x14ac:dyDescent="0.25">
      <c r="A89" s="4">
        <f t="shared" si="24"/>
        <v>0.42268518518518439</v>
      </c>
      <c r="B89" s="3">
        <f t="shared" si="25"/>
        <v>1553300520</v>
      </c>
      <c r="C89">
        <f t="shared" si="26"/>
        <v>2</v>
      </c>
      <c r="D89">
        <f t="shared" si="26"/>
        <v>6</v>
      </c>
      <c r="E89">
        <f t="shared" ca="1" si="13"/>
        <v>-17272.545226130649</v>
      </c>
      <c r="F89">
        <f t="shared" ca="1" si="14"/>
        <v>-55994.923015075372</v>
      </c>
      <c r="G89">
        <f t="shared" ca="1" si="17"/>
        <v>9168.5065326633157</v>
      </c>
      <c r="H89" s="9">
        <f t="shared" ca="1" si="18"/>
        <v>254.81145728643168</v>
      </c>
      <c r="I89" s="9">
        <f t="shared" ca="1" si="18"/>
        <v>40.188763819095037</v>
      </c>
      <c r="J89" s="9">
        <f t="shared" ca="1" si="18"/>
        <v>-2.1443216080398999</v>
      </c>
      <c r="K89" s="9">
        <f t="shared" ca="1" si="19"/>
        <v>257.96126744482785</v>
      </c>
      <c r="L89" s="9">
        <f t="shared" ca="1" si="20"/>
        <v>81.037163573672089</v>
      </c>
      <c r="M89">
        <f t="shared" ca="1" si="22"/>
        <v>55.343323562255719</v>
      </c>
      <c r="N89">
        <f t="shared" ca="1" si="23"/>
        <v>32.656930485762146</v>
      </c>
    </row>
    <row r="90" spans="1:14" x14ac:dyDescent="0.25">
      <c r="A90" s="4">
        <f t="shared" si="24"/>
        <v>0.42274305555555475</v>
      </c>
      <c r="B90" s="3">
        <f t="shared" si="25"/>
        <v>1553300525</v>
      </c>
      <c r="C90">
        <f t="shared" si="26"/>
        <v>2</v>
      </c>
      <c r="D90">
        <f t="shared" si="26"/>
        <v>6</v>
      </c>
      <c r="E90">
        <f t="shared" ca="1" si="13"/>
        <v>-15998.487939698491</v>
      </c>
      <c r="F90">
        <f t="shared" ca="1" si="14"/>
        <v>-55793.979195979897</v>
      </c>
      <c r="G90">
        <f t="shared" ca="1" si="17"/>
        <v>9157.7849246231162</v>
      </c>
      <c r="H90" s="9">
        <f t="shared" ca="1" si="18"/>
        <v>254.8114572864346</v>
      </c>
      <c r="I90" s="9">
        <f t="shared" ca="1" si="18"/>
        <v>40.188763819095037</v>
      </c>
      <c r="J90" s="9">
        <f t="shared" ca="1" si="18"/>
        <v>-2.1443216080402636</v>
      </c>
      <c r="K90" s="9">
        <f t="shared" ca="1" si="19"/>
        <v>257.96126744483075</v>
      </c>
      <c r="L90" s="9">
        <f t="shared" ca="1" si="20"/>
        <v>81.037163573672188</v>
      </c>
      <c r="M90">
        <f t="shared" ca="1" si="22"/>
        <v>55.345150753768841</v>
      </c>
      <c r="N90">
        <f t="shared" ca="1" si="23"/>
        <v>32.677318537130091</v>
      </c>
    </row>
    <row r="91" spans="1:14" x14ac:dyDescent="0.25">
      <c r="A91" s="4">
        <f t="shared" si="24"/>
        <v>0.42280092592592511</v>
      </c>
      <c r="B91" s="3">
        <f t="shared" si="25"/>
        <v>1553300530</v>
      </c>
      <c r="C91">
        <f t="shared" si="26"/>
        <v>2</v>
      </c>
      <c r="D91">
        <f t="shared" si="26"/>
        <v>6</v>
      </c>
      <c r="E91">
        <f t="shared" ca="1" si="13"/>
        <v>-14724.430653266318</v>
      </c>
      <c r="F91">
        <f t="shared" ca="1" si="14"/>
        <v>-55593.035376884422</v>
      </c>
      <c r="G91">
        <f t="shared" ca="1" si="17"/>
        <v>9147.0633165829149</v>
      </c>
      <c r="H91" s="9">
        <f t="shared" ca="1" si="18"/>
        <v>254.81145728643168</v>
      </c>
      <c r="I91" s="9">
        <f t="shared" ca="1" si="18"/>
        <v>40.188763819096494</v>
      </c>
      <c r="J91" s="9">
        <f t="shared" ca="1" si="18"/>
        <v>-2.1443216080402636</v>
      </c>
      <c r="K91" s="9">
        <f t="shared" ca="1" si="19"/>
        <v>257.96126744482808</v>
      </c>
      <c r="L91" s="9">
        <f t="shared" ca="1" si="20"/>
        <v>81.037163573671762</v>
      </c>
      <c r="M91">
        <f t="shared" ca="1" si="22"/>
        <v>55.346977945281964</v>
      </c>
      <c r="N91">
        <f t="shared" ca="1" si="23"/>
        <v>32.697706588498043</v>
      </c>
    </row>
    <row r="92" spans="1:14" x14ac:dyDescent="0.25">
      <c r="A92" s="4">
        <f t="shared" si="24"/>
        <v>0.42285879629629547</v>
      </c>
      <c r="B92" s="3">
        <f t="shared" si="25"/>
        <v>1553300535</v>
      </c>
      <c r="C92">
        <f t="shared" si="26"/>
        <v>2</v>
      </c>
      <c r="D92">
        <f t="shared" si="26"/>
        <v>6</v>
      </c>
      <c r="E92">
        <f t="shared" ca="1" si="13"/>
        <v>-13450.373366834159</v>
      </c>
      <c r="F92">
        <f t="shared" ca="1" si="14"/>
        <v>-55392.091557788939</v>
      </c>
      <c r="G92">
        <f t="shared" ca="1" si="17"/>
        <v>9136.3417085427136</v>
      </c>
      <c r="H92" s="9">
        <f t="shared" ca="1" si="18"/>
        <v>254.81145728643168</v>
      </c>
      <c r="I92" s="9">
        <f t="shared" ca="1" si="18"/>
        <v>40.188763819095037</v>
      </c>
      <c r="J92" s="9">
        <f t="shared" ca="1" si="18"/>
        <v>-2.1443216080402636</v>
      </c>
      <c r="K92" s="9">
        <f t="shared" ca="1" si="19"/>
        <v>257.96126744482785</v>
      </c>
      <c r="L92" s="9">
        <f t="shared" ca="1" si="20"/>
        <v>81.037163573672089</v>
      </c>
      <c r="M92">
        <f t="shared" ca="1" si="22"/>
        <v>55.348805136795086</v>
      </c>
      <c r="N92">
        <f t="shared" ca="1" si="23"/>
        <v>32.718094639865996</v>
      </c>
    </row>
    <row r="93" spans="1:14" x14ac:dyDescent="0.25">
      <c r="A93" s="4">
        <f t="shared" si="24"/>
        <v>0.42291666666666583</v>
      </c>
      <c r="B93" s="3">
        <f t="shared" si="25"/>
        <v>1553300540</v>
      </c>
      <c r="C93">
        <f t="shared" si="26"/>
        <v>2</v>
      </c>
      <c r="D93">
        <f t="shared" si="26"/>
        <v>6</v>
      </c>
      <c r="E93">
        <f t="shared" ca="1" si="13"/>
        <v>-12176.316080402001</v>
      </c>
      <c r="F93">
        <f t="shared" ca="1" si="14"/>
        <v>-55191.147738693464</v>
      </c>
      <c r="G93">
        <f t="shared" ca="1" si="17"/>
        <v>9125.6201005025123</v>
      </c>
      <c r="H93" s="9">
        <f t="shared" ca="1" si="18"/>
        <v>254.81145728643168</v>
      </c>
      <c r="I93" s="9">
        <f t="shared" ca="1" si="18"/>
        <v>40.188763819095037</v>
      </c>
      <c r="J93" s="9">
        <f t="shared" ca="1" si="18"/>
        <v>-2.1443216080402636</v>
      </c>
      <c r="K93" s="9">
        <f t="shared" ca="1" si="19"/>
        <v>257.96126744482785</v>
      </c>
      <c r="L93" s="9">
        <f t="shared" ca="1" si="20"/>
        <v>81.037163573672089</v>
      </c>
      <c r="M93">
        <f t="shared" ca="1" si="22"/>
        <v>55.350632328308201</v>
      </c>
      <c r="N93">
        <f t="shared" ca="1" si="23"/>
        <v>32.738482691233948</v>
      </c>
    </row>
    <row r="94" spans="1:14" x14ac:dyDescent="0.25">
      <c r="A94" s="4">
        <f t="shared" si="24"/>
        <v>0.42297453703703619</v>
      </c>
      <c r="B94" s="3">
        <f t="shared" si="25"/>
        <v>1553300545</v>
      </c>
      <c r="C94">
        <f t="shared" si="26"/>
        <v>2</v>
      </c>
      <c r="D94">
        <f t="shared" si="26"/>
        <v>6</v>
      </c>
      <c r="E94">
        <f t="shared" ca="1" si="13"/>
        <v>-10902.258793969842</v>
      </c>
      <c r="F94">
        <f t="shared" ca="1" si="14"/>
        <v>-54990.203919597989</v>
      </c>
      <c r="G94">
        <f t="shared" ca="1" si="17"/>
        <v>9114.898492462311</v>
      </c>
      <c r="H94" s="9">
        <f t="shared" ca="1" si="18"/>
        <v>254.81145728643168</v>
      </c>
      <c r="I94" s="9">
        <f t="shared" ca="1" si="18"/>
        <v>40.188763819096494</v>
      </c>
      <c r="J94" s="9">
        <f t="shared" ca="1" si="18"/>
        <v>-2.1443216080402636</v>
      </c>
      <c r="K94" s="9">
        <f t="shared" ca="1" si="19"/>
        <v>257.96126744482808</v>
      </c>
      <c r="L94" s="9">
        <f t="shared" ca="1" si="20"/>
        <v>81.037163573671762</v>
      </c>
      <c r="M94">
        <f t="shared" ca="1" si="22"/>
        <v>55.352459519821323</v>
      </c>
      <c r="N94">
        <f t="shared" ca="1" si="23"/>
        <v>32.7588707426019</v>
      </c>
    </row>
    <row r="95" spans="1:14" x14ac:dyDescent="0.25">
      <c r="A95" s="4">
        <f>A94+5/24/3600</f>
        <v>0.42303240740740655</v>
      </c>
      <c r="B95" s="3">
        <f t="shared" si="25"/>
        <v>1553300550</v>
      </c>
      <c r="C95">
        <f t="shared" si="26"/>
        <v>2</v>
      </c>
      <c r="D95">
        <f t="shared" si="26"/>
        <v>6</v>
      </c>
      <c r="E95">
        <f t="shared" ca="1" si="13"/>
        <v>-9628.2015075376839</v>
      </c>
      <c r="F95">
        <f t="shared" ca="1" si="14"/>
        <v>-54789.260100502506</v>
      </c>
      <c r="G95">
        <f t="shared" ca="1" si="17"/>
        <v>9104.1768844221097</v>
      </c>
      <c r="H95" s="9">
        <f t="shared" ca="1" si="18"/>
        <v>254.81145728643168</v>
      </c>
      <c r="I95" s="9">
        <f t="shared" ca="1" si="18"/>
        <v>40.18876381909358</v>
      </c>
      <c r="J95" s="9">
        <f t="shared" ca="1" si="18"/>
        <v>-2.1443216080398999</v>
      </c>
      <c r="K95" s="9">
        <f t="shared" ca="1" si="19"/>
        <v>257.96126744482763</v>
      </c>
      <c r="L95" s="9">
        <f t="shared" ca="1" si="20"/>
        <v>81.037163573672416</v>
      </c>
      <c r="M95">
        <f t="shared" ca="1" si="22"/>
        <v>55.354286711334446</v>
      </c>
      <c r="N95">
        <f t="shared" ca="1" si="23"/>
        <v>32.779258793969845</v>
      </c>
    </row>
    <row r="96" spans="1:14" x14ac:dyDescent="0.25">
      <c r="A96" s="4">
        <f t="shared" si="24"/>
        <v>0.42309027777777691</v>
      </c>
      <c r="B96" s="3">
        <f t="shared" si="25"/>
        <v>1553300555</v>
      </c>
      <c r="C96">
        <f t="shared" si="26"/>
        <v>2</v>
      </c>
      <c r="D96">
        <f t="shared" si="26"/>
        <v>6</v>
      </c>
      <c r="E96">
        <f t="shared" ca="1" si="13"/>
        <v>-8354.1442211055255</v>
      </c>
      <c r="F96">
        <f t="shared" ca="1" si="14"/>
        <v>-54588.316281407038</v>
      </c>
      <c r="G96">
        <f t="shared" ca="1" si="17"/>
        <v>9093.4552763819102</v>
      </c>
      <c r="H96" s="9">
        <f t="shared" ca="1" si="18"/>
        <v>254.8114572864346</v>
      </c>
      <c r="I96" s="9">
        <f t="shared" ca="1" si="18"/>
        <v>40.188763819096494</v>
      </c>
      <c r="J96" s="9">
        <f t="shared" ca="1" si="18"/>
        <v>-2.1443216080402636</v>
      </c>
      <c r="K96" s="9">
        <f t="shared" ca="1" si="19"/>
        <v>257.96126744483098</v>
      </c>
      <c r="L96" s="9">
        <f t="shared" ca="1" si="20"/>
        <v>81.037163573671862</v>
      </c>
      <c r="M96">
        <f t="shared" ca="1" si="22"/>
        <v>55.356113902847568</v>
      </c>
      <c r="N96">
        <f t="shared" ca="1" si="23"/>
        <v>32.799646845337797</v>
      </c>
    </row>
    <row r="97" spans="1:14" x14ac:dyDescent="0.25">
      <c r="A97" s="4">
        <f t="shared" si="24"/>
        <v>0.42314814814814727</v>
      </c>
      <c r="B97" s="3">
        <f t="shared" si="25"/>
        <v>1553300560</v>
      </c>
      <c r="C97">
        <f t="shared" si="26"/>
        <v>2</v>
      </c>
      <c r="D97">
        <f t="shared" si="26"/>
        <v>6</v>
      </c>
      <c r="E97">
        <f t="shared" ca="1" si="13"/>
        <v>-7080.0869346733525</v>
      </c>
      <c r="F97">
        <f t="shared" ca="1" si="14"/>
        <v>-54387.372462311556</v>
      </c>
      <c r="G97">
        <f t="shared" ca="1" si="17"/>
        <v>9082.7336683417088</v>
      </c>
      <c r="H97" s="9">
        <f t="shared" ca="1" si="18"/>
        <v>254.81145728643168</v>
      </c>
      <c r="I97" s="9">
        <f t="shared" ca="1" si="18"/>
        <v>40.188763819096494</v>
      </c>
      <c r="J97" s="9">
        <f t="shared" ca="1" si="18"/>
        <v>-2.1443216080402636</v>
      </c>
      <c r="K97" s="9">
        <f t="shared" ca="1" si="19"/>
        <v>257.96126744482808</v>
      </c>
      <c r="L97" s="9">
        <f t="shared" ca="1" si="20"/>
        <v>81.037163573671762</v>
      </c>
      <c r="M97">
        <f t="shared" ca="1" si="22"/>
        <v>55.35794109436069</v>
      </c>
      <c r="N97">
        <f t="shared" ca="1" si="23"/>
        <v>32.820034896705749</v>
      </c>
    </row>
    <row r="98" spans="1:14" x14ac:dyDescent="0.25">
      <c r="A98" s="4">
        <f t="shared" si="24"/>
        <v>0.42320601851851763</v>
      </c>
      <c r="B98" s="3">
        <f t="shared" si="25"/>
        <v>1553300565</v>
      </c>
      <c r="C98">
        <f t="shared" si="26"/>
        <v>2</v>
      </c>
      <c r="D98">
        <f t="shared" si="26"/>
        <v>6</v>
      </c>
      <c r="E98">
        <f t="shared" ca="1" si="13"/>
        <v>-5806.0296482411941</v>
      </c>
      <c r="F98">
        <f t="shared" ca="1" si="14"/>
        <v>-54186.428643216073</v>
      </c>
      <c r="G98">
        <f t="shared" ca="1" si="17"/>
        <v>9072.0120603015075</v>
      </c>
      <c r="H98" s="9">
        <f t="shared" ca="1" si="18"/>
        <v>254.81145728643168</v>
      </c>
      <c r="I98" s="9">
        <f t="shared" ca="1" si="18"/>
        <v>40.18876381909358</v>
      </c>
      <c r="J98" s="9">
        <f t="shared" ca="1" si="18"/>
        <v>-2.1443216080402636</v>
      </c>
      <c r="K98" s="9">
        <f t="shared" ca="1" si="19"/>
        <v>257.96126744482763</v>
      </c>
      <c r="L98" s="9">
        <f t="shared" ca="1" si="20"/>
        <v>81.037163573672416</v>
      </c>
      <c r="M98">
        <f t="shared" ca="1" si="22"/>
        <v>55.359768285873812</v>
      </c>
      <c r="N98">
        <f t="shared" ca="1" si="23"/>
        <v>32.840422948073702</v>
      </c>
    </row>
    <row r="99" spans="1:14" x14ac:dyDescent="0.25">
      <c r="A99" s="4">
        <f t="shared" si="24"/>
        <v>0.423263888888888</v>
      </c>
      <c r="B99" s="3">
        <f t="shared" si="25"/>
        <v>1553300570</v>
      </c>
      <c r="C99">
        <f t="shared" si="26"/>
        <v>2</v>
      </c>
      <c r="D99">
        <f t="shared" si="26"/>
        <v>6</v>
      </c>
      <c r="E99">
        <f t="shared" ca="1" si="13"/>
        <v>-4531.9723618090356</v>
      </c>
      <c r="F99">
        <f t="shared" ca="1" si="14"/>
        <v>-53985.484824120605</v>
      </c>
      <c r="G99">
        <f t="shared" ca="1" si="17"/>
        <v>9061.2904522613062</v>
      </c>
      <c r="H99" s="9">
        <f t="shared" ca="1" si="18"/>
        <v>254.81145728643168</v>
      </c>
      <c r="I99" s="9">
        <f t="shared" ca="1" si="18"/>
        <v>40.188763819096494</v>
      </c>
      <c r="J99" s="9">
        <f t="shared" ca="1" si="18"/>
        <v>-2.1443216080402636</v>
      </c>
      <c r="K99" s="9">
        <f t="shared" ca="1" si="19"/>
        <v>257.96126744482808</v>
      </c>
      <c r="L99" s="9">
        <f t="shared" ca="1" si="20"/>
        <v>81.037163573671762</v>
      </c>
      <c r="M99">
        <f t="shared" ca="1" si="22"/>
        <v>55.361595477386935</v>
      </c>
      <c r="N99">
        <f t="shared" ca="1" si="23"/>
        <v>32.860810999441654</v>
      </c>
    </row>
    <row r="100" spans="1:14" x14ac:dyDescent="0.25">
      <c r="A100" s="4">
        <f t="shared" si="24"/>
        <v>0.42332175925925836</v>
      </c>
      <c r="B100" s="3">
        <f t="shared" si="25"/>
        <v>1553300575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-3257.9150753768772</v>
      </c>
      <c r="F100">
        <f t="shared" ref="F100:F163" ca="1" si="28">INDIRECT("F$"&amp;C100)+INDIRECT("I$"&amp;C100)*($B100-INDIRECT("B$"&amp;D100))</f>
        <v>-53784.541005025123</v>
      </c>
      <c r="G100">
        <f t="shared" ca="1" si="17"/>
        <v>9050.5688442211049</v>
      </c>
      <c r="H100" s="9">
        <f t="shared" ca="1" si="18"/>
        <v>254.81145728643168</v>
      </c>
      <c r="I100" s="9">
        <f t="shared" ca="1" si="18"/>
        <v>40.188763819095037</v>
      </c>
      <c r="J100" s="9">
        <f t="shared" ca="1" si="18"/>
        <v>-2.1443216080402636</v>
      </c>
      <c r="K100" s="9">
        <f t="shared" ca="1" si="19"/>
        <v>257.96126744482785</v>
      </c>
      <c r="L100" s="9">
        <f t="shared" ca="1" si="20"/>
        <v>81.037163573672089</v>
      </c>
      <c r="M100">
        <f t="shared" ca="1" si="22"/>
        <v>55.36342266890005</v>
      </c>
      <c r="N100">
        <f t="shared" ca="1" si="23"/>
        <v>32.881199050809599</v>
      </c>
    </row>
    <row r="101" spans="1:14" x14ac:dyDescent="0.25">
      <c r="A101" s="4">
        <f t="shared" si="24"/>
        <v>0.42337962962962872</v>
      </c>
      <c r="B101" s="3">
        <f t="shared" si="25"/>
        <v>1553300580</v>
      </c>
      <c r="C101">
        <f t="shared" si="26"/>
        <v>2</v>
      </c>
      <c r="D101">
        <f t="shared" si="26"/>
        <v>6</v>
      </c>
      <c r="E101">
        <f t="shared" ca="1" si="27"/>
        <v>-1983.8577889447188</v>
      </c>
      <c r="F101">
        <f t="shared" ca="1" si="28"/>
        <v>-53583.597185929648</v>
      </c>
      <c r="G101">
        <f t="shared" ca="1" si="17"/>
        <v>9039.8472361809036</v>
      </c>
      <c r="H101" s="9">
        <f t="shared" ca="1" si="18"/>
        <v>254.81145728643168</v>
      </c>
      <c r="I101" s="9">
        <f t="shared" ca="1" si="18"/>
        <v>40.188763819095037</v>
      </c>
      <c r="J101" s="9">
        <f t="shared" ca="1" si="18"/>
        <v>-2.1443216080398999</v>
      </c>
      <c r="K101" s="9">
        <f t="shared" ca="1" si="19"/>
        <v>257.96126744482785</v>
      </c>
      <c r="L101" s="9">
        <f t="shared" ca="1" si="20"/>
        <v>81.037163573672089</v>
      </c>
      <c r="M101">
        <f t="shared" ca="1" si="22"/>
        <v>55.365249860413172</v>
      </c>
      <c r="N101">
        <f t="shared" ca="1" si="23"/>
        <v>32.901587102177551</v>
      </c>
    </row>
    <row r="102" spans="1:14" x14ac:dyDescent="0.25">
      <c r="A102" s="8">
        <f t="shared" si="24"/>
        <v>0.42343749999999908</v>
      </c>
      <c r="B102" s="3">
        <f t="shared" si="25"/>
        <v>1553300585</v>
      </c>
      <c r="C102">
        <f t="shared" si="26"/>
        <v>2</v>
      </c>
      <c r="D102">
        <f t="shared" si="26"/>
        <v>6</v>
      </c>
      <c r="E102">
        <f t="shared" ca="1" si="27"/>
        <v>-709.80050251256034</v>
      </c>
      <c r="F102">
        <f t="shared" ca="1" si="28"/>
        <v>-53382.653366834173</v>
      </c>
      <c r="G102">
        <f t="shared" ca="1" si="17"/>
        <v>9029.1256281407041</v>
      </c>
      <c r="H102" s="9">
        <f t="shared" ca="1" si="18"/>
        <v>254.8114572864346</v>
      </c>
      <c r="I102" s="9">
        <f t="shared" ca="1" si="18"/>
        <v>40.188763819096494</v>
      </c>
      <c r="J102" s="9">
        <f t="shared" ca="1" si="18"/>
        <v>-2.1443216080402636</v>
      </c>
      <c r="K102" s="9">
        <f t="shared" ca="1" si="19"/>
        <v>257.96126744483098</v>
      </c>
      <c r="L102" s="9">
        <f t="shared" ca="1" si="20"/>
        <v>81.037163573671862</v>
      </c>
      <c r="M102">
        <f t="shared" ca="1" si="22"/>
        <v>55.367077051926294</v>
      </c>
      <c r="N102">
        <f t="shared" ca="1" si="23"/>
        <v>32.921975153545503</v>
      </c>
    </row>
    <row r="103" spans="1:14" x14ac:dyDescent="0.25">
      <c r="A103" s="4">
        <f>A102+5/24/3600</f>
        <v>0.42349537037036944</v>
      </c>
      <c r="B103" s="3">
        <f t="shared" si="25"/>
        <v>1553300590</v>
      </c>
      <c r="C103">
        <f t="shared" si="26"/>
        <v>2</v>
      </c>
      <c r="D103">
        <f t="shared" si="26"/>
        <v>6</v>
      </c>
      <c r="E103">
        <f t="shared" ca="1" si="27"/>
        <v>564.25678391961264</v>
      </c>
      <c r="F103">
        <f t="shared" ca="1" si="28"/>
        <v>-53181.70954773869</v>
      </c>
      <c r="G103">
        <f t="shared" ca="1" si="17"/>
        <v>9018.4040201005027</v>
      </c>
      <c r="H103" s="9">
        <f t="shared" ca="1" si="18"/>
        <v>254.81145728643168</v>
      </c>
      <c r="I103" s="9">
        <f t="shared" ca="1" si="18"/>
        <v>40.188763819095037</v>
      </c>
      <c r="J103" s="9">
        <f t="shared" ca="1" si="18"/>
        <v>-2.1443216080402636</v>
      </c>
      <c r="K103" s="9">
        <f t="shared" ca="1" si="19"/>
        <v>257.96126744482785</v>
      </c>
      <c r="L103" s="9">
        <f t="shared" ca="1" si="20"/>
        <v>81.037163573672089</v>
      </c>
      <c r="M103">
        <f t="shared" ca="1" si="22"/>
        <v>55.368904243439417</v>
      </c>
      <c r="N103">
        <f t="shared" ca="1" si="23"/>
        <v>32.942363204913455</v>
      </c>
    </row>
    <row r="104" spans="1:14" x14ac:dyDescent="0.25">
      <c r="A104" s="4">
        <f t="shared" ref="A104:A120" si="29">A103+5/24/3600</f>
        <v>0.4235532407407398</v>
      </c>
      <c r="B104" s="3">
        <f t="shared" si="25"/>
        <v>1553300595</v>
      </c>
      <c r="C104">
        <f t="shared" ref="C104:D119" si="30">C103</f>
        <v>2</v>
      </c>
      <c r="D104">
        <f t="shared" si="30"/>
        <v>6</v>
      </c>
      <c r="E104">
        <f t="shared" ca="1" si="27"/>
        <v>1838.3140703517711</v>
      </c>
      <c r="F104">
        <f t="shared" ca="1" si="28"/>
        <v>-52980.765728643215</v>
      </c>
      <c r="G104">
        <f t="shared" ca="1" si="17"/>
        <v>9007.6824120603014</v>
      </c>
      <c r="H104" s="9">
        <f t="shared" ca="1" si="18"/>
        <v>254.81145728643168</v>
      </c>
      <c r="I104" s="9">
        <f t="shared" ca="1" si="18"/>
        <v>40.188763819095037</v>
      </c>
      <c r="J104" s="9">
        <f t="shared" ca="1" si="18"/>
        <v>-2.1443216080402636</v>
      </c>
      <c r="K104" s="9">
        <f t="shared" ca="1" si="19"/>
        <v>257.96126744482785</v>
      </c>
      <c r="L104" s="9">
        <f t="shared" ca="1" si="20"/>
        <v>81.037163573672089</v>
      </c>
      <c r="M104">
        <f t="shared" ca="1" si="22"/>
        <v>55.370731434952539</v>
      </c>
      <c r="N104">
        <f t="shared" ca="1" si="23"/>
        <v>32.962751256281408</v>
      </c>
    </row>
    <row r="105" spans="1:14" x14ac:dyDescent="0.25">
      <c r="A105" s="4">
        <f t="shared" si="29"/>
        <v>0.42361111111111016</v>
      </c>
      <c r="B105" s="3">
        <f t="shared" si="25"/>
        <v>1553300600</v>
      </c>
      <c r="C105">
        <f t="shared" si="30"/>
        <v>2</v>
      </c>
      <c r="D105">
        <f t="shared" si="30"/>
        <v>6</v>
      </c>
      <c r="E105">
        <f t="shared" ca="1" si="27"/>
        <v>3112.3713567839295</v>
      </c>
      <c r="F105">
        <f t="shared" ca="1" si="28"/>
        <v>-52779.82190954774</v>
      </c>
      <c r="G105">
        <f t="shared" ca="1" si="17"/>
        <v>8996.9608040201001</v>
      </c>
      <c r="H105" s="9">
        <f t="shared" ca="1" si="18"/>
        <v>254.81145728643168</v>
      </c>
      <c r="I105" s="9">
        <f t="shared" ca="1" si="18"/>
        <v>40.188763819096494</v>
      </c>
      <c r="J105" s="9">
        <f t="shared" ca="1" si="18"/>
        <v>-2.1443216080402636</v>
      </c>
      <c r="K105" s="9">
        <f t="shared" ca="1" si="19"/>
        <v>257.96126744482808</v>
      </c>
      <c r="L105" s="9">
        <f t="shared" ca="1" si="20"/>
        <v>81.037163573671762</v>
      </c>
      <c r="M105">
        <f t="shared" ca="1" si="22"/>
        <v>55.372558626465661</v>
      </c>
      <c r="N105">
        <f t="shared" ca="1" si="23"/>
        <v>32.98313930764936</v>
      </c>
    </row>
    <row r="106" spans="1:14" x14ac:dyDescent="0.25">
      <c r="A106" s="4">
        <f t="shared" si="29"/>
        <v>0.42366898148148052</v>
      </c>
      <c r="B106" s="3">
        <f t="shared" si="25"/>
        <v>1553300605</v>
      </c>
      <c r="C106">
        <f t="shared" si="30"/>
        <v>2</v>
      </c>
      <c r="D106">
        <f t="shared" si="30"/>
        <v>6</v>
      </c>
      <c r="E106">
        <f t="shared" ca="1" si="27"/>
        <v>4386.4286432160879</v>
      </c>
      <c r="F106">
        <f t="shared" ca="1" si="28"/>
        <v>-52578.878090452257</v>
      </c>
      <c r="G106">
        <f t="shared" ca="1" si="17"/>
        <v>8986.2391959798988</v>
      </c>
      <c r="H106" s="9">
        <f t="shared" ca="1" si="18"/>
        <v>254.81145728643168</v>
      </c>
      <c r="I106" s="9">
        <f t="shared" ca="1" si="18"/>
        <v>40.188763819095037</v>
      </c>
      <c r="J106" s="9">
        <f t="shared" ca="1" si="18"/>
        <v>-2.1443216080398999</v>
      </c>
      <c r="K106" s="9">
        <f t="shared" ca="1" si="19"/>
        <v>257.96126744482785</v>
      </c>
      <c r="L106" s="9">
        <f t="shared" ca="1" si="20"/>
        <v>81.037163573672089</v>
      </c>
      <c r="M106">
        <f t="shared" ca="1" si="22"/>
        <v>55.374385817978776</v>
      </c>
      <c r="N106">
        <f t="shared" ca="1" si="23"/>
        <v>33.003527359017305</v>
      </c>
    </row>
    <row r="107" spans="1:14" x14ac:dyDescent="0.25">
      <c r="A107" s="4">
        <f t="shared" si="29"/>
        <v>0.42372685185185088</v>
      </c>
      <c r="B107" s="3">
        <f t="shared" si="25"/>
        <v>1553300610</v>
      </c>
      <c r="C107">
        <f t="shared" si="30"/>
        <v>2</v>
      </c>
      <c r="D107">
        <f t="shared" si="30"/>
        <v>6</v>
      </c>
      <c r="E107">
        <f t="shared" ca="1" si="27"/>
        <v>5660.4859296482464</v>
      </c>
      <c r="F107">
        <f t="shared" ca="1" si="28"/>
        <v>-52377.934271356782</v>
      </c>
      <c r="G107">
        <f t="shared" ca="1" si="17"/>
        <v>8975.5175879396993</v>
      </c>
      <c r="H107" s="9">
        <f t="shared" ca="1" si="18"/>
        <v>254.8114572864346</v>
      </c>
      <c r="I107" s="9">
        <f t="shared" ca="1" si="18"/>
        <v>40.188763819095037</v>
      </c>
      <c r="J107" s="9">
        <f t="shared" ca="1" si="18"/>
        <v>-2.1443216080402636</v>
      </c>
      <c r="K107" s="9">
        <f t="shared" ca="1" si="19"/>
        <v>257.96126744483075</v>
      </c>
      <c r="L107" s="9">
        <f t="shared" ca="1" si="20"/>
        <v>81.037163573672188</v>
      </c>
      <c r="M107">
        <f t="shared" ca="1" si="22"/>
        <v>55.376213009491899</v>
      </c>
      <c r="N107">
        <f t="shared" ca="1" si="23"/>
        <v>33.023915410385257</v>
      </c>
    </row>
    <row r="108" spans="1:14" x14ac:dyDescent="0.25">
      <c r="A108" s="8">
        <f t="shared" si="29"/>
        <v>0.42378472222222124</v>
      </c>
      <c r="B108" s="3">
        <f t="shared" si="25"/>
        <v>1553300615</v>
      </c>
      <c r="C108">
        <f t="shared" si="30"/>
        <v>2</v>
      </c>
      <c r="D108">
        <f t="shared" si="30"/>
        <v>6</v>
      </c>
      <c r="E108">
        <f t="shared" ca="1" si="27"/>
        <v>6934.5432160804194</v>
      </c>
      <c r="F108">
        <f t="shared" ca="1" si="28"/>
        <v>-52176.990452261307</v>
      </c>
      <c r="G108">
        <f t="shared" ca="1" si="17"/>
        <v>8964.795979899498</v>
      </c>
      <c r="H108" s="9">
        <f t="shared" ca="1" si="18"/>
        <v>254.81145728643168</v>
      </c>
      <c r="I108" s="9">
        <f t="shared" ca="1" si="18"/>
        <v>40.188763819096494</v>
      </c>
      <c r="J108" s="9">
        <f t="shared" ca="1" si="18"/>
        <v>-2.1443216080402636</v>
      </c>
      <c r="K108" s="9">
        <f t="shared" ca="1" si="19"/>
        <v>257.96126744482808</v>
      </c>
      <c r="L108" s="9">
        <f t="shared" ca="1" si="20"/>
        <v>81.037163573671762</v>
      </c>
      <c r="M108">
        <f t="shared" ca="1" si="22"/>
        <v>55.378040201005021</v>
      </c>
      <c r="N108">
        <f t="shared" ca="1" si="23"/>
        <v>33.044303461753209</v>
      </c>
    </row>
    <row r="109" spans="1:14" x14ac:dyDescent="0.25">
      <c r="A109" s="4">
        <f t="shared" si="29"/>
        <v>0.4238425925925916</v>
      </c>
      <c r="B109" s="3">
        <f t="shared" si="25"/>
        <v>1553300620</v>
      </c>
      <c r="C109">
        <f t="shared" si="30"/>
        <v>2</v>
      </c>
      <c r="D109">
        <f t="shared" si="30"/>
        <v>6</v>
      </c>
      <c r="E109">
        <f t="shared" ca="1" si="27"/>
        <v>8208.6005025125778</v>
      </c>
      <c r="F109">
        <f t="shared" ca="1" si="28"/>
        <v>-51976.046633165824</v>
      </c>
      <c r="G109">
        <f t="shared" ca="1" si="17"/>
        <v>8954.0743718592967</v>
      </c>
      <c r="H109" s="9">
        <f t="shared" ca="1" si="18"/>
        <v>254.81145728643168</v>
      </c>
      <c r="I109" s="9">
        <f t="shared" ca="1" si="18"/>
        <v>40.188763819095037</v>
      </c>
      <c r="J109" s="9">
        <f t="shared" ca="1" si="18"/>
        <v>-2.1443216080402636</v>
      </c>
      <c r="K109" s="9">
        <f t="shared" ca="1" si="19"/>
        <v>257.96126744482785</v>
      </c>
      <c r="L109" s="9">
        <f t="shared" ca="1" si="20"/>
        <v>81.037163573672089</v>
      </c>
      <c r="M109">
        <f t="shared" ca="1" si="22"/>
        <v>55.379867392518143</v>
      </c>
      <c r="N109">
        <f t="shared" ca="1" si="23"/>
        <v>33.064691513121161</v>
      </c>
    </row>
    <row r="110" spans="1:14" x14ac:dyDescent="0.25">
      <c r="A110" s="4">
        <f t="shared" si="29"/>
        <v>0.42390046296296197</v>
      </c>
      <c r="B110" s="3">
        <f t="shared" si="25"/>
        <v>1553300625</v>
      </c>
      <c r="C110">
        <f t="shared" si="30"/>
        <v>2</v>
      </c>
      <c r="D110">
        <f t="shared" si="30"/>
        <v>6</v>
      </c>
      <c r="E110">
        <f t="shared" ca="1" si="27"/>
        <v>9482.6577889447362</v>
      </c>
      <c r="F110">
        <f t="shared" ca="1" si="28"/>
        <v>-51775.102814070349</v>
      </c>
      <c r="G110">
        <f t="shared" ca="1" si="17"/>
        <v>8943.3527638190953</v>
      </c>
      <c r="H110" s="9">
        <f t="shared" ca="1" si="18"/>
        <v>254.81145728643168</v>
      </c>
      <c r="I110" s="9">
        <f t="shared" ca="1" si="18"/>
        <v>40.188763819095037</v>
      </c>
      <c r="J110" s="9">
        <f t="shared" ca="1" si="18"/>
        <v>-2.1443216080402636</v>
      </c>
      <c r="K110" s="9">
        <f t="shared" ca="1" si="19"/>
        <v>257.96126744482785</v>
      </c>
      <c r="L110" s="9">
        <f t="shared" ca="1" si="20"/>
        <v>81.037163573672089</v>
      </c>
      <c r="M110">
        <f t="shared" ca="1" si="22"/>
        <v>55.381694584031266</v>
      </c>
      <c r="N110">
        <f t="shared" ca="1" si="23"/>
        <v>33.085079564489114</v>
      </c>
    </row>
    <row r="111" spans="1:14" x14ac:dyDescent="0.25">
      <c r="A111" s="4">
        <f t="shared" si="29"/>
        <v>0.42395833333333233</v>
      </c>
      <c r="B111" s="3">
        <f t="shared" si="25"/>
        <v>1553300630</v>
      </c>
      <c r="C111">
        <f t="shared" si="30"/>
        <v>2</v>
      </c>
      <c r="D111">
        <f t="shared" si="30"/>
        <v>6</v>
      </c>
      <c r="E111">
        <f t="shared" ca="1" si="27"/>
        <v>10756.715075376895</v>
      </c>
      <c r="F111">
        <f t="shared" ca="1" si="28"/>
        <v>-51574.158994974874</v>
      </c>
      <c r="G111">
        <f t="shared" ca="1" si="17"/>
        <v>8932.631155778894</v>
      </c>
      <c r="H111" s="9">
        <f t="shared" ca="1" si="18"/>
        <v>254.81145728643168</v>
      </c>
      <c r="I111" s="9">
        <f t="shared" ca="1" si="18"/>
        <v>40.188763819096494</v>
      </c>
      <c r="J111" s="9">
        <f t="shared" ca="1" si="18"/>
        <v>-2.1443216080402636</v>
      </c>
      <c r="K111" s="9">
        <f t="shared" ca="1" si="19"/>
        <v>257.96126744482808</v>
      </c>
      <c r="L111" s="9">
        <f t="shared" ca="1" si="20"/>
        <v>81.037163573671762</v>
      </c>
      <c r="M111">
        <f t="shared" ca="1" si="22"/>
        <v>55.383521775544388</v>
      </c>
      <c r="N111">
        <f t="shared" ca="1" si="23"/>
        <v>33.105467615857059</v>
      </c>
    </row>
    <row r="112" spans="1:14" x14ac:dyDescent="0.25">
      <c r="A112" s="4">
        <f t="shared" si="29"/>
        <v>0.42401620370370269</v>
      </c>
      <c r="B112" s="3">
        <f t="shared" si="25"/>
        <v>1553300635</v>
      </c>
      <c r="C112">
        <f t="shared" si="30"/>
        <v>2</v>
      </c>
      <c r="D112">
        <f t="shared" si="30"/>
        <v>6</v>
      </c>
      <c r="E112">
        <f t="shared" ca="1" si="27"/>
        <v>12030.772361809053</v>
      </c>
      <c r="F112">
        <f t="shared" ca="1" si="28"/>
        <v>-51373.215175879392</v>
      </c>
      <c r="G112">
        <f t="shared" ca="1" si="17"/>
        <v>8921.9095477386927</v>
      </c>
      <c r="H112" s="9">
        <f t="shared" ca="1" si="18"/>
        <v>254.81145728643168</v>
      </c>
      <c r="I112" s="9">
        <f t="shared" ca="1" si="18"/>
        <v>40.188763819095037</v>
      </c>
      <c r="J112" s="9">
        <f t="shared" ca="1" si="18"/>
        <v>-2.1443216080402636</v>
      </c>
      <c r="K112" s="9">
        <f t="shared" ca="1" si="19"/>
        <v>257.96126744482785</v>
      </c>
      <c r="L112" s="9">
        <f t="shared" ca="1" si="20"/>
        <v>81.037163573672089</v>
      </c>
      <c r="M112">
        <f t="shared" ca="1" si="22"/>
        <v>55.385348967057503</v>
      </c>
      <c r="N112">
        <f t="shared" ca="1" si="23"/>
        <v>33.125855667225011</v>
      </c>
    </row>
    <row r="113" spans="1:15" x14ac:dyDescent="0.25">
      <c r="A113" s="4">
        <f t="shared" si="29"/>
        <v>0.42407407407407305</v>
      </c>
      <c r="B113" s="3">
        <f t="shared" si="25"/>
        <v>1553300640</v>
      </c>
      <c r="C113">
        <f t="shared" si="30"/>
        <v>2</v>
      </c>
      <c r="D113">
        <f t="shared" si="30"/>
        <v>6</v>
      </c>
      <c r="E113">
        <f t="shared" ca="1" si="27"/>
        <v>13304.829648241212</v>
      </c>
      <c r="F113">
        <f t="shared" ca="1" si="28"/>
        <v>-51172.271356783916</v>
      </c>
      <c r="G113">
        <f t="shared" ca="1" si="17"/>
        <v>8911.1879396984914</v>
      </c>
      <c r="H113" s="9">
        <f t="shared" ca="1" si="18"/>
        <v>254.81145728643168</v>
      </c>
      <c r="I113" s="9">
        <f t="shared" ca="1" si="18"/>
        <v>40.188763819095037</v>
      </c>
      <c r="J113" s="9">
        <f t="shared" ca="1" si="18"/>
        <v>-2.1443216080398999</v>
      </c>
      <c r="K113" s="9">
        <f t="shared" ca="1" si="19"/>
        <v>257.96126744482785</v>
      </c>
      <c r="L113" s="9">
        <f t="shared" ca="1" si="20"/>
        <v>81.037163573672089</v>
      </c>
      <c r="M113">
        <f t="shared" ca="1" si="22"/>
        <v>55.387176158570625</v>
      </c>
      <c r="N113">
        <f t="shared" ca="1" si="23"/>
        <v>33.146243718592963</v>
      </c>
    </row>
    <row r="114" spans="1:15" x14ac:dyDescent="0.25">
      <c r="A114" s="8">
        <f t="shared" si="29"/>
        <v>0.42413194444444341</v>
      </c>
      <c r="B114" s="3">
        <f t="shared" si="25"/>
        <v>1553300645</v>
      </c>
      <c r="C114">
        <f t="shared" si="30"/>
        <v>2</v>
      </c>
      <c r="D114">
        <f t="shared" si="30"/>
        <v>6</v>
      </c>
      <c r="E114">
        <f t="shared" ca="1" si="27"/>
        <v>14578.88693467337</v>
      </c>
      <c r="F114">
        <f t="shared" ca="1" si="28"/>
        <v>-50971.327537688441</v>
      </c>
      <c r="G114">
        <f t="shared" ca="1" si="17"/>
        <v>8900.4663316582919</v>
      </c>
      <c r="H114" s="9">
        <f t="shared" ca="1" si="18"/>
        <v>254.81145728643168</v>
      </c>
      <c r="I114" s="9">
        <f t="shared" ca="1" si="18"/>
        <v>40.188763819096494</v>
      </c>
      <c r="J114" s="9">
        <f t="shared" ca="1" si="18"/>
        <v>-2.1443216080402636</v>
      </c>
      <c r="K114" s="9">
        <f t="shared" ca="1" si="19"/>
        <v>257.96126744482808</v>
      </c>
      <c r="L114" s="9">
        <f t="shared" ca="1" si="20"/>
        <v>81.037163573671762</v>
      </c>
      <c r="M114">
        <f t="shared" ca="1" si="22"/>
        <v>55.389003350083748</v>
      </c>
      <c r="N114">
        <f t="shared" ca="1" si="23"/>
        <v>33.166631769960915</v>
      </c>
    </row>
    <row r="115" spans="1:15" x14ac:dyDescent="0.25">
      <c r="A115" s="4">
        <f t="shared" si="29"/>
        <v>0.42418981481481377</v>
      </c>
      <c r="B115" s="3">
        <f t="shared" si="25"/>
        <v>1553300650</v>
      </c>
      <c r="C115">
        <f t="shared" si="30"/>
        <v>2</v>
      </c>
      <c r="D115">
        <f t="shared" si="30"/>
        <v>6</v>
      </c>
      <c r="E115">
        <f t="shared" ca="1" si="27"/>
        <v>15852.944221105528</v>
      </c>
      <c r="F115">
        <f t="shared" ca="1" si="28"/>
        <v>-50770.383718592959</v>
      </c>
      <c r="G115">
        <f t="shared" ca="1" si="17"/>
        <v>8889.7447236180906</v>
      </c>
      <c r="H115" s="9">
        <f t="shared" ca="1" si="18"/>
        <v>254.81145728643168</v>
      </c>
      <c r="I115" s="9">
        <f t="shared" ca="1" si="18"/>
        <v>40.18876381909358</v>
      </c>
      <c r="J115" s="9">
        <f t="shared" ca="1" si="18"/>
        <v>-2.1443216080402636</v>
      </c>
      <c r="K115" s="9">
        <f t="shared" ca="1" si="19"/>
        <v>257.96126744482763</v>
      </c>
      <c r="L115" s="9">
        <f t="shared" ca="1" si="20"/>
        <v>81.037163573672416</v>
      </c>
      <c r="M115">
        <f t="shared" ca="1" si="22"/>
        <v>55.39083054159687</v>
      </c>
      <c r="N115">
        <f t="shared" ca="1" si="23"/>
        <v>33.187019821328867</v>
      </c>
    </row>
    <row r="116" spans="1:15" x14ac:dyDescent="0.25">
      <c r="A116" s="4">
        <f t="shared" si="29"/>
        <v>0.42424768518518413</v>
      </c>
      <c r="B116" s="3">
        <f t="shared" si="25"/>
        <v>1553300655</v>
      </c>
      <c r="C116">
        <f t="shared" si="30"/>
        <v>2</v>
      </c>
      <c r="D116">
        <f t="shared" si="30"/>
        <v>6</v>
      </c>
      <c r="E116">
        <f t="shared" ca="1" si="27"/>
        <v>17127.001507537687</v>
      </c>
      <c r="F116">
        <f t="shared" ca="1" si="28"/>
        <v>-50569.439899497491</v>
      </c>
      <c r="G116">
        <f t="shared" ca="1" si="17"/>
        <v>8879.0231155778893</v>
      </c>
      <c r="H116" s="9">
        <f t="shared" ca="1" si="18"/>
        <v>254.8114572864375</v>
      </c>
      <c r="I116" s="9">
        <f t="shared" ca="1" si="18"/>
        <v>40.188763819096494</v>
      </c>
      <c r="J116" s="9">
        <f t="shared" ca="1" si="18"/>
        <v>-2.1443216080402636</v>
      </c>
      <c r="K116" s="9">
        <f t="shared" ca="1" si="19"/>
        <v>257.96126744483382</v>
      </c>
      <c r="L116" s="9">
        <f t="shared" ca="1" si="20"/>
        <v>81.037163573671961</v>
      </c>
      <c r="M116">
        <f t="shared" ca="1" si="22"/>
        <v>55.392657733109992</v>
      </c>
      <c r="N116">
        <f t="shared" ca="1" si="23"/>
        <v>33.20740787269682</v>
      </c>
    </row>
    <row r="117" spans="1:15" x14ac:dyDescent="0.25">
      <c r="A117" s="4">
        <f t="shared" si="29"/>
        <v>0.42430555555555449</v>
      </c>
      <c r="B117" s="3">
        <f t="shared" si="25"/>
        <v>1553300660</v>
      </c>
      <c r="C117">
        <f t="shared" si="30"/>
        <v>2</v>
      </c>
      <c r="D117">
        <f t="shared" si="30"/>
        <v>6</v>
      </c>
      <c r="E117">
        <f t="shared" ca="1" si="27"/>
        <v>18401.058793969874</v>
      </c>
      <c r="F117">
        <f t="shared" ca="1" si="28"/>
        <v>-50368.496080402008</v>
      </c>
      <c r="G117">
        <f t="shared" ca="1" si="17"/>
        <v>8868.3015075376879</v>
      </c>
      <c r="H117" s="9">
        <f t="shared" ca="1" si="18"/>
        <v>254.81145728643168</v>
      </c>
      <c r="I117" s="9">
        <f t="shared" ca="1" si="18"/>
        <v>40.188763819095037</v>
      </c>
      <c r="J117" s="9">
        <f t="shared" ca="1" si="18"/>
        <v>-2.1443216080402636</v>
      </c>
      <c r="K117" s="9">
        <f t="shared" ca="1" si="19"/>
        <v>257.96126744482785</v>
      </c>
      <c r="L117" s="9">
        <f t="shared" ca="1" si="20"/>
        <v>81.037163573672089</v>
      </c>
      <c r="M117">
        <f t="shared" ca="1" si="22"/>
        <v>55.394484924623114</v>
      </c>
      <c r="N117">
        <f t="shared" ca="1" si="23"/>
        <v>33.227795924064765</v>
      </c>
    </row>
    <row r="118" spans="1:15" x14ac:dyDescent="0.25">
      <c r="A118" s="4">
        <f t="shared" si="29"/>
        <v>0.42436342592592485</v>
      </c>
      <c r="B118" s="3">
        <f t="shared" si="25"/>
        <v>1553300665</v>
      </c>
      <c r="C118">
        <f t="shared" si="30"/>
        <v>2</v>
      </c>
      <c r="D118">
        <f t="shared" si="30"/>
        <v>6</v>
      </c>
      <c r="E118">
        <f t="shared" ca="1" si="27"/>
        <v>19675.116080402033</v>
      </c>
      <c r="F118">
        <f t="shared" ca="1" si="28"/>
        <v>-50167.552261306533</v>
      </c>
      <c r="G118">
        <f t="shared" ca="1" si="17"/>
        <v>8857.5798994974866</v>
      </c>
      <c r="H118" s="9">
        <f t="shared" ca="1" si="18"/>
        <v>254.81145728643168</v>
      </c>
      <c r="I118" s="9">
        <f t="shared" ca="1" si="18"/>
        <v>40.188763819095037</v>
      </c>
      <c r="J118" s="9">
        <f t="shared" ca="1" si="18"/>
        <v>-2.1443216080398999</v>
      </c>
      <c r="K118" s="9">
        <f t="shared" ca="1" si="19"/>
        <v>257.96126744482785</v>
      </c>
      <c r="L118" s="9">
        <f t="shared" ca="1" si="20"/>
        <v>81.037163573672089</v>
      </c>
      <c r="M118">
        <f t="shared" ca="1" si="22"/>
        <v>55.396312116136237</v>
      </c>
      <c r="N118">
        <f t="shared" ca="1" si="23"/>
        <v>33.248183975432717</v>
      </c>
    </row>
    <row r="119" spans="1:15" x14ac:dyDescent="0.25">
      <c r="A119" s="4">
        <f t="shared" si="29"/>
        <v>0.42442129629629521</v>
      </c>
      <c r="B119" s="3">
        <f t="shared" si="25"/>
        <v>1553300670</v>
      </c>
      <c r="C119">
        <f t="shared" si="30"/>
        <v>2</v>
      </c>
      <c r="D119">
        <f t="shared" si="30"/>
        <v>6</v>
      </c>
      <c r="E119">
        <f t="shared" ca="1" si="27"/>
        <v>20949.173366834191</v>
      </c>
      <c r="F119">
        <f t="shared" ca="1" si="28"/>
        <v>-49966.608442211058</v>
      </c>
      <c r="G119">
        <f t="shared" ca="1" si="17"/>
        <v>8846.8582914572871</v>
      </c>
      <c r="H119" s="9">
        <f t="shared" ca="1" si="18"/>
        <v>254.81145728643168</v>
      </c>
      <c r="I119" s="9">
        <f t="shared" ca="1" si="18"/>
        <v>40.188763819096494</v>
      </c>
      <c r="J119" s="9">
        <f t="shared" ca="1" si="18"/>
        <v>-2.1443216080402636</v>
      </c>
      <c r="K119" s="9">
        <f t="shared" ca="1" si="19"/>
        <v>257.96126744482808</v>
      </c>
      <c r="L119" s="9">
        <f t="shared" ca="1" si="20"/>
        <v>81.037163573671762</v>
      </c>
      <c r="M119">
        <f t="shared" ca="1" si="22"/>
        <v>55.398139307649352</v>
      </c>
      <c r="N119">
        <f t="shared" ca="1" si="23"/>
        <v>33.268572026800669</v>
      </c>
    </row>
    <row r="120" spans="1:15" x14ac:dyDescent="0.25">
      <c r="A120" s="4">
        <f t="shared" si="29"/>
        <v>0.42447916666666557</v>
      </c>
      <c r="B120" s="3">
        <f t="shared" si="25"/>
        <v>1553300675</v>
      </c>
      <c r="C120">
        <f t="shared" ref="C120:D135" si="31">C119</f>
        <v>2</v>
      </c>
      <c r="D120">
        <f t="shared" si="31"/>
        <v>6</v>
      </c>
      <c r="E120">
        <f t="shared" ca="1" si="27"/>
        <v>22223.23065326635</v>
      </c>
      <c r="F120">
        <f t="shared" ca="1" si="28"/>
        <v>-49765.664623115576</v>
      </c>
      <c r="G120">
        <f t="shared" ca="1" si="17"/>
        <v>8836.1366834170858</v>
      </c>
      <c r="H120" s="9">
        <f t="shared" ca="1" si="18"/>
        <v>254.81145728643168</v>
      </c>
      <c r="I120" s="9">
        <f t="shared" ca="1" si="18"/>
        <v>40.188763819095037</v>
      </c>
      <c r="J120" s="9">
        <f t="shared" ca="1" si="18"/>
        <v>-2.1443216080402636</v>
      </c>
      <c r="K120" s="9">
        <f t="shared" ca="1" si="19"/>
        <v>257.96126744482785</v>
      </c>
      <c r="L120" s="9">
        <f t="shared" ca="1" si="20"/>
        <v>81.037163573672089</v>
      </c>
      <c r="M120">
        <f t="shared" ca="1" si="22"/>
        <v>55.399966499162474</v>
      </c>
      <c r="N120">
        <f t="shared" ca="1" si="23"/>
        <v>33.288960078168621</v>
      </c>
    </row>
    <row r="121" spans="1:15" x14ac:dyDescent="0.25">
      <c r="A121" s="4">
        <f>A120+5/24/3600</f>
        <v>0.42453703703703594</v>
      </c>
      <c r="B121" s="3">
        <f t="shared" si="25"/>
        <v>1553300680</v>
      </c>
      <c r="C121">
        <f t="shared" si="31"/>
        <v>2</v>
      </c>
      <c r="D121">
        <f t="shared" si="31"/>
        <v>6</v>
      </c>
      <c r="E121">
        <f t="shared" ca="1" si="27"/>
        <v>23497.287939698508</v>
      </c>
      <c r="F121">
        <f t="shared" ca="1" si="28"/>
        <v>-49564.7208040201</v>
      </c>
      <c r="G121">
        <f t="shared" ca="1" si="17"/>
        <v>8825.4150753768845</v>
      </c>
      <c r="H121" s="9">
        <f t="shared" ca="1" si="18"/>
        <v>254.81145728643168</v>
      </c>
      <c r="I121" s="9">
        <f t="shared" ca="1" si="18"/>
        <v>40.188763819095037</v>
      </c>
      <c r="J121" s="9">
        <f t="shared" ca="1" si="18"/>
        <v>-2.1443216080402636</v>
      </c>
      <c r="K121" s="9">
        <f t="shared" ca="1" si="19"/>
        <v>257.96126744482785</v>
      </c>
      <c r="L121" s="9">
        <f t="shared" ca="1" si="20"/>
        <v>81.037163573672089</v>
      </c>
      <c r="M121">
        <f t="shared" ca="1" si="22"/>
        <v>55.401793690675596</v>
      </c>
      <c r="N121">
        <f t="shared" ca="1" si="23"/>
        <v>33.309348129536573</v>
      </c>
    </row>
    <row r="122" spans="1:15" x14ac:dyDescent="0.25">
      <c r="A122" s="4">
        <f t="shared" ref="A122:A185" si="32">A121+5/24/3600</f>
        <v>0.4245949074074063</v>
      </c>
      <c r="B122" s="3">
        <f t="shared" si="25"/>
        <v>1553300685</v>
      </c>
      <c r="C122">
        <f t="shared" si="31"/>
        <v>2</v>
      </c>
      <c r="D122">
        <f t="shared" si="31"/>
        <v>6</v>
      </c>
      <c r="E122">
        <f t="shared" ca="1" si="27"/>
        <v>24771.345226130667</v>
      </c>
      <c r="F122">
        <f t="shared" ca="1" si="28"/>
        <v>-49363.776984924625</v>
      </c>
      <c r="G122">
        <f t="shared" ca="1" si="17"/>
        <v>8814.6934673366832</v>
      </c>
      <c r="H122" s="9">
        <f t="shared" ca="1" si="18"/>
        <v>254.81145728643168</v>
      </c>
      <c r="I122" s="9">
        <f t="shared" ca="1" si="18"/>
        <v>40.188763819096494</v>
      </c>
      <c r="J122" s="9">
        <f t="shared" ca="1" si="18"/>
        <v>-2.1443216080402636</v>
      </c>
      <c r="K122" s="9">
        <f t="shared" ca="1" si="19"/>
        <v>257.96126744482808</v>
      </c>
      <c r="L122" s="9">
        <f t="shared" ca="1" si="20"/>
        <v>81.037163573671762</v>
      </c>
      <c r="M122">
        <f t="shared" ca="1" si="22"/>
        <v>55.403620882188719</v>
      </c>
      <c r="N122">
        <f t="shared" ca="1" si="23"/>
        <v>33.329736180904519</v>
      </c>
    </row>
    <row r="123" spans="1:15" x14ac:dyDescent="0.25">
      <c r="A123" s="4">
        <f t="shared" si="32"/>
        <v>0.42465277777777666</v>
      </c>
      <c r="B123" s="3">
        <f t="shared" si="25"/>
        <v>1553300690</v>
      </c>
      <c r="C123">
        <f t="shared" si="31"/>
        <v>2</v>
      </c>
      <c r="D123">
        <f t="shared" si="31"/>
        <v>6</v>
      </c>
      <c r="E123">
        <f t="shared" ca="1" si="27"/>
        <v>26045.402512562825</v>
      </c>
      <c r="F123">
        <f t="shared" ca="1" si="28"/>
        <v>-49162.833165829143</v>
      </c>
      <c r="G123">
        <f t="shared" ca="1" si="17"/>
        <v>8803.9718592964819</v>
      </c>
      <c r="H123" s="9">
        <f t="shared" ca="1" si="18"/>
        <v>254.81145728643168</v>
      </c>
      <c r="I123" s="9">
        <f t="shared" ca="1" si="18"/>
        <v>40.188763819095037</v>
      </c>
      <c r="J123" s="9">
        <f t="shared" ca="1" si="18"/>
        <v>-2.1443216080402636</v>
      </c>
      <c r="K123" s="9">
        <f t="shared" ca="1" si="19"/>
        <v>257.96126744482785</v>
      </c>
      <c r="L123" s="9">
        <f t="shared" ca="1" si="20"/>
        <v>81.037163573672089</v>
      </c>
      <c r="M123">
        <f t="shared" ca="1" si="22"/>
        <v>55.405448073701841</v>
      </c>
      <c r="N123">
        <f t="shared" ca="1" si="23"/>
        <v>33.350124232272471</v>
      </c>
    </row>
    <row r="124" spans="1:15" x14ac:dyDescent="0.25">
      <c r="A124" s="4">
        <f t="shared" si="32"/>
        <v>0.42471064814814702</v>
      </c>
      <c r="B124" s="3">
        <f t="shared" si="25"/>
        <v>1553300695</v>
      </c>
      <c r="C124">
        <f t="shared" si="31"/>
        <v>2</v>
      </c>
      <c r="D124">
        <f t="shared" si="31"/>
        <v>6</v>
      </c>
      <c r="E124">
        <f t="shared" ca="1" si="27"/>
        <v>27319.459798994983</v>
      </c>
      <c r="F124">
        <f t="shared" ca="1" si="28"/>
        <v>-48961.889346733667</v>
      </c>
      <c r="G124">
        <f t="shared" ca="1" si="17"/>
        <v>8793.2502512562805</v>
      </c>
      <c r="H124" s="9">
        <f t="shared" ca="1" si="18"/>
        <v>254.81145728643168</v>
      </c>
      <c r="I124" s="9">
        <f t="shared" ca="1" si="18"/>
        <v>40.188763819095037</v>
      </c>
      <c r="J124" s="9">
        <f t="shared" ca="1" si="18"/>
        <v>-2.1443216080398999</v>
      </c>
      <c r="K124" s="9">
        <f t="shared" ca="1" si="19"/>
        <v>257.96126744482785</v>
      </c>
      <c r="L124" s="9">
        <f t="shared" ca="1" si="20"/>
        <v>81.037163573672089</v>
      </c>
      <c r="M124">
        <f t="shared" ca="1" si="22"/>
        <v>55.407275265214963</v>
      </c>
      <c r="N124">
        <f t="shared" ca="1" si="23"/>
        <v>33.370512283640423</v>
      </c>
    </row>
    <row r="125" spans="1:15" x14ac:dyDescent="0.25">
      <c r="A125" s="4">
        <f t="shared" si="32"/>
        <v>0.42476851851851738</v>
      </c>
      <c r="B125" s="3">
        <f t="shared" si="25"/>
        <v>1553300700</v>
      </c>
      <c r="C125">
        <f t="shared" si="31"/>
        <v>2</v>
      </c>
      <c r="D125">
        <f t="shared" si="31"/>
        <v>6</v>
      </c>
      <c r="E125">
        <f t="shared" ca="1" si="27"/>
        <v>28593.517085427142</v>
      </c>
      <c r="F125">
        <f t="shared" ca="1" si="28"/>
        <v>-48760.945527638192</v>
      </c>
      <c r="G125">
        <f t="shared" ca="1" si="17"/>
        <v>8782.528643216081</v>
      </c>
      <c r="H125" s="9">
        <f t="shared" ca="1" si="18"/>
        <v>254.81145728643168</v>
      </c>
      <c r="I125" s="9">
        <f t="shared" ca="1" si="18"/>
        <v>40.188763819096494</v>
      </c>
      <c r="J125" s="9">
        <f t="shared" ca="1" si="18"/>
        <v>-2.1443216080402636</v>
      </c>
      <c r="K125" s="9">
        <f t="shared" ca="1" si="19"/>
        <v>257.96126744482808</v>
      </c>
      <c r="L125" s="9">
        <f t="shared" ca="1" si="20"/>
        <v>81.037163573671762</v>
      </c>
      <c r="M125">
        <f t="shared" ca="1" si="22"/>
        <v>55.409102456728078</v>
      </c>
      <c r="N125">
        <f t="shared" ca="1" si="23"/>
        <v>33.390900335008375</v>
      </c>
      <c r="O125" s="12"/>
    </row>
    <row r="126" spans="1:15" x14ac:dyDescent="0.25">
      <c r="A126" s="8">
        <f t="shared" si="32"/>
        <v>0.42482638888888774</v>
      </c>
      <c r="B126" s="3">
        <f t="shared" si="25"/>
        <v>1553300705</v>
      </c>
      <c r="C126">
        <f t="shared" si="31"/>
        <v>2</v>
      </c>
      <c r="D126">
        <f t="shared" si="31"/>
        <v>6</v>
      </c>
      <c r="E126">
        <f t="shared" ca="1" si="27"/>
        <v>29867.5743718593</v>
      </c>
      <c r="F126">
        <f t="shared" ca="1" si="28"/>
        <v>-48560.00170854271</v>
      </c>
      <c r="G126">
        <f t="shared" ca="1" si="17"/>
        <v>8771.8070351758797</v>
      </c>
      <c r="H126" s="9">
        <f t="shared" ca="1" si="18"/>
        <v>254.81145728643168</v>
      </c>
      <c r="I126" s="9">
        <f t="shared" ca="1" si="18"/>
        <v>40.188763819095037</v>
      </c>
      <c r="J126" s="9">
        <f t="shared" ca="1" si="18"/>
        <v>-2.1443216080402636</v>
      </c>
      <c r="K126" s="9">
        <f t="shared" ca="1" si="19"/>
        <v>257.96126744482785</v>
      </c>
      <c r="L126" s="9">
        <f t="shared" ca="1" si="20"/>
        <v>81.037163573672089</v>
      </c>
      <c r="M126">
        <f t="shared" ca="1" si="22"/>
        <v>55.410929648241201</v>
      </c>
      <c r="N126">
        <f t="shared" ca="1" si="23"/>
        <v>33.411288386376327</v>
      </c>
      <c r="O126" s="12"/>
    </row>
    <row r="127" spans="1:15" x14ac:dyDescent="0.25">
      <c r="A127" s="4">
        <f t="shared" si="32"/>
        <v>0.4248842592592581</v>
      </c>
      <c r="B127" s="3">
        <f t="shared" si="25"/>
        <v>1553300710</v>
      </c>
      <c r="C127">
        <f t="shared" si="31"/>
        <v>2</v>
      </c>
      <c r="D127">
        <f t="shared" si="31"/>
        <v>6</v>
      </c>
      <c r="E127">
        <f t="shared" ca="1" si="27"/>
        <v>31141.631658291459</v>
      </c>
      <c r="F127">
        <f t="shared" ca="1" si="28"/>
        <v>-48359.057889447235</v>
      </c>
      <c r="G127">
        <f t="shared" ca="1" si="17"/>
        <v>8761.0854271356784</v>
      </c>
      <c r="H127" s="9">
        <f t="shared" ca="1" si="18"/>
        <v>254.81145728643168</v>
      </c>
      <c r="I127" s="9">
        <f t="shared" ca="1" si="18"/>
        <v>40.188763819095037</v>
      </c>
      <c r="J127" s="9">
        <f t="shared" ca="1" si="18"/>
        <v>-2.1443216080402636</v>
      </c>
      <c r="K127" s="9">
        <f t="shared" ca="1" si="19"/>
        <v>257.96126744482785</v>
      </c>
      <c r="L127" s="9">
        <f t="shared" ca="1" si="20"/>
        <v>81.037163573672089</v>
      </c>
      <c r="M127">
        <f t="shared" ca="1" si="22"/>
        <v>55.412756839754323</v>
      </c>
      <c r="N127">
        <f t="shared" ca="1" si="23"/>
        <v>33.431676437744272</v>
      </c>
      <c r="O127" s="12"/>
    </row>
    <row r="128" spans="1:15" x14ac:dyDescent="0.25">
      <c r="A128" s="4">
        <f t="shared" si="32"/>
        <v>0.42494212962962846</v>
      </c>
      <c r="B128" s="3">
        <f t="shared" si="25"/>
        <v>1553300715</v>
      </c>
      <c r="C128">
        <f t="shared" si="31"/>
        <v>2</v>
      </c>
      <c r="D128">
        <f t="shared" si="31"/>
        <v>6</v>
      </c>
      <c r="E128">
        <f t="shared" ca="1" si="27"/>
        <v>32415.688944723617</v>
      </c>
      <c r="F128">
        <f t="shared" ca="1" si="28"/>
        <v>-48158.114070351759</v>
      </c>
      <c r="G128">
        <f t="shared" ca="1" si="17"/>
        <v>8750.3638190954771</v>
      </c>
      <c r="H128" s="9">
        <f t="shared" ca="1" si="18"/>
        <v>254.8114572864375</v>
      </c>
      <c r="I128" s="9">
        <f t="shared" ca="1" si="18"/>
        <v>40.188763819096494</v>
      </c>
      <c r="J128" s="9">
        <f t="shared" ca="1" si="18"/>
        <v>-2.1443216080402636</v>
      </c>
      <c r="K128" s="9">
        <f t="shared" ca="1" si="19"/>
        <v>257.96126744483382</v>
      </c>
      <c r="L128" s="9">
        <f t="shared" ca="1" si="20"/>
        <v>81.037163573671961</v>
      </c>
      <c r="M128">
        <f t="shared" ca="1" si="22"/>
        <v>55.414584031267445</v>
      </c>
      <c r="N128">
        <f t="shared" ca="1" si="23"/>
        <v>33.452064489112225</v>
      </c>
    </row>
    <row r="129" spans="1:19" x14ac:dyDescent="0.25">
      <c r="A129" s="4">
        <f t="shared" si="32"/>
        <v>0.42499999999999882</v>
      </c>
      <c r="B129" s="3">
        <f t="shared" si="25"/>
        <v>1553300720</v>
      </c>
      <c r="C129">
        <f t="shared" si="31"/>
        <v>2</v>
      </c>
      <c r="D129">
        <f t="shared" si="31"/>
        <v>6</v>
      </c>
      <c r="E129">
        <f t="shared" ca="1" si="27"/>
        <v>33689.746231155805</v>
      </c>
      <c r="F129">
        <f t="shared" ca="1" si="28"/>
        <v>-47957.170251256277</v>
      </c>
      <c r="G129">
        <f t="shared" ca="1" si="17"/>
        <v>8739.6422110552758</v>
      </c>
      <c r="H129" s="9">
        <f t="shared" ca="1" si="18"/>
        <v>254.81145728643168</v>
      </c>
      <c r="I129" s="9">
        <f t="shared" ca="1" si="18"/>
        <v>40.188763819095037</v>
      </c>
      <c r="J129" s="9">
        <f t="shared" ca="1" si="18"/>
        <v>-2.1443216080402636</v>
      </c>
      <c r="K129" s="9">
        <f t="shared" ca="1" si="19"/>
        <v>257.96126744482785</v>
      </c>
      <c r="L129" s="9">
        <f t="shared" ca="1" si="20"/>
        <v>81.037163573672089</v>
      </c>
      <c r="M129">
        <f t="shared" ca="1" si="22"/>
        <v>55.416411222780567</v>
      </c>
      <c r="N129">
        <f t="shared" ca="1" si="23"/>
        <v>33.472452540480177</v>
      </c>
    </row>
    <row r="130" spans="1:19" x14ac:dyDescent="0.25">
      <c r="A130" s="4">
        <f t="shared" si="32"/>
        <v>0.42505787037036918</v>
      </c>
      <c r="B130" s="3">
        <f t="shared" si="25"/>
        <v>1553300725</v>
      </c>
      <c r="C130">
        <f t="shared" si="31"/>
        <v>2</v>
      </c>
      <c r="D130">
        <f t="shared" si="31"/>
        <v>6</v>
      </c>
      <c r="E130">
        <f t="shared" ca="1" si="27"/>
        <v>34963.803517587963</v>
      </c>
      <c r="F130">
        <f t="shared" ca="1" si="28"/>
        <v>-47756.226432160802</v>
      </c>
      <c r="G130">
        <f t="shared" ca="1" si="17"/>
        <v>8728.9206030150744</v>
      </c>
      <c r="H130" s="9">
        <f t="shared" ca="1" si="18"/>
        <v>254.81145728643168</v>
      </c>
      <c r="I130" s="9">
        <f t="shared" ca="1" si="18"/>
        <v>40.188763819095037</v>
      </c>
      <c r="J130" s="9">
        <f t="shared" ca="1" si="18"/>
        <v>-2.1443216080398999</v>
      </c>
      <c r="K130" s="9">
        <f t="shared" ca="1" si="19"/>
        <v>257.96126744482785</v>
      </c>
      <c r="L130" s="9">
        <f t="shared" ca="1" si="20"/>
        <v>81.037163573672089</v>
      </c>
      <c r="M130">
        <f t="shared" ca="1" si="22"/>
        <v>55.41823841429369</v>
      </c>
      <c r="N130">
        <f t="shared" ca="1" si="23"/>
        <v>33.492840591848129</v>
      </c>
    </row>
    <row r="131" spans="1:19" x14ac:dyDescent="0.25">
      <c r="A131" s="4">
        <f t="shared" si="32"/>
        <v>0.42511574074073954</v>
      </c>
      <c r="B131" s="3">
        <f t="shared" si="25"/>
        <v>1553300730</v>
      </c>
      <c r="C131">
        <f t="shared" si="31"/>
        <v>2</v>
      </c>
      <c r="D131">
        <f t="shared" si="31"/>
        <v>6</v>
      </c>
      <c r="E131">
        <f t="shared" ca="1" si="27"/>
        <v>36237.860804020122</v>
      </c>
      <c r="F131">
        <f t="shared" ca="1" si="28"/>
        <v>-47555.282613065327</v>
      </c>
      <c r="G131">
        <f t="shared" ca="1" si="17"/>
        <v>8718.1989949748749</v>
      </c>
      <c r="H131" s="9">
        <f t="shared" ca="1" si="18"/>
        <v>254.81145728643168</v>
      </c>
      <c r="I131" s="9">
        <f t="shared" ca="1" si="18"/>
        <v>40.188763819096494</v>
      </c>
      <c r="J131" s="9">
        <f t="shared" ca="1" si="18"/>
        <v>-2.1443216080402636</v>
      </c>
      <c r="K131" s="9">
        <f t="shared" ca="1" si="19"/>
        <v>257.96126744482808</v>
      </c>
      <c r="L131" s="9">
        <f t="shared" ca="1" si="20"/>
        <v>81.037163573671762</v>
      </c>
      <c r="M131">
        <f t="shared" ca="1" si="22"/>
        <v>55.420065605806812</v>
      </c>
      <c r="N131">
        <f t="shared" ca="1" si="23"/>
        <v>33.513228643216081</v>
      </c>
    </row>
    <row r="132" spans="1:19" x14ac:dyDescent="0.25">
      <c r="A132" s="4">
        <f t="shared" si="32"/>
        <v>0.42517361111110991</v>
      </c>
      <c r="B132" s="3">
        <f t="shared" si="25"/>
        <v>1553300735</v>
      </c>
      <c r="C132">
        <f t="shared" si="31"/>
        <v>2</v>
      </c>
      <c r="D132">
        <f t="shared" si="31"/>
        <v>6</v>
      </c>
      <c r="E132">
        <f t="shared" ca="1" si="27"/>
        <v>37511.91809045228</v>
      </c>
      <c r="F132">
        <f t="shared" ca="1" si="28"/>
        <v>-47354.338793969844</v>
      </c>
      <c r="G132">
        <f t="shared" ca="1" si="17"/>
        <v>8707.4773869346736</v>
      </c>
      <c r="H132" s="9">
        <f t="shared" ca="1" si="18"/>
        <v>254.81145728643168</v>
      </c>
      <c r="I132" s="9">
        <f t="shared" ca="1" si="18"/>
        <v>40.18876381909358</v>
      </c>
      <c r="J132" s="9">
        <f t="shared" ca="1" si="18"/>
        <v>-2.1443216080402636</v>
      </c>
      <c r="K132" s="9">
        <f t="shared" ca="1" si="19"/>
        <v>257.96126744482763</v>
      </c>
      <c r="L132" s="9">
        <f t="shared" ca="1" si="20"/>
        <v>81.037163573672416</v>
      </c>
      <c r="M132">
        <f t="shared" ca="1" si="22"/>
        <v>55.421892797319927</v>
      </c>
      <c r="N132">
        <f t="shared" ca="1" si="23"/>
        <v>33.533616694584033</v>
      </c>
    </row>
    <row r="133" spans="1:19" x14ac:dyDescent="0.25">
      <c r="A133" s="4">
        <f t="shared" si="32"/>
        <v>0.42523148148148027</v>
      </c>
      <c r="B133" s="3">
        <f t="shared" si="25"/>
        <v>1553300740</v>
      </c>
      <c r="C133">
        <f t="shared" si="31"/>
        <v>2</v>
      </c>
      <c r="D133">
        <f t="shared" si="31"/>
        <v>6</v>
      </c>
      <c r="E133">
        <f t="shared" ca="1" si="27"/>
        <v>38785.975376884438</v>
      </c>
      <c r="F133">
        <f t="shared" ca="1" si="28"/>
        <v>-47153.394974874376</v>
      </c>
      <c r="G133">
        <f t="shared" ca="1" si="17"/>
        <v>8696.7557788944723</v>
      </c>
      <c r="H133" s="9">
        <f t="shared" ca="1" si="18"/>
        <v>254.81145728643168</v>
      </c>
      <c r="I133" s="9">
        <f t="shared" ca="1" si="18"/>
        <v>40.188763819096494</v>
      </c>
      <c r="J133" s="9">
        <f t="shared" ca="1" si="18"/>
        <v>-2.1443216080402636</v>
      </c>
      <c r="K133" s="9">
        <f t="shared" ca="1" si="19"/>
        <v>257.96126744482808</v>
      </c>
      <c r="L133" s="9">
        <f t="shared" ca="1" si="20"/>
        <v>81.037163573671762</v>
      </c>
      <c r="M133">
        <f t="shared" ca="1" si="22"/>
        <v>55.423719988833049</v>
      </c>
      <c r="N133">
        <f t="shared" ca="1" si="23"/>
        <v>33.554004745951978</v>
      </c>
    </row>
    <row r="134" spans="1:19" x14ac:dyDescent="0.25">
      <c r="A134" s="4">
        <f t="shared" si="32"/>
        <v>0.42528935185185063</v>
      </c>
      <c r="B134" s="3">
        <f t="shared" si="25"/>
        <v>1553300745</v>
      </c>
      <c r="C134">
        <f t="shared" si="31"/>
        <v>2</v>
      </c>
      <c r="D134">
        <f t="shared" si="31"/>
        <v>6</v>
      </c>
      <c r="E134">
        <f t="shared" ca="1" si="27"/>
        <v>40060.032663316597</v>
      </c>
      <c r="F134">
        <f t="shared" ca="1" si="28"/>
        <v>-46952.451155778894</v>
      </c>
      <c r="G134">
        <f t="shared" ca="1" si="17"/>
        <v>8686.034170854271</v>
      </c>
      <c r="H134" s="9">
        <f t="shared" ca="1" si="18"/>
        <v>254.81145728643168</v>
      </c>
      <c r="I134" s="9">
        <f t="shared" ca="1" si="18"/>
        <v>40.188763819096494</v>
      </c>
      <c r="J134" s="9">
        <f t="shared" ca="1" si="18"/>
        <v>-2.1443216080402636</v>
      </c>
      <c r="K134" s="9">
        <f t="shared" ca="1" si="19"/>
        <v>257.96126744482808</v>
      </c>
      <c r="L134" s="9">
        <f t="shared" ca="1" si="20"/>
        <v>81.037163573671762</v>
      </c>
      <c r="M134">
        <f t="shared" ca="1" si="22"/>
        <v>55.425547180346172</v>
      </c>
      <c r="N134">
        <f t="shared" ca="1" si="23"/>
        <v>33.574392797319931</v>
      </c>
    </row>
    <row r="135" spans="1:19" x14ac:dyDescent="0.25">
      <c r="A135" s="4">
        <f t="shared" si="32"/>
        <v>0.42534722222222099</v>
      </c>
      <c r="B135" s="3">
        <f t="shared" si="25"/>
        <v>1553300750</v>
      </c>
      <c r="C135">
        <f t="shared" si="31"/>
        <v>2</v>
      </c>
      <c r="D135">
        <f t="shared" si="31"/>
        <v>6</v>
      </c>
      <c r="E135">
        <f t="shared" ca="1" si="27"/>
        <v>41334.089949748755</v>
      </c>
      <c r="F135">
        <f t="shared" ca="1" si="28"/>
        <v>-46751.507336683411</v>
      </c>
      <c r="G135">
        <f t="shared" ref="G135:G198" ca="1" si="33">INDIRECT("G$"&amp;C135)+INDIRECT("J$"&amp;C135)*($B135-INDIRECT("B$"&amp;D135))</f>
        <v>8675.3125628140697</v>
      </c>
      <c r="H135" s="9">
        <f t="shared" ref="H135:J150" ca="1" si="34">(E136-E135)/($B136-$B135)</f>
        <v>254.81145728643168</v>
      </c>
      <c r="I135" s="9">
        <f t="shared" ca="1" si="34"/>
        <v>40.18876381909358</v>
      </c>
      <c r="J135" s="9">
        <f t="shared" ca="1" si="34"/>
        <v>-2.1443216080398999</v>
      </c>
      <c r="K135" s="9">
        <f t="shared" ref="K135:K198" ca="1" si="35">SQRT(H135*H135+I135*I135)</f>
        <v>257.96126744482763</v>
      </c>
      <c r="L135" s="9">
        <f t="shared" ref="L135:L198" ca="1" si="36">DEGREES(ATAN2(I135,H135))</f>
        <v>81.037163573672416</v>
      </c>
      <c r="M135">
        <f t="shared" ca="1" si="22"/>
        <v>55.427374371859294</v>
      </c>
      <c r="N135">
        <f t="shared" ca="1" si="23"/>
        <v>33.594780848687883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0.42540509259259135</v>
      </c>
      <c r="B136" s="3">
        <f t="shared" si="25"/>
        <v>1553300755</v>
      </c>
      <c r="C136">
        <f t="shared" ref="C136:D151" si="37">C135</f>
        <v>2</v>
      </c>
      <c r="D136">
        <f t="shared" si="37"/>
        <v>6</v>
      </c>
      <c r="E136">
        <f t="shared" ca="1" si="27"/>
        <v>42608.147236180914</v>
      </c>
      <c r="F136">
        <f t="shared" ca="1" si="28"/>
        <v>-46550.563517587943</v>
      </c>
      <c r="G136">
        <f t="shared" ca="1" si="33"/>
        <v>8664.5909547738702</v>
      </c>
      <c r="H136" s="9">
        <f t="shared" ca="1" si="34"/>
        <v>254.81145728643168</v>
      </c>
      <c r="I136" s="9">
        <f t="shared" ca="1" si="34"/>
        <v>40.188763819096494</v>
      </c>
      <c r="J136" s="9">
        <f t="shared" ca="1" si="34"/>
        <v>-2.1443216080402636</v>
      </c>
      <c r="K136" s="9">
        <f t="shared" ca="1" si="35"/>
        <v>257.96126744482808</v>
      </c>
      <c r="L136" s="9">
        <f t="shared" ca="1" si="36"/>
        <v>81.037163573671762</v>
      </c>
      <c r="M136">
        <f t="shared" ref="M136:M199" ca="1" si="38">INDIRECT("M$"&amp;C136)+INDIRECT("O$"&amp;C136)*($B136-INDIRECT("B$"&amp;D136))</f>
        <v>55.429201563372416</v>
      </c>
      <c r="N136">
        <f t="shared" ref="N136:N199" ca="1" si="39">INDIRECT("N$"&amp;C136)+INDIRECT("P$"&amp;C136)*($B136-INDIRECT("B$"&amp;D136))</f>
        <v>33.615168900055835</v>
      </c>
      <c r="O136" s="12"/>
    </row>
    <row r="137" spans="1:19" x14ac:dyDescent="0.25">
      <c r="A137" s="4">
        <f t="shared" si="32"/>
        <v>0.42546296296296171</v>
      </c>
      <c r="B137" s="3">
        <f t="shared" ref="B137:B200" si="40">B136+SECOND(A137-A136)</f>
        <v>1553300760</v>
      </c>
      <c r="C137">
        <f t="shared" si="37"/>
        <v>2</v>
      </c>
      <c r="D137">
        <f t="shared" si="37"/>
        <v>6</v>
      </c>
      <c r="E137">
        <f t="shared" ca="1" si="27"/>
        <v>43882.204522613072</v>
      </c>
      <c r="F137">
        <f t="shared" ca="1" si="28"/>
        <v>-46349.619698492461</v>
      </c>
      <c r="G137">
        <f t="shared" ca="1" si="33"/>
        <v>8653.8693467336689</v>
      </c>
      <c r="H137" s="9">
        <f t="shared" ca="1" si="34"/>
        <v>254.81145728643168</v>
      </c>
      <c r="I137" s="9">
        <f t="shared" ca="1" si="34"/>
        <v>40.188763819095037</v>
      </c>
      <c r="J137" s="9">
        <f t="shared" ca="1" si="34"/>
        <v>-2.1443216080402636</v>
      </c>
      <c r="K137" s="9">
        <f t="shared" ca="1" si="35"/>
        <v>257.96126744482785</v>
      </c>
      <c r="L137" s="9">
        <f t="shared" ca="1" si="36"/>
        <v>81.037163573672089</v>
      </c>
      <c r="M137">
        <f t="shared" ca="1" si="38"/>
        <v>55.431028754885538</v>
      </c>
      <c r="N137">
        <f t="shared" ca="1" si="39"/>
        <v>33.635556951423787</v>
      </c>
      <c r="O137" s="12"/>
    </row>
    <row r="138" spans="1:19" x14ac:dyDescent="0.25">
      <c r="A138" s="8">
        <f t="shared" si="32"/>
        <v>0.42552083333333207</v>
      </c>
      <c r="B138" s="3">
        <f t="shared" si="40"/>
        <v>1553300765</v>
      </c>
      <c r="C138">
        <f t="shared" si="37"/>
        <v>2</v>
      </c>
      <c r="D138">
        <f t="shared" si="37"/>
        <v>6</v>
      </c>
      <c r="E138">
        <f t="shared" ca="1" si="27"/>
        <v>45156.261809045231</v>
      </c>
      <c r="F138">
        <f t="shared" ca="1" si="28"/>
        <v>-46148.675879396986</v>
      </c>
      <c r="G138">
        <f t="shared" ca="1" si="33"/>
        <v>8643.1477386934675</v>
      </c>
      <c r="H138" s="9">
        <f t="shared" ca="1" si="34"/>
        <v>254.81145728643168</v>
      </c>
      <c r="I138" s="9">
        <f t="shared" ca="1" si="34"/>
        <v>40.188763819095037</v>
      </c>
      <c r="J138" s="9">
        <f t="shared" ca="1" si="34"/>
        <v>-2.1443216080402636</v>
      </c>
      <c r="K138" s="9">
        <f t="shared" ca="1" si="35"/>
        <v>257.96126744482785</v>
      </c>
      <c r="L138" s="9">
        <f t="shared" ca="1" si="36"/>
        <v>81.037163573672089</v>
      </c>
      <c r="M138">
        <f t="shared" ca="1" si="38"/>
        <v>55.432855946398654</v>
      </c>
      <c r="N138">
        <f t="shared" ca="1" si="39"/>
        <v>33.655945002791732</v>
      </c>
      <c r="O138" s="12"/>
    </row>
    <row r="139" spans="1:19" x14ac:dyDescent="0.25">
      <c r="A139" s="4">
        <f t="shared" si="32"/>
        <v>0.42557870370370243</v>
      </c>
      <c r="B139" s="3">
        <f t="shared" si="40"/>
        <v>1553300770</v>
      </c>
      <c r="C139">
        <f t="shared" si="37"/>
        <v>2</v>
      </c>
      <c r="D139">
        <f t="shared" si="37"/>
        <v>6</v>
      </c>
      <c r="E139">
        <f t="shared" ca="1" si="27"/>
        <v>46430.319095477389</v>
      </c>
      <c r="F139">
        <f t="shared" ca="1" si="28"/>
        <v>-45947.732060301511</v>
      </c>
      <c r="G139">
        <f t="shared" ca="1" si="33"/>
        <v>8632.4261306532662</v>
      </c>
      <c r="H139" s="9">
        <f t="shared" ca="1" si="34"/>
        <v>254.8114572864375</v>
      </c>
      <c r="I139" s="9">
        <f t="shared" ca="1" si="34"/>
        <v>40.188763819096494</v>
      </c>
      <c r="J139" s="9">
        <f t="shared" ca="1" si="34"/>
        <v>-2.1443216080402636</v>
      </c>
      <c r="K139" s="9">
        <f t="shared" ca="1" si="35"/>
        <v>257.96126744483382</v>
      </c>
      <c r="L139" s="9">
        <f t="shared" ca="1" si="36"/>
        <v>81.037163573671961</v>
      </c>
      <c r="M139">
        <f t="shared" ca="1" si="38"/>
        <v>55.434683137911776</v>
      </c>
      <c r="N139">
        <f t="shared" ca="1" si="39"/>
        <v>33.676333054159684</v>
      </c>
      <c r="O139" s="12"/>
    </row>
    <row r="140" spans="1:19" x14ac:dyDescent="0.25">
      <c r="A140" s="4">
        <f t="shared" si="32"/>
        <v>0.42563657407407279</v>
      </c>
      <c r="B140" s="3">
        <f t="shared" si="40"/>
        <v>1553300775</v>
      </c>
      <c r="C140">
        <f t="shared" si="37"/>
        <v>2</v>
      </c>
      <c r="D140">
        <f t="shared" si="37"/>
        <v>6</v>
      </c>
      <c r="E140">
        <f t="shared" ca="1" si="27"/>
        <v>47704.376381909577</v>
      </c>
      <c r="F140">
        <f t="shared" ca="1" si="28"/>
        <v>-45746.788241206028</v>
      </c>
      <c r="G140">
        <f t="shared" ca="1" si="33"/>
        <v>8621.7045226130649</v>
      </c>
      <c r="H140" s="9">
        <f t="shared" ca="1" si="34"/>
        <v>254.81145728643168</v>
      </c>
      <c r="I140" s="9">
        <f t="shared" ca="1" si="34"/>
        <v>40.188763819095037</v>
      </c>
      <c r="J140" s="9">
        <f t="shared" ca="1" si="34"/>
        <v>-2.1443216080402636</v>
      </c>
      <c r="K140" s="9">
        <f t="shared" ca="1" si="35"/>
        <v>257.96126744482785</v>
      </c>
      <c r="L140" s="9">
        <f t="shared" ca="1" si="36"/>
        <v>81.037163573672089</v>
      </c>
      <c r="M140">
        <f t="shared" ca="1" si="38"/>
        <v>55.436510329424898</v>
      </c>
      <c r="N140">
        <f t="shared" ca="1" si="39"/>
        <v>33.696721105527637</v>
      </c>
      <c r="O140" s="12"/>
    </row>
    <row r="141" spans="1:19" x14ac:dyDescent="0.25">
      <c r="A141" s="4">
        <f t="shared" si="32"/>
        <v>0.42569444444444315</v>
      </c>
      <c r="B141" s="3">
        <f t="shared" si="40"/>
        <v>1553300780</v>
      </c>
      <c r="C141">
        <f t="shared" si="37"/>
        <v>2</v>
      </c>
      <c r="D141">
        <f t="shared" si="37"/>
        <v>6</v>
      </c>
      <c r="E141">
        <f t="shared" ca="1" si="27"/>
        <v>48978.433668341735</v>
      </c>
      <c r="F141">
        <f t="shared" ca="1" si="28"/>
        <v>-45545.844422110553</v>
      </c>
      <c r="G141">
        <f t="shared" ca="1" si="33"/>
        <v>8610.9829145728636</v>
      </c>
      <c r="H141" s="9">
        <f t="shared" ca="1" si="34"/>
        <v>254.81145728643168</v>
      </c>
      <c r="I141" s="9">
        <f t="shared" ca="1" si="34"/>
        <v>40.188763819095037</v>
      </c>
      <c r="J141" s="9">
        <f t="shared" ca="1" si="34"/>
        <v>-2.1443216080402636</v>
      </c>
      <c r="K141" s="9">
        <f t="shared" ca="1" si="35"/>
        <v>257.96126744482785</v>
      </c>
      <c r="L141" s="9">
        <f t="shared" ca="1" si="36"/>
        <v>81.037163573672089</v>
      </c>
      <c r="M141">
        <f t="shared" ca="1" si="38"/>
        <v>55.43833752093802</v>
      </c>
      <c r="N141">
        <f t="shared" ca="1" si="39"/>
        <v>33.717109156895589</v>
      </c>
    </row>
    <row r="142" spans="1:19" x14ac:dyDescent="0.25">
      <c r="A142" s="4">
        <f t="shared" si="32"/>
        <v>0.42575231481481352</v>
      </c>
      <c r="B142" s="3">
        <f t="shared" si="40"/>
        <v>1553300785</v>
      </c>
      <c r="C142">
        <f t="shared" si="37"/>
        <v>2</v>
      </c>
      <c r="D142">
        <f t="shared" si="37"/>
        <v>6</v>
      </c>
      <c r="E142">
        <f t="shared" ca="1" si="27"/>
        <v>50252.490954773893</v>
      </c>
      <c r="F142">
        <f t="shared" ca="1" si="28"/>
        <v>-45344.900603015078</v>
      </c>
      <c r="G142">
        <f t="shared" ca="1" si="33"/>
        <v>8600.2613065326623</v>
      </c>
      <c r="H142" s="9">
        <f t="shared" ca="1" si="34"/>
        <v>254.81145728643168</v>
      </c>
      <c r="I142" s="9">
        <f t="shared" ca="1" si="34"/>
        <v>40.188763819096494</v>
      </c>
      <c r="J142" s="9">
        <f t="shared" ca="1" si="34"/>
        <v>-2.1443216080398999</v>
      </c>
      <c r="K142" s="9">
        <f t="shared" ca="1" si="35"/>
        <v>257.96126744482808</v>
      </c>
      <c r="L142" s="9">
        <f t="shared" ca="1" si="36"/>
        <v>81.037163573671762</v>
      </c>
      <c r="M142">
        <f t="shared" ca="1" si="38"/>
        <v>55.440164712451143</v>
      </c>
      <c r="N142">
        <f t="shared" ca="1" si="39"/>
        <v>33.737497208263541</v>
      </c>
    </row>
    <row r="143" spans="1:19" x14ac:dyDescent="0.25">
      <c r="A143" s="4">
        <f t="shared" si="32"/>
        <v>0.42581018518518388</v>
      </c>
      <c r="B143" s="3">
        <f t="shared" si="40"/>
        <v>1553300790</v>
      </c>
      <c r="C143">
        <f t="shared" si="37"/>
        <v>2</v>
      </c>
      <c r="D143">
        <f t="shared" si="37"/>
        <v>6</v>
      </c>
      <c r="E143">
        <f t="shared" ca="1" si="27"/>
        <v>51526.548241206052</v>
      </c>
      <c r="F143">
        <f t="shared" ca="1" si="28"/>
        <v>-45143.956783919595</v>
      </c>
      <c r="G143">
        <f t="shared" ca="1" si="33"/>
        <v>8589.5396984924628</v>
      </c>
      <c r="H143" s="9">
        <f t="shared" ca="1" si="34"/>
        <v>254.81145728643168</v>
      </c>
      <c r="I143" s="9">
        <f t="shared" ca="1" si="34"/>
        <v>40.188763819095037</v>
      </c>
      <c r="J143" s="9">
        <f t="shared" ca="1" si="34"/>
        <v>-2.1443216080402636</v>
      </c>
      <c r="K143" s="9">
        <f t="shared" ca="1" si="35"/>
        <v>257.96126744482785</v>
      </c>
      <c r="L143" s="9">
        <f t="shared" ca="1" si="36"/>
        <v>81.037163573672089</v>
      </c>
      <c r="M143">
        <f t="shared" ca="1" si="38"/>
        <v>55.441991903964265</v>
      </c>
      <c r="N143">
        <f t="shared" ca="1" si="39"/>
        <v>33.757885259631493</v>
      </c>
    </row>
    <row r="144" spans="1:19" x14ac:dyDescent="0.25">
      <c r="A144" s="4">
        <f t="shared" si="32"/>
        <v>0.42586805555555424</v>
      </c>
      <c r="B144" s="3">
        <f t="shared" si="40"/>
        <v>1553300795</v>
      </c>
      <c r="C144">
        <f t="shared" si="37"/>
        <v>2</v>
      </c>
      <c r="D144">
        <f t="shared" si="37"/>
        <v>6</v>
      </c>
      <c r="E144">
        <f t="shared" ca="1" si="27"/>
        <v>52800.60552763821</v>
      </c>
      <c r="F144">
        <f t="shared" ca="1" si="28"/>
        <v>-44943.01296482412</v>
      </c>
      <c r="G144">
        <f t="shared" ca="1" si="33"/>
        <v>8578.8180904522615</v>
      </c>
      <c r="H144" s="9">
        <f t="shared" ca="1" si="34"/>
        <v>254.81145728643168</v>
      </c>
      <c r="I144" s="9">
        <f t="shared" ca="1" si="34"/>
        <v>40.188763819095037</v>
      </c>
      <c r="J144" s="9">
        <f t="shared" ca="1" si="34"/>
        <v>-2.1443216080402636</v>
      </c>
      <c r="K144" s="9">
        <f t="shared" ca="1" si="35"/>
        <v>257.96126744482785</v>
      </c>
      <c r="L144" s="9">
        <f t="shared" ca="1" si="36"/>
        <v>81.037163573672089</v>
      </c>
      <c r="M144">
        <f t="shared" ca="1" si="38"/>
        <v>55.44381909547738</v>
      </c>
      <c r="N144">
        <f t="shared" ca="1" si="39"/>
        <v>33.778273310999438</v>
      </c>
    </row>
    <row r="145" spans="1:14" x14ac:dyDescent="0.25">
      <c r="A145" s="4">
        <f t="shared" si="32"/>
        <v>0.4259259259259246</v>
      </c>
      <c r="B145" s="3">
        <f t="shared" si="40"/>
        <v>1553300800</v>
      </c>
      <c r="C145">
        <f t="shared" si="37"/>
        <v>2</v>
      </c>
      <c r="D145">
        <f t="shared" si="37"/>
        <v>6</v>
      </c>
      <c r="E145">
        <f t="shared" ca="1" si="27"/>
        <v>54074.662814070369</v>
      </c>
      <c r="F145">
        <f t="shared" ca="1" si="28"/>
        <v>-44742.069145728645</v>
      </c>
      <c r="G145">
        <f t="shared" ca="1" si="33"/>
        <v>8568.0964824120601</v>
      </c>
      <c r="H145" s="9">
        <f t="shared" ca="1" si="34"/>
        <v>254.81145728643168</v>
      </c>
      <c r="I145" s="9">
        <f t="shared" ca="1" si="34"/>
        <v>40.188763819096494</v>
      </c>
      <c r="J145" s="9">
        <f t="shared" ca="1" si="34"/>
        <v>-2.1443216080402636</v>
      </c>
      <c r="K145" s="9">
        <f t="shared" ca="1" si="35"/>
        <v>257.96126744482808</v>
      </c>
      <c r="L145" s="9">
        <f t="shared" ca="1" si="36"/>
        <v>81.037163573671762</v>
      </c>
      <c r="M145">
        <f t="shared" ca="1" si="38"/>
        <v>55.445646286990502</v>
      </c>
      <c r="N145">
        <f t="shared" ca="1" si="39"/>
        <v>33.79866136236739</v>
      </c>
    </row>
    <row r="146" spans="1:14" x14ac:dyDescent="0.25">
      <c r="A146" s="4">
        <f t="shared" si="32"/>
        <v>0.42598379629629496</v>
      </c>
      <c r="B146" s="3">
        <f t="shared" si="40"/>
        <v>1553300805</v>
      </c>
      <c r="C146">
        <f t="shared" si="37"/>
        <v>2</v>
      </c>
      <c r="D146">
        <f t="shared" si="37"/>
        <v>6</v>
      </c>
      <c r="E146">
        <f t="shared" ca="1" si="27"/>
        <v>55348.720100502527</v>
      </c>
      <c r="F146">
        <f t="shared" ca="1" si="28"/>
        <v>-44541.125326633162</v>
      </c>
      <c r="G146">
        <f t="shared" ca="1" si="33"/>
        <v>8557.3748743718588</v>
      </c>
      <c r="H146" s="9">
        <f t="shared" ca="1" si="34"/>
        <v>254.81145728643168</v>
      </c>
      <c r="I146" s="9">
        <f t="shared" ca="1" si="34"/>
        <v>40.188763819095037</v>
      </c>
      <c r="J146" s="9">
        <f t="shared" ca="1" si="34"/>
        <v>-2.1443216080402636</v>
      </c>
      <c r="K146" s="9">
        <f t="shared" ca="1" si="35"/>
        <v>257.96126744482785</v>
      </c>
      <c r="L146" s="9">
        <f t="shared" ca="1" si="36"/>
        <v>81.037163573672089</v>
      </c>
      <c r="M146">
        <f t="shared" ca="1" si="38"/>
        <v>55.447473478503625</v>
      </c>
      <c r="N146">
        <f t="shared" ca="1" si="39"/>
        <v>33.819049413735343</v>
      </c>
    </row>
    <row r="147" spans="1:14" x14ac:dyDescent="0.25">
      <c r="A147" s="4">
        <f t="shared" si="32"/>
        <v>0.42604166666666532</v>
      </c>
      <c r="B147" s="3">
        <f t="shared" si="40"/>
        <v>1553300810</v>
      </c>
      <c r="C147">
        <f t="shared" si="37"/>
        <v>2</v>
      </c>
      <c r="D147">
        <f t="shared" si="37"/>
        <v>6</v>
      </c>
      <c r="E147">
        <f t="shared" ca="1" si="27"/>
        <v>56622.777386934686</v>
      </c>
      <c r="F147">
        <f t="shared" ca="1" si="28"/>
        <v>-44340.181507537687</v>
      </c>
      <c r="G147">
        <f t="shared" ca="1" si="33"/>
        <v>8546.6532663316575</v>
      </c>
      <c r="H147" s="9">
        <f t="shared" ca="1" si="34"/>
        <v>254.81145728643168</v>
      </c>
      <c r="I147" s="9">
        <f t="shared" ca="1" si="34"/>
        <v>40.188763819095037</v>
      </c>
      <c r="J147" s="9">
        <f t="shared" ca="1" si="34"/>
        <v>-2.1443216080398999</v>
      </c>
      <c r="K147" s="9">
        <f t="shared" ca="1" si="35"/>
        <v>257.96126744482785</v>
      </c>
      <c r="L147" s="9">
        <f t="shared" ca="1" si="36"/>
        <v>81.037163573672089</v>
      </c>
      <c r="M147">
        <f t="shared" ca="1" si="38"/>
        <v>55.449300670016747</v>
      </c>
      <c r="N147">
        <f t="shared" ca="1" si="39"/>
        <v>33.839437465103295</v>
      </c>
    </row>
    <row r="148" spans="1:14" x14ac:dyDescent="0.25">
      <c r="A148" s="4">
        <f t="shared" si="32"/>
        <v>0.42609953703703568</v>
      </c>
      <c r="B148" s="3">
        <f t="shared" si="40"/>
        <v>1553300815</v>
      </c>
      <c r="C148">
        <f t="shared" si="37"/>
        <v>2</v>
      </c>
      <c r="D148">
        <f t="shared" si="37"/>
        <v>6</v>
      </c>
      <c r="E148">
        <f t="shared" ca="1" si="27"/>
        <v>57896.834673366844</v>
      </c>
      <c r="F148">
        <f t="shared" ca="1" si="28"/>
        <v>-44139.237688442212</v>
      </c>
      <c r="G148">
        <f t="shared" ca="1" si="33"/>
        <v>8535.931658291458</v>
      </c>
      <c r="H148" s="9">
        <f t="shared" ca="1" si="34"/>
        <v>254.81145728643168</v>
      </c>
      <c r="I148" s="9">
        <f t="shared" ca="1" si="34"/>
        <v>40.188763819096494</v>
      </c>
      <c r="J148" s="9">
        <f t="shared" ca="1" si="34"/>
        <v>-2.1443216080402636</v>
      </c>
      <c r="K148" s="9">
        <f t="shared" ca="1" si="35"/>
        <v>257.96126744482808</v>
      </c>
      <c r="L148" s="9">
        <f t="shared" ca="1" si="36"/>
        <v>81.037163573671762</v>
      </c>
      <c r="M148">
        <f t="shared" ca="1" si="38"/>
        <v>55.451127861529869</v>
      </c>
      <c r="N148">
        <f t="shared" ca="1" si="39"/>
        <v>33.859825516471247</v>
      </c>
    </row>
    <row r="149" spans="1:14" x14ac:dyDescent="0.25">
      <c r="A149" s="4">
        <f t="shared" si="32"/>
        <v>0.42615740740740604</v>
      </c>
      <c r="B149" s="3">
        <f t="shared" si="40"/>
        <v>1553300820</v>
      </c>
      <c r="C149">
        <f t="shared" si="37"/>
        <v>2</v>
      </c>
      <c r="D149">
        <f t="shared" si="37"/>
        <v>6</v>
      </c>
      <c r="E149">
        <f t="shared" ca="1" si="27"/>
        <v>59170.891959799003</v>
      </c>
      <c r="F149">
        <f t="shared" ca="1" si="28"/>
        <v>-43938.293869346729</v>
      </c>
      <c r="G149">
        <f t="shared" ca="1" si="33"/>
        <v>8525.2100502512567</v>
      </c>
      <c r="H149" s="9">
        <f t="shared" ca="1" si="34"/>
        <v>254.81145728643168</v>
      </c>
      <c r="I149" s="9">
        <f t="shared" ca="1" si="34"/>
        <v>40.188763819095037</v>
      </c>
      <c r="J149" s="9">
        <f t="shared" ca="1" si="34"/>
        <v>-2.1443216080402636</v>
      </c>
      <c r="K149" s="9">
        <f t="shared" ca="1" si="35"/>
        <v>257.96126744482785</v>
      </c>
      <c r="L149" s="9">
        <f t="shared" ca="1" si="36"/>
        <v>81.037163573672089</v>
      </c>
      <c r="M149">
        <f t="shared" ca="1" si="38"/>
        <v>55.452955053042992</v>
      </c>
      <c r="N149">
        <f t="shared" ca="1" si="39"/>
        <v>33.880213567839192</v>
      </c>
    </row>
    <row r="150" spans="1:14" x14ac:dyDescent="0.25">
      <c r="A150" s="4">
        <f t="shared" si="32"/>
        <v>0.4262152777777764</v>
      </c>
      <c r="B150" s="3">
        <f t="shared" si="40"/>
        <v>1553300825</v>
      </c>
      <c r="C150">
        <f t="shared" si="37"/>
        <v>2</v>
      </c>
      <c r="D150">
        <f t="shared" si="37"/>
        <v>6</v>
      </c>
      <c r="E150">
        <f t="shared" ca="1" si="27"/>
        <v>60444.949246231161</v>
      </c>
      <c r="F150">
        <f t="shared" ca="1" si="28"/>
        <v>-43737.350050251254</v>
      </c>
      <c r="G150">
        <f t="shared" ca="1" si="33"/>
        <v>8514.4884422110554</v>
      </c>
      <c r="H150" s="9">
        <f t="shared" ca="1" si="34"/>
        <v>254.81145728643168</v>
      </c>
      <c r="I150" s="9">
        <f t="shared" ca="1" si="34"/>
        <v>40.188763819095037</v>
      </c>
      <c r="J150" s="9">
        <f t="shared" ca="1" si="34"/>
        <v>-2.1443216080402636</v>
      </c>
      <c r="K150" s="9">
        <f t="shared" ca="1" si="35"/>
        <v>257.96126744482785</v>
      </c>
      <c r="L150" s="9">
        <f t="shared" ca="1" si="36"/>
        <v>81.037163573672089</v>
      </c>
      <c r="M150">
        <f t="shared" ca="1" si="38"/>
        <v>55.454782244556114</v>
      </c>
      <c r="N150">
        <f t="shared" ca="1" si="39"/>
        <v>33.900601619207144</v>
      </c>
    </row>
    <row r="151" spans="1:14" x14ac:dyDescent="0.25">
      <c r="A151" s="4">
        <f t="shared" si="32"/>
        <v>0.42627314814814676</v>
      </c>
      <c r="B151" s="3">
        <f t="shared" si="40"/>
        <v>1553300830</v>
      </c>
      <c r="C151">
        <f t="shared" si="37"/>
        <v>2</v>
      </c>
      <c r="D151">
        <f t="shared" si="37"/>
        <v>6</v>
      </c>
      <c r="E151">
        <f t="shared" ca="1" si="27"/>
        <v>61719.006532663319</v>
      </c>
      <c r="F151">
        <f t="shared" ca="1" si="28"/>
        <v>-43536.406231155779</v>
      </c>
      <c r="G151">
        <f t="shared" ca="1" si="33"/>
        <v>8503.7668341708541</v>
      </c>
      <c r="H151" s="9">
        <f t="shared" ref="H151:J182" ca="1" si="41">(E152-E151)/($B152-$B151)</f>
        <v>254.8114572864375</v>
      </c>
      <c r="I151" s="9">
        <f t="shared" ca="1" si="41"/>
        <v>40.188763819096494</v>
      </c>
      <c r="J151" s="9">
        <f t="shared" ca="1" si="41"/>
        <v>-2.1443216080402636</v>
      </c>
      <c r="K151" s="9">
        <f t="shared" ca="1" si="35"/>
        <v>257.96126744483382</v>
      </c>
      <c r="L151" s="9">
        <f t="shared" ca="1" si="36"/>
        <v>81.037163573671961</v>
      </c>
      <c r="M151">
        <f t="shared" ca="1" si="38"/>
        <v>55.456609436069229</v>
      </c>
      <c r="N151">
        <f t="shared" ca="1" si="39"/>
        <v>33.920989670575096</v>
      </c>
    </row>
    <row r="152" spans="1:14" x14ac:dyDescent="0.25">
      <c r="A152" s="4">
        <f t="shared" si="32"/>
        <v>0.42633101851851712</v>
      </c>
      <c r="B152" s="3">
        <f t="shared" si="40"/>
        <v>1553300835</v>
      </c>
      <c r="C152">
        <f t="shared" ref="C152:D167" si="42">C151</f>
        <v>2</v>
      </c>
      <c r="D152">
        <f t="shared" si="42"/>
        <v>6</v>
      </c>
      <c r="E152">
        <f t="shared" ca="1" si="27"/>
        <v>62993.063819095507</v>
      </c>
      <c r="F152">
        <f t="shared" ca="1" si="28"/>
        <v>-43335.462412060297</v>
      </c>
      <c r="G152">
        <f t="shared" ca="1" si="33"/>
        <v>8493.0452261306527</v>
      </c>
      <c r="H152" s="9">
        <f t="shared" ca="1" si="41"/>
        <v>254.81145728643168</v>
      </c>
      <c r="I152" s="9">
        <f t="shared" ca="1" si="41"/>
        <v>40.18876381909358</v>
      </c>
      <c r="J152" s="9">
        <f t="shared" ca="1" si="41"/>
        <v>-2.1443216080398999</v>
      </c>
      <c r="K152" s="9">
        <f t="shared" ca="1" si="35"/>
        <v>257.96126744482763</v>
      </c>
      <c r="L152" s="9">
        <f t="shared" ca="1" si="36"/>
        <v>81.037163573672416</v>
      </c>
      <c r="M152">
        <f t="shared" ca="1" si="38"/>
        <v>55.458436627582351</v>
      </c>
      <c r="N152">
        <f t="shared" ca="1" si="39"/>
        <v>33.941377721943049</v>
      </c>
    </row>
    <row r="153" spans="1:14" x14ac:dyDescent="0.25">
      <c r="A153" s="4">
        <f t="shared" si="32"/>
        <v>0.42638888888888749</v>
      </c>
      <c r="B153" s="3">
        <f t="shared" si="40"/>
        <v>1553300840</v>
      </c>
      <c r="C153">
        <f t="shared" si="42"/>
        <v>2</v>
      </c>
      <c r="D153">
        <f t="shared" si="42"/>
        <v>6</v>
      </c>
      <c r="E153">
        <f t="shared" ca="1" si="27"/>
        <v>64267.121105527665</v>
      </c>
      <c r="F153">
        <f t="shared" ca="1" si="28"/>
        <v>-43134.518592964829</v>
      </c>
      <c r="G153">
        <f t="shared" ca="1" si="33"/>
        <v>8482.3236180904532</v>
      </c>
      <c r="H153" s="9">
        <f t="shared" ca="1" si="41"/>
        <v>254.81145728643168</v>
      </c>
      <c r="I153" s="9">
        <f t="shared" ca="1" si="41"/>
        <v>40.188763819096494</v>
      </c>
      <c r="J153" s="9">
        <f t="shared" ca="1" si="41"/>
        <v>-2.1443216080402636</v>
      </c>
      <c r="K153" s="9">
        <f t="shared" ca="1" si="35"/>
        <v>257.96126744482808</v>
      </c>
      <c r="L153" s="9">
        <f t="shared" ca="1" si="36"/>
        <v>81.037163573671762</v>
      </c>
      <c r="M153">
        <f t="shared" ca="1" si="38"/>
        <v>55.460263819095474</v>
      </c>
      <c r="N153">
        <f t="shared" ca="1" si="39"/>
        <v>33.961765773311001</v>
      </c>
    </row>
    <row r="154" spans="1:14" x14ac:dyDescent="0.25">
      <c r="A154" s="4">
        <f t="shared" si="32"/>
        <v>0.42644675925925785</v>
      </c>
      <c r="B154" s="3">
        <f t="shared" si="40"/>
        <v>1553300845</v>
      </c>
      <c r="C154">
        <f t="shared" si="42"/>
        <v>2</v>
      </c>
      <c r="D154">
        <f t="shared" si="42"/>
        <v>6</v>
      </c>
      <c r="E154">
        <f t="shared" ca="1" si="27"/>
        <v>65541.178391959824</v>
      </c>
      <c r="F154">
        <f t="shared" ca="1" si="28"/>
        <v>-42933.574773869346</v>
      </c>
      <c r="G154">
        <f t="shared" ca="1" si="33"/>
        <v>8471.6020100502519</v>
      </c>
      <c r="H154" s="9">
        <f t="shared" ca="1" si="41"/>
        <v>254.81145728643168</v>
      </c>
      <c r="I154" s="9">
        <f t="shared" ca="1" si="41"/>
        <v>40.188763819095037</v>
      </c>
      <c r="J154" s="9">
        <f t="shared" ca="1" si="41"/>
        <v>-2.1443216080402636</v>
      </c>
      <c r="K154" s="9">
        <f t="shared" ca="1" si="35"/>
        <v>257.96126744482785</v>
      </c>
      <c r="L154" s="9">
        <f t="shared" ca="1" si="36"/>
        <v>81.037163573672089</v>
      </c>
      <c r="M154">
        <f t="shared" ca="1" si="38"/>
        <v>55.462091010608596</v>
      </c>
      <c r="N154">
        <f t="shared" ca="1" si="39"/>
        <v>33.982153824678946</v>
      </c>
    </row>
    <row r="155" spans="1:14" x14ac:dyDescent="0.25">
      <c r="A155" s="4">
        <f t="shared" si="32"/>
        <v>0.42650462962962821</v>
      </c>
      <c r="B155" s="3">
        <f t="shared" si="40"/>
        <v>1553300850</v>
      </c>
      <c r="C155">
        <f t="shared" si="42"/>
        <v>2</v>
      </c>
      <c r="D155">
        <f t="shared" si="42"/>
        <v>6</v>
      </c>
      <c r="E155">
        <f t="shared" ca="1" si="27"/>
        <v>66815.235678391982</v>
      </c>
      <c r="F155">
        <f t="shared" ca="1" si="28"/>
        <v>-42732.630954773871</v>
      </c>
      <c r="G155">
        <f t="shared" ca="1" si="33"/>
        <v>8460.8804020100506</v>
      </c>
      <c r="H155" s="9">
        <f t="shared" ca="1" si="41"/>
        <v>254.81145728643168</v>
      </c>
      <c r="I155" s="9">
        <f t="shared" ca="1" si="41"/>
        <v>40.188763819095037</v>
      </c>
      <c r="J155" s="9">
        <f t="shared" ca="1" si="41"/>
        <v>-2.1443216080402636</v>
      </c>
      <c r="K155" s="9">
        <f t="shared" ca="1" si="35"/>
        <v>257.96126744482785</v>
      </c>
      <c r="L155" s="9">
        <f t="shared" ca="1" si="36"/>
        <v>81.037163573672089</v>
      </c>
      <c r="M155">
        <f t="shared" ca="1" si="38"/>
        <v>55.463918202121718</v>
      </c>
      <c r="N155">
        <f t="shared" ca="1" si="39"/>
        <v>34.002541876046898</v>
      </c>
    </row>
    <row r="156" spans="1:14" x14ac:dyDescent="0.25">
      <c r="A156" s="4">
        <f t="shared" si="32"/>
        <v>0.42656249999999857</v>
      </c>
      <c r="B156" s="3">
        <f t="shared" si="40"/>
        <v>1553300855</v>
      </c>
      <c r="C156">
        <f t="shared" si="42"/>
        <v>2</v>
      </c>
      <c r="D156">
        <f t="shared" si="42"/>
        <v>6</v>
      </c>
      <c r="E156">
        <f t="shared" ca="1" si="27"/>
        <v>68089.292964824141</v>
      </c>
      <c r="F156">
        <f t="shared" ca="1" si="28"/>
        <v>-42531.687135678396</v>
      </c>
      <c r="G156">
        <f t="shared" ca="1" si="33"/>
        <v>8450.1587939698493</v>
      </c>
      <c r="H156" s="9">
        <f t="shared" ca="1" si="41"/>
        <v>254.81145728643168</v>
      </c>
      <c r="I156" s="9">
        <f t="shared" ca="1" si="41"/>
        <v>40.188763819096494</v>
      </c>
      <c r="J156" s="9">
        <f t="shared" ca="1" si="41"/>
        <v>-2.1443216080402636</v>
      </c>
      <c r="K156" s="9">
        <f t="shared" ca="1" si="35"/>
        <v>257.96126744482808</v>
      </c>
      <c r="L156" s="9">
        <f t="shared" ca="1" si="36"/>
        <v>81.037163573671762</v>
      </c>
      <c r="M156">
        <f t="shared" ca="1" si="38"/>
        <v>55.46574539363484</v>
      </c>
      <c r="N156">
        <f t="shared" ca="1" si="39"/>
        <v>34.02292992741485</v>
      </c>
    </row>
    <row r="157" spans="1:14" x14ac:dyDescent="0.25">
      <c r="A157" s="4">
        <f t="shared" si="32"/>
        <v>0.42662037037036893</v>
      </c>
      <c r="B157" s="3">
        <f t="shared" si="40"/>
        <v>1553300860</v>
      </c>
      <c r="C157">
        <f t="shared" si="42"/>
        <v>2</v>
      </c>
      <c r="D157">
        <f t="shared" si="42"/>
        <v>6</v>
      </c>
      <c r="E157">
        <f t="shared" ca="1" si="27"/>
        <v>69363.350251256299</v>
      </c>
      <c r="F157">
        <f t="shared" ca="1" si="28"/>
        <v>-42330.743316582913</v>
      </c>
      <c r="G157">
        <f t="shared" ca="1" si="33"/>
        <v>8439.437185929648</v>
      </c>
      <c r="H157" s="9">
        <f t="shared" ca="1" si="41"/>
        <v>254.81145728643168</v>
      </c>
      <c r="I157" s="9">
        <f t="shared" ca="1" si="41"/>
        <v>40.188763819095037</v>
      </c>
      <c r="J157" s="9">
        <f t="shared" ca="1" si="41"/>
        <v>-2.1443216080402636</v>
      </c>
      <c r="K157" s="9">
        <f t="shared" ca="1" si="35"/>
        <v>257.96126744482785</v>
      </c>
      <c r="L157" s="9">
        <f t="shared" ca="1" si="36"/>
        <v>81.037163573672089</v>
      </c>
      <c r="M157">
        <f t="shared" ca="1" si="38"/>
        <v>55.467572585147956</v>
      </c>
      <c r="N157">
        <f t="shared" ca="1" si="39"/>
        <v>34.043317978782802</v>
      </c>
    </row>
    <row r="158" spans="1:14" x14ac:dyDescent="0.25">
      <c r="A158" s="4">
        <f t="shared" si="32"/>
        <v>0.42667824074073929</v>
      </c>
      <c r="B158" s="3">
        <f t="shared" si="40"/>
        <v>1553300865</v>
      </c>
      <c r="C158">
        <f t="shared" si="42"/>
        <v>2</v>
      </c>
      <c r="D158">
        <f t="shared" si="42"/>
        <v>6</v>
      </c>
      <c r="E158">
        <f t="shared" ca="1" si="27"/>
        <v>70637.407537688458</v>
      </c>
      <c r="F158">
        <f t="shared" ca="1" si="28"/>
        <v>-42129.799497487438</v>
      </c>
      <c r="G158">
        <f t="shared" ca="1" si="33"/>
        <v>8428.7155778894466</v>
      </c>
      <c r="H158" s="9">
        <f t="shared" ca="1" si="41"/>
        <v>254.81145728643168</v>
      </c>
      <c r="I158" s="9">
        <f t="shared" ca="1" si="41"/>
        <v>40.188763819095037</v>
      </c>
      <c r="J158" s="9">
        <f t="shared" ca="1" si="41"/>
        <v>-2.1443216080402636</v>
      </c>
      <c r="K158" s="9">
        <f t="shared" ca="1" si="35"/>
        <v>257.96126744482785</v>
      </c>
      <c r="L158" s="9">
        <f t="shared" ca="1" si="36"/>
        <v>81.037163573672089</v>
      </c>
      <c r="M158">
        <f t="shared" ca="1" si="38"/>
        <v>55.469399776661078</v>
      </c>
      <c r="N158">
        <f t="shared" ca="1" si="39"/>
        <v>34.063706030150755</v>
      </c>
    </row>
    <row r="159" spans="1:14" x14ac:dyDescent="0.25">
      <c r="A159" s="4">
        <f t="shared" si="32"/>
        <v>0.42673611111110965</v>
      </c>
      <c r="B159" s="3">
        <f t="shared" si="40"/>
        <v>1553300870</v>
      </c>
      <c r="C159">
        <f t="shared" si="42"/>
        <v>2</v>
      </c>
      <c r="D159">
        <f t="shared" si="42"/>
        <v>6</v>
      </c>
      <c r="E159">
        <f t="shared" ca="1" si="27"/>
        <v>71911.464824120616</v>
      </c>
      <c r="F159">
        <f t="shared" ca="1" si="28"/>
        <v>-41928.855678391963</v>
      </c>
      <c r="G159">
        <f t="shared" ca="1" si="33"/>
        <v>8417.9939698492453</v>
      </c>
      <c r="H159" s="9">
        <f t="shared" ca="1" si="41"/>
        <v>254.81145728643168</v>
      </c>
      <c r="I159" s="9">
        <f t="shared" ca="1" si="41"/>
        <v>40.188763819096494</v>
      </c>
      <c r="J159" s="9">
        <f t="shared" ca="1" si="41"/>
        <v>-2.1443216080398999</v>
      </c>
      <c r="K159" s="9">
        <f t="shared" ca="1" si="35"/>
        <v>257.96126744482808</v>
      </c>
      <c r="L159" s="9">
        <f t="shared" ca="1" si="36"/>
        <v>81.037163573671762</v>
      </c>
      <c r="M159">
        <f t="shared" ca="1" si="38"/>
        <v>55.4712269681742</v>
      </c>
      <c r="N159">
        <f t="shared" ca="1" si="39"/>
        <v>34.0840940815187</v>
      </c>
    </row>
    <row r="160" spans="1:14" x14ac:dyDescent="0.25">
      <c r="A160" s="4">
        <f t="shared" si="32"/>
        <v>0.42679398148148001</v>
      </c>
      <c r="B160" s="3">
        <f t="shared" si="40"/>
        <v>1553300875</v>
      </c>
      <c r="C160">
        <f t="shared" si="42"/>
        <v>2</v>
      </c>
      <c r="D160">
        <f t="shared" si="42"/>
        <v>6</v>
      </c>
      <c r="E160">
        <f t="shared" ca="1" si="27"/>
        <v>73185.522110552774</v>
      </c>
      <c r="F160">
        <f t="shared" ca="1" si="28"/>
        <v>-41727.911859296481</v>
      </c>
      <c r="G160">
        <f t="shared" ca="1" si="33"/>
        <v>8407.2723618090458</v>
      </c>
      <c r="H160" s="9">
        <f t="shared" ca="1" si="41"/>
        <v>254.81145728643168</v>
      </c>
      <c r="I160" s="9">
        <f t="shared" ca="1" si="41"/>
        <v>40.188763819095037</v>
      </c>
      <c r="J160" s="9">
        <f t="shared" ca="1" si="41"/>
        <v>-2.1443216080402636</v>
      </c>
      <c r="K160" s="9">
        <f t="shared" ca="1" si="35"/>
        <v>257.96126744482785</v>
      </c>
      <c r="L160" s="9">
        <f t="shared" ca="1" si="36"/>
        <v>81.037163573672089</v>
      </c>
      <c r="M160">
        <f t="shared" ca="1" si="38"/>
        <v>55.473054159687322</v>
      </c>
      <c r="N160">
        <f t="shared" ca="1" si="39"/>
        <v>34.104482132886652</v>
      </c>
    </row>
    <row r="161" spans="1:14" x14ac:dyDescent="0.25">
      <c r="A161" s="4">
        <f t="shared" si="32"/>
        <v>0.42685185185185037</v>
      </c>
      <c r="B161" s="3">
        <f t="shared" si="40"/>
        <v>1553300880</v>
      </c>
      <c r="C161">
        <f t="shared" si="42"/>
        <v>2</v>
      </c>
      <c r="D161">
        <f t="shared" si="42"/>
        <v>6</v>
      </c>
      <c r="E161">
        <f t="shared" ca="1" si="27"/>
        <v>74459.579396984933</v>
      </c>
      <c r="F161">
        <f t="shared" ca="1" si="28"/>
        <v>-41526.968040201005</v>
      </c>
      <c r="G161">
        <f t="shared" ca="1" si="33"/>
        <v>8396.5507537688445</v>
      </c>
      <c r="H161" s="9">
        <f t="shared" ca="1" si="41"/>
        <v>254.81145728643168</v>
      </c>
      <c r="I161" s="9">
        <f t="shared" ca="1" si="41"/>
        <v>40.188763819095037</v>
      </c>
      <c r="J161" s="9">
        <f t="shared" ca="1" si="41"/>
        <v>-2.1443216080402636</v>
      </c>
      <c r="K161" s="9">
        <f t="shared" ca="1" si="35"/>
        <v>257.96126744482785</v>
      </c>
      <c r="L161" s="9">
        <f t="shared" ca="1" si="36"/>
        <v>81.037163573672089</v>
      </c>
      <c r="M161">
        <f t="shared" ca="1" si="38"/>
        <v>55.474881351200445</v>
      </c>
      <c r="N161">
        <f t="shared" ca="1" si="39"/>
        <v>34.124870184254604</v>
      </c>
    </row>
    <row r="162" spans="1:14" x14ac:dyDescent="0.25">
      <c r="A162" s="4">
        <f t="shared" si="32"/>
        <v>0.42690972222222073</v>
      </c>
      <c r="B162" s="3">
        <f t="shared" si="40"/>
        <v>1553300885</v>
      </c>
      <c r="C162">
        <f t="shared" si="42"/>
        <v>2</v>
      </c>
      <c r="D162">
        <f t="shared" si="42"/>
        <v>6</v>
      </c>
      <c r="E162">
        <f t="shared" ca="1" si="27"/>
        <v>75733.636683417091</v>
      </c>
      <c r="F162">
        <f t="shared" ca="1" si="28"/>
        <v>-41326.02422110553</v>
      </c>
      <c r="G162">
        <f t="shared" ca="1" si="33"/>
        <v>8385.8291457286432</v>
      </c>
      <c r="H162" s="9">
        <f t="shared" ca="1" si="41"/>
        <v>254.81145728643168</v>
      </c>
      <c r="I162" s="9">
        <f t="shared" ca="1" si="41"/>
        <v>40.188763819096494</v>
      </c>
      <c r="J162" s="9">
        <f t="shared" ca="1" si="41"/>
        <v>-2.1443216080402636</v>
      </c>
      <c r="K162" s="9">
        <f t="shared" ca="1" si="35"/>
        <v>257.96126744482808</v>
      </c>
      <c r="L162" s="9">
        <f t="shared" ca="1" si="36"/>
        <v>81.037163573671762</v>
      </c>
      <c r="M162">
        <f t="shared" ca="1" si="38"/>
        <v>55.476708542713567</v>
      </c>
      <c r="N162">
        <f t="shared" ca="1" si="39"/>
        <v>34.145258235622556</v>
      </c>
    </row>
    <row r="163" spans="1:14" x14ac:dyDescent="0.25">
      <c r="A163" s="4">
        <f t="shared" si="32"/>
        <v>0.42696759259259109</v>
      </c>
      <c r="B163" s="3">
        <f t="shared" si="40"/>
        <v>1553300890</v>
      </c>
      <c r="C163">
        <f t="shared" si="42"/>
        <v>2</v>
      </c>
      <c r="D163">
        <f t="shared" si="42"/>
        <v>6</v>
      </c>
      <c r="E163">
        <f t="shared" ca="1" si="27"/>
        <v>77007.69396984925</v>
      </c>
      <c r="F163">
        <f t="shared" ca="1" si="28"/>
        <v>-41125.080402010048</v>
      </c>
      <c r="G163">
        <f t="shared" ca="1" si="33"/>
        <v>8375.1075376884419</v>
      </c>
      <c r="H163" s="9">
        <f t="shared" ca="1" si="41"/>
        <v>254.8114572864375</v>
      </c>
      <c r="I163" s="9">
        <f t="shared" ca="1" si="41"/>
        <v>40.188763819095037</v>
      </c>
      <c r="J163" s="9">
        <f t="shared" ca="1" si="41"/>
        <v>-2.1443216080402636</v>
      </c>
      <c r="K163" s="9">
        <f t="shared" ca="1" si="35"/>
        <v>257.9612674448336</v>
      </c>
      <c r="L163" s="9">
        <f t="shared" ca="1" si="36"/>
        <v>81.037163573672288</v>
      </c>
      <c r="M163">
        <f t="shared" ca="1" si="38"/>
        <v>55.478535734226689</v>
      </c>
      <c r="N163">
        <f t="shared" ca="1" si="39"/>
        <v>34.165646286990508</v>
      </c>
    </row>
    <row r="164" spans="1:14" x14ac:dyDescent="0.25">
      <c r="A164" s="4">
        <f t="shared" si="32"/>
        <v>0.42702546296296146</v>
      </c>
      <c r="B164" s="3">
        <f t="shared" si="40"/>
        <v>1553300895</v>
      </c>
      <c r="C164">
        <f t="shared" si="42"/>
        <v>2</v>
      </c>
      <c r="D164">
        <f t="shared" si="42"/>
        <v>6</v>
      </c>
      <c r="E164">
        <f t="shared" ref="E164:E208" ca="1" si="43">INDIRECT("E$"&amp;C164)+INDIRECT("H$"&amp;C164)*($B164-INDIRECT("B$"&amp;D164))</f>
        <v>78281.751256281437</v>
      </c>
      <c r="F164">
        <f t="shared" ref="F164:F208" ca="1" si="44">INDIRECT("F$"&amp;C164)+INDIRECT("I$"&amp;C164)*($B164-INDIRECT("B$"&amp;D164))</f>
        <v>-40924.136582914573</v>
      </c>
      <c r="G164">
        <f t="shared" ca="1" si="33"/>
        <v>8364.3859296482406</v>
      </c>
      <c r="H164" s="9">
        <f t="shared" ca="1" si="41"/>
        <v>254.81145728643168</v>
      </c>
      <c r="I164" s="9">
        <f t="shared" ca="1" si="41"/>
        <v>40.188763819095037</v>
      </c>
      <c r="J164" s="9">
        <f t="shared" ca="1" si="41"/>
        <v>-2.1443216080398999</v>
      </c>
      <c r="K164" s="9">
        <f t="shared" ca="1" si="35"/>
        <v>257.96126744482785</v>
      </c>
      <c r="L164" s="9">
        <f t="shared" ca="1" si="36"/>
        <v>81.037163573672089</v>
      </c>
      <c r="M164">
        <f t="shared" ca="1" si="38"/>
        <v>55.480362925739804</v>
      </c>
      <c r="N164">
        <f t="shared" ca="1" si="39"/>
        <v>34.186034338358461</v>
      </c>
    </row>
    <row r="165" spans="1:14" x14ac:dyDescent="0.25">
      <c r="A165" s="4">
        <f t="shared" si="32"/>
        <v>0.42708333333333182</v>
      </c>
      <c r="B165" s="3">
        <f t="shared" si="40"/>
        <v>1553300900</v>
      </c>
      <c r="C165">
        <f t="shared" si="42"/>
        <v>2</v>
      </c>
      <c r="D165">
        <f t="shared" si="42"/>
        <v>6</v>
      </c>
      <c r="E165">
        <f t="shared" ca="1" si="43"/>
        <v>79555.808542713596</v>
      </c>
      <c r="F165">
        <f t="shared" ca="1" si="44"/>
        <v>-40723.192763819097</v>
      </c>
      <c r="G165">
        <f t="shared" ca="1" si="33"/>
        <v>8353.6643216080411</v>
      </c>
      <c r="H165" s="9">
        <f t="shared" ca="1" si="41"/>
        <v>254.81145728643168</v>
      </c>
      <c r="I165" s="9">
        <f t="shared" ca="1" si="41"/>
        <v>40.188763819096494</v>
      </c>
      <c r="J165" s="9">
        <f t="shared" ca="1" si="41"/>
        <v>-2.1443216080402636</v>
      </c>
      <c r="K165" s="9">
        <f t="shared" ca="1" si="35"/>
        <v>257.96126744482808</v>
      </c>
      <c r="L165" s="9">
        <f t="shared" ca="1" si="36"/>
        <v>81.037163573671762</v>
      </c>
      <c r="M165">
        <f t="shared" ca="1" si="38"/>
        <v>55.482190117252927</v>
      </c>
      <c r="N165">
        <f t="shared" ca="1" si="39"/>
        <v>34.206422389726406</v>
      </c>
    </row>
    <row r="166" spans="1:14" x14ac:dyDescent="0.25">
      <c r="A166" s="4">
        <f t="shared" si="32"/>
        <v>0.42714120370370218</v>
      </c>
      <c r="B166" s="3">
        <f t="shared" si="40"/>
        <v>1553300905</v>
      </c>
      <c r="C166">
        <f t="shared" si="42"/>
        <v>2</v>
      </c>
      <c r="D166">
        <f t="shared" si="42"/>
        <v>6</v>
      </c>
      <c r="E166">
        <f t="shared" ca="1" si="43"/>
        <v>80829.865829145754</v>
      </c>
      <c r="F166">
        <f t="shared" ca="1" si="44"/>
        <v>-40522.248944723615</v>
      </c>
      <c r="G166">
        <f t="shared" ca="1" si="33"/>
        <v>8342.9427135678397</v>
      </c>
      <c r="H166" s="9">
        <f t="shared" ca="1" si="41"/>
        <v>254.81145728643168</v>
      </c>
      <c r="I166" s="9">
        <f t="shared" ca="1" si="41"/>
        <v>40.188763819095037</v>
      </c>
      <c r="J166" s="9">
        <f t="shared" ca="1" si="41"/>
        <v>-2.1443216080402636</v>
      </c>
      <c r="K166" s="9">
        <f t="shared" ca="1" si="35"/>
        <v>257.96126744482785</v>
      </c>
      <c r="L166" s="9">
        <f t="shared" ca="1" si="36"/>
        <v>81.037163573672089</v>
      </c>
      <c r="M166">
        <f t="shared" ca="1" si="38"/>
        <v>55.484017308766049</v>
      </c>
      <c r="N166">
        <f t="shared" ca="1" si="39"/>
        <v>34.226810441094358</v>
      </c>
    </row>
    <row r="167" spans="1:14" x14ac:dyDescent="0.25">
      <c r="A167" s="4">
        <f t="shared" si="32"/>
        <v>0.42719907407407254</v>
      </c>
      <c r="B167" s="3">
        <f t="shared" si="40"/>
        <v>1553300910</v>
      </c>
      <c r="C167">
        <f t="shared" si="42"/>
        <v>2</v>
      </c>
      <c r="D167">
        <f t="shared" si="42"/>
        <v>6</v>
      </c>
      <c r="E167">
        <f t="shared" ca="1" si="43"/>
        <v>82103.923115577913</v>
      </c>
      <c r="F167">
        <f t="shared" ca="1" si="44"/>
        <v>-40321.30512562814</v>
      </c>
      <c r="G167">
        <f t="shared" ca="1" si="33"/>
        <v>8332.2211055276384</v>
      </c>
      <c r="H167" s="9">
        <f t="shared" ca="1" si="41"/>
        <v>254.81145728643168</v>
      </c>
      <c r="I167" s="9">
        <f t="shared" ca="1" si="41"/>
        <v>40.188763819095037</v>
      </c>
      <c r="J167" s="9">
        <f t="shared" ca="1" si="41"/>
        <v>-2.1443216080402636</v>
      </c>
      <c r="K167" s="9">
        <f t="shared" ca="1" si="35"/>
        <v>257.96126744482785</v>
      </c>
      <c r="L167" s="9">
        <f t="shared" ca="1" si="36"/>
        <v>81.037163573672089</v>
      </c>
      <c r="M167">
        <f t="shared" ca="1" si="38"/>
        <v>55.485844500279171</v>
      </c>
      <c r="N167">
        <f t="shared" ca="1" si="39"/>
        <v>34.24719849246231</v>
      </c>
    </row>
    <row r="168" spans="1:14" x14ac:dyDescent="0.25">
      <c r="A168" s="4">
        <f t="shared" si="32"/>
        <v>0.4272569444444429</v>
      </c>
      <c r="B168" s="3">
        <f t="shared" si="40"/>
        <v>1553300915</v>
      </c>
      <c r="C168">
        <f t="shared" ref="C168:D183" si="45">C167</f>
        <v>2</v>
      </c>
      <c r="D168">
        <f t="shared" si="45"/>
        <v>6</v>
      </c>
      <c r="E168">
        <f t="shared" ca="1" si="43"/>
        <v>83377.980402010071</v>
      </c>
      <c r="F168">
        <f t="shared" ca="1" si="44"/>
        <v>-40120.361306532664</v>
      </c>
      <c r="G168">
        <f t="shared" ca="1" si="33"/>
        <v>8321.4994974874371</v>
      </c>
      <c r="H168" s="9">
        <f t="shared" ca="1" si="41"/>
        <v>254.81145728643168</v>
      </c>
      <c r="I168" s="9">
        <f t="shared" ca="1" si="41"/>
        <v>40.188763819096494</v>
      </c>
      <c r="J168" s="9">
        <f t="shared" ca="1" si="41"/>
        <v>-2.1443216080402636</v>
      </c>
      <c r="K168" s="9">
        <f t="shared" ca="1" si="35"/>
        <v>257.96126744482808</v>
      </c>
      <c r="L168" s="9">
        <f t="shared" ca="1" si="36"/>
        <v>81.037163573671762</v>
      </c>
      <c r="M168">
        <f t="shared" ca="1" si="38"/>
        <v>55.487671691792293</v>
      </c>
      <c r="N168">
        <f t="shared" ca="1" si="39"/>
        <v>34.267586543830262</v>
      </c>
    </row>
    <row r="169" spans="1:14" x14ac:dyDescent="0.25">
      <c r="A169" s="4">
        <f t="shared" si="32"/>
        <v>0.42731481481481326</v>
      </c>
      <c r="B169" s="3">
        <f t="shared" si="40"/>
        <v>1553300920</v>
      </c>
      <c r="C169">
        <f t="shared" si="45"/>
        <v>2</v>
      </c>
      <c r="D169">
        <f t="shared" si="45"/>
        <v>6</v>
      </c>
      <c r="E169">
        <f t="shared" ca="1" si="43"/>
        <v>84652.037688442229</v>
      </c>
      <c r="F169">
        <f t="shared" ca="1" si="44"/>
        <v>-39919.417487437182</v>
      </c>
      <c r="G169">
        <f t="shared" ca="1" si="33"/>
        <v>8310.7778894472358</v>
      </c>
      <c r="H169" s="9">
        <f t="shared" ca="1" si="41"/>
        <v>254.81145728643168</v>
      </c>
      <c r="I169" s="9">
        <f t="shared" ca="1" si="41"/>
        <v>40.188763819095037</v>
      </c>
      <c r="J169" s="9">
        <f t="shared" ca="1" si="41"/>
        <v>-2.1443216080402636</v>
      </c>
      <c r="K169" s="9">
        <f t="shared" ca="1" si="35"/>
        <v>257.96126744482785</v>
      </c>
      <c r="L169" s="9">
        <f t="shared" ca="1" si="36"/>
        <v>81.037163573672089</v>
      </c>
      <c r="M169">
        <f t="shared" ca="1" si="38"/>
        <v>55.489498883305416</v>
      </c>
      <c r="N169">
        <f t="shared" ca="1" si="39"/>
        <v>34.287974595198214</v>
      </c>
    </row>
    <row r="170" spans="1:14" x14ac:dyDescent="0.25">
      <c r="A170" s="4">
        <f t="shared" si="32"/>
        <v>0.42737268518518362</v>
      </c>
      <c r="B170" s="3">
        <f t="shared" si="40"/>
        <v>1553300925</v>
      </c>
      <c r="C170">
        <f t="shared" si="45"/>
        <v>2</v>
      </c>
      <c r="D170">
        <f t="shared" si="45"/>
        <v>6</v>
      </c>
      <c r="E170">
        <f t="shared" ca="1" si="43"/>
        <v>85926.094974874388</v>
      </c>
      <c r="F170">
        <f t="shared" ca="1" si="44"/>
        <v>-39718.473668341707</v>
      </c>
      <c r="G170">
        <f t="shared" ca="1" si="33"/>
        <v>8300.0562814070345</v>
      </c>
      <c r="H170" s="9">
        <f t="shared" ca="1" si="41"/>
        <v>254.81145728643168</v>
      </c>
      <c r="I170" s="9">
        <f t="shared" ca="1" si="41"/>
        <v>40.188763819095037</v>
      </c>
      <c r="J170" s="9">
        <f t="shared" ca="1" si="41"/>
        <v>-2.1443216080402636</v>
      </c>
      <c r="K170" s="9">
        <f t="shared" ca="1" si="35"/>
        <v>257.96126744482785</v>
      </c>
      <c r="L170" s="9">
        <f t="shared" ca="1" si="36"/>
        <v>81.037163573672089</v>
      </c>
      <c r="M170">
        <f t="shared" ca="1" si="38"/>
        <v>55.491326074818531</v>
      </c>
      <c r="N170">
        <f t="shared" ca="1" si="39"/>
        <v>34.308362646566167</v>
      </c>
    </row>
    <row r="171" spans="1:14" x14ac:dyDescent="0.25">
      <c r="A171" s="4">
        <f t="shared" si="32"/>
        <v>0.42743055555555398</v>
      </c>
      <c r="B171" s="3">
        <f t="shared" si="40"/>
        <v>1553300930</v>
      </c>
      <c r="C171">
        <f t="shared" si="45"/>
        <v>2</v>
      </c>
      <c r="D171">
        <f t="shared" si="45"/>
        <v>6</v>
      </c>
      <c r="E171">
        <f t="shared" ca="1" si="43"/>
        <v>87200.152261306546</v>
      </c>
      <c r="F171">
        <f t="shared" ca="1" si="44"/>
        <v>-39517.529849246232</v>
      </c>
      <c r="G171">
        <f t="shared" ca="1" si="33"/>
        <v>8289.3346733668332</v>
      </c>
      <c r="H171" s="9">
        <f t="shared" ca="1" si="41"/>
        <v>254.81145728643168</v>
      </c>
      <c r="I171" s="9">
        <f t="shared" ca="1" si="41"/>
        <v>40.188763819095037</v>
      </c>
      <c r="J171" s="9">
        <f t="shared" ca="1" si="41"/>
        <v>-2.1443216080398999</v>
      </c>
      <c r="K171" s="9">
        <f t="shared" ca="1" si="35"/>
        <v>257.96126744482785</v>
      </c>
      <c r="L171" s="9">
        <f t="shared" ca="1" si="36"/>
        <v>81.037163573672089</v>
      </c>
      <c r="M171">
        <f t="shared" ca="1" si="38"/>
        <v>55.493153266331653</v>
      </c>
      <c r="N171">
        <f t="shared" ca="1" si="39"/>
        <v>34.328750697934112</v>
      </c>
    </row>
    <row r="172" spans="1:14" x14ac:dyDescent="0.25">
      <c r="A172" s="4">
        <f t="shared" si="32"/>
        <v>0.42748842592592434</v>
      </c>
      <c r="B172" s="3">
        <f t="shared" si="40"/>
        <v>1553300935</v>
      </c>
      <c r="C172">
        <f t="shared" si="45"/>
        <v>2</v>
      </c>
      <c r="D172">
        <f t="shared" si="45"/>
        <v>6</v>
      </c>
      <c r="E172">
        <f t="shared" ca="1" si="43"/>
        <v>88474.209547738705</v>
      </c>
      <c r="F172">
        <f t="shared" ca="1" si="44"/>
        <v>-39316.586030150756</v>
      </c>
      <c r="G172">
        <f t="shared" ca="1" si="33"/>
        <v>8278.6130653266337</v>
      </c>
      <c r="H172" s="9">
        <f t="shared" ca="1" si="41"/>
        <v>254.81145728643168</v>
      </c>
      <c r="I172" s="9">
        <f t="shared" ca="1" si="41"/>
        <v>40.188763819096494</v>
      </c>
      <c r="J172" s="9">
        <f t="shared" ca="1" si="41"/>
        <v>-2.1443216080402636</v>
      </c>
      <c r="K172" s="9">
        <f t="shared" ca="1" si="35"/>
        <v>257.96126744482808</v>
      </c>
      <c r="L172" s="9">
        <f t="shared" ca="1" si="36"/>
        <v>81.037163573671762</v>
      </c>
      <c r="M172">
        <f t="shared" ca="1" si="38"/>
        <v>55.494980457844775</v>
      </c>
      <c r="N172">
        <f t="shared" ca="1" si="39"/>
        <v>34.349138749302064</v>
      </c>
    </row>
    <row r="173" spans="1:14" x14ac:dyDescent="0.25">
      <c r="A173" s="4">
        <f t="shared" si="32"/>
        <v>0.4275462962962947</v>
      </c>
      <c r="B173" s="3">
        <f t="shared" si="40"/>
        <v>1553300940</v>
      </c>
      <c r="C173">
        <f t="shared" si="45"/>
        <v>2</v>
      </c>
      <c r="D173">
        <f t="shared" si="45"/>
        <v>6</v>
      </c>
      <c r="E173">
        <f t="shared" ca="1" si="43"/>
        <v>89748.266834170863</v>
      </c>
      <c r="F173">
        <f t="shared" ca="1" si="44"/>
        <v>-39115.642211055274</v>
      </c>
      <c r="G173">
        <f t="shared" ca="1" si="33"/>
        <v>8267.8914572864323</v>
      </c>
      <c r="H173" s="9">
        <f t="shared" ca="1" si="41"/>
        <v>254.81145728643168</v>
      </c>
      <c r="I173" s="9">
        <f t="shared" ca="1" si="41"/>
        <v>40.188763819095037</v>
      </c>
      <c r="J173" s="9">
        <f t="shared" ca="1" si="41"/>
        <v>-2.1443216080402636</v>
      </c>
      <c r="K173" s="9">
        <f t="shared" ca="1" si="35"/>
        <v>257.96126744482785</v>
      </c>
      <c r="L173" s="9">
        <f t="shared" ca="1" si="36"/>
        <v>81.037163573672089</v>
      </c>
      <c r="M173">
        <f t="shared" ca="1" si="38"/>
        <v>55.496807649357898</v>
      </c>
      <c r="N173">
        <f t="shared" ca="1" si="39"/>
        <v>34.369526800670016</v>
      </c>
    </row>
    <row r="174" spans="1:14" x14ac:dyDescent="0.25">
      <c r="A174" s="4">
        <f t="shared" si="32"/>
        <v>0.42760416666666506</v>
      </c>
      <c r="B174" s="3">
        <f t="shared" si="40"/>
        <v>1553300945</v>
      </c>
      <c r="C174">
        <f t="shared" si="45"/>
        <v>2</v>
      </c>
      <c r="D174">
        <f t="shared" si="45"/>
        <v>6</v>
      </c>
      <c r="E174">
        <f t="shared" ca="1" si="43"/>
        <v>91022.324120603022</v>
      </c>
      <c r="F174">
        <f t="shared" ca="1" si="44"/>
        <v>-38914.698391959799</v>
      </c>
      <c r="G174">
        <f t="shared" ca="1" si="33"/>
        <v>8257.169849246231</v>
      </c>
      <c r="H174" s="9">
        <f t="shared" ca="1" si="41"/>
        <v>254.8114572864375</v>
      </c>
      <c r="I174" s="9">
        <f t="shared" ca="1" si="41"/>
        <v>40.188763819095037</v>
      </c>
      <c r="J174" s="9">
        <f t="shared" ca="1" si="41"/>
        <v>-2.1443216080402636</v>
      </c>
      <c r="K174" s="9">
        <f t="shared" ca="1" si="35"/>
        <v>257.9612674448336</v>
      </c>
      <c r="L174" s="9">
        <f t="shared" ca="1" si="36"/>
        <v>81.037163573672288</v>
      </c>
      <c r="M174">
        <f t="shared" ca="1" si="38"/>
        <v>55.49863484087102</v>
      </c>
      <c r="N174">
        <f t="shared" ca="1" si="39"/>
        <v>34.389914852037968</v>
      </c>
    </row>
    <row r="175" spans="1:14" x14ac:dyDescent="0.25">
      <c r="A175" s="4">
        <f t="shared" si="32"/>
        <v>0.42766203703703543</v>
      </c>
      <c r="B175" s="3">
        <f t="shared" si="40"/>
        <v>1553300950</v>
      </c>
      <c r="C175">
        <f t="shared" si="45"/>
        <v>2</v>
      </c>
      <c r="D175">
        <f t="shared" si="45"/>
        <v>6</v>
      </c>
      <c r="E175">
        <f t="shared" ca="1" si="43"/>
        <v>92296.381407035209</v>
      </c>
      <c r="F175">
        <f t="shared" ca="1" si="44"/>
        <v>-38713.754572864324</v>
      </c>
      <c r="G175">
        <f t="shared" ca="1" si="33"/>
        <v>8246.4482412060297</v>
      </c>
      <c r="H175" s="9">
        <f t="shared" ca="1" si="41"/>
        <v>254.81145728643168</v>
      </c>
      <c r="I175" s="9">
        <f t="shared" ca="1" si="41"/>
        <v>40.188763819095037</v>
      </c>
      <c r="J175" s="9">
        <f t="shared" ca="1" si="41"/>
        <v>-2.1443216080402636</v>
      </c>
      <c r="K175" s="9">
        <f t="shared" ca="1" si="35"/>
        <v>257.96126744482785</v>
      </c>
      <c r="L175" s="9">
        <f t="shared" ca="1" si="36"/>
        <v>81.037163573672089</v>
      </c>
      <c r="M175">
        <f t="shared" ca="1" si="38"/>
        <v>55.500462032384142</v>
      </c>
      <c r="N175">
        <f t="shared" ca="1" si="39"/>
        <v>34.41030290340592</v>
      </c>
    </row>
    <row r="176" spans="1:14" x14ac:dyDescent="0.25">
      <c r="A176" s="4">
        <f t="shared" si="32"/>
        <v>0.42771990740740579</v>
      </c>
      <c r="B176" s="3">
        <f t="shared" si="40"/>
        <v>1553300955</v>
      </c>
      <c r="C176">
        <f t="shared" si="45"/>
        <v>2</v>
      </c>
      <c r="D176">
        <f t="shared" si="45"/>
        <v>6</v>
      </c>
      <c r="E176">
        <f t="shared" ca="1" si="43"/>
        <v>93570.438693467368</v>
      </c>
      <c r="F176">
        <f t="shared" ca="1" si="44"/>
        <v>-38512.810753768848</v>
      </c>
      <c r="G176">
        <f t="shared" ca="1" si="33"/>
        <v>8235.7266331658284</v>
      </c>
      <c r="H176" s="9">
        <f t="shared" ca="1" si="41"/>
        <v>254.81145728643168</v>
      </c>
      <c r="I176" s="9">
        <f t="shared" ca="1" si="41"/>
        <v>40.188763819096494</v>
      </c>
      <c r="J176" s="9">
        <f t="shared" ca="1" si="41"/>
        <v>-2.1443216080398999</v>
      </c>
      <c r="K176" s="9">
        <f t="shared" ca="1" si="35"/>
        <v>257.96126744482808</v>
      </c>
      <c r="L176" s="9">
        <f t="shared" ca="1" si="36"/>
        <v>81.037163573671762</v>
      </c>
      <c r="M176">
        <f t="shared" ca="1" si="38"/>
        <v>55.502289223897264</v>
      </c>
      <c r="N176">
        <f t="shared" ca="1" si="39"/>
        <v>34.430690954773866</v>
      </c>
    </row>
    <row r="177" spans="1:14" x14ac:dyDescent="0.25">
      <c r="A177" s="4">
        <f t="shared" si="32"/>
        <v>0.42777777777777615</v>
      </c>
      <c r="B177" s="3">
        <f t="shared" si="40"/>
        <v>1553300960</v>
      </c>
      <c r="C177">
        <f t="shared" si="45"/>
        <v>2</v>
      </c>
      <c r="D177">
        <f t="shared" si="45"/>
        <v>6</v>
      </c>
      <c r="E177">
        <f t="shared" ca="1" si="43"/>
        <v>94844.495979899526</v>
      </c>
      <c r="F177">
        <f t="shared" ca="1" si="44"/>
        <v>-38311.866934673366</v>
      </c>
      <c r="G177">
        <f t="shared" ca="1" si="33"/>
        <v>8225.0050251256289</v>
      </c>
      <c r="H177" s="9">
        <f t="shared" ca="1" si="41"/>
        <v>254.81145728643168</v>
      </c>
      <c r="I177" s="9">
        <f t="shared" ca="1" si="41"/>
        <v>40.188763819095037</v>
      </c>
      <c r="J177" s="9">
        <f t="shared" ca="1" si="41"/>
        <v>-2.1443216080402636</v>
      </c>
      <c r="K177" s="9">
        <f t="shared" ca="1" si="35"/>
        <v>257.96126744482785</v>
      </c>
      <c r="L177" s="9">
        <f t="shared" ca="1" si="36"/>
        <v>81.037163573672089</v>
      </c>
      <c r="M177">
        <f t="shared" ca="1" si="38"/>
        <v>55.50411641541038</v>
      </c>
      <c r="N177">
        <f t="shared" ca="1" si="39"/>
        <v>34.451079006141818</v>
      </c>
    </row>
    <row r="178" spans="1:14" x14ac:dyDescent="0.25">
      <c r="A178" s="4">
        <f t="shared" si="32"/>
        <v>0.42783564814814651</v>
      </c>
      <c r="B178" s="3">
        <f t="shared" si="40"/>
        <v>1553300965</v>
      </c>
      <c r="C178">
        <f t="shared" si="45"/>
        <v>2</v>
      </c>
      <c r="D178">
        <f t="shared" si="45"/>
        <v>6</v>
      </c>
      <c r="E178">
        <f t="shared" ca="1" si="43"/>
        <v>96118.553266331684</v>
      </c>
      <c r="F178">
        <f t="shared" ca="1" si="44"/>
        <v>-38110.923115577891</v>
      </c>
      <c r="G178">
        <f t="shared" ca="1" si="33"/>
        <v>8214.2834170854276</v>
      </c>
      <c r="H178" s="9">
        <f t="shared" ca="1" si="41"/>
        <v>254.81145728643168</v>
      </c>
      <c r="I178" s="9">
        <f t="shared" ca="1" si="41"/>
        <v>40.188763819095037</v>
      </c>
      <c r="J178" s="9">
        <f t="shared" ca="1" si="41"/>
        <v>-2.1443216080402636</v>
      </c>
      <c r="K178" s="9">
        <f t="shared" ca="1" si="35"/>
        <v>257.96126744482785</v>
      </c>
      <c r="L178" s="9">
        <f t="shared" ca="1" si="36"/>
        <v>81.037163573672089</v>
      </c>
      <c r="M178">
        <f t="shared" ca="1" si="38"/>
        <v>55.505943606923502</v>
      </c>
      <c r="N178">
        <f t="shared" ca="1" si="39"/>
        <v>34.47146705750977</v>
      </c>
    </row>
    <row r="179" spans="1:14" x14ac:dyDescent="0.25">
      <c r="A179" s="4">
        <f t="shared" si="32"/>
        <v>0.42789351851851687</v>
      </c>
      <c r="B179" s="3">
        <f t="shared" si="40"/>
        <v>1553300970</v>
      </c>
      <c r="C179">
        <f t="shared" si="45"/>
        <v>2</v>
      </c>
      <c r="D179">
        <f t="shared" si="45"/>
        <v>6</v>
      </c>
      <c r="E179">
        <f t="shared" ca="1" si="43"/>
        <v>97392.610552763843</v>
      </c>
      <c r="F179">
        <f t="shared" ca="1" si="44"/>
        <v>-37909.979296482416</v>
      </c>
      <c r="G179">
        <f t="shared" ca="1" si="33"/>
        <v>8203.5618090452263</v>
      </c>
      <c r="H179" s="9">
        <f t="shared" ca="1" si="41"/>
        <v>254.81145728643168</v>
      </c>
      <c r="I179" s="9">
        <f t="shared" ca="1" si="41"/>
        <v>40.188763819096494</v>
      </c>
      <c r="J179" s="9">
        <f t="shared" ca="1" si="41"/>
        <v>-2.1443216080402636</v>
      </c>
      <c r="K179" s="9">
        <f t="shared" ca="1" si="35"/>
        <v>257.96126744482808</v>
      </c>
      <c r="L179" s="9">
        <f t="shared" ca="1" si="36"/>
        <v>81.037163573671762</v>
      </c>
      <c r="M179">
        <f t="shared" ca="1" si="38"/>
        <v>55.507770798436624</v>
      </c>
      <c r="N179">
        <f t="shared" ca="1" si="39"/>
        <v>34.491855108877722</v>
      </c>
    </row>
    <row r="180" spans="1:14" x14ac:dyDescent="0.25">
      <c r="A180" s="4">
        <f t="shared" si="32"/>
        <v>0.42795138888888723</v>
      </c>
      <c r="B180" s="3">
        <f t="shared" si="40"/>
        <v>1553300975</v>
      </c>
      <c r="C180">
        <f t="shared" si="45"/>
        <v>2</v>
      </c>
      <c r="D180">
        <f t="shared" si="45"/>
        <v>6</v>
      </c>
      <c r="E180">
        <f t="shared" ca="1" si="43"/>
        <v>98666.667839196001</v>
      </c>
      <c r="F180">
        <f t="shared" ca="1" si="44"/>
        <v>-37709.035477386933</v>
      </c>
      <c r="G180">
        <f t="shared" ca="1" si="33"/>
        <v>8192.8402010050249</v>
      </c>
      <c r="H180" s="9">
        <f t="shared" ca="1" si="41"/>
        <v>254.81145728643168</v>
      </c>
      <c r="I180" s="9">
        <f t="shared" ca="1" si="41"/>
        <v>40.188763819095037</v>
      </c>
      <c r="J180" s="9">
        <f t="shared" ca="1" si="41"/>
        <v>-2.1443216080402636</v>
      </c>
      <c r="K180" s="9">
        <f t="shared" ca="1" si="35"/>
        <v>257.96126744482785</v>
      </c>
      <c r="L180" s="9">
        <f t="shared" ca="1" si="36"/>
        <v>81.037163573672089</v>
      </c>
      <c r="M180">
        <f t="shared" ca="1" si="38"/>
        <v>55.509597989949746</v>
      </c>
      <c r="N180">
        <f t="shared" ca="1" si="39"/>
        <v>34.512243160245674</v>
      </c>
    </row>
    <row r="181" spans="1:14" x14ac:dyDescent="0.25">
      <c r="A181" s="4">
        <f t="shared" si="32"/>
        <v>0.42800925925925759</v>
      </c>
      <c r="B181" s="3">
        <f t="shared" si="40"/>
        <v>1553300980</v>
      </c>
      <c r="C181">
        <f t="shared" si="45"/>
        <v>2</v>
      </c>
      <c r="D181">
        <f t="shared" si="45"/>
        <v>6</v>
      </c>
      <c r="E181">
        <f t="shared" ca="1" si="43"/>
        <v>99940.72512562816</v>
      </c>
      <c r="F181">
        <f t="shared" ca="1" si="44"/>
        <v>-37508.091658291458</v>
      </c>
      <c r="G181">
        <f t="shared" ca="1" si="33"/>
        <v>8182.1185929648236</v>
      </c>
      <c r="H181" s="9">
        <f t="shared" ca="1" si="41"/>
        <v>254.81145728643168</v>
      </c>
      <c r="I181" s="9">
        <f t="shared" ca="1" si="41"/>
        <v>40.188763819095037</v>
      </c>
      <c r="J181" s="9">
        <f t="shared" ca="1" si="41"/>
        <v>-2.1443216080400815</v>
      </c>
      <c r="K181" s="9">
        <f t="shared" ca="1" si="35"/>
        <v>257.96126744482785</v>
      </c>
      <c r="L181" s="9">
        <f t="shared" ca="1" si="36"/>
        <v>81.037163573672089</v>
      </c>
      <c r="M181">
        <f t="shared" ca="1" si="38"/>
        <v>55.511425181462869</v>
      </c>
      <c r="N181">
        <f t="shared" ca="1" si="39"/>
        <v>34.532631211613619</v>
      </c>
    </row>
    <row r="182" spans="1:14" x14ac:dyDescent="0.25">
      <c r="A182" s="4">
        <f t="shared" si="32"/>
        <v>0.42806712962962795</v>
      </c>
      <c r="B182" s="3">
        <f t="shared" si="40"/>
        <v>1553300985</v>
      </c>
      <c r="C182">
        <f t="shared" si="45"/>
        <v>2</v>
      </c>
      <c r="D182">
        <f t="shared" si="45"/>
        <v>6</v>
      </c>
      <c r="E182">
        <f t="shared" ca="1" si="43"/>
        <v>101214.78241206032</v>
      </c>
      <c r="F182">
        <f t="shared" ca="1" si="44"/>
        <v>-37307.147839195983</v>
      </c>
      <c r="G182">
        <f t="shared" ca="1" si="33"/>
        <v>8171.3969849246232</v>
      </c>
      <c r="H182" s="9">
        <f t="shared" ca="1" si="41"/>
        <v>254.81145728643168</v>
      </c>
      <c r="I182" s="9">
        <f t="shared" ca="1" si="41"/>
        <v>40.188763819096494</v>
      </c>
      <c r="J182" s="9">
        <f t="shared" ca="1" si="41"/>
        <v>-2.1443216080402636</v>
      </c>
      <c r="K182" s="9">
        <f t="shared" ca="1" si="35"/>
        <v>257.96126744482808</v>
      </c>
      <c r="L182" s="9">
        <f t="shared" ca="1" si="36"/>
        <v>81.037163573671762</v>
      </c>
      <c r="M182">
        <f t="shared" ca="1" si="38"/>
        <v>55.513252372975991</v>
      </c>
      <c r="N182">
        <f t="shared" ca="1" si="39"/>
        <v>34.553019262981572</v>
      </c>
    </row>
    <row r="183" spans="1:14" x14ac:dyDescent="0.25">
      <c r="A183" s="4">
        <f t="shared" si="32"/>
        <v>0.42812499999999831</v>
      </c>
      <c r="B183" s="3">
        <f t="shared" si="40"/>
        <v>1553300990</v>
      </c>
      <c r="C183">
        <f t="shared" si="45"/>
        <v>2</v>
      </c>
      <c r="D183">
        <f t="shared" si="45"/>
        <v>6</v>
      </c>
      <c r="E183">
        <f t="shared" ca="1" si="43"/>
        <v>102488.83969849248</v>
      </c>
      <c r="F183">
        <f t="shared" ca="1" si="44"/>
        <v>-37106.2040201005</v>
      </c>
      <c r="G183">
        <f t="shared" ca="1" si="33"/>
        <v>8160.6753768844219</v>
      </c>
      <c r="H183" s="9">
        <f t="shared" ref="H183:J207" ca="1" si="46">(E184-E183)/($B184-$B183)</f>
        <v>254.81145728643168</v>
      </c>
      <c r="I183" s="9">
        <f t="shared" ca="1" si="46"/>
        <v>40.188763819095037</v>
      </c>
      <c r="J183" s="9">
        <f t="shared" ca="1" si="46"/>
        <v>-2.1443216080400815</v>
      </c>
      <c r="K183" s="9">
        <f t="shared" ca="1" si="35"/>
        <v>257.96126744482785</v>
      </c>
      <c r="L183" s="9">
        <f t="shared" ca="1" si="36"/>
        <v>81.037163573672089</v>
      </c>
      <c r="M183">
        <f t="shared" ca="1" si="38"/>
        <v>55.515079564489106</v>
      </c>
      <c r="N183">
        <f t="shared" ca="1" si="39"/>
        <v>34.573407314349524</v>
      </c>
    </row>
    <row r="184" spans="1:14" x14ac:dyDescent="0.25">
      <c r="A184" s="4">
        <f t="shared" si="32"/>
        <v>0.42818287037036867</v>
      </c>
      <c r="B184" s="3">
        <f t="shared" si="40"/>
        <v>1553300995</v>
      </c>
      <c r="C184">
        <f t="shared" ref="C184:D199" si="47">C183</f>
        <v>2</v>
      </c>
      <c r="D184">
        <f t="shared" si="47"/>
        <v>6</v>
      </c>
      <c r="E184">
        <f t="shared" ca="1" si="43"/>
        <v>103762.89698492464</v>
      </c>
      <c r="F184">
        <f t="shared" ca="1" si="44"/>
        <v>-36905.260201005025</v>
      </c>
      <c r="G184">
        <f t="shared" ca="1" si="33"/>
        <v>8149.9537688442215</v>
      </c>
      <c r="H184" s="9">
        <f t="shared" ca="1" si="46"/>
        <v>254.81145728643168</v>
      </c>
      <c r="I184" s="9">
        <f t="shared" ca="1" si="46"/>
        <v>40.188763819095037</v>
      </c>
      <c r="J184" s="9">
        <f t="shared" ca="1" si="46"/>
        <v>-2.1443216080402636</v>
      </c>
      <c r="K184" s="9">
        <f t="shared" ca="1" si="35"/>
        <v>257.96126744482785</v>
      </c>
      <c r="L184" s="9">
        <f t="shared" ca="1" si="36"/>
        <v>81.037163573672089</v>
      </c>
      <c r="M184">
        <f t="shared" ca="1" si="38"/>
        <v>55.516906756002228</v>
      </c>
      <c r="N184">
        <f t="shared" ca="1" si="39"/>
        <v>34.593795365717476</v>
      </c>
    </row>
    <row r="185" spans="1:14" x14ac:dyDescent="0.25">
      <c r="A185" s="4">
        <f t="shared" si="32"/>
        <v>0.42824074074073903</v>
      </c>
      <c r="B185" s="3">
        <f t="shared" si="40"/>
        <v>1553301000</v>
      </c>
      <c r="C185">
        <f t="shared" si="47"/>
        <v>2</v>
      </c>
      <c r="D185">
        <f t="shared" si="47"/>
        <v>6</v>
      </c>
      <c r="E185">
        <f t="shared" ca="1" si="43"/>
        <v>105036.95427135679</v>
      </c>
      <c r="F185">
        <f t="shared" ca="1" si="44"/>
        <v>-36704.31638190955</v>
      </c>
      <c r="G185">
        <f t="shared" ca="1" si="33"/>
        <v>8139.2321608040202</v>
      </c>
      <c r="H185" s="9">
        <f t="shared" ca="1" si="46"/>
        <v>254.81145728643168</v>
      </c>
      <c r="I185" s="9">
        <f t="shared" ca="1" si="46"/>
        <v>40.188763819095037</v>
      </c>
      <c r="J185" s="9">
        <f t="shared" ca="1" si="46"/>
        <v>-2.1443216080402636</v>
      </c>
      <c r="K185" s="9">
        <f t="shared" ca="1" si="35"/>
        <v>257.96126744482785</v>
      </c>
      <c r="L185" s="9">
        <f t="shared" ca="1" si="36"/>
        <v>81.037163573672089</v>
      </c>
      <c r="M185">
        <f t="shared" ca="1" si="38"/>
        <v>55.518733947515351</v>
      </c>
      <c r="N185">
        <f t="shared" ca="1" si="39"/>
        <v>34.614183417085428</v>
      </c>
    </row>
    <row r="186" spans="1:14" x14ac:dyDescent="0.25">
      <c r="A186" s="4">
        <f t="shared" ref="A186:A208" si="48">A185+5/24/3600</f>
        <v>0.4282986111111094</v>
      </c>
      <c r="B186" s="3">
        <f t="shared" si="40"/>
        <v>1553301005</v>
      </c>
      <c r="C186">
        <f t="shared" si="47"/>
        <v>2</v>
      </c>
      <c r="D186">
        <f t="shared" si="47"/>
        <v>6</v>
      </c>
      <c r="E186">
        <f t="shared" ca="1" si="43"/>
        <v>106311.01155778895</v>
      </c>
      <c r="F186">
        <f t="shared" ca="1" si="44"/>
        <v>-36503.372562814075</v>
      </c>
      <c r="G186">
        <f t="shared" ca="1" si="33"/>
        <v>8128.5105527638189</v>
      </c>
      <c r="H186" s="9">
        <f t="shared" ca="1" si="46"/>
        <v>254.8114572864375</v>
      </c>
      <c r="I186" s="9">
        <f t="shared" ca="1" si="46"/>
        <v>40.188763819096494</v>
      </c>
      <c r="J186" s="9">
        <f t="shared" ca="1" si="46"/>
        <v>-2.1443216080400815</v>
      </c>
      <c r="K186" s="9">
        <f t="shared" ca="1" si="35"/>
        <v>257.96126744483382</v>
      </c>
      <c r="L186" s="9">
        <f t="shared" ca="1" si="36"/>
        <v>81.037163573671961</v>
      </c>
      <c r="M186">
        <f t="shared" ca="1" si="38"/>
        <v>55.520561139028473</v>
      </c>
      <c r="N186">
        <f t="shared" ca="1" si="39"/>
        <v>34.634571468453373</v>
      </c>
    </row>
    <row r="187" spans="1:14" x14ac:dyDescent="0.25">
      <c r="A187" s="4">
        <f t="shared" si="48"/>
        <v>0.42835648148147976</v>
      </c>
      <c r="B187" s="3">
        <f t="shared" si="40"/>
        <v>1553301010</v>
      </c>
      <c r="C187">
        <f t="shared" si="47"/>
        <v>2</v>
      </c>
      <c r="D187">
        <f t="shared" si="47"/>
        <v>6</v>
      </c>
      <c r="E187">
        <f t="shared" ca="1" si="43"/>
        <v>107585.06884422114</v>
      </c>
      <c r="F187">
        <f t="shared" ca="1" si="44"/>
        <v>-36302.428743718592</v>
      </c>
      <c r="G187">
        <f t="shared" ca="1" si="33"/>
        <v>8117.7889447236184</v>
      </c>
      <c r="H187" s="9">
        <f t="shared" ca="1" si="46"/>
        <v>254.81145728643168</v>
      </c>
      <c r="I187" s="9">
        <f t="shared" ca="1" si="46"/>
        <v>40.188763819095037</v>
      </c>
      <c r="J187" s="9">
        <f t="shared" ca="1" si="46"/>
        <v>-2.1443216080402636</v>
      </c>
      <c r="K187" s="9">
        <f t="shared" ca="1" si="35"/>
        <v>257.96126744482785</v>
      </c>
      <c r="L187" s="9">
        <f t="shared" ca="1" si="36"/>
        <v>81.037163573672089</v>
      </c>
      <c r="M187">
        <f t="shared" ca="1" si="38"/>
        <v>55.522388330541595</v>
      </c>
      <c r="N187">
        <f t="shared" ca="1" si="39"/>
        <v>34.654959519821325</v>
      </c>
    </row>
    <row r="188" spans="1:14" x14ac:dyDescent="0.25">
      <c r="A188" s="4">
        <f t="shared" si="48"/>
        <v>0.42841435185185012</v>
      </c>
      <c r="B188" s="3">
        <f t="shared" si="40"/>
        <v>1553301015</v>
      </c>
      <c r="C188">
        <f t="shared" si="47"/>
        <v>2</v>
      </c>
      <c r="D188">
        <f t="shared" si="47"/>
        <v>6</v>
      </c>
      <c r="E188">
        <f t="shared" ca="1" si="43"/>
        <v>108859.1261306533</v>
      </c>
      <c r="F188">
        <f t="shared" ca="1" si="44"/>
        <v>-36101.484924623117</v>
      </c>
      <c r="G188">
        <f t="shared" ca="1" si="33"/>
        <v>8107.0673366834171</v>
      </c>
      <c r="H188" s="9">
        <f t="shared" ca="1" si="46"/>
        <v>254.81145728643168</v>
      </c>
      <c r="I188" s="9">
        <f t="shared" ca="1" si="46"/>
        <v>40.188763819095037</v>
      </c>
      <c r="J188" s="9">
        <f t="shared" ca="1" si="46"/>
        <v>-2.1443216080402636</v>
      </c>
      <c r="K188" s="9">
        <f t="shared" ca="1" si="35"/>
        <v>257.96126744482785</v>
      </c>
      <c r="L188" s="9">
        <f t="shared" ca="1" si="36"/>
        <v>81.037163573672089</v>
      </c>
      <c r="M188">
        <f t="shared" ca="1" si="38"/>
        <v>55.524215522054718</v>
      </c>
      <c r="N188">
        <f t="shared" ca="1" si="39"/>
        <v>34.675347571189278</v>
      </c>
    </row>
    <row r="189" spans="1:14" x14ac:dyDescent="0.25">
      <c r="A189" s="4">
        <f t="shared" si="48"/>
        <v>0.42847222222222048</v>
      </c>
      <c r="B189" s="3">
        <f t="shared" si="40"/>
        <v>1553301020</v>
      </c>
      <c r="C189">
        <f t="shared" si="47"/>
        <v>2</v>
      </c>
      <c r="D189">
        <f t="shared" si="47"/>
        <v>6</v>
      </c>
      <c r="E189">
        <f t="shared" ca="1" si="43"/>
        <v>110133.18341708546</v>
      </c>
      <c r="F189">
        <f t="shared" ca="1" si="44"/>
        <v>-35900.541105527642</v>
      </c>
      <c r="G189">
        <f t="shared" ca="1" si="33"/>
        <v>8096.3457286432158</v>
      </c>
      <c r="H189" s="9">
        <f t="shared" ca="1" si="46"/>
        <v>254.81145728643168</v>
      </c>
      <c r="I189" s="9">
        <f t="shared" ca="1" si="46"/>
        <v>40.188763819096494</v>
      </c>
      <c r="J189" s="9">
        <f t="shared" ca="1" si="46"/>
        <v>-2.1443216080400815</v>
      </c>
      <c r="K189" s="9">
        <f t="shared" ca="1" si="35"/>
        <v>257.96126744482808</v>
      </c>
      <c r="L189" s="9">
        <f t="shared" ca="1" si="36"/>
        <v>81.037163573671762</v>
      </c>
      <c r="M189">
        <f t="shared" ca="1" si="38"/>
        <v>55.526042713567833</v>
      </c>
      <c r="N189">
        <f t="shared" ca="1" si="39"/>
        <v>34.69573562255723</v>
      </c>
    </row>
    <row r="190" spans="1:14" x14ac:dyDescent="0.25">
      <c r="A190" s="4">
        <f t="shared" si="48"/>
        <v>0.42853009259259084</v>
      </c>
      <c r="B190" s="3">
        <f t="shared" si="40"/>
        <v>1553301025</v>
      </c>
      <c r="C190">
        <f t="shared" si="47"/>
        <v>2</v>
      </c>
      <c r="D190">
        <f t="shared" si="47"/>
        <v>6</v>
      </c>
      <c r="E190">
        <f t="shared" ca="1" si="43"/>
        <v>111407.24070351761</v>
      </c>
      <c r="F190">
        <f t="shared" ca="1" si="44"/>
        <v>-35699.597286432159</v>
      </c>
      <c r="G190">
        <f t="shared" ca="1" si="33"/>
        <v>8085.6241206030154</v>
      </c>
      <c r="H190" s="9">
        <f t="shared" ca="1" si="46"/>
        <v>254.81145728643168</v>
      </c>
      <c r="I190" s="9">
        <f t="shared" ca="1" si="46"/>
        <v>40.188763819095037</v>
      </c>
      <c r="J190" s="9">
        <f t="shared" ca="1" si="46"/>
        <v>-2.1443216080402636</v>
      </c>
      <c r="K190" s="9">
        <f t="shared" ca="1" si="35"/>
        <v>257.96126744482785</v>
      </c>
      <c r="L190" s="9">
        <f t="shared" ca="1" si="36"/>
        <v>81.037163573672089</v>
      </c>
      <c r="M190">
        <f t="shared" ca="1" si="38"/>
        <v>55.527869905080955</v>
      </c>
      <c r="N190">
        <f t="shared" ca="1" si="39"/>
        <v>34.716123673925182</v>
      </c>
    </row>
    <row r="191" spans="1:14" x14ac:dyDescent="0.25">
      <c r="A191" s="4">
        <f t="shared" si="48"/>
        <v>0.4285879629629612</v>
      </c>
      <c r="B191" s="3">
        <f t="shared" si="40"/>
        <v>1553301030</v>
      </c>
      <c r="C191">
        <f t="shared" si="47"/>
        <v>2</v>
      </c>
      <c r="D191">
        <f t="shared" si="47"/>
        <v>6</v>
      </c>
      <c r="E191">
        <f t="shared" ca="1" si="43"/>
        <v>112681.29798994977</v>
      </c>
      <c r="F191">
        <f t="shared" ca="1" si="44"/>
        <v>-35498.653467336684</v>
      </c>
      <c r="G191">
        <f t="shared" ca="1" si="33"/>
        <v>8074.9025125628141</v>
      </c>
      <c r="H191" s="9">
        <f t="shared" ca="1" si="46"/>
        <v>254.81145728643168</v>
      </c>
      <c r="I191" s="9">
        <f t="shared" ca="1" si="46"/>
        <v>40.188763819095037</v>
      </c>
      <c r="J191" s="9">
        <f t="shared" ca="1" si="46"/>
        <v>-2.1443216080402636</v>
      </c>
      <c r="K191" s="9">
        <f t="shared" ca="1" si="35"/>
        <v>257.96126744482785</v>
      </c>
      <c r="L191" s="9">
        <f t="shared" ca="1" si="36"/>
        <v>81.037163573672089</v>
      </c>
      <c r="M191">
        <f t="shared" ca="1" si="38"/>
        <v>55.529697096594077</v>
      </c>
      <c r="N191">
        <f t="shared" ca="1" si="39"/>
        <v>34.736511725293134</v>
      </c>
    </row>
    <row r="192" spans="1:14" x14ac:dyDescent="0.25">
      <c r="A192" s="4">
        <f t="shared" si="48"/>
        <v>0.42864583333333156</v>
      </c>
      <c r="B192" s="3">
        <f t="shared" si="40"/>
        <v>1553301035</v>
      </c>
      <c r="C192">
        <f t="shared" si="47"/>
        <v>2</v>
      </c>
      <c r="D192">
        <f t="shared" si="47"/>
        <v>6</v>
      </c>
      <c r="E192">
        <f t="shared" ca="1" si="43"/>
        <v>113955.35527638193</v>
      </c>
      <c r="F192">
        <f t="shared" ca="1" si="44"/>
        <v>-35297.709648241209</v>
      </c>
      <c r="G192">
        <f t="shared" ca="1" si="33"/>
        <v>8064.1809045226128</v>
      </c>
      <c r="H192" s="9">
        <f t="shared" ca="1" si="46"/>
        <v>254.81145728643168</v>
      </c>
      <c r="I192" s="9">
        <f t="shared" ca="1" si="46"/>
        <v>40.188763819096494</v>
      </c>
      <c r="J192" s="9">
        <f t="shared" ca="1" si="46"/>
        <v>-2.1443216080400815</v>
      </c>
      <c r="K192" s="9">
        <f t="shared" ca="1" si="35"/>
        <v>257.96126744482808</v>
      </c>
      <c r="L192" s="9">
        <f t="shared" ca="1" si="36"/>
        <v>81.037163573671762</v>
      </c>
      <c r="M192">
        <f t="shared" ca="1" si="38"/>
        <v>55.5315242881072</v>
      </c>
      <c r="N192">
        <f t="shared" ca="1" si="39"/>
        <v>34.756899776661079</v>
      </c>
    </row>
    <row r="193" spans="1:14" x14ac:dyDescent="0.25">
      <c r="A193" s="4">
        <f t="shared" si="48"/>
        <v>0.42870370370370192</v>
      </c>
      <c r="B193" s="3">
        <f t="shared" si="40"/>
        <v>1553301040</v>
      </c>
      <c r="C193">
        <f t="shared" si="47"/>
        <v>2</v>
      </c>
      <c r="D193">
        <f t="shared" si="47"/>
        <v>6</v>
      </c>
      <c r="E193">
        <f t="shared" ca="1" si="43"/>
        <v>115229.41256281409</v>
      </c>
      <c r="F193">
        <f t="shared" ca="1" si="44"/>
        <v>-35096.765829145726</v>
      </c>
      <c r="G193">
        <f t="shared" ca="1" si="33"/>
        <v>8053.4592964824124</v>
      </c>
      <c r="H193" s="9">
        <f t="shared" ca="1" si="46"/>
        <v>254.81145728643168</v>
      </c>
      <c r="I193" s="9">
        <f t="shared" ca="1" si="46"/>
        <v>40.188763819095037</v>
      </c>
      <c r="J193" s="9">
        <f t="shared" ca="1" si="46"/>
        <v>-2.1443216080402636</v>
      </c>
      <c r="K193" s="9">
        <f t="shared" ca="1" si="35"/>
        <v>257.96126744482785</v>
      </c>
      <c r="L193" s="9">
        <f t="shared" ca="1" si="36"/>
        <v>81.037163573672089</v>
      </c>
      <c r="M193">
        <f t="shared" ca="1" si="38"/>
        <v>55.533351479620322</v>
      </c>
      <c r="N193">
        <f t="shared" ca="1" si="39"/>
        <v>34.777287828029031</v>
      </c>
    </row>
    <row r="194" spans="1:14" x14ac:dyDescent="0.25">
      <c r="A194" s="4">
        <f t="shared" si="48"/>
        <v>0.42876157407407228</v>
      </c>
      <c r="B194" s="3">
        <f t="shared" si="40"/>
        <v>1553301045</v>
      </c>
      <c r="C194">
        <f t="shared" si="47"/>
        <v>2</v>
      </c>
      <c r="D194">
        <f t="shared" si="47"/>
        <v>6</v>
      </c>
      <c r="E194">
        <f t="shared" ca="1" si="43"/>
        <v>116503.46984924625</v>
      </c>
      <c r="F194">
        <f t="shared" ca="1" si="44"/>
        <v>-34895.822010050251</v>
      </c>
      <c r="G194">
        <f t="shared" ca="1" si="33"/>
        <v>8042.737688442211</v>
      </c>
      <c r="H194" s="9">
        <f t="shared" ca="1" si="46"/>
        <v>254.81145728643168</v>
      </c>
      <c r="I194" s="9">
        <f t="shared" ca="1" si="46"/>
        <v>40.188763819095037</v>
      </c>
      <c r="J194" s="9">
        <f t="shared" ca="1" si="46"/>
        <v>-2.1443216080400815</v>
      </c>
      <c r="K194" s="9">
        <f t="shared" ca="1" si="35"/>
        <v>257.96126744482785</v>
      </c>
      <c r="L194" s="9">
        <f t="shared" ca="1" si="36"/>
        <v>81.037163573672089</v>
      </c>
      <c r="M194">
        <f t="shared" ca="1" si="38"/>
        <v>55.535178671133444</v>
      </c>
      <c r="N194">
        <f t="shared" ca="1" si="39"/>
        <v>34.797675879396984</v>
      </c>
    </row>
    <row r="195" spans="1:14" x14ac:dyDescent="0.25">
      <c r="A195" s="4">
        <f t="shared" si="48"/>
        <v>0.42881944444444264</v>
      </c>
      <c r="B195" s="3">
        <f t="shared" si="40"/>
        <v>1553301050</v>
      </c>
      <c r="C195">
        <f t="shared" si="47"/>
        <v>2</v>
      </c>
      <c r="D195">
        <f t="shared" si="47"/>
        <v>6</v>
      </c>
      <c r="E195">
        <f t="shared" ca="1" si="43"/>
        <v>117777.52713567841</v>
      </c>
      <c r="F195">
        <f t="shared" ca="1" si="44"/>
        <v>-34694.878190954776</v>
      </c>
      <c r="G195">
        <f t="shared" ca="1" si="33"/>
        <v>8032.0160804020106</v>
      </c>
      <c r="H195" s="9">
        <f t="shared" ca="1" si="46"/>
        <v>254.81145728643168</v>
      </c>
      <c r="I195" s="9">
        <f t="shared" ca="1" si="46"/>
        <v>40.188763819095037</v>
      </c>
      <c r="J195" s="9">
        <f t="shared" ca="1" si="46"/>
        <v>-2.1443216080402636</v>
      </c>
      <c r="K195" s="9">
        <f t="shared" ca="1" si="35"/>
        <v>257.96126744482785</v>
      </c>
      <c r="L195" s="9">
        <f t="shared" ca="1" si="36"/>
        <v>81.037163573672089</v>
      </c>
      <c r="M195">
        <f t="shared" ca="1" si="38"/>
        <v>55.537005862646566</v>
      </c>
      <c r="N195">
        <f t="shared" ca="1" si="39"/>
        <v>34.818063930764936</v>
      </c>
    </row>
    <row r="196" spans="1:14" x14ac:dyDescent="0.25">
      <c r="A196" s="4">
        <f t="shared" si="48"/>
        <v>0.428877314814813</v>
      </c>
      <c r="B196" s="3">
        <f t="shared" si="40"/>
        <v>1553301055</v>
      </c>
      <c r="C196">
        <f t="shared" si="47"/>
        <v>2</v>
      </c>
      <c r="D196">
        <f t="shared" si="47"/>
        <v>6</v>
      </c>
      <c r="E196">
        <f t="shared" ca="1" si="43"/>
        <v>119051.58442211057</v>
      </c>
      <c r="F196">
        <f t="shared" ca="1" si="44"/>
        <v>-34493.934371859301</v>
      </c>
      <c r="G196">
        <f t="shared" ca="1" si="33"/>
        <v>8021.2944723618093</v>
      </c>
      <c r="H196" s="9">
        <f t="shared" ca="1" si="46"/>
        <v>254.81145728643168</v>
      </c>
      <c r="I196" s="9">
        <f t="shared" ca="1" si="46"/>
        <v>40.188763819096494</v>
      </c>
      <c r="J196" s="9">
        <f t="shared" ca="1" si="46"/>
        <v>-2.1443216080402636</v>
      </c>
      <c r="K196" s="9">
        <f t="shared" ca="1" si="35"/>
        <v>257.96126744482808</v>
      </c>
      <c r="L196" s="9">
        <f t="shared" ca="1" si="36"/>
        <v>81.037163573671762</v>
      </c>
      <c r="M196">
        <f t="shared" ca="1" si="38"/>
        <v>55.538833054159682</v>
      </c>
      <c r="N196">
        <f t="shared" ca="1" si="39"/>
        <v>34.838451982132888</v>
      </c>
    </row>
    <row r="197" spans="1:14" x14ac:dyDescent="0.25">
      <c r="A197" s="4">
        <f t="shared" si="48"/>
        <v>0.42893518518518337</v>
      </c>
      <c r="B197" s="3">
        <f t="shared" si="40"/>
        <v>1553301060</v>
      </c>
      <c r="C197">
        <f t="shared" si="47"/>
        <v>2</v>
      </c>
      <c r="D197">
        <f t="shared" si="47"/>
        <v>6</v>
      </c>
      <c r="E197">
        <f t="shared" ca="1" si="43"/>
        <v>120325.64170854272</v>
      </c>
      <c r="F197">
        <f t="shared" ca="1" si="44"/>
        <v>-34292.990552763818</v>
      </c>
      <c r="G197">
        <f t="shared" ca="1" si="33"/>
        <v>8010.572864321608</v>
      </c>
      <c r="H197" s="9">
        <f t="shared" ca="1" si="46"/>
        <v>254.81145728643168</v>
      </c>
      <c r="I197" s="9">
        <f t="shared" ca="1" si="46"/>
        <v>40.188763819095037</v>
      </c>
      <c r="J197" s="9">
        <f t="shared" ca="1" si="46"/>
        <v>-2.1443216080402636</v>
      </c>
      <c r="K197" s="9">
        <f t="shared" ca="1" si="35"/>
        <v>257.96126744482785</v>
      </c>
      <c r="L197" s="9">
        <f t="shared" ca="1" si="36"/>
        <v>81.037163573672089</v>
      </c>
      <c r="M197">
        <f t="shared" ca="1" si="38"/>
        <v>55.540660245672804</v>
      </c>
      <c r="N197">
        <f t="shared" ca="1" si="39"/>
        <v>34.858840033500833</v>
      </c>
    </row>
    <row r="198" spans="1:14" x14ac:dyDescent="0.25">
      <c r="A198" s="4">
        <f t="shared" si="48"/>
        <v>0.42899305555555373</v>
      </c>
      <c r="B198" s="3">
        <f t="shared" si="40"/>
        <v>1553301065</v>
      </c>
      <c r="C198">
        <f t="shared" si="47"/>
        <v>2</v>
      </c>
      <c r="D198">
        <f t="shared" si="47"/>
        <v>6</v>
      </c>
      <c r="E198">
        <f t="shared" ca="1" si="43"/>
        <v>121599.69899497488</v>
      </c>
      <c r="F198">
        <f t="shared" ca="1" si="44"/>
        <v>-34092.046733668343</v>
      </c>
      <c r="G198">
        <f t="shared" ca="1" si="33"/>
        <v>7999.8512562814067</v>
      </c>
      <c r="H198" s="9">
        <f t="shared" ca="1" si="46"/>
        <v>254.8114572864375</v>
      </c>
      <c r="I198" s="9">
        <f t="shared" ca="1" si="46"/>
        <v>40.188763819095037</v>
      </c>
      <c r="J198" s="9">
        <f t="shared" ca="1" si="46"/>
        <v>-2.1443216080400815</v>
      </c>
      <c r="K198" s="9">
        <f t="shared" ca="1" si="35"/>
        <v>257.9612674448336</v>
      </c>
      <c r="L198" s="9">
        <f t="shared" ca="1" si="36"/>
        <v>81.037163573672288</v>
      </c>
      <c r="M198">
        <f t="shared" ca="1" si="38"/>
        <v>55.542487437185926</v>
      </c>
      <c r="N198">
        <f t="shared" ca="1" si="39"/>
        <v>34.879228084868785</v>
      </c>
    </row>
    <row r="199" spans="1:14" x14ac:dyDescent="0.25">
      <c r="A199" s="4">
        <f t="shared" si="48"/>
        <v>0.42905092592592409</v>
      </c>
      <c r="B199" s="3">
        <f t="shared" si="40"/>
        <v>1553301070</v>
      </c>
      <c r="C199">
        <f t="shared" si="47"/>
        <v>2</v>
      </c>
      <c r="D199">
        <f t="shared" si="47"/>
        <v>6</v>
      </c>
      <c r="E199">
        <f t="shared" ca="1" si="43"/>
        <v>122873.75628140707</v>
      </c>
      <c r="F199">
        <f t="shared" ca="1" si="44"/>
        <v>-33891.102914572868</v>
      </c>
      <c r="G199">
        <f t="shared" ref="G199:G208" ca="1" si="49">INDIRECT("G$"&amp;C199)+INDIRECT("J$"&amp;C199)*($B199-INDIRECT("B$"&amp;D199))</f>
        <v>7989.1296482412063</v>
      </c>
      <c r="H199" s="9">
        <f t="shared" ca="1" si="46"/>
        <v>254.81145728643168</v>
      </c>
      <c r="I199" s="9">
        <f t="shared" ca="1" si="46"/>
        <v>40.188763819096494</v>
      </c>
      <c r="J199" s="9">
        <f t="shared" ca="1" si="46"/>
        <v>-2.1443216080402636</v>
      </c>
      <c r="K199" s="9">
        <f t="shared" ref="K199:K208" ca="1" si="50">SQRT(H199*H199+I199*I199)</f>
        <v>257.96126744482808</v>
      </c>
      <c r="L199" s="9">
        <f t="shared" ref="L199:L208" ca="1" si="51">DEGREES(ATAN2(I199,H199))</f>
        <v>81.037163573671762</v>
      </c>
      <c r="M199">
        <f t="shared" ca="1" si="38"/>
        <v>55.544314628699048</v>
      </c>
      <c r="N199">
        <f t="shared" ca="1" si="39"/>
        <v>34.899616136236737</v>
      </c>
    </row>
    <row r="200" spans="1:14" x14ac:dyDescent="0.25">
      <c r="A200" s="4">
        <f t="shared" si="48"/>
        <v>0.42910879629629445</v>
      </c>
      <c r="B200" s="3">
        <f t="shared" si="40"/>
        <v>1553301075</v>
      </c>
      <c r="C200">
        <f t="shared" ref="C200:D208" si="52">C199</f>
        <v>2</v>
      </c>
      <c r="D200">
        <f t="shared" si="52"/>
        <v>6</v>
      </c>
      <c r="E200">
        <f t="shared" ca="1" si="43"/>
        <v>124147.81356783923</v>
      </c>
      <c r="F200">
        <f t="shared" ca="1" si="44"/>
        <v>-33690.159095477386</v>
      </c>
      <c r="G200">
        <f t="shared" ca="1" si="49"/>
        <v>7978.408040201005</v>
      </c>
      <c r="H200" s="9">
        <f t="shared" ca="1" si="46"/>
        <v>254.81145728643168</v>
      </c>
      <c r="I200" s="9">
        <f t="shared" ca="1" si="46"/>
        <v>40.188763819095037</v>
      </c>
      <c r="J200" s="9">
        <f t="shared" ca="1" si="46"/>
        <v>-2.1443216080400815</v>
      </c>
      <c r="K200" s="9">
        <f t="shared" ca="1" si="50"/>
        <v>257.96126744482785</v>
      </c>
      <c r="L200" s="9">
        <f t="shared" ca="1" si="51"/>
        <v>81.037163573672089</v>
      </c>
      <c r="M200">
        <f t="shared" ref="M200:M208" ca="1" si="53">INDIRECT("M$"&amp;C200)+INDIRECT("O$"&amp;C200)*($B200-INDIRECT("B$"&amp;D200))</f>
        <v>55.546141820212171</v>
      </c>
      <c r="N200">
        <f t="shared" ref="N200:N208" ca="1" si="54">INDIRECT("N$"&amp;C200)+INDIRECT("P$"&amp;C200)*($B200-INDIRECT("B$"&amp;D200))</f>
        <v>34.92000418760469</v>
      </c>
    </row>
    <row r="201" spans="1:14" x14ac:dyDescent="0.25">
      <c r="A201" s="4">
        <f t="shared" si="48"/>
        <v>0.42916666666666481</v>
      </c>
      <c r="B201" s="3">
        <f t="shared" ref="B201:B208" si="55">B200+SECOND(A201-A200)</f>
        <v>1553301080</v>
      </c>
      <c r="C201">
        <f t="shared" si="52"/>
        <v>2</v>
      </c>
      <c r="D201">
        <f t="shared" si="52"/>
        <v>6</v>
      </c>
      <c r="E201">
        <f t="shared" ca="1" si="43"/>
        <v>125421.87085427139</v>
      </c>
      <c r="F201">
        <f t="shared" ca="1" si="44"/>
        <v>-33489.21527638191</v>
      </c>
      <c r="G201">
        <f t="shared" ca="1" si="49"/>
        <v>7967.6864321608045</v>
      </c>
      <c r="H201" s="9">
        <f t="shared" ca="1" si="46"/>
        <v>254.81145728643168</v>
      </c>
      <c r="I201" s="9">
        <f t="shared" ca="1" si="46"/>
        <v>40.188763819095037</v>
      </c>
      <c r="J201" s="9">
        <f t="shared" ca="1" si="46"/>
        <v>-2.1443216080402636</v>
      </c>
      <c r="K201" s="9">
        <f t="shared" ca="1" si="50"/>
        <v>257.96126744482785</v>
      </c>
      <c r="L201" s="9">
        <f t="shared" ca="1" si="51"/>
        <v>81.037163573672089</v>
      </c>
      <c r="M201">
        <f t="shared" ca="1" si="53"/>
        <v>55.547969011725293</v>
      </c>
      <c r="N201">
        <f t="shared" ca="1" si="54"/>
        <v>34.940392238972642</v>
      </c>
    </row>
    <row r="202" spans="1:14" x14ac:dyDescent="0.25">
      <c r="A202" s="4">
        <f t="shared" si="48"/>
        <v>0.42922453703703517</v>
      </c>
      <c r="B202" s="3">
        <f t="shared" si="55"/>
        <v>1553301085</v>
      </c>
      <c r="C202">
        <f t="shared" si="52"/>
        <v>2</v>
      </c>
      <c r="D202">
        <f t="shared" si="52"/>
        <v>6</v>
      </c>
      <c r="E202">
        <f t="shared" ca="1" si="43"/>
        <v>126695.92814070355</v>
      </c>
      <c r="F202">
        <f t="shared" ca="1" si="44"/>
        <v>-33288.271457286435</v>
      </c>
      <c r="G202">
        <f t="shared" ca="1" si="49"/>
        <v>7956.9648241206032</v>
      </c>
      <c r="H202" s="9">
        <f t="shared" ca="1" si="46"/>
        <v>254.81145728643168</v>
      </c>
      <c r="I202" s="9">
        <f t="shared" ca="1" si="46"/>
        <v>40.188763819095037</v>
      </c>
      <c r="J202" s="9">
        <f t="shared" ca="1" si="46"/>
        <v>-2.1443216080402636</v>
      </c>
      <c r="K202" s="9">
        <f t="shared" ca="1" si="50"/>
        <v>257.96126744482785</v>
      </c>
      <c r="L202" s="9">
        <f t="shared" ca="1" si="51"/>
        <v>81.037163573672089</v>
      </c>
      <c r="M202">
        <f t="shared" ca="1" si="53"/>
        <v>55.549796203238408</v>
      </c>
      <c r="N202">
        <f t="shared" ca="1" si="54"/>
        <v>34.960780290340594</v>
      </c>
    </row>
    <row r="203" spans="1:14" x14ac:dyDescent="0.25">
      <c r="A203" s="4">
        <f t="shared" si="48"/>
        <v>0.42928240740740553</v>
      </c>
      <c r="B203" s="3">
        <f t="shared" si="55"/>
        <v>1553301090</v>
      </c>
      <c r="C203">
        <f t="shared" si="52"/>
        <v>2</v>
      </c>
      <c r="D203">
        <f t="shared" si="52"/>
        <v>6</v>
      </c>
      <c r="E203">
        <f t="shared" ca="1" si="43"/>
        <v>127969.9854271357</v>
      </c>
      <c r="F203">
        <f t="shared" ca="1" si="44"/>
        <v>-33087.32763819096</v>
      </c>
      <c r="G203">
        <f t="shared" ca="1" si="49"/>
        <v>7946.2432160804019</v>
      </c>
      <c r="H203" s="9">
        <f t="shared" ca="1" si="46"/>
        <v>254.81145728643168</v>
      </c>
      <c r="I203" s="9">
        <f t="shared" ca="1" si="46"/>
        <v>40.188763819096494</v>
      </c>
      <c r="J203" s="9">
        <f t="shared" ca="1" si="46"/>
        <v>-2.1443216080402636</v>
      </c>
      <c r="K203" s="9">
        <f t="shared" ca="1" si="50"/>
        <v>257.96126744482808</v>
      </c>
      <c r="L203" s="9">
        <f t="shared" ca="1" si="51"/>
        <v>81.037163573671762</v>
      </c>
      <c r="M203">
        <f t="shared" ca="1" si="53"/>
        <v>55.55162339475153</v>
      </c>
      <c r="N203">
        <f t="shared" ca="1" si="54"/>
        <v>34.981168341708539</v>
      </c>
    </row>
    <row r="204" spans="1:14" x14ac:dyDescent="0.25">
      <c r="A204" s="4">
        <f t="shared" si="48"/>
        <v>0.42934027777777589</v>
      </c>
      <c r="B204" s="3">
        <f t="shared" si="55"/>
        <v>1553301095</v>
      </c>
      <c r="C204">
        <f t="shared" si="52"/>
        <v>2</v>
      </c>
      <c r="D204">
        <f t="shared" si="52"/>
        <v>6</v>
      </c>
      <c r="E204">
        <f t="shared" ca="1" si="43"/>
        <v>129244.04271356786</v>
      </c>
      <c r="F204">
        <f t="shared" ca="1" si="44"/>
        <v>-32886.383819095478</v>
      </c>
      <c r="G204">
        <f t="shared" ca="1" si="49"/>
        <v>7935.5216080402006</v>
      </c>
      <c r="H204" s="9">
        <f t="shared" ca="1" si="46"/>
        <v>254.81145728643168</v>
      </c>
      <c r="I204" s="9">
        <f t="shared" ca="1" si="46"/>
        <v>40.188763819095037</v>
      </c>
      <c r="J204" s="9">
        <f t="shared" ca="1" si="46"/>
        <v>-2.1443216080400815</v>
      </c>
      <c r="K204" s="9">
        <f t="shared" ca="1" si="50"/>
        <v>257.96126744482785</v>
      </c>
      <c r="L204" s="9">
        <f t="shared" ca="1" si="51"/>
        <v>81.037163573672089</v>
      </c>
      <c r="M204">
        <f t="shared" ca="1" si="53"/>
        <v>55.553450586264653</v>
      </c>
      <c r="N204">
        <f t="shared" ca="1" si="54"/>
        <v>35.001556393076491</v>
      </c>
    </row>
    <row r="205" spans="1:14" x14ac:dyDescent="0.25">
      <c r="A205" s="4">
        <f t="shared" si="48"/>
        <v>0.42939814814814625</v>
      </c>
      <c r="B205" s="3">
        <f t="shared" si="55"/>
        <v>1553301100</v>
      </c>
      <c r="C205">
        <f t="shared" si="52"/>
        <v>2</v>
      </c>
      <c r="D205">
        <f t="shared" si="52"/>
        <v>6</v>
      </c>
      <c r="E205">
        <f t="shared" ca="1" si="43"/>
        <v>130518.10000000002</v>
      </c>
      <c r="F205">
        <f t="shared" ca="1" si="44"/>
        <v>-32685.440000000002</v>
      </c>
      <c r="G205">
        <f t="shared" ca="1" si="49"/>
        <v>7924.8</v>
      </c>
      <c r="H205" s="9">
        <f t="shared" ca="1" si="46"/>
        <v>254.81145728642878</v>
      </c>
      <c r="I205" s="9">
        <f t="shared" ca="1" si="46"/>
        <v>40.188763819095037</v>
      </c>
      <c r="J205" s="9">
        <f t="shared" ca="1" si="46"/>
        <v>-2.1443216080402636</v>
      </c>
      <c r="K205" s="9">
        <f t="shared" ca="1" si="50"/>
        <v>257.96126744482495</v>
      </c>
      <c r="L205" s="9">
        <f t="shared" ca="1" si="51"/>
        <v>81.03716357367199</v>
      </c>
      <c r="M205">
        <f t="shared" ca="1" si="53"/>
        <v>55.555277777777775</v>
      </c>
      <c r="N205">
        <f t="shared" ca="1" si="54"/>
        <v>35.021944444444443</v>
      </c>
    </row>
    <row r="206" spans="1:14" x14ac:dyDescent="0.25">
      <c r="A206" s="4">
        <f t="shared" si="48"/>
        <v>0.42945601851851661</v>
      </c>
      <c r="B206" s="3">
        <f t="shared" si="55"/>
        <v>1553301105</v>
      </c>
      <c r="C206">
        <f t="shared" si="52"/>
        <v>2</v>
      </c>
      <c r="D206">
        <f t="shared" si="52"/>
        <v>6</v>
      </c>
      <c r="E206">
        <f t="shared" ca="1" si="43"/>
        <v>131792.15728643216</v>
      </c>
      <c r="F206">
        <f t="shared" ca="1" si="44"/>
        <v>-32484.496180904527</v>
      </c>
      <c r="G206">
        <f t="shared" ca="1" si="49"/>
        <v>7914.0783919597989</v>
      </c>
      <c r="H206" s="9">
        <f t="shared" ca="1" si="46"/>
        <v>254.8114572864375</v>
      </c>
      <c r="I206" s="9">
        <f t="shared" ca="1" si="46"/>
        <v>40.188763819096494</v>
      </c>
      <c r="J206" s="9">
        <f t="shared" ca="1" si="46"/>
        <v>-2.1443216080400815</v>
      </c>
      <c r="K206" s="9">
        <f t="shared" ca="1" si="50"/>
        <v>257.96126744483382</v>
      </c>
      <c r="L206" s="9">
        <f t="shared" ca="1" si="51"/>
        <v>81.037163573671961</v>
      </c>
      <c r="M206">
        <f t="shared" ca="1" si="53"/>
        <v>55.557104969290897</v>
      </c>
      <c r="N206">
        <f t="shared" ca="1" si="54"/>
        <v>35.042332495812396</v>
      </c>
    </row>
    <row r="207" spans="1:14" x14ac:dyDescent="0.25">
      <c r="A207" s="4">
        <f t="shared" si="48"/>
        <v>0.42951388888888697</v>
      </c>
      <c r="B207" s="3">
        <f t="shared" si="55"/>
        <v>1553301110</v>
      </c>
      <c r="C207">
        <f t="shared" si="52"/>
        <v>2</v>
      </c>
      <c r="D207">
        <f t="shared" si="52"/>
        <v>6</v>
      </c>
      <c r="E207">
        <f t="shared" ca="1" si="43"/>
        <v>133066.21457286435</v>
      </c>
      <c r="F207">
        <f t="shared" ca="1" si="44"/>
        <v>-32283.552361809045</v>
      </c>
      <c r="G207">
        <f t="shared" ca="1" si="49"/>
        <v>7903.3567839195985</v>
      </c>
      <c r="H207" s="9">
        <f t="shared" ca="1" si="46"/>
        <v>254.81145728642588</v>
      </c>
      <c r="I207" s="9">
        <f t="shared" ca="1" si="46"/>
        <v>40.188763819095037</v>
      </c>
      <c r="J207" s="9">
        <f t="shared" ca="1" si="46"/>
        <v>-2.1443216080402636</v>
      </c>
      <c r="K207" s="9">
        <f t="shared" ca="1" si="50"/>
        <v>257.96126744482211</v>
      </c>
      <c r="L207" s="9">
        <f t="shared" ca="1" si="51"/>
        <v>81.03716357367189</v>
      </c>
      <c r="M207">
        <f t="shared" ca="1" si="53"/>
        <v>55.558932160804019</v>
      </c>
      <c r="N207">
        <f t="shared" ca="1" si="54"/>
        <v>35.062720547180348</v>
      </c>
    </row>
    <row r="208" spans="1:14" x14ac:dyDescent="0.25">
      <c r="A208" s="4">
        <f t="shared" si="48"/>
        <v>0.42957175925925734</v>
      </c>
      <c r="B208" s="3">
        <f t="shared" si="55"/>
        <v>1553301115</v>
      </c>
      <c r="C208">
        <f t="shared" si="52"/>
        <v>2</v>
      </c>
      <c r="D208">
        <f t="shared" si="52"/>
        <v>6</v>
      </c>
      <c r="E208">
        <f t="shared" ca="1" si="43"/>
        <v>134340.27185929648</v>
      </c>
      <c r="F208">
        <f t="shared" ca="1" si="44"/>
        <v>-32082.608542713569</v>
      </c>
      <c r="G208">
        <f t="shared" ca="1" si="49"/>
        <v>7892.6351758793971</v>
      </c>
      <c r="H208" s="9">
        <f ca="1">H207</f>
        <v>254.81145728642588</v>
      </c>
      <c r="I208" s="9">
        <f t="shared" ref="I208:J208" ca="1" si="56">I207</f>
        <v>40.188763819095037</v>
      </c>
      <c r="J208" s="9">
        <f t="shared" ca="1" si="56"/>
        <v>-2.1443216080402636</v>
      </c>
      <c r="K208" s="9">
        <f t="shared" ca="1" si="50"/>
        <v>257.96126744482211</v>
      </c>
      <c r="L208" s="9">
        <f t="shared" ca="1" si="51"/>
        <v>81.03716357367189</v>
      </c>
      <c r="M208">
        <f t="shared" ca="1" si="53"/>
        <v>55.560759352317142</v>
      </c>
      <c r="N208">
        <f t="shared" ca="1" si="54"/>
        <v>35.083108598548293</v>
      </c>
    </row>
    <row r="209" spans="1:12" x14ac:dyDescent="0.25">
      <c r="A209" t="s">
        <v>144</v>
      </c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A214" s="4"/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8"/>
      <c r="B222" s="3"/>
      <c r="H222" s="9"/>
      <c r="I222" s="9"/>
      <c r="J222" s="9"/>
      <c r="K222" s="9"/>
      <c r="L222" s="9"/>
    </row>
    <row r="223" spans="1:12" x14ac:dyDescent="0.25"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151</v>
      </c>
      <c r="B1" t="s">
        <v>160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0.41753472222222227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252.27601990049754</v>
      </c>
      <c r="I2" s="9">
        <f t="shared" si="0"/>
        <v>39.78887562189054</v>
      </c>
      <c r="J2" s="9">
        <f t="shared" si="0"/>
        <v>-2.122985074626865</v>
      </c>
      <c r="K2" s="9">
        <f>SQRT(H2*H2+I2*I2)</f>
        <v>255.39448866428287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3.6180210060807161E-4</v>
      </c>
      <c r="P2" s="10">
        <f>(N3-N2)/(MINUTE($A3-$A2)*60+SECOND($A3-$A2))</f>
        <v>4.0370370370370369E-3</v>
      </c>
    </row>
    <row r="3" spans="1:16" x14ac:dyDescent="0.25">
      <c r="A3" s="5">
        <v>0.4291666666666667</v>
      </c>
      <c r="B3" s="6" t="s">
        <v>70</v>
      </c>
      <c r="C3" s="7">
        <v>240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7315.2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0.41753472222222227</v>
      </c>
      <c r="B6" s="3">
        <f>Params!D29+MINUTE(A6-Params!C29)*60+SECOND(A6-Params!C29)</f>
        <v>1553300075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252.2760199004988</v>
      </c>
      <c r="I6" s="9">
        <f ca="1">(F7-F6)/($B7-$B6)</f>
        <v>39.788875621891933</v>
      </c>
      <c r="J6" s="9">
        <f ca="1">(G7-G6)/($B7-$B6)</f>
        <v>-2.1229850746269223</v>
      </c>
      <c r="K6" s="9">
        <f ca="1">SQRT(H6*H6+I6*I6)</f>
        <v>255.3944886642843</v>
      </c>
      <c r="L6" s="9">
        <f ca="1">DEGREES(ATAN2(I6,H6))</f>
        <v>81.037163573671748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0.41759259259259263</v>
      </c>
      <c r="B7" s="3">
        <f>B6+SECOND(A7-A6)</f>
        <v>1553300080</v>
      </c>
      <c r="C7">
        <f>C6</f>
        <v>2</v>
      </c>
      <c r="D7">
        <f>D6</f>
        <v>6</v>
      </c>
      <c r="E7">
        <f ca="1">INDIRECT("E$"&amp;C7)+INDIRECT("H$"&amp;C7)*($B7-INDIRECT("B$"&amp;D7))</f>
        <v>-121757.91990049751</v>
      </c>
      <c r="F7">
        <f ca="1">INDIRECT("F$"&amp;C7)+INDIRECT("I$"&amp;C7)*($B7-INDIRECT("B$"&amp;D7))</f>
        <v>-72474.315621890535</v>
      </c>
      <c r="G7">
        <f t="shared" ref="G7:G70" ca="1" si="1">INDIRECT("G$"&amp;C7)+INDIRECT("J$"&amp;C7)*($B7-INDIRECT("B$"&amp;D7))</f>
        <v>9438.1850746268647</v>
      </c>
      <c r="H7" s="9">
        <f t="shared" ref="H7:J70" ca="1" si="2">(E8-E7)/($B8-$B7)</f>
        <v>252.2760199004959</v>
      </c>
      <c r="I7" s="9">
        <f t="shared" ca="1" si="2"/>
        <v>39.788875621889019</v>
      </c>
      <c r="J7" s="9">
        <f t="shared" ca="1" si="2"/>
        <v>-2.1229850746269223</v>
      </c>
      <c r="K7" s="9">
        <f t="shared" ref="K7:K70" ca="1" si="3">SQRT(H7*H7+I7*I7)</f>
        <v>255.394488664281</v>
      </c>
      <c r="L7" s="9">
        <f t="shared" ref="L7:L70" ca="1" si="4">DEGREES(ATAN2(I7,H7))</f>
        <v>81.037163573672288</v>
      </c>
      <c r="M7">
        <f ca="1">INDIRECT("M$"&amp;C7)+INDIRECT("O$"&amp;C7)*($B7-INDIRECT("B$"&amp;D7))</f>
        <v>55.193475677169701</v>
      </c>
      <c r="N7">
        <f ca="1">INDIRECT("N$"&amp;C7)+INDIRECT("P$"&amp;C7)*($B7-INDIRECT("B$"&amp;D7))</f>
        <v>30.984907407407405</v>
      </c>
      <c r="P7" s="3"/>
    </row>
    <row r="8" spans="1:16" x14ac:dyDescent="0.25">
      <c r="A8" s="4">
        <f>A7+5/24/3600</f>
        <v>0.41765046296296299</v>
      </c>
      <c r="B8" s="3">
        <f>B7+SECOND(A8-A7)</f>
        <v>1553300085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-120496.53980099503</v>
      </c>
      <c r="F8">
        <f t="shared" ref="F8:F33" ca="1" si="7">INDIRECT("F$"&amp;C8)+INDIRECT("I$"&amp;C8)*($B8-INDIRECT("B$"&amp;D8))</f>
        <v>-72275.37124378109</v>
      </c>
      <c r="G8">
        <f t="shared" ca="1" si="1"/>
        <v>9427.5701492537301</v>
      </c>
      <c r="H8" s="9">
        <f t="shared" ca="1" si="2"/>
        <v>252.2760199004988</v>
      </c>
      <c r="I8" s="9">
        <f t="shared" ca="1" si="2"/>
        <v>39.788875621891933</v>
      </c>
      <c r="J8" s="9">
        <f t="shared" ca="1" si="2"/>
        <v>-2.1229850746269223</v>
      </c>
      <c r="K8" s="9">
        <f t="shared" ca="1" si="3"/>
        <v>255.3944886642843</v>
      </c>
      <c r="L8" s="9">
        <f t="shared" ca="1" si="4"/>
        <v>81.037163573671748</v>
      </c>
      <c r="M8">
        <f t="shared" ref="M8:M71" ca="1" si="8">INDIRECT("M$"&amp;C8)+INDIRECT("O$"&amp;C8)*($B8-INDIRECT("B$"&amp;D8))</f>
        <v>55.195284687672746</v>
      </c>
      <c r="N8">
        <f t="shared" ref="N8:N71" ca="1" si="9">INDIRECT("N$"&amp;C8)+INDIRECT("P$"&amp;C8)*($B8-INDIRECT("B$"&amp;D8))</f>
        <v>31.005092592592593</v>
      </c>
      <c r="P8" s="3"/>
    </row>
    <row r="9" spans="1:16" x14ac:dyDescent="0.25">
      <c r="A9" s="4">
        <f t="shared" ref="A9:A72" si="10">A8+5/24/3600</f>
        <v>0.41770833333333335</v>
      </c>
      <c r="B9" s="3">
        <f t="shared" ref="B9:B72" si="11">B8+SECOND(A9-A8)</f>
        <v>1553300090</v>
      </c>
      <c r="C9">
        <f t="shared" si="5"/>
        <v>2</v>
      </c>
      <c r="D9">
        <f t="shared" si="5"/>
        <v>6</v>
      </c>
      <c r="E9">
        <f t="shared" ca="1" si="6"/>
        <v>-119235.15970149254</v>
      </c>
      <c r="F9">
        <f t="shared" ca="1" si="7"/>
        <v>-72076.42686567163</v>
      </c>
      <c r="G9">
        <f t="shared" ca="1" si="1"/>
        <v>9416.9552238805954</v>
      </c>
      <c r="H9" s="9">
        <f t="shared" ca="1" si="2"/>
        <v>252.2760199004959</v>
      </c>
      <c r="I9" s="9">
        <f t="shared" ca="1" si="2"/>
        <v>39.788875621889019</v>
      </c>
      <c r="J9" s="9">
        <f t="shared" ca="1" si="2"/>
        <v>-2.1229850746265582</v>
      </c>
      <c r="K9" s="9">
        <f t="shared" ca="1" si="3"/>
        <v>255.394488664281</v>
      </c>
      <c r="L9" s="9">
        <f t="shared" ca="1" si="4"/>
        <v>81.037163573672288</v>
      </c>
      <c r="M9">
        <f t="shared" ca="1" si="8"/>
        <v>55.197093698175784</v>
      </c>
      <c r="N9">
        <f t="shared" ca="1" si="9"/>
        <v>31.025277777777777</v>
      </c>
    </row>
    <row r="10" spans="1:16" x14ac:dyDescent="0.25">
      <c r="A10" s="4">
        <f t="shared" si="10"/>
        <v>0.41776620370370371</v>
      </c>
      <c r="B10" s="3">
        <f t="shared" si="11"/>
        <v>1553300095</v>
      </c>
      <c r="C10">
        <f t="shared" si="5"/>
        <v>2</v>
      </c>
      <c r="D10">
        <f t="shared" si="5"/>
        <v>6</v>
      </c>
      <c r="E10">
        <f t="shared" ca="1" si="6"/>
        <v>-117973.77960199006</v>
      </c>
      <c r="F10">
        <f t="shared" ca="1" si="7"/>
        <v>-71877.482487562185</v>
      </c>
      <c r="G10">
        <f t="shared" ca="1" si="1"/>
        <v>9406.3402985074626</v>
      </c>
      <c r="H10" s="9">
        <f t="shared" ca="1" si="2"/>
        <v>252.2760199004988</v>
      </c>
      <c r="I10" s="9">
        <f t="shared" ca="1" si="2"/>
        <v>39.788875621891933</v>
      </c>
      <c r="J10" s="9">
        <f t="shared" ca="1" si="2"/>
        <v>-2.1229850746269223</v>
      </c>
      <c r="K10" s="9">
        <f t="shared" ca="1" si="3"/>
        <v>255.3944886642843</v>
      </c>
      <c r="L10" s="9">
        <f t="shared" ca="1" si="4"/>
        <v>81.037163573671748</v>
      </c>
      <c r="M10">
        <f t="shared" ca="1" si="8"/>
        <v>55.198902708678823</v>
      </c>
      <c r="N10">
        <f t="shared" ca="1" si="9"/>
        <v>31.045462962962961</v>
      </c>
      <c r="P10" s="9"/>
    </row>
    <row r="11" spans="1:16" x14ac:dyDescent="0.25">
      <c r="A11" s="4">
        <f t="shared" si="10"/>
        <v>0.41782407407407407</v>
      </c>
      <c r="B11" s="3">
        <f t="shared" si="11"/>
        <v>1553300100</v>
      </c>
      <c r="C11">
        <f t="shared" si="5"/>
        <v>2</v>
      </c>
      <c r="D11">
        <f t="shared" si="5"/>
        <v>6</v>
      </c>
      <c r="E11">
        <f t="shared" ca="1" si="6"/>
        <v>-116712.39950248756</v>
      </c>
      <c r="F11">
        <f t="shared" ca="1" si="7"/>
        <v>-71678.538109452726</v>
      </c>
      <c r="G11">
        <f t="shared" ca="1" si="1"/>
        <v>9395.725373134328</v>
      </c>
      <c r="H11" s="9">
        <f t="shared" ca="1" si="2"/>
        <v>252.2760199004959</v>
      </c>
      <c r="I11" s="9">
        <f t="shared" ca="1" si="2"/>
        <v>39.788875621889019</v>
      </c>
      <c r="J11" s="9">
        <f t="shared" ca="1" si="2"/>
        <v>-2.1229850746269223</v>
      </c>
      <c r="K11" s="9">
        <f t="shared" ca="1" si="3"/>
        <v>255.394488664281</v>
      </c>
      <c r="L11" s="9">
        <f t="shared" ca="1" si="4"/>
        <v>81.037163573672288</v>
      </c>
      <c r="M11">
        <f t="shared" ca="1" si="8"/>
        <v>55.200711719181868</v>
      </c>
      <c r="N11">
        <f t="shared" ca="1" si="9"/>
        <v>31.065648148148146</v>
      </c>
    </row>
    <row r="12" spans="1:16" x14ac:dyDescent="0.25">
      <c r="A12" s="4">
        <f t="shared" si="10"/>
        <v>0.41788194444444443</v>
      </c>
      <c r="B12" s="3">
        <f t="shared" si="11"/>
        <v>1553300105</v>
      </c>
      <c r="C12">
        <f t="shared" si="5"/>
        <v>2</v>
      </c>
      <c r="D12">
        <f t="shared" si="5"/>
        <v>6</v>
      </c>
      <c r="E12">
        <f t="shared" ca="1" si="6"/>
        <v>-115451.01940298508</v>
      </c>
      <c r="F12">
        <f t="shared" ca="1" si="7"/>
        <v>-71479.593731343281</v>
      </c>
      <c r="G12">
        <f t="shared" ca="1" si="1"/>
        <v>9385.1104477611934</v>
      </c>
      <c r="H12" s="9">
        <f t="shared" ca="1" si="2"/>
        <v>252.2760199004988</v>
      </c>
      <c r="I12" s="9">
        <f t="shared" ca="1" si="2"/>
        <v>39.788875621891933</v>
      </c>
      <c r="J12" s="9">
        <f t="shared" ca="1" si="2"/>
        <v>-2.1229850746269223</v>
      </c>
      <c r="K12" s="9">
        <f t="shared" ca="1" si="3"/>
        <v>255.3944886642843</v>
      </c>
      <c r="L12" s="9">
        <f t="shared" ca="1" si="4"/>
        <v>81.037163573671748</v>
      </c>
      <c r="M12">
        <f t="shared" ca="1" si="8"/>
        <v>55.202520729684906</v>
      </c>
      <c r="N12">
        <f t="shared" ca="1" si="9"/>
        <v>31.085833333333333</v>
      </c>
    </row>
    <row r="13" spans="1:16" x14ac:dyDescent="0.25">
      <c r="A13" s="4">
        <f t="shared" si="10"/>
        <v>0.41793981481481479</v>
      </c>
      <c r="B13" s="3">
        <f t="shared" si="11"/>
        <v>1553300110</v>
      </c>
      <c r="C13">
        <f t="shared" si="5"/>
        <v>2</v>
      </c>
      <c r="D13">
        <f t="shared" si="5"/>
        <v>6</v>
      </c>
      <c r="E13">
        <f t="shared" ca="1" si="6"/>
        <v>-114189.63930348259</v>
      </c>
      <c r="F13">
        <f t="shared" ca="1" si="7"/>
        <v>-71280.649353233821</v>
      </c>
      <c r="G13">
        <f t="shared" ca="1" si="1"/>
        <v>9374.4955223880588</v>
      </c>
      <c r="H13" s="9">
        <f t="shared" ca="1" si="2"/>
        <v>252.2760199004988</v>
      </c>
      <c r="I13" s="9">
        <f t="shared" ca="1" si="2"/>
        <v>39.788875621889019</v>
      </c>
      <c r="J13" s="9">
        <f t="shared" ca="1" si="2"/>
        <v>-2.1229850746269223</v>
      </c>
      <c r="K13" s="9">
        <f t="shared" ca="1" si="3"/>
        <v>255.39448866428384</v>
      </c>
      <c r="L13" s="9">
        <f t="shared" ca="1" si="4"/>
        <v>81.037163573672387</v>
      </c>
      <c r="M13">
        <f t="shared" ca="1" si="8"/>
        <v>55.204329740187944</v>
      </c>
      <c r="N13">
        <f t="shared" ca="1" si="9"/>
        <v>31.106018518518518</v>
      </c>
    </row>
    <row r="14" spans="1:16" x14ac:dyDescent="0.25">
      <c r="A14" s="4">
        <f t="shared" si="10"/>
        <v>0.41799768518518515</v>
      </c>
      <c r="B14" s="3">
        <f t="shared" si="11"/>
        <v>1553300115</v>
      </c>
      <c r="C14">
        <f t="shared" si="5"/>
        <v>2</v>
      </c>
      <c r="D14">
        <f t="shared" si="5"/>
        <v>6</v>
      </c>
      <c r="E14">
        <f t="shared" ca="1" si="6"/>
        <v>-112928.25920398009</v>
      </c>
      <c r="F14">
        <f t="shared" ca="1" si="7"/>
        <v>-71081.704975124376</v>
      </c>
      <c r="G14">
        <f t="shared" ca="1" si="1"/>
        <v>9363.8805970149242</v>
      </c>
      <c r="H14" s="9">
        <f t="shared" ca="1" si="2"/>
        <v>252.2760199004959</v>
      </c>
      <c r="I14" s="9">
        <f t="shared" ca="1" si="2"/>
        <v>39.788875621891933</v>
      </c>
      <c r="J14" s="9">
        <f t="shared" ca="1" si="2"/>
        <v>-2.1229850746269223</v>
      </c>
      <c r="K14" s="9">
        <f t="shared" ca="1" si="3"/>
        <v>255.39448866428145</v>
      </c>
      <c r="L14" s="9">
        <f t="shared" ca="1" si="4"/>
        <v>81.037163573671648</v>
      </c>
      <c r="M14">
        <f t="shared" ca="1" si="8"/>
        <v>55.206138750690982</v>
      </c>
      <c r="N14">
        <f t="shared" ca="1" si="9"/>
        <v>31.126203703703702</v>
      </c>
    </row>
    <row r="15" spans="1:16" x14ac:dyDescent="0.25">
      <c r="A15" s="4">
        <f t="shared" si="10"/>
        <v>0.41805555555555551</v>
      </c>
      <c r="B15" s="3">
        <f t="shared" si="11"/>
        <v>1553300120</v>
      </c>
      <c r="C15">
        <f t="shared" si="5"/>
        <v>2</v>
      </c>
      <c r="D15">
        <f t="shared" si="5"/>
        <v>6</v>
      </c>
      <c r="E15">
        <f t="shared" ca="1" si="6"/>
        <v>-111666.87910447762</v>
      </c>
      <c r="F15">
        <f t="shared" ca="1" si="7"/>
        <v>-70882.760597014916</v>
      </c>
      <c r="G15">
        <f t="shared" ca="1" si="1"/>
        <v>9353.2656716417896</v>
      </c>
      <c r="H15" s="9">
        <f t="shared" ca="1" si="2"/>
        <v>252.2760199004988</v>
      </c>
      <c r="I15" s="9">
        <f t="shared" ca="1" si="2"/>
        <v>39.788875621889019</v>
      </c>
      <c r="J15" s="9">
        <f t="shared" ca="1" si="2"/>
        <v>-2.1229850746265582</v>
      </c>
      <c r="K15" s="9">
        <f t="shared" ca="1" si="3"/>
        <v>255.39448866428384</v>
      </c>
      <c r="L15" s="9">
        <f t="shared" ca="1" si="4"/>
        <v>81.037163573672387</v>
      </c>
      <c r="M15">
        <f t="shared" ca="1" si="8"/>
        <v>55.207947761194028</v>
      </c>
      <c r="N15">
        <f t="shared" ca="1" si="9"/>
        <v>31.14638888888889</v>
      </c>
    </row>
    <row r="16" spans="1:16" x14ac:dyDescent="0.25">
      <c r="A16" s="4">
        <f t="shared" si="10"/>
        <v>0.41811342592592587</v>
      </c>
      <c r="B16" s="3">
        <f t="shared" si="11"/>
        <v>1553300125</v>
      </c>
      <c r="C16">
        <f t="shared" si="5"/>
        <v>2</v>
      </c>
      <c r="D16">
        <f t="shared" si="5"/>
        <v>6</v>
      </c>
      <c r="E16">
        <f t="shared" ca="1" si="6"/>
        <v>-110405.49900497512</v>
      </c>
      <c r="F16">
        <f t="shared" ca="1" si="7"/>
        <v>-70683.816218905471</v>
      </c>
      <c r="G16">
        <f t="shared" ca="1" si="1"/>
        <v>9342.6507462686568</v>
      </c>
      <c r="H16" s="9">
        <f t="shared" ca="1" si="2"/>
        <v>252.2760199004959</v>
      </c>
      <c r="I16" s="9">
        <f t="shared" ca="1" si="2"/>
        <v>39.788875621891933</v>
      </c>
      <c r="J16" s="9">
        <f t="shared" ca="1" si="2"/>
        <v>-2.1229850746269223</v>
      </c>
      <c r="K16" s="9">
        <f t="shared" ca="1" si="3"/>
        <v>255.39448866428145</v>
      </c>
      <c r="L16" s="9">
        <f t="shared" ca="1" si="4"/>
        <v>81.037163573671648</v>
      </c>
      <c r="M16">
        <f t="shared" ca="1" si="8"/>
        <v>55.209756771697066</v>
      </c>
      <c r="N16">
        <f t="shared" ca="1" si="9"/>
        <v>31.166574074074074</v>
      </c>
    </row>
    <row r="17" spans="1:14" x14ac:dyDescent="0.25">
      <c r="A17" s="4">
        <f t="shared" si="10"/>
        <v>0.41817129629629624</v>
      </c>
      <c r="B17" s="3">
        <f t="shared" si="11"/>
        <v>1553300130</v>
      </c>
      <c r="C17">
        <f t="shared" si="5"/>
        <v>2</v>
      </c>
      <c r="D17">
        <f t="shared" si="5"/>
        <v>6</v>
      </c>
      <c r="E17">
        <f t="shared" ca="1" si="6"/>
        <v>-109144.11890547264</v>
      </c>
      <c r="F17">
        <f t="shared" ca="1" si="7"/>
        <v>-70484.871840796011</v>
      </c>
      <c r="G17">
        <f t="shared" ca="1" si="1"/>
        <v>9332.0358208955222</v>
      </c>
      <c r="H17" s="9">
        <f t="shared" ca="1" si="2"/>
        <v>252.2760199004988</v>
      </c>
      <c r="I17" s="9">
        <f t="shared" ca="1" si="2"/>
        <v>39.788875621889019</v>
      </c>
      <c r="J17" s="9">
        <f t="shared" ca="1" si="2"/>
        <v>-2.1229850746269223</v>
      </c>
      <c r="K17" s="9">
        <f t="shared" ca="1" si="3"/>
        <v>255.39448866428384</v>
      </c>
      <c r="L17" s="9">
        <f t="shared" ca="1" si="4"/>
        <v>81.037163573672387</v>
      </c>
      <c r="M17">
        <f t="shared" ca="1" si="8"/>
        <v>55.211565782200104</v>
      </c>
      <c r="N17">
        <f t="shared" ca="1" si="9"/>
        <v>31.186759259259258</v>
      </c>
    </row>
    <row r="18" spans="1:14" x14ac:dyDescent="0.25">
      <c r="A18" s="4">
        <f t="shared" si="10"/>
        <v>0.4182291666666666</v>
      </c>
      <c r="B18" s="3">
        <f t="shared" si="11"/>
        <v>1553300135</v>
      </c>
      <c r="C18">
        <f t="shared" si="5"/>
        <v>2</v>
      </c>
      <c r="D18">
        <f t="shared" si="5"/>
        <v>6</v>
      </c>
      <c r="E18">
        <f t="shared" ca="1" si="6"/>
        <v>-107882.73880597015</v>
      </c>
      <c r="F18">
        <f t="shared" ca="1" si="7"/>
        <v>-70285.927462686566</v>
      </c>
      <c r="G18">
        <f t="shared" ca="1" si="1"/>
        <v>9321.4208955223876</v>
      </c>
      <c r="H18" s="9">
        <f t="shared" ca="1" si="2"/>
        <v>252.2760199004959</v>
      </c>
      <c r="I18" s="9">
        <f t="shared" ca="1" si="2"/>
        <v>39.788875621891933</v>
      </c>
      <c r="J18" s="9">
        <f t="shared" ca="1" si="2"/>
        <v>-2.1229850746269223</v>
      </c>
      <c r="K18" s="9">
        <f t="shared" ca="1" si="3"/>
        <v>255.39448866428145</v>
      </c>
      <c r="L18" s="9">
        <f t="shared" ca="1" si="4"/>
        <v>81.037163573671648</v>
      </c>
      <c r="M18">
        <f t="shared" ca="1" si="8"/>
        <v>55.213374792703149</v>
      </c>
      <c r="N18">
        <f t="shared" ca="1" si="9"/>
        <v>31.206944444444442</v>
      </c>
    </row>
    <row r="19" spans="1:14" x14ac:dyDescent="0.25">
      <c r="A19" s="4">
        <f t="shared" si="10"/>
        <v>0.41828703703703696</v>
      </c>
      <c r="B19" s="3">
        <f t="shared" si="11"/>
        <v>1553300140</v>
      </c>
      <c r="C19">
        <f t="shared" si="5"/>
        <v>2</v>
      </c>
      <c r="D19">
        <f t="shared" si="5"/>
        <v>6</v>
      </c>
      <c r="E19">
        <f t="shared" ca="1" si="6"/>
        <v>-106621.35870646767</v>
      </c>
      <c r="F19">
        <f t="shared" ca="1" si="7"/>
        <v>-70086.983084577107</v>
      </c>
      <c r="G19">
        <f t="shared" ca="1" si="1"/>
        <v>9310.805970149253</v>
      </c>
      <c r="H19" s="9">
        <f t="shared" ca="1" si="2"/>
        <v>252.2760199004988</v>
      </c>
      <c r="I19" s="9">
        <f t="shared" ca="1" si="2"/>
        <v>39.788875621889019</v>
      </c>
      <c r="J19" s="9">
        <f t="shared" ca="1" si="2"/>
        <v>-2.1229850746269223</v>
      </c>
      <c r="K19" s="9">
        <f t="shared" ca="1" si="3"/>
        <v>255.39448866428384</v>
      </c>
      <c r="L19" s="9">
        <f t="shared" ca="1" si="4"/>
        <v>81.037163573672387</v>
      </c>
      <c r="M19">
        <f t="shared" ca="1" si="8"/>
        <v>55.215183803206187</v>
      </c>
      <c r="N19">
        <f t="shared" ca="1" si="9"/>
        <v>31.22712962962963</v>
      </c>
    </row>
    <row r="20" spans="1:14" x14ac:dyDescent="0.25">
      <c r="A20" s="4">
        <f t="shared" si="10"/>
        <v>0.41834490740740732</v>
      </c>
      <c r="B20" s="3">
        <f t="shared" si="11"/>
        <v>1553300145</v>
      </c>
      <c r="C20">
        <f t="shared" si="5"/>
        <v>2</v>
      </c>
      <c r="D20">
        <f t="shared" si="5"/>
        <v>6</v>
      </c>
      <c r="E20">
        <f t="shared" ca="1" si="6"/>
        <v>-105359.97860696517</v>
      </c>
      <c r="F20">
        <f t="shared" ca="1" si="7"/>
        <v>-69888.038706467662</v>
      </c>
      <c r="G20">
        <f t="shared" ca="1" si="1"/>
        <v>9300.1910447761184</v>
      </c>
      <c r="H20" s="9">
        <f t="shared" ca="1" si="2"/>
        <v>252.2760199004988</v>
      </c>
      <c r="I20" s="9">
        <f t="shared" ca="1" si="2"/>
        <v>39.788875621891933</v>
      </c>
      <c r="J20" s="9">
        <f t="shared" ca="1" si="2"/>
        <v>-2.1229850746269223</v>
      </c>
      <c r="K20" s="9">
        <f t="shared" ca="1" si="3"/>
        <v>255.3944886642843</v>
      </c>
      <c r="L20" s="9">
        <f t="shared" ca="1" si="4"/>
        <v>81.037163573671748</v>
      </c>
      <c r="M20">
        <f t="shared" ca="1" si="8"/>
        <v>55.216992813709226</v>
      </c>
      <c r="N20">
        <f t="shared" ca="1" si="9"/>
        <v>31.247314814814814</v>
      </c>
    </row>
    <row r="21" spans="1:14" x14ac:dyDescent="0.25">
      <c r="A21" s="4">
        <f t="shared" si="10"/>
        <v>0.41840277777777768</v>
      </c>
      <c r="B21" s="3">
        <f t="shared" si="11"/>
        <v>1553300150</v>
      </c>
      <c r="C21">
        <f t="shared" si="5"/>
        <v>2</v>
      </c>
      <c r="D21">
        <f t="shared" si="5"/>
        <v>6</v>
      </c>
      <c r="E21">
        <f t="shared" ca="1" si="6"/>
        <v>-104098.59850746268</v>
      </c>
      <c r="F21">
        <f t="shared" ca="1" si="7"/>
        <v>-69689.094328358202</v>
      </c>
      <c r="G21">
        <f t="shared" ca="1" si="1"/>
        <v>9289.5761194029837</v>
      </c>
      <c r="H21" s="9">
        <f t="shared" ca="1" si="2"/>
        <v>252.2760199004959</v>
      </c>
      <c r="I21" s="9">
        <f t="shared" ca="1" si="2"/>
        <v>39.788875621889019</v>
      </c>
      <c r="J21" s="9">
        <f t="shared" ca="1" si="2"/>
        <v>-2.1229850746265582</v>
      </c>
      <c r="K21" s="9">
        <f t="shared" ca="1" si="3"/>
        <v>255.394488664281</v>
      </c>
      <c r="L21" s="9">
        <f t="shared" ca="1" si="4"/>
        <v>81.037163573672288</v>
      </c>
      <c r="M21">
        <f t="shared" ca="1" si="8"/>
        <v>55.218801824212271</v>
      </c>
      <c r="N21">
        <f t="shared" ca="1" si="9"/>
        <v>31.267499999999998</v>
      </c>
    </row>
    <row r="22" spans="1:14" x14ac:dyDescent="0.25">
      <c r="A22" s="4">
        <f t="shared" si="10"/>
        <v>0.41846064814814804</v>
      </c>
      <c r="B22" s="3">
        <f t="shared" si="11"/>
        <v>1553300155</v>
      </c>
      <c r="C22">
        <f t="shared" si="5"/>
        <v>2</v>
      </c>
      <c r="D22">
        <f t="shared" si="5"/>
        <v>6</v>
      </c>
      <c r="E22">
        <f t="shared" ca="1" si="6"/>
        <v>-102837.2184079602</v>
      </c>
      <c r="F22">
        <f t="shared" ca="1" si="7"/>
        <v>-69490.149950248757</v>
      </c>
      <c r="G22">
        <f t="shared" ca="1" si="1"/>
        <v>9278.961194029851</v>
      </c>
      <c r="H22" s="9">
        <f t="shared" ca="1" si="2"/>
        <v>252.2760199004988</v>
      </c>
      <c r="I22" s="9">
        <f t="shared" ca="1" si="2"/>
        <v>39.788875621891933</v>
      </c>
      <c r="J22" s="9">
        <f t="shared" ca="1" si="2"/>
        <v>-2.1229850746269223</v>
      </c>
      <c r="K22" s="9">
        <f t="shared" ca="1" si="3"/>
        <v>255.3944886642843</v>
      </c>
      <c r="L22" s="9">
        <f t="shared" ca="1" si="4"/>
        <v>81.037163573671748</v>
      </c>
      <c r="M22">
        <f t="shared" ca="1" si="8"/>
        <v>55.220610834715309</v>
      </c>
      <c r="N22">
        <f t="shared" ca="1" si="9"/>
        <v>31.287685185185182</v>
      </c>
    </row>
    <row r="23" spans="1:14" x14ac:dyDescent="0.25">
      <c r="A23" s="4">
        <f t="shared" si="10"/>
        <v>0.4185185185185184</v>
      </c>
      <c r="B23" s="3">
        <f t="shared" si="11"/>
        <v>1553300160</v>
      </c>
      <c r="C23">
        <f t="shared" si="5"/>
        <v>2</v>
      </c>
      <c r="D23">
        <f t="shared" si="5"/>
        <v>6</v>
      </c>
      <c r="E23">
        <f t="shared" ca="1" si="6"/>
        <v>-101575.83830845771</v>
      </c>
      <c r="F23">
        <f t="shared" ca="1" si="7"/>
        <v>-69291.205572139297</v>
      </c>
      <c r="G23">
        <f t="shared" ca="1" si="1"/>
        <v>9268.3462686567163</v>
      </c>
      <c r="H23" s="9">
        <f t="shared" ca="1" si="2"/>
        <v>252.2760199004959</v>
      </c>
      <c r="I23" s="9">
        <f t="shared" ca="1" si="2"/>
        <v>39.788875621889019</v>
      </c>
      <c r="J23" s="9">
        <f t="shared" ca="1" si="2"/>
        <v>-2.1229850746269223</v>
      </c>
      <c r="K23" s="9">
        <f t="shared" ca="1" si="3"/>
        <v>255.394488664281</v>
      </c>
      <c r="L23" s="9">
        <f t="shared" ca="1" si="4"/>
        <v>81.037163573672288</v>
      </c>
      <c r="M23">
        <f t="shared" ca="1" si="8"/>
        <v>55.222419845218347</v>
      </c>
      <c r="N23">
        <f t="shared" ca="1" si="9"/>
        <v>31.30787037037037</v>
      </c>
    </row>
    <row r="24" spans="1:14" x14ac:dyDescent="0.25">
      <c r="A24" s="4">
        <f t="shared" si="10"/>
        <v>0.41857638888888876</v>
      </c>
      <c r="B24" s="3">
        <f t="shared" si="11"/>
        <v>1553300165</v>
      </c>
      <c r="C24">
        <f t="shared" ref="C24:D39" si="12">C23</f>
        <v>2</v>
      </c>
      <c r="D24">
        <f t="shared" si="12"/>
        <v>6</v>
      </c>
      <c r="E24">
        <f t="shared" ca="1" si="6"/>
        <v>-100314.45820895523</v>
      </c>
      <c r="F24">
        <f t="shared" ca="1" si="7"/>
        <v>-69092.261194029852</v>
      </c>
      <c r="G24">
        <f t="shared" ca="1" si="1"/>
        <v>9257.7313432835817</v>
      </c>
      <c r="H24" s="9">
        <f t="shared" ca="1" si="2"/>
        <v>252.2760199004988</v>
      </c>
      <c r="I24" s="9">
        <f t="shared" ca="1" si="2"/>
        <v>39.788875621891933</v>
      </c>
      <c r="J24" s="9">
        <f t="shared" ca="1" si="2"/>
        <v>-2.1229850746269223</v>
      </c>
      <c r="K24" s="9">
        <f t="shared" ca="1" si="3"/>
        <v>255.3944886642843</v>
      </c>
      <c r="L24" s="9">
        <f t="shared" ca="1" si="4"/>
        <v>81.037163573671748</v>
      </c>
      <c r="M24">
        <f t="shared" ca="1" si="8"/>
        <v>55.224228855721393</v>
      </c>
      <c r="N24">
        <f t="shared" ca="1" si="9"/>
        <v>31.328055555555554</v>
      </c>
    </row>
    <row r="25" spans="1:14" x14ac:dyDescent="0.25">
      <c r="A25" s="4">
        <f t="shared" si="10"/>
        <v>0.41863425925925912</v>
      </c>
      <c r="B25" s="3">
        <f t="shared" si="11"/>
        <v>1553300170</v>
      </c>
      <c r="C25">
        <f t="shared" si="12"/>
        <v>2</v>
      </c>
      <c r="D25">
        <f t="shared" si="12"/>
        <v>6</v>
      </c>
      <c r="E25">
        <f t="shared" ca="1" si="6"/>
        <v>-99053.078109452734</v>
      </c>
      <c r="F25">
        <f t="shared" ca="1" si="7"/>
        <v>-68893.316815920392</v>
      </c>
      <c r="G25">
        <f t="shared" ca="1" si="1"/>
        <v>9247.1164179104471</v>
      </c>
      <c r="H25" s="9">
        <f t="shared" ca="1" si="2"/>
        <v>252.2760199004959</v>
      </c>
      <c r="I25" s="9">
        <f t="shared" ca="1" si="2"/>
        <v>39.788875621889019</v>
      </c>
      <c r="J25" s="9">
        <f t="shared" ca="1" si="2"/>
        <v>-2.1229850746269223</v>
      </c>
      <c r="K25" s="9">
        <f t="shared" ca="1" si="3"/>
        <v>255.394488664281</v>
      </c>
      <c r="L25" s="9">
        <f t="shared" ca="1" si="4"/>
        <v>81.037163573672288</v>
      </c>
      <c r="M25">
        <f t="shared" ca="1" si="8"/>
        <v>55.226037866224431</v>
      </c>
      <c r="N25">
        <f t="shared" ca="1" si="9"/>
        <v>31.348240740740739</v>
      </c>
    </row>
    <row r="26" spans="1:14" x14ac:dyDescent="0.25">
      <c r="A26" s="4">
        <f t="shared" si="10"/>
        <v>0.41869212962962948</v>
      </c>
      <c r="B26" s="3">
        <f t="shared" si="11"/>
        <v>1553300175</v>
      </c>
      <c r="C26">
        <f t="shared" si="12"/>
        <v>2</v>
      </c>
      <c r="D26">
        <f t="shared" si="12"/>
        <v>6</v>
      </c>
      <c r="E26">
        <f t="shared" ca="1" si="6"/>
        <v>-97791.698009950254</v>
      </c>
      <c r="F26">
        <f t="shared" ca="1" si="7"/>
        <v>-68694.372437810947</v>
      </c>
      <c r="G26">
        <f t="shared" ca="1" si="1"/>
        <v>9236.5014925373125</v>
      </c>
      <c r="H26" s="9">
        <f t="shared" ca="1" si="2"/>
        <v>252.2760199004988</v>
      </c>
      <c r="I26" s="9">
        <f t="shared" ca="1" si="2"/>
        <v>39.788875621891933</v>
      </c>
      <c r="J26" s="9">
        <f t="shared" ca="1" si="2"/>
        <v>-2.1229850746269223</v>
      </c>
      <c r="K26" s="9">
        <f t="shared" ca="1" si="3"/>
        <v>255.3944886642843</v>
      </c>
      <c r="L26" s="9">
        <f t="shared" ca="1" si="4"/>
        <v>81.037163573671748</v>
      </c>
      <c r="M26">
        <f t="shared" ca="1" si="8"/>
        <v>55.227846876727469</v>
      </c>
      <c r="N26">
        <f t="shared" ca="1" si="9"/>
        <v>31.368425925925926</v>
      </c>
    </row>
    <row r="27" spans="1:14" x14ac:dyDescent="0.25">
      <c r="A27" s="4">
        <f t="shared" si="10"/>
        <v>0.41874999999999984</v>
      </c>
      <c r="B27" s="3">
        <f t="shared" si="11"/>
        <v>1553300180</v>
      </c>
      <c r="C27">
        <f t="shared" si="12"/>
        <v>2</v>
      </c>
      <c r="D27">
        <f t="shared" si="12"/>
        <v>6</v>
      </c>
      <c r="E27">
        <f t="shared" ca="1" si="6"/>
        <v>-96530.31791044776</v>
      </c>
      <c r="F27">
        <f t="shared" ca="1" si="7"/>
        <v>-68495.428059701488</v>
      </c>
      <c r="G27">
        <f t="shared" ca="1" si="1"/>
        <v>9225.8865671641779</v>
      </c>
      <c r="H27" s="9">
        <f t="shared" ca="1" si="2"/>
        <v>252.2760199004988</v>
      </c>
      <c r="I27" s="9">
        <f t="shared" ca="1" si="2"/>
        <v>39.788875621889019</v>
      </c>
      <c r="J27" s="9">
        <f t="shared" ca="1" si="2"/>
        <v>-2.1229850746269223</v>
      </c>
      <c r="K27" s="9">
        <f t="shared" ca="1" si="3"/>
        <v>255.39448866428384</v>
      </c>
      <c r="L27" s="9">
        <f t="shared" ca="1" si="4"/>
        <v>81.037163573672387</v>
      </c>
      <c r="M27">
        <f t="shared" ca="1" si="8"/>
        <v>55.229655887230507</v>
      </c>
      <c r="N27">
        <f t="shared" ca="1" si="9"/>
        <v>31.388611111111111</v>
      </c>
    </row>
    <row r="28" spans="1:14" x14ac:dyDescent="0.25">
      <c r="A28" s="4">
        <f t="shared" si="10"/>
        <v>0.41880787037037021</v>
      </c>
      <c r="B28" s="3">
        <f t="shared" si="11"/>
        <v>1553300185</v>
      </c>
      <c r="C28">
        <f t="shared" si="12"/>
        <v>2</v>
      </c>
      <c r="D28">
        <f t="shared" si="12"/>
        <v>6</v>
      </c>
      <c r="E28">
        <f t="shared" ca="1" si="6"/>
        <v>-95268.937810945266</v>
      </c>
      <c r="F28">
        <f t="shared" ca="1" si="7"/>
        <v>-68296.483681592043</v>
      </c>
      <c r="G28">
        <f t="shared" ca="1" si="1"/>
        <v>9215.2716417910433</v>
      </c>
      <c r="H28" s="9">
        <f t="shared" ca="1" si="2"/>
        <v>252.2760199004959</v>
      </c>
      <c r="I28" s="9">
        <f t="shared" ca="1" si="2"/>
        <v>39.788875621891933</v>
      </c>
      <c r="J28" s="9">
        <f t="shared" ca="1" si="2"/>
        <v>-2.1229850746265582</v>
      </c>
      <c r="K28" s="9">
        <f t="shared" ca="1" si="3"/>
        <v>255.39448866428145</v>
      </c>
      <c r="L28" s="9">
        <f t="shared" ca="1" si="4"/>
        <v>81.037163573671648</v>
      </c>
      <c r="M28">
        <f t="shared" ca="1" si="8"/>
        <v>55.231464897733552</v>
      </c>
      <c r="N28">
        <f t="shared" ca="1" si="9"/>
        <v>31.408796296296295</v>
      </c>
    </row>
    <row r="29" spans="1:14" x14ac:dyDescent="0.25">
      <c r="A29" s="4">
        <f t="shared" si="10"/>
        <v>0.41886574074074057</v>
      </c>
      <c r="B29" s="3">
        <f t="shared" si="11"/>
        <v>1553300190</v>
      </c>
      <c r="C29">
        <f t="shared" si="12"/>
        <v>2</v>
      </c>
      <c r="D29">
        <f t="shared" si="12"/>
        <v>6</v>
      </c>
      <c r="E29">
        <f t="shared" ca="1" si="6"/>
        <v>-94007.557711442787</v>
      </c>
      <c r="F29">
        <f t="shared" ca="1" si="7"/>
        <v>-68097.539303482583</v>
      </c>
      <c r="G29">
        <f t="shared" ca="1" si="1"/>
        <v>9204.6567164179105</v>
      </c>
      <c r="H29" s="9">
        <f t="shared" ca="1" si="2"/>
        <v>252.2760199004988</v>
      </c>
      <c r="I29" s="9">
        <f t="shared" ca="1" si="2"/>
        <v>39.788875621891933</v>
      </c>
      <c r="J29" s="9">
        <f t="shared" ca="1" si="2"/>
        <v>-2.1229850746269223</v>
      </c>
      <c r="K29" s="9">
        <f t="shared" ca="1" si="3"/>
        <v>255.3944886642843</v>
      </c>
      <c r="L29" s="9">
        <f t="shared" ca="1" si="4"/>
        <v>81.037163573671748</v>
      </c>
      <c r="M29">
        <f t="shared" ca="1" si="8"/>
        <v>55.23327390823659</v>
      </c>
      <c r="N29">
        <f t="shared" ca="1" si="9"/>
        <v>31.428981481481479</v>
      </c>
    </row>
    <row r="30" spans="1:14" x14ac:dyDescent="0.25">
      <c r="A30" s="4">
        <f t="shared" si="10"/>
        <v>0.41892361111111093</v>
      </c>
      <c r="B30" s="3">
        <f t="shared" si="11"/>
        <v>1553300195</v>
      </c>
      <c r="C30">
        <f t="shared" si="12"/>
        <v>2</v>
      </c>
      <c r="D30">
        <f t="shared" si="12"/>
        <v>6</v>
      </c>
      <c r="E30">
        <f t="shared" ca="1" si="6"/>
        <v>-92746.177611940293</v>
      </c>
      <c r="F30">
        <f t="shared" ca="1" si="7"/>
        <v>-67898.594925373123</v>
      </c>
      <c r="G30">
        <f t="shared" ca="1" si="1"/>
        <v>9194.0417910447759</v>
      </c>
      <c r="H30" s="9">
        <f t="shared" ca="1" si="2"/>
        <v>252.2760199004959</v>
      </c>
      <c r="I30" s="9">
        <f t="shared" ca="1" si="2"/>
        <v>39.788875621889019</v>
      </c>
      <c r="J30" s="9">
        <f t="shared" ca="1" si="2"/>
        <v>-2.1229850746269223</v>
      </c>
      <c r="K30" s="9">
        <f t="shared" ca="1" si="3"/>
        <v>255.394488664281</v>
      </c>
      <c r="L30" s="9">
        <f t="shared" ca="1" si="4"/>
        <v>81.037163573672288</v>
      </c>
      <c r="M30">
        <f t="shared" ca="1" si="8"/>
        <v>55.235082918739629</v>
      </c>
      <c r="N30">
        <f t="shared" ca="1" si="9"/>
        <v>31.449166666666667</v>
      </c>
    </row>
    <row r="31" spans="1:14" x14ac:dyDescent="0.25">
      <c r="A31" s="4">
        <f t="shared" si="10"/>
        <v>0.41898148148148129</v>
      </c>
      <c r="B31" s="3">
        <f t="shared" si="11"/>
        <v>1553300200</v>
      </c>
      <c r="C31">
        <f t="shared" si="12"/>
        <v>2</v>
      </c>
      <c r="D31">
        <f t="shared" si="12"/>
        <v>6</v>
      </c>
      <c r="E31">
        <f t="shared" ca="1" si="6"/>
        <v>-91484.797512437814</v>
      </c>
      <c r="F31">
        <f t="shared" ca="1" si="7"/>
        <v>-67699.650547263678</v>
      </c>
      <c r="G31">
        <f t="shared" ca="1" si="1"/>
        <v>9183.4268656716413</v>
      </c>
      <c r="H31" s="9">
        <f t="shared" ca="1" si="2"/>
        <v>252.2760199004988</v>
      </c>
      <c r="I31" s="9">
        <f t="shared" ca="1" si="2"/>
        <v>39.788875621891933</v>
      </c>
      <c r="J31" s="9">
        <f t="shared" ca="1" si="2"/>
        <v>-2.1229850746269223</v>
      </c>
      <c r="K31" s="9">
        <f t="shared" ca="1" si="3"/>
        <v>255.3944886642843</v>
      </c>
      <c r="L31" s="9">
        <f t="shared" ca="1" si="4"/>
        <v>81.037163573671748</v>
      </c>
      <c r="M31">
        <f t="shared" ca="1" si="8"/>
        <v>55.236891929242674</v>
      </c>
      <c r="N31">
        <f t="shared" ca="1" si="9"/>
        <v>31.469351851851851</v>
      </c>
    </row>
    <row r="32" spans="1:14" x14ac:dyDescent="0.25">
      <c r="A32" s="4">
        <f t="shared" si="10"/>
        <v>0.41903935185185165</v>
      </c>
      <c r="B32" s="3">
        <f t="shared" si="11"/>
        <v>1553300205</v>
      </c>
      <c r="C32">
        <f t="shared" si="12"/>
        <v>2</v>
      </c>
      <c r="D32">
        <f t="shared" si="12"/>
        <v>6</v>
      </c>
      <c r="E32">
        <f t="shared" ca="1" si="6"/>
        <v>-90223.41741293532</v>
      </c>
      <c r="F32">
        <f t="shared" ca="1" si="7"/>
        <v>-67500.706169154219</v>
      </c>
      <c r="G32">
        <f t="shared" ca="1" si="1"/>
        <v>9172.8119402985067</v>
      </c>
      <c r="H32" s="9">
        <f t="shared" ca="1" si="2"/>
        <v>252.2760199004959</v>
      </c>
      <c r="I32" s="9">
        <f t="shared" ca="1" si="2"/>
        <v>39.788875621889019</v>
      </c>
      <c r="J32" s="9">
        <f t="shared" ca="1" si="2"/>
        <v>-2.1229850746269223</v>
      </c>
      <c r="K32" s="9">
        <f t="shared" ca="1" si="3"/>
        <v>255.394488664281</v>
      </c>
      <c r="L32" s="9">
        <f t="shared" ca="1" si="4"/>
        <v>81.037163573672288</v>
      </c>
      <c r="M32">
        <f t="shared" ca="1" si="8"/>
        <v>55.238700939745712</v>
      </c>
      <c r="N32">
        <f t="shared" ca="1" si="9"/>
        <v>31.489537037037035</v>
      </c>
    </row>
    <row r="33" spans="1:14" x14ac:dyDescent="0.25">
      <c r="A33" s="4">
        <f>A32+5/24/3600</f>
        <v>0.41909722222222201</v>
      </c>
      <c r="B33" s="3">
        <f t="shared" si="11"/>
        <v>1553300210</v>
      </c>
      <c r="C33">
        <f t="shared" si="12"/>
        <v>2</v>
      </c>
      <c r="D33">
        <f t="shared" si="12"/>
        <v>6</v>
      </c>
      <c r="E33">
        <f t="shared" ca="1" si="6"/>
        <v>-88962.03731343284</v>
      </c>
      <c r="F33">
        <f t="shared" ca="1" si="7"/>
        <v>-67301.761791044773</v>
      </c>
      <c r="G33">
        <f t="shared" ca="1" si="1"/>
        <v>9162.1970149253721</v>
      </c>
      <c r="H33" s="9">
        <f t="shared" ca="1" si="2"/>
        <v>252.2760199004988</v>
      </c>
      <c r="I33" s="9">
        <f t="shared" ca="1" si="2"/>
        <v>39.788875621891933</v>
      </c>
      <c r="J33" s="9">
        <f t="shared" ca="1" si="2"/>
        <v>-2.1229850746269223</v>
      </c>
      <c r="K33" s="9">
        <f t="shared" ca="1" si="3"/>
        <v>255.3944886642843</v>
      </c>
      <c r="L33" s="9">
        <f t="shared" ca="1" si="4"/>
        <v>81.037163573671748</v>
      </c>
      <c r="M33">
        <f t="shared" ca="1" si="8"/>
        <v>55.24050995024875</v>
      </c>
      <c r="N33">
        <f t="shared" ca="1" si="9"/>
        <v>31.509722222222223</v>
      </c>
    </row>
    <row r="34" spans="1:14" x14ac:dyDescent="0.25">
      <c r="A34" s="4">
        <f t="shared" si="10"/>
        <v>0.41915509259259237</v>
      </c>
      <c r="B34" s="3">
        <f t="shared" si="11"/>
        <v>1553300215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-87700.657213930346</v>
      </c>
      <c r="F34">
        <f ca="1">INDIRECT("F$"&amp;C34)+INDIRECT("I$"&amp;C34)*($B34-INDIRECT("B$"&amp;D34))</f>
        <v>-67102.817412935314</v>
      </c>
      <c r="G34">
        <f t="shared" ca="1" si="1"/>
        <v>9151.5820895522374</v>
      </c>
      <c r="H34" s="9">
        <f t="shared" ca="1" si="2"/>
        <v>252.2760199004988</v>
      </c>
      <c r="I34" s="9">
        <f t="shared" ca="1" si="2"/>
        <v>39.788875621889019</v>
      </c>
      <c r="J34" s="9">
        <f t="shared" ca="1" si="2"/>
        <v>-2.1229850746265582</v>
      </c>
      <c r="K34" s="9">
        <f t="shared" ca="1" si="3"/>
        <v>255.39448866428384</v>
      </c>
      <c r="L34" s="9">
        <f t="shared" ca="1" si="4"/>
        <v>81.037163573672387</v>
      </c>
      <c r="M34">
        <f t="shared" ca="1" si="8"/>
        <v>55.242318960751795</v>
      </c>
      <c r="N34">
        <f t="shared" ca="1" si="9"/>
        <v>31.529907407407407</v>
      </c>
    </row>
    <row r="35" spans="1:14" x14ac:dyDescent="0.25">
      <c r="A35" s="4">
        <f t="shared" si="10"/>
        <v>0.41921296296296273</v>
      </c>
      <c r="B35" s="3">
        <f t="shared" si="11"/>
        <v>1553300220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-86439.277114427852</v>
      </c>
      <c r="F35">
        <f ca="1">INDIRECT("F$"&amp;C35)+INDIRECT("I$"&amp;C35)*($B35-INDIRECT("B$"&amp;D35))</f>
        <v>-66903.873034825869</v>
      </c>
      <c r="G35">
        <f t="shared" ca="1" si="1"/>
        <v>9140.9671641791047</v>
      </c>
      <c r="H35" s="9">
        <f t="shared" ca="1" si="2"/>
        <v>252.2760199004959</v>
      </c>
      <c r="I35" s="9">
        <f t="shared" ca="1" si="2"/>
        <v>39.788875621891933</v>
      </c>
      <c r="J35" s="9">
        <f t="shared" ca="1" si="2"/>
        <v>-2.1229850746269223</v>
      </c>
      <c r="K35" s="9">
        <f t="shared" ca="1" si="3"/>
        <v>255.39448866428145</v>
      </c>
      <c r="L35" s="9">
        <f t="shared" ca="1" si="4"/>
        <v>81.037163573671648</v>
      </c>
      <c r="M35">
        <f t="shared" ca="1" si="8"/>
        <v>55.244127971254834</v>
      </c>
      <c r="N35">
        <f t="shared" ca="1" si="9"/>
        <v>31.550092592592591</v>
      </c>
    </row>
    <row r="36" spans="1:14" x14ac:dyDescent="0.25">
      <c r="A36" s="4">
        <f t="shared" si="10"/>
        <v>0.41927083333333309</v>
      </c>
      <c r="B36" s="3">
        <f t="shared" si="11"/>
        <v>1553300225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-85177.897014925373</v>
      </c>
      <c r="F36">
        <f t="shared" ref="F36:F99" ca="1" si="14">INDIRECT("F$"&amp;C36)+INDIRECT("I$"&amp;C36)*($B36-INDIRECT("B$"&amp;D36))</f>
        <v>-66704.928656716409</v>
      </c>
      <c r="G36">
        <f t="shared" ca="1" si="1"/>
        <v>9130.35223880597</v>
      </c>
      <c r="H36" s="9">
        <f t="shared" ca="1" si="2"/>
        <v>252.2760199004959</v>
      </c>
      <c r="I36" s="9">
        <f t="shared" ca="1" si="2"/>
        <v>39.788875621889019</v>
      </c>
      <c r="J36" s="9">
        <f t="shared" ca="1" si="2"/>
        <v>-2.1229850746269223</v>
      </c>
      <c r="K36" s="9">
        <f t="shared" ca="1" si="3"/>
        <v>255.394488664281</v>
      </c>
      <c r="L36" s="9">
        <f t="shared" ca="1" si="4"/>
        <v>81.037163573672288</v>
      </c>
      <c r="M36">
        <f t="shared" ca="1" si="8"/>
        <v>55.245936981757872</v>
      </c>
      <c r="N36">
        <f t="shared" ca="1" si="9"/>
        <v>31.570277777777775</v>
      </c>
    </row>
    <row r="37" spans="1:14" x14ac:dyDescent="0.25">
      <c r="A37" s="4">
        <f t="shared" si="10"/>
        <v>0.41932870370370345</v>
      </c>
      <c r="B37" s="3">
        <f t="shared" si="11"/>
        <v>1553300230</v>
      </c>
      <c r="C37">
        <f t="shared" si="12"/>
        <v>2</v>
      </c>
      <c r="D37">
        <f t="shared" si="12"/>
        <v>6</v>
      </c>
      <c r="E37">
        <f t="shared" ca="1" si="13"/>
        <v>-83916.516915422893</v>
      </c>
      <c r="F37">
        <f t="shared" ca="1" si="14"/>
        <v>-66505.984278606964</v>
      </c>
      <c r="G37">
        <f t="shared" ca="1" si="1"/>
        <v>9119.7373134328354</v>
      </c>
      <c r="H37" s="9">
        <f t="shared" ca="1" si="2"/>
        <v>252.2760199004988</v>
      </c>
      <c r="I37" s="9">
        <f t="shared" ca="1" si="2"/>
        <v>39.788875621891933</v>
      </c>
      <c r="J37" s="9">
        <f t="shared" ca="1" si="2"/>
        <v>-2.1229850746269223</v>
      </c>
      <c r="K37" s="9">
        <f t="shared" ca="1" si="3"/>
        <v>255.3944886642843</v>
      </c>
      <c r="L37" s="9">
        <f t="shared" ca="1" si="4"/>
        <v>81.037163573671748</v>
      </c>
      <c r="M37">
        <f t="shared" ca="1" si="8"/>
        <v>55.247745992260917</v>
      </c>
      <c r="N37">
        <f t="shared" ca="1" si="9"/>
        <v>31.590462962962963</v>
      </c>
    </row>
    <row r="38" spans="1:14" x14ac:dyDescent="0.25">
      <c r="A38" s="4">
        <f t="shared" si="10"/>
        <v>0.41938657407407381</v>
      </c>
      <c r="B38" s="3">
        <f t="shared" si="11"/>
        <v>1553300235</v>
      </c>
      <c r="C38">
        <f t="shared" si="12"/>
        <v>2</v>
      </c>
      <c r="D38">
        <f t="shared" si="12"/>
        <v>6</v>
      </c>
      <c r="E38">
        <f t="shared" ca="1" si="13"/>
        <v>-82655.136815920399</v>
      </c>
      <c r="F38">
        <f t="shared" ca="1" si="14"/>
        <v>-66307.039900497504</v>
      </c>
      <c r="G38">
        <f t="shared" ca="1" si="1"/>
        <v>9109.1223880597008</v>
      </c>
      <c r="H38" s="9">
        <f t="shared" ca="1" si="2"/>
        <v>252.2760199004988</v>
      </c>
      <c r="I38" s="9">
        <f t="shared" ca="1" si="2"/>
        <v>39.788875621889019</v>
      </c>
      <c r="J38" s="9">
        <f t="shared" ca="1" si="2"/>
        <v>-2.1229850746269223</v>
      </c>
      <c r="K38" s="9">
        <f t="shared" ca="1" si="3"/>
        <v>255.39448866428384</v>
      </c>
      <c r="L38" s="9">
        <f t="shared" ca="1" si="4"/>
        <v>81.037163573672387</v>
      </c>
      <c r="M38">
        <f t="shared" ca="1" si="8"/>
        <v>55.249555002763955</v>
      </c>
      <c r="N38">
        <f t="shared" ca="1" si="9"/>
        <v>31.610648148148147</v>
      </c>
    </row>
    <row r="39" spans="1:14" x14ac:dyDescent="0.25">
      <c r="A39" s="4">
        <f t="shared" si="10"/>
        <v>0.41944444444444418</v>
      </c>
      <c r="B39" s="3">
        <f t="shared" si="11"/>
        <v>1553300240</v>
      </c>
      <c r="C39">
        <f t="shared" si="12"/>
        <v>2</v>
      </c>
      <c r="D39">
        <f t="shared" si="12"/>
        <v>6</v>
      </c>
      <c r="E39">
        <f t="shared" ca="1" si="13"/>
        <v>-81393.756716417905</v>
      </c>
      <c r="F39">
        <f t="shared" ca="1" si="14"/>
        <v>-66108.095522388059</v>
      </c>
      <c r="G39">
        <f t="shared" ca="1" si="1"/>
        <v>9098.5074626865662</v>
      </c>
      <c r="H39" s="9">
        <f t="shared" ca="1" si="2"/>
        <v>252.2760199004959</v>
      </c>
      <c r="I39" s="9">
        <f t="shared" ca="1" si="2"/>
        <v>39.788875621891933</v>
      </c>
      <c r="J39" s="9">
        <f t="shared" ca="1" si="2"/>
        <v>-2.1229850746269223</v>
      </c>
      <c r="K39" s="9">
        <f t="shared" ca="1" si="3"/>
        <v>255.39448866428145</v>
      </c>
      <c r="L39" s="9">
        <f t="shared" ca="1" si="4"/>
        <v>81.037163573671648</v>
      </c>
      <c r="M39">
        <f t="shared" ca="1" si="8"/>
        <v>55.251364013266993</v>
      </c>
      <c r="N39">
        <f t="shared" ca="1" si="9"/>
        <v>31.630833333333332</v>
      </c>
    </row>
    <row r="40" spans="1:14" x14ac:dyDescent="0.25">
      <c r="A40" s="4">
        <f t="shared" si="10"/>
        <v>0.41950231481481454</v>
      </c>
      <c r="B40" s="3">
        <f t="shared" si="11"/>
        <v>1553300245</v>
      </c>
      <c r="C40">
        <f t="shared" ref="C40:D55" si="15">C39</f>
        <v>2</v>
      </c>
      <c r="D40">
        <f t="shared" si="15"/>
        <v>6</v>
      </c>
      <c r="E40">
        <f t="shared" ca="1" si="13"/>
        <v>-80132.376616915426</v>
      </c>
      <c r="F40">
        <f t="shared" ca="1" si="14"/>
        <v>-65909.1511442786</v>
      </c>
      <c r="G40">
        <f t="shared" ca="1" si="1"/>
        <v>9087.8925373134316</v>
      </c>
      <c r="H40" s="9">
        <f t="shared" ca="1" si="2"/>
        <v>252.2760199004988</v>
      </c>
      <c r="I40" s="9">
        <f t="shared" ca="1" si="2"/>
        <v>39.788875621889019</v>
      </c>
      <c r="J40" s="9">
        <f t="shared" ca="1" si="2"/>
        <v>-2.1229850746265582</v>
      </c>
      <c r="K40" s="9">
        <f t="shared" ca="1" si="3"/>
        <v>255.39448866428384</v>
      </c>
      <c r="L40" s="9">
        <f t="shared" ca="1" si="4"/>
        <v>81.037163573672387</v>
      </c>
      <c r="M40">
        <f t="shared" ca="1" si="8"/>
        <v>55.253173023770032</v>
      </c>
      <c r="N40">
        <f t="shared" ca="1" si="9"/>
        <v>31.651018518518516</v>
      </c>
    </row>
    <row r="41" spans="1:14" x14ac:dyDescent="0.25">
      <c r="A41" s="4">
        <f t="shared" si="10"/>
        <v>0.4195601851851849</v>
      </c>
      <c r="B41" s="3">
        <f t="shared" si="11"/>
        <v>1553300250</v>
      </c>
      <c r="C41">
        <f t="shared" si="15"/>
        <v>2</v>
      </c>
      <c r="D41">
        <f t="shared" si="15"/>
        <v>6</v>
      </c>
      <c r="E41">
        <f t="shared" ca="1" si="13"/>
        <v>-78870.996517412932</v>
      </c>
      <c r="F41">
        <f t="shared" ca="1" si="14"/>
        <v>-65710.206766169154</v>
      </c>
      <c r="G41">
        <f t="shared" ca="1" si="1"/>
        <v>9077.2776119402988</v>
      </c>
      <c r="H41" s="9">
        <f t="shared" ca="1" si="2"/>
        <v>252.2760199004988</v>
      </c>
      <c r="I41" s="9">
        <f t="shared" ca="1" si="2"/>
        <v>39.788875621891933</v>
      </c>
      <c r="J41" s="9">
        <f t="shared" ca="1" si="2"/>
        <v>-2.1229850746269223</v>
      </c>
      <c r="K41" s="9">
        <f t="shared" ca="1" si="3"/>
        <v>255.3944886642843</v>
      </c>
      <c r="L41" s="9">
        <f t="shared" ca="1" si="4"/>
        <v>81.037163573671748</v>
      </c>
      <c r="M41">
        <f t="shared" ca="1" si="8"/>
        <v>55.254982034273077</v>
      </c>
      <c r="N41">
        <f t="shared" ca="1" si="9"/>
        <v>31.671203703703704</v>
      </c>
    </row>
    <row r="42" spans="1:14" x14ac:dyDescent="0.25">
      <c r="A42" s="8">
        <f t="shared" si="10"/>
        <v>0.41961805555555526</v>
      </c>
      <c r="B42" s="3">
        <f t="shared" si="11"/>
        <v>1553300255</v>
      </c>
      <c r="C42">
        <f t="shared" si="15"/>
        <v>2</v>
      </c>
      <c r="D42">
        <f t="shared" si="15"/>
        <v>6</v>
      </c>
      <c r="E42">
        <f t="shared" ca="1" si="13"/>
        <v>-77609.616417910438</v>
      </c>
      <c r="F42">
        <f t="shared" ca="1" si="14"/>
        <v>-65511.262388059695</v>
      </c>
      <c r="G42">
        <f t="shared" ca="1" si="1"/>
        <v>9066.6626865671642</v>
      </c>
      <c r="H42" s="9">
        <f t="shared" ca="1" si="2"/>
        <v>252.2760199004959</v>
      </c>
      <c r="I42" s="9">
        <f t="shared" ca="1" si="2"/>
        <v>39.788875621890476</v>
      </c>
      <c r="J42" s="9">
        <f t="shared" ca="1" si="2"/>
        <v>-2.1229850746269223</v>
      </c>
      <c r="K42" s="9">
        <f t="shared" ca="1" si="3"/>
        <v>255.39448866428123</v>
      </c>
      <c r="L42" s="9">
        <f t="shared" ca="1" si="4"/>
        <v>81.037163573671961</v>
      </c>
      <c r="M42">
        <f t="shared" ca="1" si="8"/>
        <v>55.256791044776115</v>
      </c>
      <c r="N42">
        <f t="shared" ca="1" si="9"/>
        <v>31.691388888888888</v>
      </c>
    </row>
    <row r="43" spans="1:14" x14ac:dyDescent="0.25">
      <c r="A43" s="4">
        <f t="shared" si="10"/>
        <v>0.41967592592592562</v>
      </c>
      <c r="B43" s="3">
        <f t="shared" si="11"/>
        <v>1553300260</v>
      </c>
      <c r="C43">
        <f t="shared" si="15"/>
        <v>2</v>
      </c>
      <c r="D43">
        <f t="shared" si="15"/>
        <v>6</v>
      </c>
      <c r="E43">
        <f t="shared" ca="1" si="13"/>
        <v>-76348.236318407959</v>
      </c>
      <c r="F43">
        <f t="shared" ca="1" si="14"/>
        <v>-65312.318009950242</v>
      </c>
      <c r="G43">
        <f t="shared" ca="1" si="1"/>
        <v>9056.0477611940296</v>
      </c>
      <c r="H43" s="9">
        <f t="shared" ca="1" si="2"/>
        <v>252.2760199004959</v>
      </c>
      <c r="I43" s="9">
        <f t="shared" ca="1" si="2"/>
        <v>39.788875621890476</v>
      </c>
      <c r="J43" s="9">
        <f t="shared" ca="1" si="2"/>
        <v>-2.1229850746269223</v>
      </c>
      <c r="K43" s="9">
        <f t="shared" ca="1" si="3"/>
        <v>255.39448866428123</v>
      </c>
      <c r="L43" s="9">
        <f t="shared" ca="1" si="4"/>
        <v>81.037163573671961</v>
      </c>
      <c r="M43">
        <f t="shared" ca="1" si="8"/>
        <v>55.258600055279153</v>
      </c>
      <c r="N43">
        <f t="shared" ca="1" si="9"/>
        <v>31.711574074074072</v>
      </c>
    </row>
    <row r="44" spans="1:14" x14ac:dyDescent="0.25">
      <c r="A44" s="4">
        <f t="shared" si="10"/>
        <v>0.41973379629629598</v>
      </c>
      <c r="B44" s="3">
        <f t="shared" si="11"/>
        <v>1553300265</v>
      </c>
      <c r="C44">
        <f t="shared" si="15"/>
        <v>2</v>
      </c>
      <c r="D44">
        <f t="shared" si="15"/>
        <v>6</v>
      </c>
      <c r="E44">
        <f t="shared" ca="1" si="13"/>
        <v>-75086.856218905479</v>
      </c>
      <c r="F44">
        <f t="shared" ca="1" si="14"/>
        <v>-65113.37363184079</v>
      </c>
      <c r="G44">
        <f t="shared" ca="1" si="1"/>
        <v>9045.432835820895</v>
      </c>
      <c r="H44" s="9">
        <f t="shared" ca="1" si="2"/>
        <v>252.2760199004988</v>
      </c>
      <c r="I44" s="9">
        <f t="shared" ca="1" si="2"/>
        <v>39.788875621890476</v>
      </c>
      <c r="J44" s="9">
        <f t="shared" ca="1" si="2"/>
        <v>-2.1229850746269223</v>
      </c>
      <c r="K44" s="9">
        <f t="shared" ca="1" si="3"/>
        <v>255.39448866428407</v>
      </c>
      <c r="L44" s="9">
        <f t="shared" ca="1" si="4"/>
        <v>81.037163573672075</v>
      </c>
      <c r="M44">
        <f t="shared" ca="1" si="8"/>
        <v>55.260409065782198</v>
      </c>
      <c r="N44">
        <f t="shared" ca="1" si="9"/>
        <v>31.73175925925926</v>
      </c>
    </row>
    <row r="45" spans="1:14" x14ac:dyDescent="0.25">
      <c r="A45" s="4">
        <f t="shared" si="10"/>
        <v>0.41979166666666634</v>
      </c>
      <c r="B45" s="3">
        <f t="shared" si="11"/>
        <v>1553300270</v>
      </c>
      <c r="C45">
        <f t="shared" si="15"/>
        <v>2</v>
      </c>
      <c r="D45">
        <f t="shared" si="15"/>
        <v>6</v>
      </c>
      <c r="E45">
        <f t="shared" ca="1" si="13"/>
        <v>-73825.476119402985</v>
      </c>
      <c r="F45">
        <f t="shared" ca="1" si="14"/>
        <v>-64914.429253731338</v>
      </c>
      <c r="G45">
        <f t="shared" ca="1" si="1"/>
        <v>9034.8179104477604</v>
      </c>
      <c r="H45" s="9">
        <f t="shared" ca="1" si="2"/>
        <v>252.2760199004988</v>
      </c>
      <c r="I45" s="9">
        <f t="shared" ca="1" si="2"/>
        <v>39.788875621890476</v>
      </c>
      <c r="J45" s="9">
        <f t="shared" ca="1" si="2"/>
        <v>-2.1229850746269223</v>
      </c>
      <c r="K45" s="9">
        <f t="shared" ca="1" si="3"/>
        <v>255.39448866428407</v>
      </c>
      <c r="L45" s="9">
        <f t="shared" ca="1" si="4"/>
        <v>81.037163573672075</v>
      </c>
      <c r="M45">
        <f t="shared" ca="1" si="8"/>
        <v>55.262218076285237</v>
      </c>
      <c r="N45">
        <f t="shared" ca="1" si="9"/>
        <v>31.751944444444444</v>
      </c>
    </row>
    <row r="46" spans="1:14" x14ac:dyDescent="0.25">
      <c r="A46" s="4">
        <f t="shared" si="10"/>
        <v>0.4198495370370367</v>
      </c>
      <c r="B46" s="3">
        <f t="shared" si="11"/>
        <v>1553300275</v>
      </c>
      <c r="C46">
        <f t="shared" si="15"/>
        <v>2</v>
      </c>
      <c r="D46">
        <f t="shared" si="15"/>
        <v>6</v>
      </c>
      <c r="E46">
        <f t="shared" ca="1" si="13"/>
        <v>-72564.096019900491</v>
      </c>
      <c r="F46">
        <f t="shared" ca="1" si="14"/>
        <v>-64715.484875621885</v>
      </c>
      <c r="G46">
        <f t="shared" ca="1" si="1"/>
        <v>9024.2029850746258</v>
      </c>
      <c r="H46" s="9">
        <f t="shared" ca="1" si="2"/>
        <v>252.2760199004959</v>
      </c>
      <c r="I46" s="9">
        <f t="shared" ca="1" si="2"/>
        <v>39.788875621890476</v>
      </c>
      <c r="J46" s="9">
        <f t="shared" ca="1" si="2"/>
        <v>-2.1229850746269223</v>
      </c>
      <c r="K46" s="9">
        <f t="shared" ca="1" si="3"/>
        <v>255.39448866428123</v>
      </c>
      <c r="L46" s="9">
        <f t="shared" ca="1" si="4"/>
        <v>81.037163573671961</v>
      </c>
      <c r="M46">
        <f t="shared" ca="1" si="8"/>
        <v>55.264027086788275</v>
      </c>
      <c r="N46">
        <f t="shared" ca="1" si="9"/>
        <v>31.772129629629628</v>
      </c>
    </row>
    <row r="47" spans="1:14" x14ac:dyDescent="0.25">
      <c r="A47" s="4">
        <f t="shared" si="10"/>
        <v>0.41990740740740706</v>
      </c>
      <c r="B47" s="3">
        <f t="shared" si="11"/>
        <v>1553300280</v>
      </c>
      <c r="C47">
        <f t="shared" si="15"/>
        <v>2</v>
      </c>
      <c r="D47">
        <f t="shared" si="15"/>
        <v>6</v>
      </c>
      <c r="E47">
        <f t="shared" ca="1" si="13"/>
        <v>-71302.715920398012</v>
      </c>
      <c r="F47">
        <f t="shared" ca="1" si="14"/>
        <v>-64516.540497512433</v>
      </c>
      <c r="G47">
        <f t="shared" ca="1" si="1"/>
        <v>9013.5880597014911</v>
      </c>
      <c r="H47" s="9">
        <f t="shared" ca="1" si="2"/>
        <v>252.2760199004988</v>
      </c>
      <c r="I47" s="9">
        <f t="shared" ca="1" si="2"/>
        <v>39.788875621890476</v>
      </c>
      <c r="J47" s="9">
        <f t="shared" ca="1" si="2"/>
        <v>-2.1229850746265582</v>
      </c>
      <c r="K47" s="9">
        <f t="shared" ca="1" si="3"/>
        <v>255.39448866428407</v>
      </c>
      <c r="L47" s="9">
        <f t="shared" ca="1" si="4"/>
        <v>81.037163573672075</v>
      </c>
      <c r="M47">
        <f t="shared" ca="1" si="8"/>
        <v>55.26583609729132</v>
      </c>
      <c r="N47">
        <f t="shared" ca="1" si="9"/>
        <v>31.792314814814812</v>
      </c>
    </row>
    <row r="48" spans="1:14" x14ac:dyDescent="0.25">
      <c r="A48" s="8">
        <f t="shared" si="10"/>
        <v>0.41996527777777742</v>
      </c>
      <c r="B48" s="3">
        <f t="shared" si="11"/>
        <v>1553300285</v>
      </c>
      <c r="C48">
        <f t="shared" si="15"/>
        <v>2</v>
      </c>
      <c r="D48">
        <f t="shared" si="15"/>
        <v>6</v>
      </c>
      <c r="E48">
        <f t="shared" ca="1" si="13"/>
        <v>-70041.335820895518</v>
      </c>
      <c r="F48">
        <f t="shared" ca="1" si="14"/>
        <v>-64317.596119402981</v>
      </c>
      <c r="G48">
        <f t="shared" ca="1" si="1"/>
        <v>9002.9731343283584</v>
      </c>
      <c r="H48" s="9">
        <f t="shared" ca="1" si="2"/>
        <v>252.2760199004988</v>
      </c>
      <c r="I48" s="9">
        <f t="shared" ca="1" si="2"/>
        <v>39.788875621890476</v>
      </c>
      <c r="J48" s="9">
        <f t="shared" ca="1" si="2"/>
        <v>-2.1229850746269223</v>
      </c>
      <c r="K48" s="9">
        <f t="shared" ca="1" si="3"/>
        <v>255.39448866428407</v>
      </c>
      <c r="L48" s="9">
        <f t="shared" ca="1" si="4"/>
        <v>81.037163573672075</v>
      </c>
      <c r="M48">
        <f t="shared" ca="1" si="8"/>
        <v>55.267645107794358</v>
      </c>
      <c r="N48">
        <f t="shared" ca="1" si="9"/>
        <v>31.8125</v>
      </c>
    </row>
    <row r="49" spans="1:19" x14ac:dyDescent="0.25">
      <c r="A49" s="4">
        <f t="shared" si="10"/>
        <v>0.42002314814814778</v>
      </c>
      <c r="B49" s="3">
        <f t="shared" si="11"/>
        <v>1553300290</v>
      </c>
      <c r="C49">
        <f t="shared" si="15"/>
        <v>2</v>
      </c>
      <c r="D49">
        <f t="shared" si="15"/>
        <v>6</v>
      </c>
      <c r="E49">
        <f t="shared" ca="1" si="13"/>
        <v>-68779.955721393024</v>
      </c>
      <c r="F49">
        <f t="shared" ca="1" si="14"/>
        <v>-64118.651741293528</v>
      </c>
      <c r="G49">
        <f t="shared" ca="1" si="1"/>
        <v>8992.3582089552237</v>
      </c>
      <c r="H49" s="9">
        <f t="shared" ca="1" si="2"/>
        <v>252.2760199004959</v>
      </c>
      <c r="I49" s="9">
        <f t="shared" ca="1" si="2"/>
        <v>39.788875621890476</v>
      </c>
      <c r="J49" s="9">
        <f t="shared" ca="1" si="2"/>
        <v>-2.1229850746269223</v>
      </c>
      <c r="K49" s="9">
        <f t="shared" ca="1" si="3"/>
        <v>255.39448866428123</v>
      </c>
      <c r="L49" s="9">
        <f t="shared" ca="1" si="4"/>
        <v>81.037163573671961</v>
      </c>
      <c r="M49">
        <f t="shared" ca="1" si="8"/>
        <v>55.269454118297396</v>
      </c>
      <c r="N49">
        <f t="shared" ca="1" si="9"/>
        <v>31.832685185185184</v>
      </c>
    </row>
    <row r="50" spans="1:19" x14ac:dyDescent="0.25">
      <c r="A50" s="4">
        <f t="shared" si="10"/>
        <v>0.42008101851851815</v>
      </c>
      <c r="B50" s="3">
        <f t="shared" si="11"/>
        <v>1553300295</v>
      </c>
      <c r="C50">
        <f t="shared" si="15"/>
        <v>2</v>
      </c>
      <c r="D50">
        <f t="shared" si="15"/>
        <v>6</v>
      </c>
      <c r="E50">
        <f t="shared" ca="1" si="13"/>
        <v>-67518.575621890544</v>
      </c>
      <c r="F50">
        <f t="shared" ca="1" si="14"/>
        <v>-63919.707363184076</v>
      </c>
      <c r="G50">
        <f t="shared" ca="1" si="1"/>
        <v>8981.7432835820891</v>
      </c>
      <c r="H50" s="9">
        <f t="shared" ca="1" si="2"/>
        <v>252.2760199004959</v>
      </c>
      <c r="I50" s="9">
        <f t="shared" ca="1" si="2"/>
        <v>39.788875621890476</v>
      </c>
      <c r="J50" s="9">
        <f t="shared" ca="1" si="2"/>
        <v>-2.1229850746269223</v>
      </c>
      <c r="K50" s="9">
        <f t="shared" ca="1" si="3"/>
        <v>255.39448866428123</v>
      </c>
      <c r="L50" s="9">
        <f t="shared" ca="1" si="4"/>
        <v>81.037163573671961</v>
      </c>
      <c r="M50">
        <f t="shared" ca="1" si="8"/>
        <v>55.271263128800442</v>
      </c>
      <c r="N50">
        <f t="shared" ca="1" si="9"/>
        <v>31.852870370370368</v>
      </c>
    </row>
    <row r="51" spans="1:19" x14ac:dyDescent="0.25">
      <c r="A51" s="4">
        <f t="shared" si="10"/>
        <v>0.42013888888888851</v>
      </c>
      <c r="B51" s="3">
        <f t="shared" si="11"/>
        <v>1553300300</v>
      </c>
      <c r="C51">
        <f t="shared" si="15"/>
        <v>2</v>
      </c>
      <c r="D51">
        <f t="shared" si="15"/>
        <v>6</v>
      </c>
      <c r="E51">
        <f t="shared" ca="1" si="13"/>
        <v>-66257.195522388065</v>
      </c>
      <c r="F51">
        <f t="shared" ca="1" si="14"/>
        <v>-63720.762985074623</v>
      </c>
      <c r="G51">
        <f t="shared" ca="1" si="1"/>
        <v>8971.1283582089545</v>
      </c>
      <c r="H51" s="9">
        <f t="shared" ca="1" si="2"/>
        <v>252.2760199004988</v>
      </c>
      <c r="I51" s="9">
        <f t="shared" ca="1" si="2"/>
        <v>39.788875621890476</v>
      </c>
      <c r="J51" s="9">
        <f t="shared" ca="1" si="2"/>
        <v>-2.1229850746269223</v>
      </c>
      <c r="K51" s="9">
        <f t="shared" ca="1" si="3"/>
        <v>255.39448866428407</v>
      </c>
      <c r="L51" s="9">
        <f t="shared" ca="1" si="4"/>
        <v>81.037163573672075</v>
      </c>
      <c r="M51">
        <f t="shared" ca="1" si="8"/>
        <v>55.27307213930348</v>
      </c>
      <c r="N51">
        <f t="shared" ca="1" si="9"/>
        <v>31.873055555555556</v>
      </c>
      <c r="O51" s="17"/>
      <c r="P51" s="17"/>
      <c r="Q51" s="17"/>
      <c r="R51" s="17"/>
      <c r="S51" s="17"/>
    </row>
    <row r="52" spans="1:19" x14ac:dyDescent="0.25">
      <c r="A52" s="4">
        <f>A51+5/24/3600</f>
        <v>0.42019675925925887</v>
      </c>
      <c r="B52" s="3">
        <f t="shared" si="11"/>
        <v>1553300305</v>
      </c>
      <c r="C52">
        <f t="shared" si="15"/>
        <v>2</v>
      </c>
      <c r="D52">
        <f t="shared" si="15"/>
        <v>6</v>
      </c>
      <c r="E52">
        <f t="shared" ca="1" si="13"/>
        <v>-64995.815422885571</v>
      </c>
      <c r="F52">
        <f t="shared" ca="1" si="14"/>
        <v>-63521.818606965171</v>
      </c>
      <c r="G52">
        <f t="shared" ca="1" si="1"/>
        <v>8960.5134328358199</v>
      </c>
      <c r="H52" s="9">
        <f t="shared" ca="1" si="2"/>
        <v>252.2760199004988</v>
      </c>
      <c r="I52" s="9">
        <f t="shared" ca="1" si="2"/>
        <v>39.788875621890476</v>
      </c>
      <c r="J52" s="9">
        <f t="shared" ca="1" si="2"/>
        <v>-2.1229850746269223</v>
      </c>
      <c r="K52" s="9">
        <f t="shared" ca="1" si="3"/>
        <v>255.39448866428407</v>
      </c>
      <c r="L52" s="9">
        <f t="shared" ca="1" si="4"/>
        <v>81.037163573672075</v>
      </c>
      <c r="M52">
        <f t="shared" ca="1" si="8"/>
        <v>55.274881149806518</v>
      </c>
      <c r="N52">
        <f t="shared" ca="1" si="9"/>
        <v>31.89324074074074</v>
      </c>
    </row>
    <row r="53" spans="1:19" x14ac:dyDescent="0.25">
      <c r="A53" s="4">
        <f t="shared" si="10"/>
        <v>0.42025462962962923</v>
      </c>
      <c r="B53" s="3">
        <f t="shared" si="11"/>
        <v>1553300310</v>
      </c>
      <c r="C53">
        <f t="shared" si="15"/>
        <v>2</v>
      </c>
      <c r="D53">
        <f t="shared" si="15"/>
        <v>6</v>
      </c>
      <c r="E53">
        <f t="shared" ca="1" si="13"/>
        <v>-63734.435323383077</v>
      </c>
      <c r="F53">
        <f t="shared" ca="1" si="14"/>
        <v>-63322.874228855719</v>
      </c>
      <c r="G53">
        <f t="shared" ca="1" si="1"/>
        <v>8949.8985074626853</v>
      </c>
      <c r="H53" s="9">
        <f t="shared" ca="1" si="2"/>
        <v>252.27601990049735</v>
      </c>
      <c r="I53" s="9">
        <f t="shared" ca="1" si="2"/>
        <v>39.788875621890476</v>
      </c>
      <c r="J53" s="9">
        <f t="shared" ca="1" si="2"/>
        <v>-2.1229850746265582</v>
      </c>
      <c r="K53" s="9">
        <f t="shared" ca="1" si="3"/>
        <v>255.39448866428265</v>
      </c>
      <c r="L53" s="9">
        <f t="shared" ca="1" si="4"/>
        <v>81.037163573672018</v>
      </c>
      <c r="M53">
        <f t="shared" ca="1" si="8"/>
        <v>55.276690160309556</v>
      </c>
      <c r="N53">
        <f t="shared" ca="1" si="9"/>
        <v>31.913425925925925</v>
      </c>
    </row>
    <row r="54" spans="1:19" x14ac:dyDescent="0.25">
      <c r="A54" s="8">
        <f t="shared" si="10"/>
        <v>0.42031249999999959</v>
      </c>
      <c r="B54" s="3">
        <f t="shared" si="11"/>
        <v>1553300315</v>
      </c>
      <c r="C54">
        <f t="shared" si="15"/>
        <v>2</v>
      </c>
      <c r="D54">
        <f t="shared" si="15"/>
        <v>6</v>
      </c>
      <c r="E54">
        <f t="shared" ca="1" si="13"/>
        <v>-62473.05522388059</v>
      </c>
      <c r="F54">
        <f t="shared" ca="1" si="14"/>
        <v>-63123.929850746266</v>
      </c>
      <c r="G54">
        <f t="shared" ca="1" si="1"/>
        <v>8939.2835820895525</v>
      </c>
      <c r="H54" s="9">
        <f t="shared" ca="1" si="2"/>
        <v>252.27601990049735</v>
      </c>
      <c r="I54" s="9">
        <f t="shared" ca="1" si="2"/>
        <v>39.788875621890476</v>
      </c>
      <c r="J54" s="9">
        <f t="shared" ca="1" si="2"/>
        <v>-2.1229850746269223</v>
      </c>
      <c r="K54" s="9">
        <f t="shared" ca="1" si="3"/>
        <v>255.39448866428265</v>
      </c>
      <c r="L54" s="9">
        <f t="shared" ca="1" si="4"/>
        <v>81.037163573672018</v>
      </c>
      <c r="M54">
        <f t="shared" ca="1" si="8"/>
        <v>55.278499170812601</v>
      </c>
      <c r="N54">
        <f t="shared" ca="1" si="9"/>
        <v>31.933611111111109</v>
      </c>
    </row>
    <row r="55" spans="1:19" x14ac:dyDescent="0.25">
      <c r="A55" s="4">
        <f t="shared" si="10"/>
        <v>0.42037037037036995</v>
      </c>
      <c r="B55" s="3">
        <f t="shared" si="11"/>
        <v>1553300320</v>
      </c>
      <c r="C55">
        <f t="shared" si="15"/>
        <v>2</v>
      </c>
      <c r="D55">
        <f t="shared" si="15"/>
        <v>6</v>
      </c>
      <c r="E55">
        <f t="shared" ca="1" si="13"/>
        <v>-61211.675124378104</v>
      </c>
      <c r="F55">
        <f t="shared" ca="1" si="14"/>
        <v>-62924.985472636814</v>
      </c>
      <c r="G55">
        <f t="shared" ca="1" si="1"/>
        <v>8928.6686567164179</v>
      </c>
      <c r="H55" s="9">
        <f t="shared" ca="1" si="2"/>
        <v>252.27601990049735</v>
      </c>
      <c r="I55" s="9">
        <f t="shared" ca="1" si="2"/>
        <v>39.788875621890476</v>
      </c>
      <c r="J55" s="9">
        <f t="shared" ca="1" si="2"/>
        <v>-2.1229850746269223</v>
      </c>
      <c r="K55" s="9">
        <f t="shared" ca="1" si="3"/>
        <v>255.39448866428265</v>
      </c>
      <c r="L55" s="9">
        <f t="shared" ca="1" si="4"/>
        <v>81.037163573672018</v>
      </c>
      <c r="M55">
        <f t="shared" ca="1" si="8"/>
        <v>55.28030818131564</v>
      </c>
      <c r="N55">
        <f t="shared" ca="1" si="9"/>
        <v>31.953796296296296</v>
      </c>
    </row>
    <row r="56" spans="1:19" x14ac:dyDescent="0.25">
      <c r="A56" s="4">
        <f t="shared" si="10"/>
        <v>0.42042824074074031</v>
      </c>
      <c r="B56" s="3">
        <f t="shared" si="11"/>
        <v>1553300325</v>
      </c>
      <c r="C56">
        <f t="shared" ref="C56:D71" si="16">C55</f>
        <v>2</v>
      </c>
      <c r="D56">
        <f t="shared" si="16"/>
        <v>6</v>
      </c>
      <c r="E56">
        <f t="shared" ca="1" si="13"/>
        <v>-59950.295024875617</v>
      </c>
      <c r="F56">
        <f t="shared" ca="1" si="14"/>
        <v>-62726.041094527362</v>
      </c>
      <c r="G56">
        <f t="shared" ca="1" si="1"/>
        <v>8918.0537313432833</v>
      </c>
      <c r="H56" s="9">
        <f t="shared" ca="1" si="2"/>
        <v>252.27601990049735</v>
      </c>
      <c r="I56" s="9">
        <f t="shared" ca="1" si="2"/>
        <v>39.788875621890476</v>
      </c>
      <c r="J56" s="9">
        <f t="shared" ca="1" si="2"/>
        <v>-2.1229850746269223</v>
      </c>
      <c r="K56" s="9">
        <f t="shared" ca="1" si="3"/>
        <v>255.39448866428265</v>
      </c>
      <c r="L56" s="9">
        <f t="shared" ca="1" si="4"/>
        <v>81.037163573672018</v>
      </c>
      <c r="M56">
        <f t="shared" ca="1" si="8"/>
        <v>55.282117191818678</v>
      </c>
      <c r="N56">
        <f t="shared" ca="1" si="9"/>
        <v>31.973981481481481</v>
      </c>
    </row>
    <row r="57" spans="1:19" x14ac:dyDescent="0.25">
      <c r="A57" s="4">
        <f t="shared" si="10"/>
        <v>0.42048611111111067</v>
      </c>
      <c r="B57" s="3">
        <f t="shared" si="11"/>
        <v>1553300330</v>
      </c>
      <c r="C57">
        <f t="shared" si="16"/>
        <v>2</v>
      </c>
      <c r="D57">
        <f t="shared" si="16"/>
        <v>6</v>
      </c>
      <c r="E57">
        <f t="shared" ca="1" si="13"/>
        <v>-58688.91492537313</v>
      </c>
      <c r="F57">
        <f t="shared" ca="1" si="14"/>
        <v>-62527.096716417909</v>
      </c>
      <c r="G57">
        <f t="shared" ca="1" si="1"/>
        <v>8907.4388059701487</v>
      </c>
      <c r="H57" s="9">
        <f t="shared" ca="1" si="2"/>
        <v>252.2760199004988</v>
      </c>
      <c r="I57" s="9">
        <f t="shared" ca="1" si="2"/>
        <v>39.788875621890476</v>
      </c>
      <c r="J57" s="9">
        <f t="shared" ca="1" si="2"/>
        <v>-2.1229850746269223</v>
      </c>
      <c r="K57" s="9">
        <f t="shared" ca="1" si="3"/>
        <v>255.39448866428407</v>
      </c>
      <c r="L57" s="9">
        <f t="shared" ca="1" si="4"/>
        <v>81.037163573672075</v>
      </c>
      <c r="M57">
        <f t="shared" ca="1" si="8"/>
        <v>55.283926202321723</v>
      </c>
      <c r="N57">
        <f t="shared" ca="1" si="9"/>
        <v>31.994166666666665</v>
      </c>
    </row>
    <row r="58" spans="1:19" x14ac:dyDescent="0.25">
      <c r="A58" s="4">
        <f t="shared" si="10"/>
        <v>0.42054398148148103</v>
      </c>
      <c r="B58" s="3">
        <f t="shared" si="11"/>
        <v>1553300335</v>
      </c>
      <c r="C58">
        <f t="shared" si="16"/>
        <v>2</v>
      </c>
      <c r="D58">
        <f t="shared" si="16"/>
        <v>6</v>
      </c>
      <c r="E58">
        <f t="shared" ca="1" si="13"/>
        <v>-57427.534825870636</v>
      </c>
      <c r="F58">
        <f t="shared" ca="1" si="14"/>
        <v>-62328.152338308457</v>
      </c>
      <c r="G58">
        <f t="shared" ca="1" si="1"/>
        <v>8896.8238805970141</v>
      </c>
      <c r="H58" s="9">
        <f t="shared" ca="1" si="2"/>
        <v>252.2760199004959</v>
      </c>
      <c r="I58" s="9">
        <f t="shared" ca="1" si="2"/>
        <v>39.788875621891933</v>
      </c>
      <c r="J58" s="9">
        <f t="shared" ca="1" si="2"/>
        <v>-2.1229850746269223</v>
      </c>
      <c r="K58" s="9">
        <f t="shared" ca="1" si="3"/>
        <v>255.39448866428145</v>
      </c>
      <c r="L58" s="9">
        <f t="shared" ca="1" si="4"/>
        <v>81.037163573671648</v>
      </c>
      <c r="M58">
        <f t="shared" ca="1" si="8"/>
        <v>55.285735212824761</v>
      </c>
      <c r="N58">
        <f t="shared" ca="1" si="9"/>
        <v>32.014351851851849</v>
      </c>
    </row>
    <row r="59" spans="1:19" x14ac:dyDescent="0.25">
      <c r="A59" s="4">
        <f t="shared" si="10"/>
        <v>0.42060185185185139</v>
      </c>
      <c r="B59" s="3">
        <f t="shared" si="11"/>
        <v>1553300340</v>
      </c>
      <c r="C59">
        <f t="shared" si="16"/>
        <v>2</v>
      </c>
      <c r="D59">
        <f t="shared" si="16"/>
        <v>6</v>
      </c>
      <c r="E59">
        <f t="shared" ca="1" si="13"/>
        <v>-56166.154726368157</v>
      </c>
      <c r="F59">
        <f t="shared" ca="1" si="14"/>
        <v>-62129.207960198997</v>
      </c>
      <c r="G59">
        <f t="shared" ca="1" si="1"/>
        <v>8886.2089552238795</v>
      </c>
      <c r="H59" s="9">
        <f t="shared" ca="1" si="2"/>
        <v>252.2760199004988</v>
      </c>
      <c r="I59" s="9">
        <f t="shared" ca="1" si="2"/>
        <v>39.788875621889019</v>
      </c>
      <c r="J59" s="9">
        <f t="shared" ca="1" si="2"/>
        <v>-2.1229850746269223</v>
      </c>
      <c r="K59" s="9">
        <f t="shared" ca="1" si="3"/>
        <v>255.39448866428384</v>
      </c>
      <c r="L59" s="9">
        <f t="shared" ca="1" si="4"/>
        <v>81.037163573672387</v>
      </c>
      <c r="M59">
        <f t="shared" ca="1" si="8"/>
        <v>55.287544223327799</v>
      </c>
      <c r="N59">
        <f t="shared" ca="1" si="9"/>
        <v>32.034537037037033</v>
      </c>
    </row>
    <row r="60" spans="1:19" x14ac:dyDescent="0.25">
      <c r="A60" s="4">
        <f t="shared" si="10"/>
        <v>0.42065972222222175</v>
      </c>
      <c r="B60" s="3">
        <f t="shared" si="11"/>
        <v>1553300345</v>
      </c>
      <c r="C60">
        <f t="shared" si="16"/>
        <v>2</v>
      </c>
      <c r="D60">
        <f t="shared" si="16"/>
        <v>6</v>
      </c>
      <c r="E60">
        <f t="shared" ca="1" si="13"/>
        <v>-54904.774626865663</v>
      </c>
      <c r="F60">
        <f t="shared" ca="1" si="14"/>
        <v>-61930.263582089552</v>
      </c>
      <c r="G60">
        <f t="shared" ca="1" si="1"/>
        <v>8875.5940298507448</v>
      </c>
      <c r="H60" s="9">
        <f t="shared" ca="1" si="2"/>
        <v>252.2760199004959</v>
      </c>
      <c r="I60" s="9">
        <f t="shared" ca="1" si="2"/>
        <v>39.788875621891933</v>
      </c>
      <c r="J60" s="9">
        <f t="shared" ca="1" si="2"/>
        <v>-2.1229850746265582</v>
      </c>
      <c r="K60" s="9">
        <f t="shared" ca="1" si="3"/>
        <v>255.39448866428145</v>
      </c>
      <c r="L60" s="9">
        <f t="shared" ca="1" si="4"/>
        <v>81.037163573671648</v>
      </c>
      <c r="M60">
        <f t="shared" ca="1" si="8"/>
        <v>55.289353233830845</v>
      </c>
      <c r="N60">
        <f t="shared" ca="1" si="9"/>
        <v>32.054722222222225</v>
      </c>
    </row>
    <row r="61" spans="1:19" x14ac:dyDescent="0.25">
      <c r="A61" s="4">
        <f t="shared" si="10"/>
        <v>0.42071759259259212</v>
      </c>
      <c r="B61" s="3">
        <f t="shared" si="11"/>
        <v>1553300350</v>
      </c>
      <c r="C61">
        <f t="shared" si="16"/>
        <v>2</v>
      </c>
      <c r="D61">
        <f t="shared" si="16"/>
        <v>6</v>
      </c>
      <c r="E61">
        <f t="shared" ca="1" si="13"/>
        <v>-53643.394527363183</v>
      </c>
      <c r="F61">
        <f t="shared" ca="1" si="14"/>
        <v>-61731.319203980092</v>
      </c>
      <c r="G61">
        <f t="shared" ca="1" si="1"/>
        <v>8864.9791044776121</v>
      </c>
      <c r="H61" s="9">
        <f t="shared" ca="1" si="2"/>
        <v>252.2760199004988</v>
      </c>
      <c r="I61" s="9">
        <f t="shared" ca="1" si="2"/>
        <v>39.788875621889019</v>
      </c>
      <c r="J61" s="9">
        <f t="shared" ca="1" si="2"/>
        <v>-2.1229850746269223</v>
      </c>
      <c r="K61" s="9">
        <f t="shared" ca="1" si="3"/>
        <v>255.39448866428384</v>
      </c>
      <c r="L61" s="9">
        <f t="shared" ca="1" si="4"/>
        <v>81.037163573672387</v>
      </c>
      <c r="M61">
        <f t="shared" ca="1" si="8"/>
        <v>55.291162244333883</v>
      </c>
      <c r="N61">
        <f t="shared" ca="1" si="9"/>
        <v>32.074907407407409</v>
      </c>
    </row>
    <row r="62" spans="1:19" x14ac:dyDescent="0.25">
      <c r="A62" s="4">
        <f t="shared" si="10"/>
        <v>0.42077546296296248</v>
      </c>
      <c r="B62" s="3">
        <f t="shared" si="11"/>
        <v>1553300355</v>
      </c>
      <c r="C62">
        <f t="shared" si="16"/>
        <v>2</v>
      </c>
      <c r="D62">
        <f t="shared" si="16"/>
        <v>6</v>
      </c>
      <c r="E62">
        <f t="shared" ca="1" si="13"/>
        <v>-52382.014427860689</v>
      </c>
      <c r="F62">
        <f t="shared" ca="1" si="14"/>
        <v>-61532.374825870647</v>
      </c>
      <c r="G62">
        <f t="shared" ca="1" si="1"/>
        <v>8854.3641791044774</v>
      </c>
      <c r="H62" s="9">
        <f t="shared" ca="1" si="2"/>
        <v>252.2760199004988</v>
      </c>
      <c r="I62" s="9">
        <f t="shared" ca="1" si="2"/>
        <v>39.788875621891933</v>
      </c>
      <c r="J62" s="9">
        <f t="shared" ca="1" si="2"/>
        <v>-2.1229850746269223</v>
      </c>
      <c r="K62" s="9">
        <f t="shared" ca="1" si="3"/>
        <v>255.3944886642843</v>
      </c>
      <c r="L62" s="9">
        <f t="shared" ca="1" si="4"/>
        <v>81.037163573671748</v>
      </c>
      <c r="M62">
        <f t="shared" ca="1" si="8"/>
        <v>55.292971254836921</v>
      </c>
      <c r="N62">
        <f t="shared" ca="1" si="9"/>
        <v>32.095092592592593</v>
      </c>
    </row>
    <row r="63" spans="1:19" x14ac:dyDescent="0.25">
      <c r="A63" s="4">
        <f t="shared" si="10"/>
        <v>0.42083333333333284</v>
      </c>
      <c r="B63" s="3">
        <f t="shared" si="11"/>
        <v>1553300360</v>
      </c>
      <c r="C63">
        <f t="shared" si="16"/>
        <v>2</v>
      </c>
      <c r="D63">
        <f t="shared" si="16"/>
        <v>6</v>
      </c>
      <c r="E63">
        <f t="shared" ca="1" si="13"/>
        <v>-51120.634328358195</v>
      </c>
      <c r="F63">
        <f t="shared" ca="1" si="14"/>
        <v>-61333.430447761188</v>
      </c>
      <c r="G63">
        <f t="shared" ca="1" si="1"/>
        <v>8843.7492537313428</v>
      </c>
      <c r="H63" s="9">
        <f t="shared" ca="1" si="2"/>
        <v>252.2760199004959</v>
      </c>
      <c r="I63" s="9">
        <f t="shared" ca="1" si="2"/>
        <v>39.788875621889019</v>
      </c>
      <c r="J63" s="9">
        <f t="shared" ca="1" si="2"/>
        <v>-2.1229850746269223</v>
      </c>
      <c r="K63" s="9">
        <f t="shared" ca="1" si="3"/>
        <v>255.394488664281</v>
      </c>
      <c r="L63" s="9">
        <f t="shared" ca="1" si="4"/>
        <v>81.037163573672288</v>
      </c>
      <c r="M63">
        <f t="shared" ca="1" si="8"/>
        <v>55.294780265339966</v>
      </c>
      <c r="N63">
        <f t="shared" ca="1" si="9"/>
        <v>32.115277777777777</v>
      </c>
    </row>
    <row r="64" spans="1:19" x14ac:dyDescent="0.25">
      <c r="A64" s="4">
        <f t="shared" si="10"/>
        <v>0.4208912037037032</v>
      </c>
      <c r="B64" s="3">
        <f t="shared" si="11"/>
        <v>1553300365</v>
      </c>
      <c r="C64">
        <f t="shared" si="16"/>
        <v>2</v>
      </c>
      <c r="D64">
        <f t="shared" si="16"/>
        <v>6</v>
      </c>
      <c r="E64">
        <f t="shared" ca="1" si="13"/>
        <v>-49859.254228855716</v>
      </c>
      <c r="F64">
        <f t="shared" ca="1" si="14"/>
        <v>-61134.486069651743</v>
      </c>
      <c r="G64">
        <f t="shared" ca="1" si="1"/>
        <v>8833.1343283582082</v>
      </c>
      <c r="H64" s="9">
        <f t="shared" ca="1" si="2"/>
        <v>252.2760199004988</v>
      </c>
      <c r="I64" s="9">
        <f t="shared" ca="1" si="2"/>
        <v>39.788875621891933</v>
      </c>
      <c r="J64" s="9">
        <f t="shared" ca="1" si="2"/>
        <v>-2.1229850746269223</v>
      </c>
      <c r="K64" s="9">
        <f t="shared" ca="1" si="3"/>
        <v>255.3944886642843</v>
      </c>
      <c r="L64" s="9">
        <f t="shared" ca="1" si="4"/>
        <v>81.037163573671748</v>
      </c>
      <c r="M64">
        <f t="shared" ca="1" si="8"/>
        <v>55.296589275843004</v>
      </c>
      <c r="N64">
        <f t="shared" ca="1" si="9"/>
        <v>32.135462962962961</v>
      </c>
    </row>
    <row r="65" spans="1:15" x14ac:dyDescent="0.25">
      <c r="A65" s="4">
        <f t="shared" si="10"/>
        <v>0.42094907407407356</v>
      </c>
      <c r="B65" s="3">
        <f t="shared" si="11"/>
        <v>1553300370</v>
      </c>
      <c r="C65">
        <f t="shared" si="16"/>
        <v>2</v>
      </c>
      <c r="D65">
        <f t="shared" si="16"/>
        <v>6</v>
      </c>
      <c r="E65">
        <f t="shared" ca="1" si="13"/>
        <v>-48597.874129353222</v>
      </c>
      <c r="F65">
        <f t="shared" ca="1" si="14"/>
        <v>-60935.541691542283</v>
      </c>
      <c r="G65">
        <f t="shared" ca="1" si="1"/>
        <v>8822.5194029850736</v>
      </c>
      <c r="H65" s="9">
        <f t="shared" ca="1" si="2"/>
        <v>252.2760199004959</v>
      </c>
      <c r="I65" s="9">
        <f t="shared" ca="1" si="2"/>
        <v>39.788875621890476</v>
      </c>
      <c r="J65" s="9">
        <f t="shared" ca="1" si="2"/>
        <v>-2.1229850746269223</v>
      </c>
      <c r="K65" s="9">
        <f t="shared" ca="1" si="3"/>
        <v>255.39448866428123</v>
      </c>
      <c r="L65" s="9">
        <f t="shared" ca="1" si="4"/>
        <v>81.037163573671961</v>
      </c>
      <c r="M65">
        <f t="shared" ca="1" si="8"/>
        <v>55.298398286346043</v>
      </c>
      <c r="N65">
        <f t="shared" ca="1" si="9"/>
        <v>32.155648148148146</v>
      </c>
      <c r="O65" s="12"/>
    </row>
    <row r="66" spans="1:15" x14ac:dyDescent="0.25">
      <c r="A66" s="8">
        <f t="shared" si="10"/>
        <v>0.42100694444444392</v>
      </c>
      <c r="B66" s="3">
        <f t="shared" si="11"/>
        <v>1553300375</v>
      </c>
      <c r="C66">
        <f t="shared" si="16"/>
        <v>2</v>
      </c>
      <c r="D66">
        <f t="shared" si="16"/>
        <v>6</v>
      </c>
      <c r="E66">
        <f t="shared" ca="1" si="13"/>
        <v>-47336.494029850743</v>
      </c>
      <c r="F66">
        <f t="shared" ca="1" si="14"/>
        <v>-60736.597313432831</v>
      </c>
      <c r="G66">
        <f t="shared" ca="1" si="1"/>
        <v>8811.904477611939</v>
      </c>
      <c r="H66" s="9">
        <f t="shared" ca="1" si="2"/>
        <v>252.2760199004988</v>
      </c>
      <c r="I66" s="9">
        <f t="shared" ca="1" si="2"/>
        <v>39.788875621890476</v>
      </c>
      <c r="J66" s="9">
        <f t="shared" ca="1" si="2"/>
        <v>-2.1229850746265582</v>
      </c>
      <c r="K66" s="9">
        <f t="shared" ca="1" si="3"/>
        <v>255.39448866428407</v>
      </c>
      <c r="L66" s="9">
        <f t="shared" ca="1" si="4"/>
        <v>81.037163573672075</v>
      </c>
      <c r="M66">
        <f t="shared" ca="1" si="8"/>
        <v>55.300207296849088</v>
      </c>
      <c r="N66">
        <f t="shared" ca="1" si="9"/>
        <v>32.17583333333333</v>
      </c>
      <c r="O66" s="12"/>
    </row>
    <row r="67" spans="1:15" x14ac:dyDescent="0.25">
      <c r="A67" s="4">
        <f t="shared" si="10"/>
        <v>0.42106481481481428</v>
      </c>
      <c r="B67" s="3">
        <f t="shared" si="11"/>
        <v>1553300380</v>
      </c>
      <c r="C67">
        <f t="shared" si="16"/>
        <v>2</v>
      </c>
      <c r="D67">
        <f t="shared" si="16"/>
        <v>6</v>
      </c>
      <c r="E67">
        <f t="shared" ca="1" si="13"/>
        <v>-46075.113930348249</v>
      </c>
      <c r="F67">
        <f t="shared" ca="1" si="14"/>
        <v>-60537.652935323378</v>
      </c>
      <c r="G67">
        <f t="shared" ca="1" si="1"/>
        <v>8801.2895522388062</v>
      </c>
      <c r="H67" s="9">
        <f t="shared" ca="1" si="2"/>
        <v>252.2760199004959</v>
      </c>
      <c r="I67" s="9">
        <f t="shared" ca="1" si="2"/>
        <v>39.788875621890476</v>
      </c>
      <c r="J67" s="9">
        <f t="shared" ca="1" si="2"/>
        <v>-2.1229850746269223</v>
      </c>
      <c r="K67" s="9">
        <f t="shared" ca="1" si="3"/>
        <v>255.39448866428123</v>
      </c>
      <c r="L67" s="9">
        <f t="shared" ca="1" si="4"/>
        <v>81.037163573671961</v>
      </c>
      <c r="M67">
        <f t="shared" ca="1" si="8"/>
        <v>55.302016307352126</v>
      </c>
      <c r="N67">
        <f t="shared" ca="1" si="9"/>
        <v>32.196018518518514</v>
      </c>
      <c r="O67" s="12"/>
    </row>
    <row r="68" spans="1:15" x14ac:dyDescent="0.25">
      <c r="A68" s="4">
        <f t="shared" si="10"/>
        <v>0.42112268518518464</v>
      </c>
      <c r="B68" s="3">
        <f t="shared" si="11"/>
        <v>1553300385</v>
      </c>
      <c r="C68">
        <f t="shared" si="16"/>
        <v>2</v>
      </c>
      <c r="D68">
        <f t="shared" si="16"/>
        <v>6</v>
      </c>
      <c r="E68">
        <f t="shared" ca="1" si="13"/>
        <v>-44813.733830845769</v>
      </c>
      <c r="F68">
        <f t="shared" ca="1" si="14"/>
        <v>-60338.708557213926</v>
      </c>
      <c r="G68">
        <f t="shared" ca="1" si="1"/>
        <v>8790.6746268656716</v>
      </c>
      <c r="H68" s="9">
        <f t="shared" ca="1" si="2"/>
        <v>252.2760199004988</v>
      </c>
      <c r="I68" s="9">
        <f t="shared" ca="1" si="2"/>
        <v>39.788875621890476</v>
      </c>
      <c r="J68" s="9">
        <f t="shared" ca="1" si="2"/>
        <v>-2.1229850746269223</v>
      </c>
      <c r="K68" s="9">
        <f t="shared" ca="1" si="3"/>
        <v>255.39448866428407</v>
      </c>
      <c r="L68" s="9">
        <f t="shared" ca="1" si="4"/>
        <v>81.037163573672075</v>
      </c>
      <c r="M68">
        <f t="shared" ca="1" si="8"/>
        <v>55.303825317855164</v>
      </c>
      <c r="N68">
        <f t="shared" ca="1" si="9"/>
        <v>32.216203703703705</v>
      </c>
      <c r="O68" s="12"/>
    </row>
    <row r="69" spans="1:15" x14ac:dyDescent="0.25">
      <c r="A69" s="4">
        <f t="shared" si="10"/>
        <v>0.421180555555555</v>
      </c>
      <c r="B69" s="3">
        <f t="shared" si="11"/>
        <v>1553300390</v>
      </c>
      <c r="C69">
        <f t="shared" si="16"/>
        <v>2</v>
      </c>
      <c r="D69">
        <f t="shared" si="16"/>
        <v>6</v>
      </c>
      <c r="E69">
        <f t="shared" ca="1" si="13"/>
        <v>-43552.353731343275</v>
      </c>
      <c r="F69">
        <f t="shared" ca="1" si="14"/>
        <v>-60139.764179104473</v>
      </c>
      <c r="G69">
        <f t="shared" ca="1" si="1"/>
        <v>8780.059701492537</v>
      </c>
      <c r="H69" s="9">
        <f t="shared" ca="1" si="2"/>
        <v>252.2760199004959</v>
      </c>
      <c r="I69" s="9">
        <f t="shared" ca="1" si="2"/>
        <v>39.788875621890476</v>
      </c>
      <c r="J69" s="9">
        <f t="shared" ca="1" si="2"/>
        <v>-2.1229850746269223</v>
      </c>
      <c r="K69" s="9">
        <f t="shared" ca="1" si="3"/>
        <v>255.39448866428123</v>
      </c>
      <c r="L69" s="9">
        <f t="shared" ca="1" si="4"/>
        <v>81.037163573671961</v>
      </c>
      <c r="M69">
        <f t="shared" ca="1" si="8"/>
        <v>55.305634328358202</v>
      </c>
      <c r="N69">
        <f t="shared" ca="1" si="9"/>
        <v>32.236388888888889</v>
      </c>
    </row>
    <row r="70" spans="1:15" x14ac:dyDescent="0.25">
      <c r="A70" s="4">
        <f>A69+5/24/3600</f>
        <v>0.42123842592592536</v>
      </c>
      <c r="B70" s="3">
        <f t="shared" si="11"/>
        <v>1553300395</v>
      </c>
      <c r="C70">
        <f t="shared" si="16"/>
        <v>2</v>
      </c>
      <c r="D70">
        <f t="shared" si="16"/>
        <v>6</v>
      </c>
      <c r="E70">
        <f t="shared" ca="1" si="13"/>
        <v>-42290.973631840796</v>
      </c>
      <c r="F70">
        <f t="shared" ca="1" si="14"/>
        <v>-59940.819800995021</v>
      </c>
      <c r="G70">
        <f t="shared" ca="1" si="1"/>
        <v>8769.4447761194024</v>
      </c>
      <c r="H70" s="9">
        <f t="shared" ca="1" si="2"/>
        <v>252.2760199004988</v>
      </c>
      <c r="I70" s="9">
        <f t="shared" ca="1" si="2"/>
        <v>39.788875621890476</v>
      </c>
      <c r="J70" s="9">
        <f t="shared" ca="1" si="2"/>
        <v>-2.1229850746269223</v>
      </c>
      <c r="K70" s="9">
        <f t="shared" ca="1" si="3"/>
        <v>255.39448866428407</v>
      </c>
      <c r="L70" s="9">
        <f t="shared" ca="1" si="4"/>
        <v>81.037163573672075</v>
      </c>
      <c r="M70">
        <f t="shared" ca="1" si="8"/>
        <v>55.307443338861248</v>
      </c>
      <c r="N70">
        <f t="shared" ca="1" si="9"/>
        <v>32.256574074074074</v>
      </c>
    </row>
    <row r="71" spans="1:15" x14ac:dyDescent="0.25">
      <c r="A71" s="4">
        <f t="shared" si="10"/>
        <v>0.42129629629629572</v>
      </c>
      <c r="B71" s="3">
        <f t="shared" si="11"/>
        <v>1553300400</v>
      </c>
      <c r="C71">
        <f t="shared" si="16"/>
        <v>2</v>
      </c>
      <c r="D71">
        <f t="shared" si="16"/>
        <v>6</v>
      </c>
      <c r="E71">
        <f t="shared" ca="1" si="13"/>
        <v>-41029.593532338302</v>
      </c>
      <c r="F71">
        <f t="shared" ca="1" si="14"/>
        <v>-59741.875422885569</v>
      </c>
      <c r="G71">
        <f t="shared" ref="G71:G134" ca="1" si="17">INDIRECT("G$"&amp;C71)+INDIRECT("J$"&amp;C71)*($B71-INDIRECT("B$"&amp;D71))</f>
        <v>8758.8298507462678</v>
      </c>
      <c r="H71" s="9">
        <f t="shared" ref="H71:J134" ca="1" si="18">(E72-E71)/($B72-$B71)</f>
        <v>252.2760199004988</v>
      </c>
      <c r="I71" s="9">
        <f t="shared" ca="1" si="18"/>
        <v>39.788875621890476</v>
      </c>
      <c r="J71" s="9">
        <f t="shared" ca="1" si="18"/>
        <v>-2.1229850746269223</v>
      </c>
      <c r="K71" s="9">
        <f t="shared" ref="K71:K134" ca="1" si="19">SQRT(H71*H71+I71*I71)</f>
        <v>255.39448866428407</v>
      </c>
      <c r="L71" s="9">
        <f t="shared" ref="L71:L134" ca="1" si="20">DEGREES(ATAN2(I71,H71))</f>
        <v>81.037163573672075</v>
      </c>
      <c r="M71">
        <f t="shared" ca="1" si="8"/>
        <v>55.309252349364286</v>
      </c>
      <c r="N71">
        <f t="shared" ca="1" si="9"/>
        <v>32.276759259259258</v>
      </c>
    </row>
    <row r="72" spans="1:15" x14ac:dyDescent="0.25">
      <c r="A72" s="4">
        <f t="shared" si="10"/>
        <v>0.42135416666666609</v>
      </c>
      <c r="B72" s="3">
        <f t="shared" si="11"/>
        <v>1553300405</v>
      </c>
      <c r="C72">
        <f t="shared" ref="C72:D87" si="21">C71</f>
        <v>2</v>
      </c>
      <c r="D72">
        <f t="shared" si="21"/>
        <v>6</v>
      </c>
      <c r="E72">
        <f t="shared" ca="1" si="13"/>
        <v>-39768.213432835808</v>
      </c>
      <c r="F72">
        <f t="shared" ca="1" si="14"/>
        <v>-59542.931044776116</v>
      </c>
      <c r="G72">
        <f t="shared" ca="1" si="17"/>
        <v>8748.2149253731332</v>
      </c>
      <c r="H72" s="9">
        <f t="shared" ca="1" si="18"/>
        <v>252.2760199004959</v>
      </c>
      <c r="I72" s="9">
        <f t="shared" ca="1" si="18"/>
        <v>39.788875621890476</v>
      </c>
      <c r="J72" s="9">
        <f t="shared" ca="1" si="18"/>
        <v>-2.1229850746269223</v>
      </c>
      <c r="K72" s="9">
        <f t="shared" ca="1" si="19"/>
        <v>255.39448866428123</v>
      </c>
      <c r="L72" s="9">
        <f t="shared" ca="1" si="20"/>
        <v>81.037163573671961</v>
      </c>
      <c r="M72">
        <f t="shared" ref="M72:M135" ca="1" si="22">INDIRECT("M$"&amp;C72)+INDIRECT("O$"&amp;C72)*($B72-INDIRECT("B$"&amp;D72))</f>
        <v>55.311061359867324</v>
      </c>
      <c r="N72">
        <f t="shared" ref="N72:N135" ca="1" si="23">INDIRECT("N$"&amp;C72)+INDIRECT("P$"&amp;C72)*($B72-INDIRECT("B$"&amp;D72))</f>
        <v>32.296944444444442</v>
      </c>
    </row>
    <row r="73" spans="1:15" x14ac:dyDescent="0.25">
      <c r="A73" s="4">
        <f t="shared" ref="A73:A102" si="24">A72+5/24/3600</f>
        <v>0.42141203703703645</v>
      </c>
      <c r="B73" s="3">
        <f t="shared" ref="B73:B136" si="25">B72+SECOND(A73-A72)</f>
        <v>1553300410</v>
      </c>
      <c r="C73">
        <f t="shared" si="21"/>
        <v>2</v>
      </c>
      <c r="D73">
        <f t="shared" si="21"/>
        <v>6</v>
      </c>
      <c r="E73">
        <f t="shared" ca="1" si="13"/>
        <v>-38506.833333333328</v>
      </c>
      <c r="F73">
        <f t="shared" ca="1" si="14"/>
        <v>-59343.986666666664</v>
      </c>
      <c r="G73">
        <f t="shared" ca="1" si="17"/>
        <v>8737.5999999999985</v>
      </c>
      <c r="H73" s="9">
        <f t="shared" ca="1" si="18"/>
        <v>252.2760199004988</v>
      </c>
      <c r="I73" s="9">
        <f t="shared" ca="1" si="18"/>
        <v>39.788875621890476</v>
      </c>
      <c r="J73" s="9">
        <f t="shared" ca="1" si="18"/>
        <v>-2.1229850746265582</v>
      </c>
      <c r="K73" s="9">
        <f t="shared" ca="1" si="19"/>
        <v>255.39448866428407</v>
      </c>
      <c r="L73" s="9">
        <f t="shared" ca="1" si="20"/>
        <v>81.037163573672075</v>
      </c>
      <c r="M73">
        <f t="shared" ca="1" si="22"/>
        <v>55.312870370370369</v>
      </c>
      <c r="N73">
        <f t="shared" ca="1" si="23"/>
        <v>32.317129629629626</v>
      </c>
    </row>
    <row r="74" spans="1:15" x14ac:dyDescent="0.25">
      <c r="A74" s="4">
        <f t="shared" si="24"/>
        <v>0.42146990740740681</v>
      </c>
      <c r="B74" s="3">
        <f t="shared" si="25"/>
        <v>1553300415</v>
      </c>
      <c r="C74">
        <f t="shared" si="21"/>
        <v>2</v>
      </c>
      <c r="D74">
        <f t="shared" si="21"/>
        <v>6</v>
      </c>
      <c r="E74">
        <f t="shared" ca="1" si="13"/>
        <v>-37245.453233830835</v>
      </c>
      <c r="F74">
        <f t="shared" ca="1" si="14"/>
        <v>-59145.042288557212</v>
      </c>
      <c r="G74">
        <f t="shared" ca="1" si="17"/>
        <v>8726.9850746268658</v>
      </c>
      <c r="H74" s="9">
        <f t="shared" ca="1" si="18"/>
        <v>252.2760199004959</v>
      </c>
      <c r="I74" s="9">
        <f t="shared" ca="1" si="18"/>
        <v>39.788875621890476</v>
      </c>
      <c r="J74" s="9">
        <f t="shared" ca="1" si="18"/>
        <v>-2.1229850746269223</v>
      </c>
      <c r="K74" s="9">
        <f t="shared" ca="1" si="19"/>
        <v>255.39448866428123</v>
      </c>
      <c r="L74" s="9">
        <f t="shared" ca="1" si="20"/>
        <v>81.037163573671961</v>
      </c>
      <c r="M74">
        <f t="shared" ca="1" si="22"/>
        <v>55.314679380873407</v>
      </c>
      <c r="N74">
        <f t="shared" ca="1" si="23"/>
        <v>32.33731481481481</v>
      </c>
    </row>
    <row r="75" spans="1:15" x14ac:dyDescent="0.25">
      <c r="A75" s="4">
        <f t="shared" si="24"/>
        <v>0.42152777777777717</v>
      </c>
      <c r="B75" s="3">
        <f t="shared" si="25"/>
        <v>1553300420</v>
      </c>
      <c r="C75">
        <f t="shared" si="21"/>
        <v>2</v>
      </c>
      <c r="D75">
        <f t="shared" si="21"/>
        <v>6</v>
      </c>
      <c r="E75">
        <f t="shared" ca="1" si="13"/>
        <v>-35984.073134328355</v>
      </c>
      <c r="F75">
        <f t="shared" ca="1" si="14"/>
        <v>-58946.097910447759</v>
      </c>
      <c r="G75">
        <f t="shared" ca="1" si="17"/>
        <v>8716.3701492537311</v>
      </c>
      <c r="H75" s="9">
        <f t="shared" ca="1" si="18"/>
        <v>252.2760199004988</v>
      </c>
      <c r="I75" s="9">
        <f t="shared" ca="1" si="18"/>
        <v>39.788875621890476</v>
      </c>
      <c r="J75" s="9">
        <f t="shared" ca="1" si="18"/>
        <v>-2.1229850746269223</v>
      </c>
      <c r="K75" s="9">
        <f t="shared" ca="1" si="19"/>
        <v>255.39448866428407</v>
      </c>
      <c r="L75" s="9">
        <f t="shared" ca="1" si="20"/>
        <v>81.037163573672075</v>
      </c>
      <c r="M75">
        <f t="shared" ca="1" si="22"/>
        <v>55.316488391376446</v>
      </c>
      <c r="N75">
        <f t="shared" ca="1" si="23"/>
        <v>32.357500000000002</v>
      </c>
    </row>
    <row r="76" spans="1:15" x14ac:dyDescent="0.25">
      <c r="A76" s="4">
        <f t="shared" si="24"/>
        <v>0.42158564814814753</v>
      </c>
      <c r="B76" s="3">
        <f t="shared" si="25"/>
        <v>1553300425</v>
      </c>
      <c r="C76">
        <f t="shared" si="21"/>
        <v>2</v>
      </c>
      <c r="D76">
        <f t="shared" si="21"/>
        <v>6</v>
      </c>
      <c r="E76">
        <f t="shared" ca="1" si="13"/>
        <v>-34722.693034825861</v>
      </c>
      <c r="F76">
        <f t="shared" ca="1" si="14"/>
        <v>-58747.153532338307</v>
      </c>
      <c r="G76">
        <f t="shared" ca="1" si="17"/>
        <v>8705.7552238805965</v>
      </c>
      <c r="H76" s="9">
        <f t="shared" ca="1" si="18"/>
        <v>252.2760199004959</v>
      </c>
      <c r="I76" s="9">
        <f t="shared" ca="1" si="18"/>
        <v>39.788875621890476</v>
      </c>
      <c r="J76" s="9">
        <f t="shared" ca="1" si="18"/>
        <v>-2.1229850746269223</v>
      </c>
      <c r="K76" s="9">
        <f t="shared" ca="1" si="19"/>
        <v>255.39448866428123</v>
      </c>
      <c r="L76" s="9">
        <f t="shared" ca="1" si="20"/>
        <v>81.037163573671961</v>
      </c>
      <c r="M76">
        <f t="shared" ca="1" si="22"/>
        <v>55.318297401879491</v>
      </c>
      <c r="N76">
        <f t="shared" ca="1" si="23"/>
        <v>32.377685185185186</v>
      </c>
    </row>
    <row r="77" spans="1:15" x14ac:dyDescent="0.25">
      <c r="A77" s="4">
        <f t="shared" si="24"/>
        <v>0.42164351851851789</v>
      </c>
      <c r="B77" s="3">
        <f t="shared" si="25"/>
        <v>1553300430</v>
      </c>
      <c r="C77">
        <f t="shared" si="21"/>
        <v>2</v>
      </c>
      <c r="D77">
        <f t="shared" si="21"/>
        <v>6</v>
      </c>
      <c r="E77">
        <f t="shared" ca="1" si="13"/>
        <v>-33461.312935323382</v>
      </c>
      <c r="F77">
        <f t="shared" ca="1" si="14"/>
        <v>-58548.209154228854</v>
      </c>
      <c r="G77">
        <f t="shared" ca="1" si="17"/>
        <v>8695.1402985074619</v>
      </c>
      <c r="H77" s="9">
        <f t="shared" ca="1" si="18"/>
        <v>252.2760199004988</v>
      </c>
      <c r="I77" s="9">
        <f t="shared" ca="1" si="18"/>
        <v>39.788875621890476</v>
      </c>
      <c r="J77" s="9">
        <f t="shared" ca="1" si="18"/>
        <v>-2.1229850746269223</v>
      </c>
      <c r="K77" s="9">
        <f t="shared" ca="1" si="19"/>
        <v>255.39448866428407</v>
      </c>
      <c r="L77" s="9">
        <f t="shared" ca="1" si="20"/>
        <v>81.037163573672075</v>
      </c>
      <c r="M77">
        <f t="shared" ca="1" si="22"/>
        <v>55.320106412382529</v>
      </c>
      <c r="N77">
        <f t="shared" ca="1" si="23"/>
        <v>32.39787037037037</v>
      </c>
    </row>
    <row r="78" spans="1:15" x14ac:dyDescent="0.25">
      <c r="A78" s="4">
        <f t="shared" si="24"/>
        <v>0.42170138888888825</v>
      </c>
      <c r="B78" s="3">
        <f t="shared" si="25"/>
        <v>1553300435</v>
      </c>
      <c r="C78">
        <f t="shared" si="21"/>
        <v>2</v>
      </c>
      <c r="D78">
        <f t="shared" si="21"/>
        <v>6</v>
      </c>
      <c r="E78">
        <f t="shared" ca="1" si="13"/>
        <v>-32199.932835820888</v>
      </c>
      <c r="F78">
        <f t="shared" ca="1" si="14"/>
        <v>-58349.264776119402</v>
      </c>
      <c r="G78">
        <f t="shared" ca="1" si="17"/>
        <v>8684.5253731343273</v>
      </c>
      <c r="H78" s="9">
        <f t="shared" ca="1" si="18"/>
        <v>252.2760199004988</v>
      </c>
      <c r="I78" s="9">
        <f t="shared" ca="1" si="18"/>
        <v>39.788875621890476</v>
      </c>
      <c r="J78" s="9">
        <f t="shared" ca="1" si="18"/>
        <v>-2.1229850746269223</v>
      </c>
      <c r="K78" s="9">
        <f t="shared" ca="1" si="19"/>
        <v>255.39448866428407</v>
      </c>
      <c r="L78" s="9">
        <f t="shared" ca="1" si="20"/>
        <v>81.037163573672075</v>
      </c>
      <c r="M78">
        <f t="shared" ca="1" si="22"/>
        <v>55.321915422885567</v>
      </c>
      <c r="N78">
        <f t="shared" ca="1" si="23"/>
        <v>32.418055555555554</v>
      </c>
    </row>
    <row r="79" spans="1:15" x14ac:dyDescent="0.25">
      <c r="A79" s="4">
        <f t="shared" si="24"/>
        <v>0.42175925925925861</v>
      </c>
      <c r="B79" s="3">
        <f t="shared" si="25"/>
        <v>1553300440</v>
      </c>
      <c r="C79">
        <f t="shared" si="21"/>
        <v>2</v>
      </c>
      <c r="D79">
        <f t="shared" si="21"/>
        <v>6</v>
      </c>
      <c r="E79">
        <f t="shared" ca="1" si="13"/>
        <v>-30938.552736318394</v>
      </c>
      <c r="F79">
        <f t="shared" ca="1" si="14"/>
        <v>-58150.32039800995</v>
      </c>
      <c r="G79">
        <f t="shared" ca="1" si="17"/>
        <v>8673.9104477611927</v>
      </c>
      <c r="H79" s="9">
        <f t="shared" ca="1" si="18"/>
        <v>252.2760199004959</v>
      </c>
      <c r="I79" s="9">
        <f t="shared" ca="1" si="18"/>
        <v>39.788875621890476</v>
      </c>
      <c r="J79" s="9">
        <f t="shared" ca="1" si="18"/>
        <v>-2.1229850746265582</v>
      </c>
      <c r="K79" s="9">
        <f t="shared" ca="1" si="19"/>
        <v>255.39448866428123</v>
      </c>
      <c r="L79" s="9">
        <f t="shared" ca="1" si="20"/>
        <v>81.037163573671961</v>
      </c>
      <c r="M79">
        <f t="shared" ca="1" si="22"/>
        <v>55.323724433388612</v>
      </c>
      <c r="N79">
        <f t="shared" ca="1" si="23"/>
        <v>32.438240740740738</v>
      </c>
    </row>
    <row r="80" spans="1:15" x14ac:dyDescent="0.25">
      <c r="A80" s="4">
        <f t="shared" si="24"/>
        <v>0.42181712962962897</v>
      </c>
      <c r="B80" s="3">
        <f t="shared" si="25"/>
        <v>1553300445</v>
      </c>
      <c r="C80">
        <f t="shared" si="21"/>
        <v>2</v>
      </c>
      <c r="D80">
        <f t="shared" si="21"/>
        <v>6</v>
      </c>
      <c r="E80">
        <f t="shared" ca="1" si="13"/>
        <v>-29677.172636815914</v>
      </c>
      <c r="F80">
        <f t="shared" ca="1" si="14"/>
        <v>-57951.376019900497</v>
      </c>
      <c r="G80">
        <f t="shared" ca="1" si="17"/>
        <v>8663.2955223880599</v>
      </c>
      <c r="H80" s="9">
        <f t="shared" ca="1" si="18"/>
        <v>252.2760199004988</v>
      </c>
      <c r="I80" s="9">
        <f t="shared" ca="1" si="18"/>
        <v>39.788875621890476</v>
      </c>
      <c r="J80" s="9">
        <f t="shared" ca="1" si="18"/>
        <v>-2.1229850746269223</v>
      </c>
      <c r="K80" s="9">
        <f t="shared" ca="1" si="19"/>
        <v>255.39448866428407</v>
      </c>
      <c r="L80" s="9">
        <f t="shared" ca="1" si="20"/>
        <v>81.037163573672075</v>
      </c>
      <c r="M80">
        <f t="shared" ca="1" si="22"/>
        <v>55.325533443891651</v>
      </c>
      <c r="N80">
        <f t="shared" ca="1" si="23"/>
        <v>32.458425925925923</v>
      </c>
    </row>
    <row r="81" spans="1:14" x14ac:dyDescent="0.25">
      <c r="A81" s="4">
        <f t="shared" si="24"/>
        <v>0.42187499999999933</v>
      </c>
      <c r="B81" s="3">
        <f t="shared" si="25"/>
        <v>1553300450</v>
      </c>
      <c r="C81">
        <f t="shared" si="21"/>
        <v>2</v>
      </c>
      <c r="D81">
        <f t="shared" si="21"/>
        <v>6</v>
      </c>
      <c r="E81">
        <f t="shared" ca="1" si="13"/>
        <v>-28415.79253731342</v>
      </c>
      <c r="F81">
        <f t="shared" ca="1" si="14"/>
        <v>-57752.431641791045</v>
      </c>
      <c r="G81">
        <f t="shared" ca="1" si="17"/>
        <v>8652.6805970149253</v>
      </c>
      <c r="H81" s="9">
        <f t="shared" ca="1" si="18"/>
        <v>252.2760199004959</v>
      </c>
      <c r="I81" s="9">
        <f t="shared" ca="1" si="18"/>
        <v>39.788875621891933</v>
      </c>
      <c r="J81" s="9">
        <f t="shared" ca="1" si="18"/>
        <v>-2.1229850746269223</v>
      </c>
      <c r="K81" s="9">
        <f t="shared" ca="1" si="19"/>
        <v>255.39448866428145</v>
      </c>
      <c r="L81" s="9">
        <f t="shared" ca="1" si="20"/>
        <v>81.037163573671648</v>
      </c>
      <c r="M81">
        <f t="shared" ca="1" si="22"/>
        <v>55.327342454394689</v>
      </c>
      <c r="N81">
        <f t="shared" ca="1" si="23"/>
        <v>32.478611111111107</v>
      </c>
    </row>
    <row r="82" spans="1:14" x14ac:dyDescent="0.25">
      <c r="A82" s="4">
        <f t="shared" si="24"/>
        <v>0.42193287037036969</v>
      </c>
      <c r="B82" s="3">
        <f t="shared" si="25"/>
        <v>1553300455</v>
      </c>
      <c r="C82">
        <f t="shared" si="21"/>
        <v>2</v>
      </c>
      <c r="D82">
        <f t="shared" si="21"/>
        <v>6</v>
      </c>
      <c r="E82">
        <f t="shared" ca="1" si="13"/>
        <v>-27154.412437810941</v>
      </c>
      <c r="F82">
        <f t="shared" ca="1" si="14"/>
        <v>-57553.487263681585</v>
      </c>
      <c r="G82">
        <f t="shared" ca="1" si="17"/>
        <v>8642.0656716417907</v>
      </c>
      <c r="H82" s="9">
        <f t="shared" ca="1" si="18"/>
        <v>252.2760199004988</v>
      </c>
      <c r="I82" s="9">
        <f t="shared" ca="1" si="18"/>
        <v>39.788875621889019</v>
      </c>
      <c r="J82" s="9">
        <f t="shared" ca="1" si="18"/>
        <v>-2.1229850746269223</v>
      </c>
      <c r="K82" s="9">
        <f t="shared" ca="1" si="19"/>
        <v>255.39448866428384</v>
      </c>
      <c r="L82" s="9">
        <f t="shared" ca="1" si="20"/>
        <v>81.037163573672387</v>
      </c>
      <c r="M82">
        <f t="shared" ca="1" si="22"/>
        <v>55.329151464897727</v>
      </c>
      <c r="N82">
        <f t="shared" ca="1" si="23"/>
        <v>32.498796296296298</v>
      </c>
    </row>
    <row r="83" spans="1:14" x14ac:dyDescent="0.25">
      <c r="A83" s="4">
        <f t="shared" si="24"/>
        <v>0.42199074074074006</v>
      </c>
      <c r="B83" s="3">
        <f t="shared" si="25"/>
        <v>1553300460</v>
      </c>
      <c r="C83">
        <f t="shared" si="21"/>
        <v>2</v>
      </c>
      <c r="D83">
        <f t="shared" si="21"/>
        <v>6</v>
      </c>
      <c r="E83">
        <f t="shared" ca="1" si="13"/>
        <v>-25893.032338308447</v>
      </c>
      <c r="F83">
        <f t="shared" ca="1" si="14"/>
        <v>-57354.54288557214</v>
      </c>
      <c r="G83">
        <f t="shared" ca="1" si="17"/>
        <v>8631.4507462686561</v>
      </c>
      <c r="H83" s="9">
        <f t="shared" ca="1" si="18"/>
        <v>252.2760199004959</v>
      </c>
      <c r="I83" s="9">
        <f t="shared" ca="1" si="18"/>
        <v>39.788875621891933</v>
      </c>
      <c r="J83" s="9">
        <f t="shared" ca="1" si="18"/>
        <v>-2.1229850746269223</v>
      </c>
      <c r="K83" s="9">
        <f t="shared" ca="1" si="19"/>
        <v>255.39448866428145</v>
      </c>
      <c r="L83" s="9">
        <f t="shared" ca="1" si="20"/>
        <v>81.037163573671648</v>
      </c>
      <c r="M83">
        <f t="shared" ca="1" si="22"/>
        <v>55.330960475400772</v>
      </c>
      <c r="N83">
        <f t="shared" ca="1" si="23"/>
        <v>32.518981481481482</v>
      </c>
    </row>
    <row r="84" spans="1:14" x14ac:dyDescent="0.25">
      <c r="A84" s="4">
        <f t="shared" si="24"/>
        <v>0.42204861111111042</v>
      </c>
      <c r="B84" s="3">
        <f t="shared" si="25"/>
        <v>1553300465</v>
      </c>
      <c r="C84">
        <f t="shared" si="21"/>
        <v>2</v>
      </c>
      <c r="D84">
        <f t="shared" si="21"/>
        <v>6</v>
      </c>
      <c r="E84">
        <f t="shared" ca="1" si="13"/>
        <v>-24631.652238805967</v>
      </c>
      <c r="F84">
        <f t="shared" ca="1" si="14"/>
        <v>-57155.598507462681</v>
      </c>
      <c r="G84">
        <f t="shared" ca="1" si="17"/>
        <v>8620.8358208955215</v>
      </c>
      <c r="H84" s="9">
        <f t="shared" ca="1" si="18"/>
        <v>252.2760199004988</v>
      </c>
      <c r="I84" s="9">
        <f t="shared" ca="1" si="18"/>
        <v>39.788875621889019</v>
      </c>
      <c r="J84" s="9">
        <f t="shared" ca="1" si="18"/>
        <v>-2.1229850746269223</v>
      </c>
      <c r="K84" s="9">
        <f t="shared" ca="1" si="19"/>
        <v>255.39448866428384</v>
      </c>
      <c r="L84" s="9">
        <f t="shared" ca="1" si="20"/>
        <v>81.037163573672387</v>
      </c>
      <c r="M84">
        <f t="shared" ca="1" si="22"/>
        <v>55.33276948590381</v>
      </c>
      <c r="N84">
        <f t="shared" ca="1" si="23"/>
        <v>32.539166666666667</v>
      </c>
    </row>
    <row r="85" spans="1:14" x14ac:dyDescent="0.25">
      <c r="A85" s="4">
        <f t="shared" si="24"/>
        <v>0.42210648148148078</v>
      </c>
      <c r="B85" s="3">
        <f t="shared" si="25"/>
        <v>1553300470</v>
      </c>
      <c r="C85">
        <f t="shared" si="21"/>
        <v>2</v>
      </c>
      <c r="D85">
        <f t="shared" si="21"/>
        <v>6</v>
      </c>
      <c r="E85">
        <f t="shared" ca="1" si="13"/>
        <v>-23370.272139303474</v>
      </c>
      <c r="F85">
        <f t="shared" ca="1" si="14"/>
        <v>-56956.654129353235</v>
      </c>
      <c r="G85">
        <f t="shared" ca="1" si="17"/>
        <v>8610.2208955223869</v>
      </c>
      <c r="H85" s="9">
        <f t="shared" ca="1" si="18"/>
        <v>252.2760199004988</v>
      </c>
      <c r="I85" s="9">
        <f t="shared" ca="1" si="18"/>
        <v>39.788875621891933</v>
      </c>
      <c r="J85" s="9">
        <f t="shared" ca="1" si="18"/>
        <v>-2.1229850746265582</v>
      </c>
      <c r="K85" s="9">
        <f t="shared" ca="1" si="19"/>
        <v>255.3944886642843</v>
      </c>
      <c r="L85" s="9">
        <f t="shared" ca="1" si="20"/>
        <v>81.037163573671748</v>
      </c>
      <c r="M85">
        <f t="shared" ca="1" si="22"/>
        <v>55.334578496406849</v>
      </c>
      <c r="N85">
        <f t="shared" ca="1" si="23"/>
        <v>32.559351851851851</v>
      </c>
    </row>
    <row r="86" spans="1:14" x14ac:dyDescent="0.25">
      <c r="A86" s="4">
        <f t="shared" si="24"/>
        <v>0.42216435185185114</v>
      </c>
      <c r="B86" s="3">
        <f t="shared" si="25"/>
        <v>1553300475</v>
      </c>
      <c r="C86">
        <f t="shared" si="21"/>
        <v>2</v>
      </c>
      <c r="D86">
        <f t="shared" si="21"/>
        <v>6</v>
      </c>
      <c r="E86">
        <f t="shared" ca="1" si="13"/>
        <v>-22108.89203980098</v>
      </c>
      <c r="F86">
        <f t="shared" ca="1" si="14"/>
        <v>-56757.709751243776</v>
      </c>
      <c r="G86">
        <f t="shared" ca="1" si="17"/>
        <v>8599.6059701492541</v>
      </c>
      <c r="H86" s="9">
        <f t="shared" ca="1" si="18"/>
        <v>252.2760199004959</v>
      </c>
      <c r="I86" s="9">
        <f t="shared" ca="1" si="18"/>
        <v>39.788875621890476</v>
      </c>
      <c r="J86" s="9">
        <f t="shared" ca="1" si="18"/>
        <v>-2.1229850746269223</v>
      </c>
      <c r="K86" s="9">
        <f t="shared" ca="1" si="19"/>
        <v>255.39448866428123</v>
      </c>
      <c r="L86" s="9">
        <f t="shared" ca="1" si="20"/>
        <v>81.037163573671961</v>
      </c>
      <c r="M86">
        <f t="shared" ca="1" si="22"/>
        <v>55.336387506909894</v>
      </c>
      <c r="N86">
        <f t="shared" ca="1" si="23"/>
        <v>32.579537037037035</v>
      </c>
    </row>
    <row r="87" spans="1:14" x14ac:dyDescent="0.25">
      <c r="A87" s="4">
        <f t="shared" si="24"/>
        <v>0.4222222222222215</v>
      </c>
      <c r="B87" s="3">
        <f t="shared" si="25"/>
        <v>1553300480</v>
      </c>
      <c r="C87">
        <f t="shared" si="21"/>
        <v>2</v>
      </c>
      <c r="D87">
        <f t="shared" si="21"/>
        <v>6</v>
      </c>
      <c r="E87">
        <f t="shared" ca="1" si="13"/>
        <v>-20847.5119402985</v>
      </c>
      <c r="F87">
        <f t="shared" ca="1" si="14"/>
        <v>-56558.765373134323</v>
      </c>
      <c r="G87">
        <f t="shared" ca="1" si="17"/>
        <v>8588.9910447761195</v>
      </c>
      <c r="H87" s="9">
        <f t="shared" ca="1" si="18"/>
        <v>252.2760199004988</v>
      </c>
      <c r="I87" s="9">
        <f t="shared" ca="1" si="18"/>
        <v>39.788875621890476</v>
      </c>
      <c r="J87" s="9">
        <f t="shared" ca="1" si="18"/>
        <v>-2.1229850746269223</v>
      </c>
      <c r="K87" s="9">
        <f t="shared" ca="1" si="19"/>
        <v>255.39448866428407</v>
      </c>
      <c r="L87" s="9">
        <f t="shared" ca="1" si="20"/>
        <v>81.037163573672075</v>
      </c>
      <c r="M87">
        <f t="shared" ca="1" si="22"/>
        <v>55.338196517412932</v>
      </c>
      <c r="N87">
        <f t="shared" ca="1" si="23"/>
        <v>32.599722222222219</v>
      </c>
    </row>
    <row r="88" spans="1:14" x14ac:dyDescent="0.25">
      <c r="A88" s="4">
        <f t="shared" si="24"/>
        <v>0.42228009259259186</v>
      </c>
      <c r="B88" s="3">
        <f t="shared" si="25"/>
        <v>1553300485</v>
      </c>
      <c r="C88">
        <f t="shared" ref="C88:D103" si="26">C87</f>
        <v>2</v>
      </c>
      <c r="D88">
        <f t="shared" si="26"/>
        <v>6</v>
      </c>
      <c r="E88">
        <f t="shared" ca="1" si="13"/>
        <v>-19586.131840796006</v>
      </c>
      <c r="F88">
        <f t="shared" ca="1" si="14"/>
        <v>-56359.820995024871</v>
      </c>
      <c r="G88">
        <f t="shared" ca="1" si="17"/>
        <v>8578.3761194029848</v>
      </c>
      <c r="H88" s="9">
        <f t="shared" ca="1" si="18"/>
        <v>252.2760199004959</v>
      </c>
      <c r="I88" s="9">
        <f t="shared" ca="1" si="18"/>
        <v>39.788875621889019</v>
      </c>
      <c r="J88" s="9">
        <f t="shared" ca="1" si="18"/>
        <v>-2.1229850746269223</v>
      </c>
      <c r="K88" s="9">
        <f t="shared" ca="1" si="19"/>
        <v>255.394488664281</v>
      </c>
      <c r="L88" s="9">
        <f t="shared" ca="1" si="20"/>
        <v>81.037163573672288</v>
      </c>
      <c r="M88">
        <f t="shared" ca="1" si="22"/>
        <v>55.34000552791597</v>
      </c>
      <c r="N88">
        <f t="shared" ca="1" si="23"/>
        <v>32.619907407407403</v>
      </c>
    </row>
    <row r="89" spans="1:14" x14ac:dyDescent="0.25">
      <c r="A89" s="4">
        <f t="shared" si="24"/>
        <v>0.42233796296296222</v>
      </c>
      <c r="B89" s="3">
        <f t="shared" si="25"/>
        <v>1553300490</v>
      </c>
      <c r="C89">
        <f t="shared" si="26"/>
        <v>2</v>
      </c>
      <c r="D89">
        <f t="shared" si="26"/>
        <v>6</v>
      </c>
      <c r="E89">
        <f t="shared" ca="1" si="13"/>
        <v>-18324.751741293527</v>
      </c>
      <c r="F89">
        <f t="shared" ca="1" si="14"/>
        <v>-56160.876616915426</v>
      </c>
      <c r="G89">
        <f t="shared" ca="1" si="17"/>
        <v>8567.7611940298502</v>
      </c>
      <c r="H89" s="9">
        <f t="shared" ca="1" si="18"/>
        <v>252.2760199004988</v>
      </c>
      <c r="I89" s="9">
        <f t="shared" ca="1" si="18"/>
        <v>39.788875621891933</v>
      </c>
      <c r="J89" s="9">
        <f t="shared" ca="1" si="18"/>
        <v>-2.1229850746269223</v>
      </c>
      <c r="K89" s="9">
        <f t="shared" ca="1" si="19"/>
        <v>255.3944886642843</v>
      </c>
      <c r="L89" s="9">
        <f t="shared" ca="1" si="20"/>
        <v>81.037163573671748</v>
      </c>
      <c r="M89">
        <f t="shared" ca="1" si="22"/>
        <v>55.341814538419015</v>
      </c>
      <c r="N89">
        <f t="shared" ca="1" si="23"/>
        <v>32.640092592592595</v>
      </c>
    </row>
    <row r="90" spans="1:14" x14ac:dyDescent="0.25">
      <c r="A90" s="4">
        <f t="shared" si="24"/>
        <v>0.42239583333333258</v>
      </c>
      <c r="B90" s="3">
        <f t="shared" si="25"/>
        <v>1553300495</v>
      </c>
      <c r="C90">
        <f t="shared" si="26"/>
        <v>2</v>
      </c>
      <c r="D90">
        <f t="shared" si="26"/>
        <v>6</v>
      </c>
      <c r="E90">
        <f t="shared" ca="1" si="13"/>
        <v>-17063.371641791033</v>
      </c>
      <c r="F90">
        <f t="shared" ca="1" si="14"/>
        <v>-55961.932238805966</v>
      </c>
      <c r="G90">
        <f t="shared" ca="1" si="17"/>
        <v>8557.1462686567156</v>
      </c>
      <c r="H90" s="9">
        <f t="shared" ca="1" si="18"/>
        <v>252.2760199004959</v>
      </c>
      <c r="I90" s="9">
        <f t="shared" ca="1" si="18"/>
        <v>39.788875621890476</v>
      </c>
      <c r="J90" s="9">
        <f t="shared" ca="1" si="18"/>
        <v>-2.1229850746269223</v>
      </c>
      <c r="K90" s="9">
        <f t="shared" ca="1" si="19"/>
        <v>255.39448866428123</v>
      </c>
      <c r="L90" s="9">
        <f t="shared" ca="1" si="20"/>
        <v>81.037163573671961</v>
      </c>
      <c r="M90">
        <f t="shared" ca="1" si="22"/>
        <v>55.343623548922054</v>
      </c>
      <c r="N90">
        <f t="shared" ca="1" si="23"/>
        <v>32.660277777777779</v>
      </c>
    </row>
    <row r="91" spans="1:14" x14ac:dyDescent="0.25">
      <c r="A91" s="4">
        <f t="shared" si="24"/>
        <v>0.42245370370370294</v>
      </c>
      <c r="B91" s="3">
        <f t="shared" si="25"/>
        <v>1553300500</v>
      </c>
      <c r="C91">
        <f t="shared" si="26"/>
        <v>2</v>
      </c>
      <c r="D91">
        <f t="shared" si="26"/>
        <v>6</v>
      </c>
      <c r="E91">
        <f t="shared" ca="1" si="13"/>
        <v>-15801.991542288553</v>
      </c>
      <c r="F91">
        <f t="shared" ca="1" si="14"/>
        <v>-55762.987860696514</v>
      </c>
      <c r="G91">
        <f t="shared" ca="1" si="17"/>
        <v>8546.531343283581</v>
      </c>
      <c r="H91" s="9">
        <f t="shared" ca="1" si="18"/>
        <v>252.2760199004988</v>
      </c>
      <c r="I91" s="9">
        <f t="shared" ca="1" si="18"/>
        <v>39.788875621890476</v>
      </c>
      <c r="J91" s="9">
        <f t="shared" ca="1" si="18"/>
        <v>-2.1229850746265582</v>
      </c>
      <c r="K91" s="9">
        <f t="shared" ca="1" si="19"/>
        <v>255.39448866428407</v>
      </c>
      <c r="L91" s="9">
        <f t="shared" ca="1" si="20"/>
        <v>81.037163573672075</v>
      </c>
      <c r="M91">
        <f t="shared" ca="1" si="22"/>
        <v>55.345432559425092</v>
      </c>
      <c r="N91">
        <f t="shared" ca="1" si="23"/>
        <v>32.680462962962963</v>
      </c>
    </row>
    <row r="92" spans="1:14" x14ac:dyDescent="0.25">
      <c r="A92" s="4">
        <f t="shared" si="24"/>
        <v>0.4225115740740733</v>
      </c>
      <c r="B92" s="3">
        <f t="shared" si="25"/>
        <v>1553300505</v>
      </c>
      <c r="C92">
        <f t="shared" si="26"/>
        <v>2</v>
      </c>
      <c r="D92">
        <f t="shared" si="26"/>
        <v>6</v>
      </c>
      <c r="E92">
        <f t="shared" ca="1" si="13"/>
        <v>-14540.611442786059</v>
      </c>
      <c r="F92">
        <f t="shared" ca="1" si="14"/>
        <v>-55564.043482587062</v>
      </c>
      <c r="G92">
        <f t="shared" ca="1" si="17"/>
        <v>8535.9164179104482</v>
      </c>
      <c r="H92" s="9">
        <f t="shared" ca="1" si="18"/>
        <v>252.2760199004988</v>
      </c>
      <c r="I92" s="9">
        <f t="shared" ca="1" si="18"/>
        <v>39.788875621890476</v>
      </c>
      <c r="J92" s="9">
        <f t="shared" ca="1" si="18"/>
        <v>-2.1229850746269223</v>
      </c>
      <c r="K92" s="9">
        <f t="shared" ca="1" si="19"/>
        <v>255.39448866428407</v>
      </c>
      <c r="L92" s="9">
        <f t="shared" ca="1" si="20"/>
        <v>81.037163573672075</v>
      </c>
      <c r="M92">
        <f t="shared" ca="1" si="22"/>
        <v>55.347241569928137</v>
      </c>
      <c r="N92">
        <f t="shared" ca="1" si="23"/>
        <v>32.700648148148147</v>
      </c>
    </row>
    <row r="93" spans="1:14" x14ac:dyDescent="0.25">
      <c r="A93" s="4">
        <f t="shared" si="24"/>
        <v>0.42256944444444366</v>
      </c>
      <c r="B93" s="3">
        <f t="shared" si="25"/>
        <v>1553300510</v>
      </c>
      <c r="C93">
        <f t="shared" si="26"/>
        <v>2</v>
      </c>
      <c r="D93">
        <f t="shared" si="26"/>
        <v>6</v>
      </c>
      <c r="E93">
        <f t="shared" ca="1" si="13"/>
        <v>-13279.231343283565</v>
      </c>
      <c r="F93">
        <f t="shared" ca="1" si="14"/>
        <v>-55365.099104477609</v>
      </c>
      <c r="G93">
        <f t="shared" ca="1" si="17"/>
        <v>8525.3014925373136</v>
      </c>
      <c r="H93" s="9">
        <f t="shared" ca="1" si="18"/>
        <v>252.2760199004959</v>
      </c>
      <c r="I93" s="9">
        <f t="shared" ca="1" si="18"/>
        <v>39.788875621890476</v>
      </c>
      <c r="J93" s="9">
        <f t="shared" ca="1" si="18"/>
        <v>-2.1229850746269223</v>
      </c>
      <c r="K93" s="9">
        <f t="shared" ca="1" si="19"/>
        <v>255.39448866428123</v>
      </c>
      <c r="L93" s="9">
        <f t="shared" ca="1" si="20"/>
        <v>81.037163573671961</v>
      </c>
      <c r="M93">
        <f t="shared" ca="1" si="22"/>
        <v>55.349050580431175</v>
      </c>
      <c r="N93">
        <f t="shared" ca="1" si="23"/>
        <v>32.720833333333331</v>
      </c>
    </row>
    <row r="94" spans="1:14" x14ac:dyDescent="0.25">
      <c r="A94" s="4">
        <f t="shared" si="24"/>
        <v>0.42262731481481403</v>
      </c>
      <c r="B94" s="3">
        <f t="shared" si="25"/>
        <v>1553300515</v>
      </c>
      <c r="C94">
        <f t="shared" si="26"/>
        <v>2</v>
      </c>
      <c r="D94">
        <f t="shared" si="26"/>
        <v>6</v>
      </c>
      <c r="E94">
        <f t="shared" ca="1" si="13"/>
        <v>-12017.851243781086</v>
      </c>
      <c r="F94">
        <f t="shared" ca="1" si="14"/>
        <v>-55166.154726368157</v>
      </c>
      <c r="G94">
        <f t="shared" ca="1" si="17"/>
        <v>8514.686567164179</v>
      </c>
      <c r="H94" s="9">
        <f t="shared" ca="1" si="18"/>
        <v>252.2760199004988</v>
      </c>
      <c r="I94" s="9">
        <f t="shared" ca="1" si="18"/>
        <v>39.788875621890476</v>
      </c>
      <c r="J94" s="9">
        <f t="shared" ca="1" si="18"/>
        <v>-2.1229850746269223</v>
      </c>
      <c r="K94" s="9">
        <f t="shared" ca="1" si="19"/>
        <v>255.39448866428407</v>
      </c>
      <c r="L94" s="9">
        <f t="shared" ca="1" si="20"/>
        <v>81.037163573672075</v>
      </c>
      <c r="M94">
        <f t="shared" ca="1" si="22"/>
        <v>55.350859590934213</v>
      </c>
      <c r="N94">
        <f t="shared" ca="1" si="23"/>
        <v>32.741018518518516</v>
      </c>
    </row>
    <row r="95" spans="1:14" x14ac:dyDescent="0.25">
      <c r="A95" s="4">
        <f>A94+5/24/3600</f>
        <v>0.42268518518518439</v>
      </c>
      <c r="B95" s="3">
        <f t="shared" si="25"/>
        <v>1553300520</v>
      </c>
      <c r="C95">
        <f t="shared" si="26"/>
        <v>2</v>
      </c>
      <c r="D95">
        <f t="shared" si="26"/>
        <v>6</v>
      </c>
      <c r="E95">
        <f t="shared" ca="1" si="13"/>
        <v>-10756.471144278592</v>
      </c>
      <c r="F95">
        <f t="shared" ca="1" si="14"/>
        <v>-54967.210348258704</v>
      </c>
      <c r="G95">
        <f t="shared" ca="1" si="17"/>
        <v>8504.0716417910444</v>
      </c>
      <c r="H95" s="9">
        <f t="shared" ca="1" si="18"/>
        <v>252.2760199004959</v>
      </c>
      <c r="I95" s="9">
        <f t="shared" ca="1" si="18"/>
        <v>39.788875621890476</v>
      </c>
      <c r="J95" s="9">
        <f t="shared" ca="1" si="18"/>
        <v>-2.1229850746269223</v>
      </c>
      <c r="K95" s="9">
        <f t="shared" ca="1" si="19"/>
        <v>255.39448866428123</v>
      </c>
      <c r="L95" s="9">
        <f t="shared" ca="1" si="20"/>
        <v>81.037163573671961</v>
      </c>
      <c r="M95">
        <f t="shared" ca="1" si="22"/>
        <v>55.352668601437252</v>
      </c>
      <c r="N95">
        <f t="shared" ca="1" si="23"/>
        <v>32.7612037037037</v>
      </c>
    </row>
    <row r="96" spans="1:14" x14ac:dyDescent="0.25">
      <c r="A96" s="4">
        <f t="shared" si="24"/>
        <v>0.42274305555555475</v>
      </c>
      <c r="B96" s="3">
        <f t="shared" si="25"/>
        <v>1553300525</v>
      </c>
      <c r="C96">
        <f t="shared" si="26"/>
        <v>2</v>
      </c>
      <c r="D96">
        <f t="shared" si="26"/>
        <v>6</v>
      </c>
      <c r="E96">
        <f t="shared" ca="1" si="13"/>
        <v>-9495.0910447761125</v>
      </c>
      <c r="F96">
        <f t="shared" ca="1" si="14"/>
        <v>-54768.265970149252</v>
      </c>
      <c r="G96">
        <f t="shared" ca="1" si="17"/>
        <v>8493.4567164179098</v>
      </c>
      <c r="H96" s="9">
        <f t="shared" ca="1" si="18"/>
        <v>252.2760199004988</v>
      </c>
      <c r="I96" s="9">
        <f t="shared" ca="1" si="18"/>
        <v>39.788875621890476</v>
      </c>
      <c r="J96" s="9">
        <f t="shared" ca="1" si="18"/>
        <v>-2.1229850746269223</v>
      </c>
      <c r="K96" s="9">
        <f t="shared" ca="1" si="19"/>
        <v>255.39448866428407</v>
      </c>
      <c r="L96" s="9">
        <f t="shared" ca="1" si="20"/>
        <v>81.037163573672075</v>
      </c>
      <c r="M96">
        <f t="shared" ca="1" si="22"/>
        <v>55.354477611940297</v>
      </c>
      <c r="N96">
        <f t="shared" ca="1" si="23"/>
        <v>32.781388888888891</v>
      </c>
    </row>
    <row r="97" spans="1:14" x14ac:dyDescent="0.25">
      <c r="A97" s="4">
        <f t="shared" si="24"/>
        <v>0.42280092592592511</v>
      </c>
      <c r="B97" s="3">
        <f t="shared" si="25"/>
        <v>1553300530</v>
      </c>
      <c r="C97">
        <f t="shared" si="26"/>
        <v>2</v>
      </c>
      <c r="D97">
        <f t="shared" si="26"/>
        <v>6</v>
      </c>
      <c r="E97">
        <f t="shared" ca="1" si="13"/>
        <v>-8233.7109452736186</v>
      </c>
      <c r="F97">
        <f t="shared" ca="1" si="14"/>
        <v>-54569.3215920398</v>
      </c>
      <c r="G97">
        <f t="shared" ca="1" si="17"/>
        <v>8482.8417910447752</v>
      </c>
      <c r="H97" s="9">
        <f t="shared" ca="1" si="18"/>
        <v>252.2760199004959</v>
      </c>
      <c r="I97" s="9">
        <f t="shared" ca="1" si="18"/>
        <v>39.788875621890476</v>
      </c>
      <c r="J97" s="9">
        <f t="shared" ca="1" si="18"/>
        <v>-2.1229850746269223</v>
      </c>
      <c r="K97" s="9">
        <f t="shared" ca="1" si="19"/>
        <v>255.39448866428123</v>
      </c>
      <c r="L97" s="9">
        <f t="shared" ca="1" si="20"/>
        <v>81.037163573671961</v>
      </c>
      <c r="M97">
        <f t="shared" ca="1" si="22"/>
        <v>55.356286622443335</v>
      </c>
      <c r="N97">
        <f t="shared" ca="1" si="23"/>
        <v>32.801574074074075</v>
      </c>
    </row>
    <row r="98" spans="1:14" x14ac:dyDescent="0.25">
      <c r="A98" s="4">
        <f t="shared" si="24"/>
        <v>0.42285879629629547</v>
      </c>
      <c r="B98" s="3">
        <f t="shared" si="25"/>
        <v>1553300535</v>
      </c>
      <c r="C98">
        <f t="shared" si="26"/>
        <v>2</v>
      </c>
      <c r="D98">
        <f t="shared" si="26"/>
        <v>6</v>
      </c>
      <c r="E98">
        <f t="shared" ca="1" si="13"/>
        <v>-6972.3308457711391</v>
      </c>
      <c r="F98">
        <f t="shared" ca="1" si="14"/>
        <v>-54370.377213930347</v>
      </c>
      <c r="G98">
        <f t="shared" ca="1" si="17"/>
        <v>8472.2268656716406</v>
      </c>
      <c r="H98" s="9">
        <f t="shared" ca="1" si="18"/>
        <v>252.2760199004988</v>
      </c>
      <c r="I98" s="9">
        <f t="shared" ca="1" si="18"/>
        <v>39.788875621890476</v>
      </c>
      <c r="J98" s="9">
        <f t="shared" ca="1" si="18"/>
        <v>-2.1229850746265582</v>
      </c>
      <c r="K98" s="9">
        <f t="shared" ca="1" si="19"/>
        <v>255.39448866428407</v>
      </c>
      <c r="L98" s="9">
        <f t="shared" ca="1" si="20"/>
        <v>81.037163573672075</v>
      </c>
      <c r="M98">
        <f t="shared" ca="1" si="22"/>
        <v>55.358095632946373</v>
      </c>
      <c r="N98">
        <f t="shared" ca="1" si="23"/>
        <v>32.82175925925926</v>
      </c>
    </row>
    <row r="99" spans="1:14" x14ac:dyDescent="0.25">
      <c r="A99" s="4">
        <f t="shared" si="24"/>
        <v>0.42291666666666583</v>
      </c>
      <c r="B99" s="3">
        <f t="shared" si="25"/>
        <v>1553300540</v>
      </c>
      <c r="C99">
        <f t="shared" si="26"/>
        <v>2</v>
      </c>
      <c r="D99">
        <f t="shared" si="26"/>
        <v>6</v>
      </c>
      <c r="E99">
        <f t="shared" ca="1" si="13"/>
        <v>-5710.9507462686452</v>
      </c>
      <c r="F99">
        <f t="shared" ca="1" si="14"/>
        <v>-54171.432835820895</v>
      </c>
      <c r="G99">
        <f t="shared" ca="1" si="17"/>
        <v>8461.6119402985078</v>
      </c>
      <c r="H99" s="9">
        <f t="shared" ca="1" si="18"/>
        <v>252.2760199004988</v>
      </c>
      <c r="I99" s="9">
        <f t="shared" ca="1" si="18"/>
        <v>39.788875621890476</v>
      </c>
      <c r="J99" s="9">
        <f t="shared" ca="1" si="18"/>
        <v>-2.1229850746269223</v>
      </c>
      <c r="K99" s="9">
        <f t="shared" ca="1" si="19"/>
        <v>255.39448866428407</v>
      </c>
      <c r="L99" s="9">
        <f t="shared" ca="1" si="20"/>
        <v>81.037163573672075</v>
      </c>
      <c r="M99">
        <f t="shared" ca="1" si="22"/>
        <v>55.359904643449418</v>
      </c>
      <c r="N99">
        <f t="shared" ca="1" si="23"/>
        <v>32.841944444444444</v>
      </c>
    </row>
    <row r="100" spans="1:14" x14ac:dyDescent="0.25">
      <c r="A100" s="4">
        <f t="shared" si="24"/>
        <v>0.42297453703703619</v>
      </c>
      <c r="B100" s="3">
        <f t="shared" si="25"/>
        <v>1553300545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-4449.5706467661512</v>
      </c>
      <c r="F100">
        <f t="shared" ref="F100:F163" ca="1" si="28">INDIRECT("F$"&amp;C100)+INDIRECT("I$"&amp;C100)*($B100-INDIRECT("B$"&amp;D100))</f>
        <v>-53972.488457711443</v>
      </c>
      <c r="G100">
        <f t="shared" ca="1" si="17"/>
        <v>8450.9970149253732</v>
      </c>
      <c r="H100" s="9">
        <f t="shared" ca="1" si="18"/>
        <v>252.2760199004959</v>
      </c>
      <c r="I100" s="9">
        <f t="shared" ca="1" si="18"/>
        <v>39.788875621891933</v>
      </c>
      <c r="J100" s="9">
        <f t="shared" ca="1" si="18"/>
        <v>-2.1229850746269223</v>
      </c>
      <c r="K100" s="9">
        <f t="shared" ca="1" si="19"/>
        <v>255.39448866428145</v>
      </c>
      <c r="L100" s="9">
        <f t="shared" ca="1" si="20"/>
        <v>81.037163573671648</v>
      </c>
      <c r="M100">
        <f t="shared" ca="1" si="22"/>
        <v>55.361713653952457</v>
      </c>
      <c r="N100">
        <f t="shared" ca="1" si="23"/>
        <v>32.862129629629628</v>
      </c>
    </row>
    <row r="101" spans="1:14" x14ac:dyDescent="0.25">
      <c r="A101" s="4">
        <f t="shared" si="24"/>
        <v>0.42303240740740655</v>
      </c>
      <c r="B101" s="3">
        <f t="shared" si="25"/>
        <v>1553300550</v>
      </c>
      <c r="C101">
        <f t="shared" si="26"/>
        <v>2</v>
      </c>
      <c r="D101">
        <f t="shared" si="26"/>
        <v>6</v>
      </c>
      <c r="E101">
        <f t="shared" ca="1" si="27"/>
        <v>-3188.1905472636718</v>
      </c>
      <c r="F101">
        <f t="shared" ca="1" si="28"/>
        <v>-53773.544079601983</v>
      </c>
      <c r="G101">
        <f t="shared" ca="1" si="17"/>
        <v>8440.3820895522385</v>
      </c>
      <c r="H101" s="9">
        <f t="shared" ca="1" si="18"/>
        <v>252.2760199004988</v>
      </c>
      <c r="I101" s="9">
        <f t="shared" ca="1" si="18"/>
        <v>39.788875621889019</v>
      </c>
      <c r="J101" s="9">
        <f t="shared" ca="1" si="18"/>
        <v>-2.1229850746269223</v>
      </c>
      <c r="K101" s="9">
        <f t="shared" ca="1" si="19"/>
        <v>255.39448866428384</v>
      </c>
      <c r="L101" s="9">
        <f t="shared" ca="1" si="20"/>
        <v>81.037163573672387</v>
      </c>
      <c r="M101">
        <f t="shared" ca="1" si="22"/>
        <v>55.363522664455495</v>
      </c>
      <c r="N101">
        <f t="shared" ca="1" si="23"/>
        <v>32.882314814814812</v>
      </c>
    </row>
    <row r="102" spans="1:14" x14ac:dyDescent="0.25">
      <c r="A102" s="8">
        <f t="shared" si="24"/>
        <v>0.42309027777777691</v>
      </c>
      <c r="B102" s="3">
        <f t="shared" si="25"/>
        <v>1553300555</v>
      </c>
      <c r="C102">
        <f t="shared" si="26"/>
        <v>2</v>
      </c>
      <c r="D102">
        <f t="shared" si="26"/>
        <v>6</v>
      </c>
      <c r="E102">
        <f t="shared" ca="1" si="27"/>
        <v>-1926.8104477611778</v>
      </c>
      <c r="F102">
        <f t="shared" ca="1" si="28"/>
        <v>-53574.599701492538</v>
      </c>
      <c r="G102">
        <f t="shared" ca="1" si="17"/>
        <v>8429.7671641791039</v>
      </c>
      <c r="H102" s="9">
        <f t="shared" ca="1" si="18"/>
        <v>252.2760199004959</v>
      </c>
      <c r="I102" s="9">
        <f t="shared" ca="1" si="18"/>
        <v>39.788875621891933</v>
      </c>
      <c r="J102" s="9">
        <f t="shared" ca="1" si="18"/>
        <v>-2.1229850746269223</v>
      </c>
      <c r="K102" s="9">
        <f t="shared" ca="1" si="19"/>
        <v>255.39448866428145</v>
      </c>
      <c r="L102" s="9">
        <f t="shared" ca="1" si="20"/>
        <v>81.037163573671648</v>
      </c>
      <c r="M102">
        <f t="shared" ca="1" si="22"/>
        <v>55.36533167495854</v>
      </c>
      <c r="N102">
        <f t="shared" ca="1" si="23"/>
        <v>32.902499999999996</v>
      </c>
    </row>
    <row r="103" spans="1:14" x14ac:dyDescent="0.25">
      <c r="A103" s="4">
        <f>A102+5/24/3600</f>
        <v>0.42314814814814727</v>
      </c>
      <c r="B103" s="3">
        <f t="shared" si="25"/>
        <v>1553300560</v>
      </c>
      <c r="C103">
        <f t="shared" si="26"/>
        <v>2</v>
      </c>
      <c r="D103">
        <f t="shared" si="26"/>
        <v>6</v>
      </c>
      <c r="E103">
        <f t="shared" ca="1" si="27"/>
        <v>-665.43034825869836</v>
      </c>
      <c r="F103">
        <f t="shared" ca="1" si="28"/>
        <v>-53375.655323383078</v>
      </c>
      <c r="G103">
        <f t="shared" ca="1" si="17"/>
        <v>8419.1522388059693</v>
      </c>
      <c r="H103" s="9">
        <f t="shared" ca="1" si="18"/>
        <v>252.2760199004988</v>
      </c>
      <c r="I103" s="9">
        <f t="shared" ca="1" si="18"/>
        <v>39.788875621889019</v>
      </c>
      <c r="J103" s="9">
        <f t="shared" ca="1" si="18"/>
        <v>-2.1229850746269223</v>
      </c>
      <c r="K103" s="9">
        <f t="shared" ca="1" si="19"/>
        <v>255.39448866428384</v>
      </c>
      <c r="L103" s="9">
        <f t="shared" ca="1" si="20"/>
        <v>81.037163573672387</v>
      </c>
      <c r="M103">
        <f t="shared" ca="1" si="22"/>
        <v>55.367140685461578</v>
      </c>
      <c r="N103">
        <f t="shared" ca="1" si="23"/>
        <v>32.922685185185188</v>
      </c>
    </row>
    <row r="104" spans="1:14" x14ac:dyDescent="0.25">
      <c r="A104" s="4">
        <f t="shared" ref="A104:A120" si="29">A103+5/24/3600</f>
        <v>0.42320601851851763</v>
      </c>
      <c r="B104" s="3">
        <f t="shared" si="25"/>
        <v>1553300565</v>
      </c>
      <c r="C104">
        <f t="shared" ref="C104:D119" si="30">C103</f>
        <v>2</v>
      </c>
      <c r="D104">
        <f t="shared" si="30"/>
        <v>6</v>
      </c>
      <c r="E104">
        <f t="shared" ca="1" si="27"/>
        <v>595.94975124379562</v>
      </c>
      <c r="F104">
        <f t="shared" ca="1" si="28"/>
        <v>-53176.710945273633</v>
      </c>
      <c r="G104">
        <f t="shared" ca="1" si="17"/>
        <v>8408.5373134328347</v>
      </c>
      <c r="H104" s="9">
        <f t="shared" ca="1" si="18"/>
        <v>252.2760199004959</v>
      </c>
      <c r="I104" s="9">
        <f t="shared" ca="1" si="18"/>
        <v>39.788875621891933</v>
      </c>
      <c r="J104" s="9">
        <f t="shared" ca="1" si="18"/>
        <v>-2.1229850746265582</v>
      </c>
      <c r="K104" s="9">
        <f t="shared" ca="1" si="19"/>
        <v>255.39448866428145</v>
      </c>
      <c r="L104" s="9">
        <f t="shared" ca="1" si="20"/>
        <v>81.037163573671648</v>
      </c>
      <c r="M104">
        <f t="shared" ca="1" si="22"/>
        <v>55.368949695964616</v>
      </c>
      <c r="N104">
        <f t="shared" ca="1" si="23"/>
        <v>32.942870370370372</v>
      </c>
    </row>
    <row r="105" spans="1:14" x14ac:dyDescent="0.25">
      <c r="A105" s="4">
        <f t="shared" si="29"/>
        <v>0.423263888888888</v>
      </c>
      <c r="B105" s="3">
        <f t="shared" si="25"/>
        <v>1553300570</v>
      </c>
      <c r="C105">
        <f t="shared" si="30"/>
        <v>2</v>
      </c>
      <c r="D105">
        <f t="shared" si="30"/>
        <v>6</v>
      </c>
      <c r="E105">
        <f t="shared" ca="1" si="27"/>
        <v>1857.329850746275</v>
      </c>
      <c r="F105">
        <f t="shared" ca="1" si="28"/>
        <v>-52977.766567164173</v>
      </c>
      <c r="G105">
        <f t="shared" ca="1" si="17"/>
        <v>8397.9223880597019</v>
      </c>
      <c r="H105" s="9">
        <f t="shared" ca="1" si="18"/>
        <v>252.2760199004988</v>
      </c>
      <c r="I105" s="9">
        <f t="shared" ca="1" si="18"/>
        <v>39.788875621889019</v>
      </c>
      <c r="J105" s="9">
        <f t="shared" ca="1" si="18"/>
        <v>-2.1229850746269223</v>
      </c>
      <c r="K105" s="9">
        <f t="shared" ca="1" si="19"/>
        <v>255.39448866428384</v>
      </c>
      <c r="L105" s="9">
        <f t="shared" ca="1" si="20"/>
        <v>81.037163573672387</v>
      </c>
      <c r="M105">
        <f t="shared" ca="1" si="22"/>
        <v>55.370758706467662</v>
      </c>
      <c r="N105">
        <f t="shared" ca="1" si="23"/>
        <v>32.963055555555556</v>
      </c>
    </row>
    <row r="106" spans="1:14" x14ac:dyDescent="0.25">
      <c r="A106" s="4">
        <f t="shared" si="29"/>
        <v>0.42332175925925836</v>
      </c>
      <c r="B106" s="3">
        <f t="shared" si="25"/>
        <v>1553300575</v>
      </c>
      <c r="C106">
        <f t="shared" si="30"/>
        <v>2</v>
      </c>
      <c r="D106">
        <f t="shared" si="30"/>
        <v>6</v>
      </c>
      <c r="E106">
        <f t="shared" ca="1" si="27"/>
        <v>3118.709950248769</v>
      </c>
      <c r="F106">
        <f t="shared" ca="1" si="28"/>
        <v>-52778.822189054728</v>
      </c>
      <c r="G106">
        <f t="shared" ca="1" si="17"/>
        <v>8387.3074626865673</v>
      </c>
      <c r="H106" s="9">
        <f t="shared" ca="1" si="18"/>
        <v>252.2760199004988</v>
      </c>
      <c r="I106" s="9">
        <f t="shared" ca="1" si="18"/>
        <v>39.788875621891933</v>
      </c>
      <c r="J106" s="9">
        <f t="shared" ca="1" si="18"/>
        <v>-2.1229850746269223</v>
      </c>
      <c r="K106" s="9">
        <f t="shared" ca="1" si="19"/>
        <v>255.3944886642843</v>
      </c>
      <c r="L106" s="9">
        <f t="shared" ca="1" si="20"/>
        <v>81.037163573671748</v>
      </c>
      <c r="M106">
        <f t="shared" ca="1" si="22"/>
        <v>55.3725677169707</v>
      </c>
      <c r="N106">
        <f t="shared" ca="1" si="23"/>
        <v>32.98324074074074</v>
      </c>
    </row>
    <row r="107" spans="1:14" x14ac:dyDescent="0.25">
      <c r="A107" s="4">
        <f t="shared" si="29"/>
        <v>0.42337962962962872</v>
      </c>
      <c r="B107" s="3">
        <f t="shared" si="25"/>
        <v>1553300580</v>
      </c>
      <c r="C107">
        <f t="shared" si="30"/>
        <v>2</v>
      </c>
      <c r="D107">
        <f t="shared" si="30"/>
        <v>6</v>
      </c>
      <c r="E107">
        <f t="shared" ca="1" si="27"/>
        <v>4380.090049751263</v>
      </c>
      <c r="F107">
        <f t="shared" ca="1" si="28"/>
        <v>-52579.877810945269</v>
      </c>
      <c r="G107">
        <f t="shared" ca="1" si="17"/>
        <v>8376.6925373134327</v>
      </c>
      <c r="H107" s="9">
        <f t="shared" ca="1" si="18"/>
        <v>252.2760199004959</v>
      </c>
      <c r="I107" s="9">
        <f t="shared" ca="1" si="18"/>
        <v>39.788875621889019</v>
      </c>
      <c r="J107" s="9">
        <f t="shared" ca="1" si="18"/>
        <v>-2.1229850746269223</v>
      </c>
      <c r="K107" s="9">
        <f t="shared" ca="1" si="19"/>
        <v>255.394488664281</v>
      </c>
      <c r="L107" s="9">
        <f t="shared" ca="1" si="20"/>
        <v>81.037163573672288</v>
      </c>
      <c r="M107">
        <f t="shared" ca="1" si="22"/>
        <v>55.374376727473738</v>
      </c>
      <c r="N107">
        <f t="shared" ca="1" si="23"/>
        <v>33.003425925925924</v>
      </c>
    </row>
    <row r="108" spans="1:14" x14ac:dyDescent="0.25">
      <c r="A108" s="8">
        <f t="shared" si="29"/>
        <v>0.42343749999999908</v>
      </c>
      <c r="B108" s="3">
        <f t="shared" si="25"/>
        <v>1553300585</v>
      </c>
      <c r="C108">
        <f t="shared" si="30"/>
        <v>2</v>
      </c>
      <c r="D108">
        <f t="shared" si="30"/>
        <v>6</v>
      </c>
      <c r="E108">
        <f t="shared" ca="1" si="27"/>
        <v>5641.4701492537424</v>
      </c>
      <c r="F108">
        <f t="shared" ca="1" si="28"/>
        <v>-52380.933432835824</v>
      </c>
      <c r="G108">
        <f t="shared" ca="1" si="17"/>
        <v>8366.0776119402981</v>
      </c>
      <c r="H108" s="9">
        <f t="shared" ca="1" si="18"/>
        <v>252.2760199004988</v>
      </c>
      <c r="I108" s="9">
        <f t="shared" ca="1" si="18"/>
        <v>39.788875621891933</v>
      </c>
      <c r="J108" s="9">
        <f t="shared" ca="1" si="18"/>
        <v>-2.1229850746269223</v>
      </c>
      <c r="K108" s="9">
        <f t="shared" ca="1" si="19"/>
        <v>255.3944886642843</v>
      </c>
      <c r="L108" s="9">
        <f t="shared" ca="1" si="20"/>
        <v>81.037163573671748</v>
      </c>
      <c r="M108">
        <f t="shared" ca="1" si="22"/>
        <v>55.376185737976776</v>
      </c>
      <c r="N108">
        <f t="shared" ca="1" si="23"/>
        <v>33.023611111111109</v>
      </c>
    </row>
    <row r="109" spans="1:14" x14ac:dyDescent="0.25">
      <c r="A109" s="4">
        <f t="shared" si="29"/>
        <v>0.42349537037036944</v>
      </c>
      <c r="B109" s="3">
        <f t="shared" si="25"/>
        <v>1553300590</v>
      </c>
      <c r="C109">
        <f t="shared" si="30"/>
        <v>2</v>
      </c>
      <c r="D109">
        <f t="shared" si="30"/>
        <v>6</v>
      </c>
      <c r="E109">
        <f t="shared" ca="1" si="27"/>
        <v>6902.8502487562364</v>
      </c>
      <c r="F109">
        <f t="shared" ca="1" si="28"/>
        <v>-52181.989054726364</v>
      </c>
      <c r="G109">
        <f t="shared" ca="1" si="17"/>
        <v>8355.4626865671635</v>
      </c>
      <c r="H109" s="9">
        <f t="shared" ca="1" si="18"/>
        <v>252.2760199004988</v>
      </c>
      <c r="I109" s="9">
        <f t="shared" ca="1" si="18"/>
        <v>39.788875621889019</v>
      </c>
      <c r="J109" s="9">
        <f t="shared" ca="1" si="18"/>
        <v>-2.1229850746269223</v>
      </c>
      <c r="K109" s="9">
        <f t="shared" ca="1" si="19"/>
        <v>255.39448866428384</v>
      </c>
      <c r="L109" s="9">
        <f t="shared" ca="1" si="20"/>
        <v>81.037163573672387</v>
      </c>
      <c r="M109">
        <f t="shared" ca="1" si="22"/>
        <v>55.377994748479821</v>
      </c>
      <c r="N109">
        <f t="shared" ca="1" si="23"/>
        <v>33.043796296296293</v>
      </c>
    </row>
    <row r="110" spans="1:14" x14ac:dyDescent="0.25">
      <c r="A110" s="4">
        <f t="shared" si="29"/>
        <v>0.4235532407407398</v>
      </c>
      <c r="B110" s="3">
        <f t="shared" si="25"/>
        <v>1553300595</v>
      </c>
      <c r="C110">
        <f t="shared" si="30"/>
        <v>2</v>
      </c>
      <c r="D110">
        <f t="shared" si="30"/>
        <v>6</v>
      </c>
      <c r="E110">
        <f t="shared" ca="1" si="27"/>
        <v>8164.2303482587304</v>
      </c>
      <c r="F110">
        <f t="shared" ca="1" si="28"/>
        <v>-51983.044676616919</v>
      </c>
      <c r="G110">
        <f t="shared" ca="1" si="17"/>
        <v>8344.8477611940289</v>
      </c>
      <c r="H110" s="9">
        <f t="shared" ca="1" si="18"/>
        <v>252.2760199004959</v>
      </c>
      <c r="I110" s="9">
        <f t="shared" ca="1" si="18"/>
        <v>39.788875621891933</v>
      </c>
      <c r="J110" s="9">
        <f t="shared" ca="1" si="18"/>
        <v>-2.1229850746269223</v>
      </c>
      <c r="K110" s="9">
        <f t="shared" ca="1" si="19"/>
        <v>255.39448866428145</v>
      </c>
      <c r="L110" s="9">
        <f t="shared" ca="1" si="20"/>
        <v>81.037163573671648</v>
      </c>
      <c r="M110">
        <f t="shared" ca="1" si="22"/>
        <v>55.37980375898286</v>
      </c>
      <c r="N110">
        <f t="shared" ca="1" si="23"/>
        <v>33.063981481481477</v>
      </c>
    </row>
    <row r="111" spans="1:14" x14ac:dyDescent="0.25">
      <c r="A111" s="4">
        <f t="shared" si="29"/>
        <v>0.42361111111111016</v>
      </c>
      <c r="B111" s="3">
        <f t="shared" si="25"/>
        <v>1553300600</v>
      </c>
      <c r="C111">
        <f t="shared" si="30"/>
        <v>2</v>
      </c>
      <c r="D111">
        <f t="shared" si="30"/>
        <v>6</v>
      </c>
      <c r="E111">
        <f t="shared" ca="1" si="27"/>
        <v>9425.6104477612098</v>
      </c>
      <c r="F111">
        <f t="shared" ca="1" si="28"/>
        <v>-51784.100298507459</v>
      </c>
      <c r="G111">
        <f t="shared" ca="1" si="17"/>
        <v>8334.2328358208943</v>
      </c>
      <c r="H111" s="9">
        <f t="shared" ca="1" si="18"/>
        <v>252.2760199004959</v>
      </c>
      <c r="I111" s="9">
        <f t="shared" ca="1" si="18"/>
        <v>39.788875621890476</v>
      </c>
      <c r="J111" s="9">
        <f t="shared" ca="1" si="18"/>
        <v>-2.1229850746265582</v>
      </c>
      <c r="K111" s="9">
        <f t="shared" ca="1" si="19"/>
        <v>255.39448866428123</v>
      </c>
      <c r="L111" s="9">
        <f t="shared" ca="1" si="20"/>
        <v>81.037163573671961</v>
      </c>
      <c r="M111">
        <f t="shared" ca="1" si="22"/>
        <v>55.381612769485898</v>
      </c>
      <c r="N111">
        <f t="shared" ca="1" si="23"/>
        <v>33.084166666666668</v>
      </c>
    </row>
    <row r="112" spans="1:14" x14ac:dyDescent="0.25">
      <c r="A112" s="4">
        <f t="shared" si="29"/>
        <v>0.42366898148148052</v>
      </c>
      <c r="B112" s="3">
        <f t="shared" si="25"/>
        <v>1553300605</v>
      </c>
      <c r="C112">
        <f t="shared" si="30"/>
        <v>2</v>
      </c>
      <c r="D112">
        <f t="shared" si="30"/>
        <v>6</v>
      </c>
      <c r="E112">
        <f t="shared" ca="1" si="27"/>
        <v>10686.990547263689</v>
      </c>
      <c r="F112">
        <f t="shared" ca="1" si="28"/>
        <v>-51585.155920398007</v>
      </c>
      <c r="G112">
        <f t="shared" ca="1" si="17"/>
        <v>8323.6179104477615</v>
      </c>
      <c r="H112" s="9">
        <f t="shared" ca="1" si="18"/>
        <v>252.27601990050169</v>
      </c>
      <c r="I112" s="9">
        <f t="shared" ca="1" si="18"/>
        <v>39.788875621890476</v>
      </c>
      <c r="J112" s="9">
        <f t="shared" ca="1" si="18"/>
        <v>-2.1229850746269223</v>
      </c>
      <c r="K112" s="9">
        <f t="shared" ca="1" si="19"/>
        <v>255.39448866428694</v>
      </c>
      <c r="L112" s="9">
        <f t="shared" ca="1" si="20"/>
        <v>81.037163573672174</v>
      </c>
      <c r="M112">
        <f t="shared" ca="1" si="22"/>
        <v>55.383421779988943</v>
      </c>
      <c r="N112">
        <f t="shared" ca="1" si="23"/>
        <v>33.104351851851852</v>
      </c>
    </row>
    <row r="113" spans="1:15" x14ac:dyDescent="0.25">
      <c r="A113" s="4">
        <f t="shared" si="29"/>
        <v>0.42372685185185088</v>
      </c>
      <c r="B113" s="3">
        <f t="shared" si="25"/>
        <v>1553300610</v>
      </c>
      <c r="C113">
        <f t="shared" si="30"/>
        <v>2</v>
      </c>
      <c r="D113">
        <f t="shared" si="30"/>
        <v>6</v>
      </c>
      <c r="E113">
        <f t="shared" ca="1" si="27"/>
        <v>11948.370646766198</v>
      </c>
      <c r="F113">
        <f t="shared" ca="1" si="28"/>
        <v>-51386.211542288554</v>
      </c>
      <c r="G113">
        <f t="shared" ca="1" si="17"/>
        <v>8313.0029850746268</v>
      </c>
      <c r="H113" s="9">
        <f t="shared" ca="1" si="18"/>
        <v>252.2760199004959</v>
      </c>
      <c r="I113" s="9">
        <f t="shared" ca="1" si="18"/>
        <v>39.788875621890476</v>
      </c>
      <c r="J113" s="9">
        <f t="shared" ca="1" si="18"/>
        <v>-2.1229850746269223</v>
      </c>
      <c r="K113" s="9">
        <f t="shared" ca="1" si="19"/>
        <v>255.39448866428123</v>
      </c>
      <c r="L113" s="9">
        <f t="shared" ca="1" si="20"/>
        <v>81.037163573671961</v>
      </c>
      <c r="M113">
        <f t="shared" ca="1" si="22"/>
        <v>55.385230790491981</v>
      </c>
      <c r="N113">
        <f t="shared" ca="1" si="23"/>
        <v>33.124537037037037</v>
      </c>
    </row>
    <row r="114" spans="1:15" x14ac:dyDescent="0.25">
      <c r="A114" s="8">
        <f t="shared" si="29"/>
        <v>0.42378472222222124</v>
      </c>
      <c r="B114" s="3">
        <f t="shared" si="25"/>
        <v>1553300615</v>
      </c>
      <c r="C114">
        <f t="shared" si="30"/>
        <v>2</v>
      </c>
      <c r="D114">
        <f t="shared" si="30"/>
        <v>6</v>
      </c>
      <c r="E114">
        <f t="shared" ca="1" si="27"/>
        <v>13209.750746268677</v>
      </c>
      <c r="F114">
        <f t="shared" ca="1" si="28"/>
        <v>-51187.267164179102</v>
      </c>
      <c r="G114">
        <f t="shared" ca="1" si="17"/>
        <v>8302.3880597014922</v>
      </c>
      <c r="H114" s="9">
        <f t="shared" ca="1" si="18"/>
        <v>252.2760199004959</v>
      </c>
      <c r="I114" s="9">
        <f t="shared" ca="1" si="18"/>
        <v>39.788875621890476</v>
      </c>
      <c r="J114" s="9">
        <f t="shared" ca="1" si="18"/>
        <v>-2.1229850746269223</v>
      </c>
      <c r="K114" s="9">
        <f t="shared" ca="1" si="19"/>
        <v>255.39448866428123</v>
      </c>
      <c r="L114" s="9">
        <f t="shared" ca="1" si="20"/>
        <v>81.037163573671961</v>
      </c>
      <c r="M114">
        <f t="shared" ca="1" si="22"/>
        <v>55.387039800995019</v>
      </c>
      <c r="N114">
        <f t="shared" ca="1" si="23"/>
        <v>33.144722222222221</v>
      </c>
    </row>
    <row r="115" spans="1:15" x14ac:dyDescent="0.25">
      <c r="A115" s="4">
        <f t="shared" si="29"/>
        <v>0.4238425925925916</v>
      </c>
      <c r="B115" s="3">
        <f t="shared" si="25"/>
        <v>1553300620</v>
      </c>
      <c r="C115">
        <f t="shared" si="30"/>
        <v>2</v>
      </c>
      <c r="D115">
        <f t="shared" si="30"/>
        <v>6</v>
      </c>
      <c r="E115">
        <f t="shared" ca="1" si="27"/>
        <v>14471.130845771157</v>
      </c>
      <c r="F115">
        <f t="shared" ca="1" si="28"/>
        <v>-50988.32278606965</v>
      </c>
      <c r="G115">
        <f t="shared" ca="1" si="17"/>
        <v>8291.7731343283576</v>
      </c>
      <c r="H115" s="9">
        <f t="shared" ca="1" si="18"/>
        <v>252.2760199004959</v>
      </c>
      <c r="I115" s="9">
        <f t="shared" ca="1" si="18"/>
        <v>39.788875621890476</v>
      </c>
      <c r="J115" s="9">
        <f t="shared" ca="1" si="18"/>
        <v>-2.1229850746269223</v>
      </c>
      <c r="K115" s="9">
        <f t="shared" ca="1" si="19"/>
        <v>255.39448866428123</v>
      </c>
      <c r="L115" s="9">
        <f t="shared" ca="1" si="20"/>
        <v>81.037163573671961</v>
      </c>
      <c r="M115">
        <f t="shared" ca="1" si="22"/>
        <v>55.388848811498065</v>
      </c>
      <c r="N115">
        <f t="shared" ca="1" si="23"/>
        <v>33.164907407407405</v>
      </c>
    </row>
    <row r="116" spans="1:15" x14ac:dyDescent="0.25">
      <c r="A116" s="4">
        <f t="shared" si="29"/>
        <v>0.42390046296296197</v>
      </c>
      <c r="B116" s="3">
        <f t="shared" si="25"/>
        <v>1553300625</v>
      </c>
      <c r="C116">
        <f t="shared" si="30"/>
        <v>2</v>
      </c>
      <c r="D116">
        <f t="shared" si="30"/>
        <v>6</v>
      </c>
      <c r="E116">
        <f t="shared" ca="1" si="27"/>
        <v>15732.510945273636</v>
      </c>
      <c r="F116">
        <f t="shared" ca="1" si="28"/>
        <v>-50789.378407960197</v>
      </c>
      <c r="G116">
        <f t="shared" ca="1" si="17"/>
        <v>8281.158208955223</v>
      </c>
      <c r="H116" s="9">
        <f t="shared" ca="1" si="18"/>
        <v>252.27601990050169</v>
      </c>
      <c r="I116" s="9">
        <f t="shared" ca="1" si="18"/>
        <v>39.788875621890476</v>
      </c>
      <c r="J116" s="9">
        <f t="shared" ca="1" si="18"/>
        <v>-2.1229850746269223</v>
      </c>
      <c r="K116" s="9">
        <f t="shared" ca="1" si="19"/>
        <v>255.39448866428694</v>
      </c>
      <c r="L116" s="9">
        <f t="shared" ca="1" si="20"/>
        <v>81.037163573672174</v>
      </c>
      <c r="M116">
        <f t="shared" ca="1" si="22"/>
        <v>55.390657822001103</v>
      </c>
      <c r="N116">
        <f t="shared" ca="1" si="23"/>
        <v>33.185092592592589</v>
      </c>
    </row>
    <row r="117" spans="1:15" x14ac:dyDescent="0.25">
      <c r="A117" s="4">
        <f t="shared" si="29"/>
        <v>0.42395833333333233</v>
      </c>
      <c r="B117" s="3">
        <f t="shared" si="25"/>
        <v>1553300630</v>
      </c>
      <c r="C117">
        <f t="shared" si="30"/>
        <v>2</v>
      </c>
      <c r="D117">
        <f t="shared" si="30"/>
        <v>6</v>
      </c>
      <c r="E117">
        <f t="shared" ca="1" si="27"/>
        <v>16993.891044776145</v>
      </c>
      <c r="F117">
        <f t="shared" ca="1" si="28"/>
        <v>-50590.434029850745</v>
      </c>
      <c r="G117">
        <f t="shared" ca="1" si="17"/>
        <v>8270.5432835820884</v>
      </c>
      <c r="H117" s="9">
        <f t="shared" ca="1" si="18"/>
        <v>252.2760199004959</v>
      </c>
      <c r="I117" s="9">
        <f t="shared" ca="1" si="18"/>
        <v>39.788875621890476</v>
      </c>
      <c r="J117" s="9">
        <f t="shared" ca="1" si="18"/>
        <v>-2.1229850746265582</v>
      </c>
      <c r="K117" s="9">
        <f t="shared" ca="1" si="19"/>
        <v>255.39448866428123</v>
      </c>
      <c r="L117" s="9">
        <f t="shared" ca="1" si="20"/>
        <v>81.037163573671961</v>
      </c>
      <c r="M117">
        <f t="shared" ca="1" si="22"/>
        <v>55.392466832504141</v>
      </c>
      <c r="N117">
        <f t="shared" ca="1" si="23"/>
        <v>33.205277777777773</v>
      </c>
    </row>
    <row r="118" spans="1:15" x14ac:dyDescent="0.25">
      <c r="A118" s="4">
        <f t="shared" si="29"/>
        <v>0.42401620370370269</v>
      </c>
      <c r="B118" s="3">
        <f t="shared" si="25"/>
        <v>1553300635</v>
      </c>
      <c r="C118">
        <f t="shared" si="30"/>
        <v>2</v>
      </c>
      <c r="D118">
        <f t="shared" si="30"/>
        <v>6</v>
      </c>
      <c r="E118">
        <f t="shared" ca="1" si="27"/>
        <v>18255.271144278624</v>
      </c>
      <c r="F118">
        <f t="shared" ca="1" si="28"/>
        <v>-50391.489651741293</v>
      </c>
      <c r="G118">
        <f t="shared" ca="1" si="17"/>
        <v>8259.9283582089556</v>
      </c>
      <c r="H118" s="9">
        <f t="shared" ca="1" si="18"/>
        <v>252.2760199004959</v>
      </c>
      <c r="I118" s="9">
        <f t="shared" ca="1" si="18"/>
        <v>39.788875621890476</v>
      </c>
      <c r="J118" s="9">
        <f t="shared" ca="1" si="18"/>
        <v>-2.1229850746269223</v>
      </c>
      <c r="K118" s="9">
        <f t="shared" ca="1" si="19"/>
        <v>255.39448866428123</v>
      </c>
      <c r="L118" s="9">
        <f t="shared" ca="1" si="20"/>
        <v>81.037163573671961</v>
      </c>
      <c r="M118">
        <f t="shared" ca="1" si="22"/>
        <v>55.394275843007186</v>
      </c>
      <c r="N118">
        <f t="shared" ca="1" si="23"/>
        <v>33.225462962962965</v>
      </c>
    </row>
    <row r="119" spans="1:15" x14ac:dyDescent="0.25">
      <c r="A119" s="4">
        <f t="shared" si="29"/>
        <v>0.42407407407407305</v>
      </c>
      <c r="B119" s="3">
        <f t="shared" si="25"/>
        <v>1553300640</v>
      </c>
      <c r="C119">
        <f t="shared" si="30"/>
        <v>2</v>
      </c>
      <c r="D119">
        <f t="shared" si="30"/>
        <v>6</v>
      </c>
      <c r="E119">
        <f t="shared" ca="1" si="27"/>
        <v>19516.651243781103</v>
      </c>
      <c r="F119">
        <f t="shared" ca="1" si="28"/>
        <v>-50192.54527363184</v>
      </c>
      <c r="G119">
        <f t="shared" ca="1" si="17"/>
        <v>8249.313432835821</v>
      </c>
      <c r="H119" s="9">
        <f t="shared" ca="1" si="18"/>
        <v>252.27601990050169</v>
      </c>
      <c r="I119" s="9">
        <f t="shared" ca="1" si="18"/>
        <v>39.788875621890476</v>
      </c>
      <c r="J119" s="9">
        <f t="shared" ca="1" si="18"/>
        <v>-2.1229850746269223</v>
      </c>
      <c r="K119" s="9">
        <f t="shared" ca="1" si="19"/>
        <v>255.39448866428694</v>
      </c>
      <c r="L119" s="9">
        <f t="shared" ca="1" si="20"/>
        <v>81.037163573672174</v>
      </c>
      <c r="M119">
        <f t="shared" ca="1" si="22"/>
        <v>55.396084853510224</v>
      </c>
      <c r="N119">
        <f t="shared" ca="1" si="23"/>
        <v>33.245648148148149</v>
      </c>
    </row>
    <row r="120" spans="1:15" x14ac:dyDescent="0.25">
      <c r="A120" s="4">
        <f t="shared" si="29"/>
        <v>0.42413194444444341</v>
      </c>
      <c r="B120" s="3">
        <f t="shared" si="25"/>
        <v>1553300645</v>
      </c>
      <c r="C120">
        <f t="shared" ref="C120:D135" si="31">C119</f>
        <v>2</v>
      </c>
      <c r="D120">
        <f t="shared" si="31"/>
        <v>6</v>
      </c>
      <c r="E120">
        <f t="shared" ca="1" si="27"/>
        <v>20778.031343283612</v>
      </c>
      <c r="F120">
        <f t="shared" ca="1" si="28"/>
        <v>-49993.600895522388</v>
      </c>
      <c r="G120">
        <f t="shared" ca="1" si="17"/>
        <v>8238.6985074626864</v>
      </c>
      <c r="H120" s="9">
        <f t="shared" ca="1" si="18"/>
        <v>252.2760199004959</v>
      </c>
      <c r="I120" s="9">
        <f t="shared" ca="1" si="18"/>
        <v>39.788875621890476</v>
      </c>
      <c r="J120" s="9">
        <f t="shared" ca="1" si="18"/>
        <v>-2.1229850746269223</v>
      </c>
      <c r="K120" s="9">
        <f t="shared" ca="1" si="19"/>
        <v>255.39448866428123</v>
      </c>
      <c r="L120" s="9">
        <f t="shared" ca="1" si="20"/>
        <v>81.037163573671961</v>
      </c>
      <c r="M120">
        <f t="shared" ca="1" si="22"/>
        <v>55.397893864013263</v>
      </c>
      <c r="N120">
        <f t="shared" ca="1" si="23"/>
        <v>33.265833333333333</v>
      </c>
    </row>
    <row r="121" spans="1:15" x14ac:dyDescent="0.25">
      <c r="A121" s="4">
        <f>A120+5/24/3600</f>
        <v>0.42418981481481377</v>
      </c>
      <c r="B121" s="3">
        <f t="shared" si="25"/>
        <v>1553300650</v>
      </c>
      <c r="C121">
        <f t="shared" si="31"/>
        <v>2</v>
      </c>
      <c r="D121">
        <f t="shared" si="31"/>
        <v>6</v>
      </c>
      <c r="E121">
        <f t="shared" ca="1" si="27"/>
        <v>22039.411442786091</v>
      </c>
      <c r="F121">
        <f t="shared" ca="1" si="28"/>
        <v>-49794.656517412936</v>
      </c>
      <c r="G121">
        <f t="shared" ca="1" si="17"/>
        <v>8228.0835820895518</v>
      </c>
      <c r="H121" s="9">
        <f t="shared" ca="1" si="18"/>
        <v>252.2760199004959</v>
      </c>
      <c r="I121" s="9">
        <f t="shared" ca="1" si="18"/>
        <v>39.788875621890476</v>
      </c>
      <c r="J121" s="9">
        <f t="shared" ca="1" si="18"/>
        <v>-2.1229850746269223</v>
      </c>
      <c r="K121" s="9">
        <f t="shared" ca="1" si="19"/>
        <v>255.39448866428123</v>
      </c>
      <c r="L121" s="9">
        <f t="shared" ca="1" si="20"/>
        <v>81.037163573671961</v>
      </c>
      <c r="M121">
        <f t="shared" ca="1" si="22"/>
        <v>55.399702874516301</v>
      </c>
      <c r="N121">
        <f t="shared" ca="1" si="23"/>
        <v>33.286018518518517</v>
      </c>
    </row>
    <row r="122" spans="1:15" x14ac:dyDescent="0.25">
      <c r="A122" s="4">
        <f t="shared" ref="A122:A185" si="32">A121+5/24/3600</f>
        <v>0.42424768518518413</v>
      </c>
      <c r="B122" s="3">
        <f t="shared" si="25"/>
        <v>1553300655</v>
      </c>
      <c r="C122">
        <f t="shared" si="31"/>
        <v>2</v>
      </c>
      <c r="D122">
        <f t="shared" si="31"/>
        <v>6</v>
      </c>
      <c r="E122">
        <f t="shared" ca="1" si="27"/>
        <v>23300.791542288571</v>
      </c>
      <c r="F122">
        <f t="shared" ca="1" si="28"/>
        <v>-49595.712139303483</v>
      </c>
      <c r="G122">
        <f t="shared" ca="1" si="17"/>
        <v>8217.4686567164172</v>
      </c>
      <c r="H122" s="9">
        <f t="shared" ca="1" si="18"/>
        <v>252.2760199004959</v>
      </c>
      <c r="I122" s="9">
        <f t="shared" ca="1" si="18"/>
        <v>39.788875621890476</v>
      </c>
      <c r="J122" s="9">
        <f t="shared" ca="1" si="18"/>
        <v>-2.1229850746269223</v>
      </c>
      <c r="K122" s="9">
        <f t="shared" ca="1" si="19"/>
        <v>255.39448866428123</v>
      </c>
      <c r="L122" s="9">
        <f t="shared" ca="1" si="20"/>
        <v>81.037163573671961</v>
      </c>
      <c r="M122">
        <f t="shared" ca="1" si="22"/>
        <v>55.401511885019346</v>
      </c>
      <c r="N122">
        <f t="shared" ca="1" si="23"/>
        <v>33.306203703703702</v>
      </c>
    </row>
    <row r="123" spans="1:15" x14ac:dyDescent="0.25">
      <c r="A123" s="4">
        <f t="shared" si="32"/>
        <v>0.42430555555555449</v>
      </c>
      <c r="B123" s="3">
        <f t="shared" si="25"/>
        <v>1553300660</v>
      </c>
      <c r="C123">
        <f t="shared" si="31"/>
        <v>2</v>
      </c>
      <c r="D123">
        <f t="shared" si="31"/>
        <v>6</v>
      </c>
      <c r="E123">
        <f t="shared" ca="1" si="27"/>
        <v>24562.17164179105</v>
      </c>
      <c r="F123">
        <f t="shared" ca="1" si="28"/>
        <v>-49396.767761194031</v>
      </c>
      <c r="G123">
        <f t="shared" ca="1" si="17"/>
        <v>8206.8537313432826</v>
      </c>
      <c r="H123" s="9">
        <f t="shared" ca="1" si="18"/>
        <v>252.27601990050169</v>
      </c>
      <c r="I123" s="9">
        <f t="shared" ca="1" si="18"/>
        <v>39.788875621891933</v>
      </c>
      <c r="J123" s="9">
        <f t="shared" ca="1" si="18"/>
        <v>-2.1229850746269223</v>
      </c>
      <c r="K123" s="9">
        <f t="shared" ca="1" si="19"/>
        <v>255.39448866428717</v>
      </c>
      <c r="L123" s="9">
        <f t="shared" ca="1" si="20"/>
        <v>81.037163573671847</v>
      </c>
      <c r="M123">
        <f t="shared" ca="1" si="22"/>
        <v>55.403320895522384</v>
      </c>
      <c r="N123">
        <f t="shared" ca="1" si="23"/>
        <v>33.326388888888886</v>
      </c>
    </row>
    <row r="124" spans="1:15" x14ac:dyDescent="0.25">
      <c r="A124" s="4">
        <f t="shared" si="32"/>
        <v>0.42436342592592485</v>
      </c>
      <c r="B124" s="3">
        <f t="shared" si="25"/>
        <v>1553300665</v>
      </c>
      <c r="C124">
        <f t="shared" si="31"/>
        <v>2</v>
      </c>
      <c r="D124">
        <f t="shared" si="31"/>
        <v>6</v>
      </c>
      <c r="E124">
        <f t="shared" ca="1" si="27"/>
        <v>25823.551741293559</v>
      </c>
      <c r="F124">
        <f t="shared" ca="1" si="28"/>
        <v>-49197.823383084571</v>
      </c>
      <c r="G124">
        <f t="shared" ca="1" si="17"/>
        <v>8196.238805970148</v>
      </c>
      <c r="H124" s="9">
        <f t="shared" ca="1" si="18"/>
        <v>252.2760199004959</v>
      </c>
      <c r="I124" s="9">
        <f t="shared" ca="1" si="18"/>
        <v>39.788875621889019</v>
      </c>
      <c r="J124" s="9">
        <f t="shared" ca="1" si="18"/>
        <v>-2.1229850746267402</v>
      </c>
      <c r="K124" s="9">
        <f t="shared" ca="1" si="19"/>
        <v>255.394488664281</v>
      </c>
      <c r="L124" s="9">
        <f t="shared" ca="1" si="20"/>
        <v>81.037163573672288</v>
      </c>
      <c r="M124">
        <f t="shared" ca="1" si="22"/>
        <v>55.405129906025422</v>
      </c>
      <c r="N124">
        <f t="shared" ca="1" si="23"/>
        <v>33.34657407407407</v>
      </c>
    </row>
    <row r="125" spans="1:15" x14ac:dyDescent="0.25">
      <c r="A125" s="4">
        <f t="shared" si="32"/>
        <v>0.42442129629629521</v>
      </c>
      <c r="B125" s="3">
        <f t="shared" si="25"/>
        <v>1553300670</v>
      </c>
      <c r="C125">
        <f t="shared" si="31"/>
        <v>2</v>
      </c>
      <c r="D125">
        <f t="shared" si="31"/>
        <v>6</v>
      </c>
      <c r="E125">
        <f t="shared" ca="1" si="27"/>
        <v>27084.931840796038</v>
      </c>
      <c r="F125">
        <f t="shared" ca="1" si="28"/>
        <v>-48998.879004975126</v>
      </c>
      <c r="G125">
        <f t="shared" ca="1" si="17"/>
        <v>8185.6238805970142</v>
      </c>
      <c r="H125" s="9">
        <f t="shared" ca="1" si="18"/>
        <v>252.2760199004959</v>
      </c>
      <c r="I125" s="9">
        <f t="shared" ca="1" si="18"/>
        <v>39.788875621891933</v>
      </c>
      <c r="J125" s="9">
        <f t="shared" ca="1" si="18"/>
        <v>-2.1229850746267402</v>
      </c>
      <c r="K125" s="9">
        <f t="shared" ca="1" si="19"/>
        <v>255.39448866428145</v>
      </c>
      <c r="L125" s="9">
        <f t="shared" ca="1" si="20"/>
        <v>81.037163573671648</v>
      </c>
      <c r="M125">
        <f t="shared" ca="1" si="22"/>
        <v>55.406938916528468</v>
      </c>
      <c r="N125">
        <f t="shared" ca="1" si="23"/>
        <v>33.366759259259261</v>
      </c>
      <c r="O125" s="12"/>
    </row>
    <row r="126" spans="1:15" x14ac:dyDescent="0.25">
      <c r="A126" s="8">
        <f t="shared" si="32"/>
        <v>0.42447916666666557</v>
      </c>
      <c r="B126" s="3">
        <f t="shared" si="25"/>
        <v>1553300675</v>
      </c>
      <c r="C126">
        <f t="shared" si="31"/>
        <v>2</v>
      </c>
      <c r="D126">
        <f t="shared" si="31"/>
        <v>6</v>
      </c>
      <c r="E126">
        <f t="shared" ca="1" si="27"/>
        <v>28346.311940298518</v>
      </c>
      <c r="F126">
        <f t="shared" ca="1" si="28"/>
        <v>-48799.934626865666</v>
      </c>
      <c r="G126">
        <f t="shared" ca="1" si="17"/>
        <v>8175.0089552238805</v>
      </c>
      <c r="H126" s="9">
        <f t="shared" ca="1" si="18"/>
        <v>252.27601990050169</v>
      </c>
      <c r="I126" s="9">
        <f t="shared" ca="1" si="18"/>
        <v>39.788875621889019</v>
      </c>
      <c r="J126" s="9">
        <f t="shared" ca="1" si="18"/>
        <v>-2.1229850746269223</v>
      </c>
      <c r="K126" s="9">
        <f t="shared" ca="1" si="19"/>
        <v>255.39448866428671</v>
      </c>
      <c r="L126" s="9">
        <f t="shared" ca="1" si="20"/>
        <v>81.037163573672487</v>
      </c>
      <c r="M126">
        <f t="shared" ca="1" si="22"/>
        <v>55.408747927031506</v>
      </c>
      <c r="N126">
        <f t="shared" ca="1" si="23"/>
        <v>33.386944444444445</v>
      </c>
      <c r="O126" s="12"/>
    </row>
    <row r="127" spans="1:15" x14ac:dyDescent="0.25">
      <c r="A127" s="4">
        <f t="shared" si="32"/>
        <v>0.42453703703703594</v>
      </c>
      <c r="B127" s="3">
        <f t="shared" si="25"/>
        <v>1553300680</v>
      </c>
      <c r="C127">
        <f t="shared" si="31"/>
        <v>2</v>
      </c>
      <c r="D127">
        <f t="shared" si="31"/>
        <v>6</v>
      </c>
      <c r="E127">
        <f t="shared" ca="1" si="27"/>
        <v>29607.692039801026</v>
      </c>
      <c r="F127">
        <f t="shared" ca="1" si="28"/>
        <v>-48600.990248756221</v>
      </c>
      <c r="G127">
        <f t="shared" ca="1" si="17"/>
        <v>8164.3940298507459</v>
      </c>
      <c r="H127" s="9">
        <f t="shared" ca="1" si="18"/>
        <v>252.2760199004959</v>
      </c>
      <c r="I127" s="9">
        <f t="shared" ca="1" si="18"/>
        <v>39.788875621891933</v>
      </c>
      <c r="J127" s="9">
        <f t="shared" ca="1" si="18"/>
        <v>-2.1229850746269223</v>
      </c>
      <c r="K127" s="9">
        <f t="shared" ca="1" si="19"/>
        <v>255.39448866428145</v>
      </c>
      <c r="L127" s="9">
        <f t="shared" ca="1" si="20"/>
        <v>81.037163573671648</v>
      </c>
      <c r="M127">
        <f t="shared" ca="1" si="22"/>
        <v>55.410556937534544</v>
      </c>
      <c r="N127">
        <f t="shared" ca="1" si="23"/>
        <v>33.40712962962963</v>
      </c>
      <c r="O127" s="12"/>
    </row>
    <row r="128" spans="1:15" x14ac:dyDescent="0.25">
      <c r="A128" s="4">
        <f t="shared" si="32"/>
        <v>0.4245949074074063</v>
      </c>
      <c r="B128" s="3">
        <f t="shared" si="25"/>
        <v>1553300685</v>
      </c>
      <c r="C128">
        <f t="shared" si="31"/>
        <v>2</v>
      </c>
      <c r="D128">
        <f t="shared" si="31"/>
        <v>6</v>
      </c>
      <c r="E128">
        <f t="shared" ca="1" si="27"/>
        <v>30869.072139303506</v>
      </c>
      <c r="F128">
        <f t="shared" ca="1" si="28"/>
        <v>-48402.045870646762</v>
      </c>
      <c r="G128">
        <f t="shared" ca="1" si="17"/>
        <v>8153.7791044776113</v>
      </c>
      <c r="H128" s="9">
        <f t="shared" ca="1" si="18"/>
        <v>252.2760199004959</v>
      </c>
      <c r="I128" s="9">
        <f t="shared" ca="1" si="18"/>
        <v>39.788875621889019</v>
      </c>
      <c r="J128" s="9">
        <f t="shared" ca="1" si="18"/>
        <v>-2.1229850746269223</v>
      </c>
      <c r="K128" s="9">
        <f t="shared" ca="1" si="19"/>
        <v>255.394488664281</v>
      </c>
      <c r="L128" s="9">
        <f t="shared" ca="1" si="20"/>
        <v>81.037163573672288</v>
      </c>
      <c r="M128">
        <f t="shared" ca="1" si="22"/>
        <v>55.412365948037589</v>
      </c>
      <c r="N128">
        <f t="shared" ca="1" si="23"/>
        <v>33.427314814814814</v>
      </c>
    </row>
    <row r="129" spans="1:19" x14ac:dyDescent="0.25">
      <c r="A129" s="4">
        <f t="shared" si="32"/>
        <v>0.42465277777777666</v>
      </c>
      <c r="B129" s="3">
        <f t="shared" si="25"/>
        <v>1553300690</v>
      </c>
      <c r="C129">
        <f t="shared" si="31"/>
        <v>2</v>
      </c>
      <c r="D129">
        <f t="shared" si="31"/>
        <v>6</v>
      </c>
      <c r="E129">
        <f t="shared" ca="1" si="27"/>
        <v>32130.452238805985</v>
      </c>
      <c r="F129">
        <f t="shared" ca="1" si="28"/>
        <v>-48203.101492537317</v>
      </c>
      <c r="G129">
        <f t="shared" ca="1" si="17"/>
        <v>8143.1641791044767</v>
      </c>
      <c r="H129" s="9">
        <f t="shared" ca="1" si="18"/>
        <v>252.2760199004959</v>
      </c>
      <c r="I129" s="9">
        <f t="shared" ca="1" si="18"/>
        <v>39.788875621891933</v>
      </c>
      <c r="J129" s="9">
        <f t="shared" ca="1" si="18"/>
        <v>-2.1229850746267402</v>
      </c>
      <c r="K129" s="9">
        <f t="shared" ca="1" si="19"/>
        <v>255.39448866428145</v>
      </c>
      <c r="L129" s="9">
        <f t="shared" ca="1" si="20"/>
        <v>81.037163573671648</v>
      </c>
      <c r="M129">
        <f t="shared" ca="1" si="22"/>
        <v>55.414174958540627</v>
      </c>
      <c r="N129">
        <f t="shared" ca="1" si="23"/>
        <v>33.447499999999998</v>
      </c>
    </row>
    <row r="130" spans="1:19" x14ac:dyDescent="0.25">
      <c r="A130" s="4">
        <f t="shared" si="32"/>
        <v>0.42471064814814702</v>
      </c>
      <c r="B130" s="3">
        <f t="shared" si="25"/>
        <v>1553300695</v>
      </c>
      <c r="C130">
        <f t="shared" si="31"/>
        <v>2</v>
      </c>
      <c r="D130">
        <f t="shared" si="31"/>
        <v>6</v>
      </c>
      <c r="E130">
        <f t="shared" ca="1" si="27"/>
        <v>33391.832338308464</v>
      </c>
      <c r="F130">
        <f t="shared" ca="1" si="28"/>
        <v>-48004.157114427857</v>
      </c>
      <c r="G130">
        <f t="shared" ca="1" si="17"/>
        <v>8132.549253731343</v>
      </c>
      <c r="H130" s="9">
        <f t="shared" ca="1" si="18"/>
        <v>252.27601990050169</v>
      </c>
      <c r="I130" s="9">
        <f t="shared" ca="1" si="18"/>
        <v>39.788875621889019</v>
      </c>
      <c r="J130" s="9">
        <f t="shared" ca="1" si="18"/>
        <v>-2.1229850746269223</v>
      </c>
      <c r="K130" s="9">
        <f t="shared" ca="1" si="19"/>
        <v>255.39448866428671</v>
      </c>
      <c r="L130" s="9">
        <f t="shared" ca="1" si="20"/>
        <v>81.037163573672487</v>
      </c>
      <c r="M130">
        <f t="shared" ca="1" si="22"/>
        <v>55.415983969043666</v>
      </c>
      <c r="N130">
        <f t="shared" ca="1" si="23"/>
        <v>33.467685185185182</v>
      </c>
    </row>
    <row r="131" spans="1:19" x14ac:dyDescent="0.25">
      <c r="A131" s="4">
        <f t="shared" si="32"/>
        <v>0.42476851851851738</v>
      </c>
      <c r="B131" s="3">
        <f t="shared" si="25"/>
        <v>1553300700</v>
      </c>
      <c r="C131">
        <f t="shared" si="31"/>
        <v>2</v>
      </c>
      <c r="D131">
        <f t="shared" si="31"/>
        <v>6</v>
      </c>
      <c r="E131">
        <f t="shared" ca="1" si="27"/>
        <v>34653.212437810973</v>
      </c>
      <c r="F131">
        <f t="shared" ca="1" si="28"/>
        <v>-47805.212736318412</v>
      </c>
      <c r="G131">
        <f t="shared" ca="1" si="17"/>
        <v>8121.9343283582084</v>
      </c>
      <c r="H131" s="9">
        <f t="shared" ca="1" si="18"/>
        <v>252.2760199004959</v>
      </c>
      <c r="I131" s="9">
        <f t="shared" ca="1" si="18"/>
        <v>39.788875621891933</v>
      </c>
      <c r="J131" s="9">
        <f t="shared" ca="1" si="18"/>
        <v>-2.1229850746267402</v>
      </c>
      <c r="K131" s="9">
        <f t="shared" ca="1" si="19"/>
        <v>255.39448866428145</v>
      </c>
      <c r="L131" s="9">
        <f t="shared" ca="1" si="20"/>
        <v>81.037163573671648</v>
      </c>
      <c r="M131">
        <f t="shared" ca="1" si="22"/>
        <v>55.417792979546711</v>
      </c>
      <c r="N131">
        <f t="shared" ca="1" si="23"/>
        <v>33.487870370370366</v>
      </c>
    </row>
    <row r="132" spans="1:19" x14ac:dyDescent="0.25">
      <c r="A132" s="4">
        <f t="shared" si="32"/>
        <v>0.42482638888888774</v>
      </c>
      <c r="B132" s="3">
        <f t="shared" si="25"/>
        <v>1553300705</v>
      </c>
      <c r="C132">
        <f t="shared" si="31"/>
        <v>2</v>
      </c>
      <c r="D132">
        <f t="shared" si="31"/>
        <v>6</v>
      </c>
      <c r="E132">
        <f t="shared" ca="1" si="27"/>
        <v>35914.592537313452</v>
      </c>
      <c r="F132">
        <f t="shared" ca="1" si="28"/>
        <v>-47606.268358208952</v>
      </c>
      <c r="G132">
        <f t="shared" ca="1" si="17"/>
        <v>8111.3194029850747</v>
      </c>
      <c r="H132" s="9">
        <f t="shared" ca="1" si="18"/>
        <v>252.2760199004959</v>
      </c>
      <c r="I132" s="9">
        <f t="shared" ca="1" si="18"/>
        <v>39.788875621889019</v>
      </c>
      <c r="J132" s="9">
        <f t="shared" ca="1" si="18"/>
        <v>-2.1229850746269223</v>
      </c>
      <c r="K132" s="9">
        <f t="shared" ca="1" si="19"/>
        <v>255.394488664281</v>
      </c>
      <c r="L132" s="9">
        <f t="shared" ca="1" si="20"/>
        <v>81.037163573672288</v>
      </c>
      <c r="M132">
        <f t="shared" ca="1" si="22"/>
        <v>55.419601990049749</v>
      </c>
      <c r="N132">
        <f t="shared" ca="1" si="23"/>
        <v>33.508055555555558</v>
      </c>
    </row>
    <row r="133" spans="1:19" x14ac:dyDescent="0.25">
      <c r="A133" s="4">
        <f t="shared" si="32"/>
        <v>0.4248842592592581</v>
      </c>
      <c r="B133" s="3">
        <f t="shared" si="25"/>
        <v>1553300710</v>
      </c>
      <c r="C133">
        <f t="shared" si="31"/>
        <v>2</v>
      </c>
      <c r="D133">
        <f t="shared" si="31"/>
        <v>6</v>
      </c>
      <c r="E133">
        <f t="shared" ca="1" si="27"/>
        <v>37175.972636815932</v>
      </c>
      <c r="F133">
        <f t="shared" ca="1" si="28"/>
        <v>-47407.323980099507</v>
      </c>
      <c r="G133">
        <f t="shared" ca="1" si="17"/>
        <v>8100.7044776119401</v>
      </c>
      <c r="H133" s="9">
        <f t="shared" ca="1" si="18"/>
        <v>252.2760199004959</v>
      </c>
      <c r="I133" s="9">
        <f t="shared" ca="1" si="18"/>
        <v>39.788875621891933</v>
      </c>
      <c r="J133" s="9">
        <f t="shared" ca="1" si="18"/>
        <v>-2.1229850746269223</v>
      </c>
      <c r="K133" s="9">
        <f t="shared" ca="1" si="19"/>
        <v>255.39448866428145</v>
      </c>
      <c r="L133" s="9">
        <f t="shared" ca="1" si="20"/>
        <v>81.037163573671648</v>
      </c>
      <c r="M133">
        <f t="shared" ca="1" si="22"/>
        <v>55.421411000552787</v>
      </c>
      <c r="N133">
        <f t="shared" ca="1" si="23"/>
        <v>33.528240740740742</v>
      </c>
    </row>
    <row r="134" spans="1:19" x14ac:dyDescent="0.25">
      <c r="A134" s="4">
        <f t="shared" si="32"/>
        <v>0.42494212962962846</v>
      </c>
      <c r="B134" s="3">
        <f t="shared" si="25"/>
        <v>1553300715</v>
      </c>
      <c r="C134">
        <f t="shared" si="31"/>
        <v>2</v>
      </c>
      <c r="D134">
        <f t="shared" si="31"/>
        <v>6</v>
      </c>
      <c r="E134">
        <f t="shared" ca="1" si="27"/>
        <v>38437.352736318411</v>
      </c>
      <c r="F134">
        <f t="shared" ca="1" si="28"/>
        <v>-47208.379601990047</v>
      </c>
      <c r="G134">
        <f t="shared" ca="1" si="17"/>
        <v>8090.0895522388055</v>
      </c>
      <c r="H134" s="9">
        <f t="shared" ca="1" si="18"/>
        <v>252.27601990050169</v>
      </c>
      <c r="I134" s="9">
        <f t="shared" ca="1" si="18"/>
        <v>39.788875621890476</v>
      </c>
      <c r="J134" s="9">
        <f t="shared" ca="1" si="18"/>
        <v>-2.1229850746269223</v>
      </c>
      <c r="K134" s="9">
        <f t="shared" ca="1" si="19"/>
        <v>255.39448866428694</v>
      </c>
      <c r="L134" s="9">
        <f t="shared" ca="1" si="20"/>
        <v>81.037163573672174</v>
      </c>
      <c r="M134">
        <f t="shared" ca="1" si="22"/>
        <v>55.423220011055825</v>
      </c>
      <c r="N134">
        <f t="shared" ca="1" si="23"/>
        <v>33.548425925925926</v>
      </c>
    </row>
    <row r="135" spans="1:19" x14ac:dyDescent="0.25">
      <c r="A135" s="4">
        <f t="shared" si="32"/>
        <v>0.42499999999999882</v>
      </c>
      <c r="B135" s="3">
        <f t="shared" si="25"/>
        <v>1553300720</v>
      </c>
      <c r="C135">
        <f t="shared" si="31"/>
        <v>2</v>
      </c>
      <c r="D135">
        <f t="shared" si="31"/>
        <v>6</v>
      </c>
      <c r="E135">
        <f t="shared" ca="1" si="27"/>
        <v>39698.73283582092</v>
      </c>
      <c r="F135">
        <f t="shared" ca="1" si="28"/>
        <v>-47009.435223880595</v>
      </c>
      <c r="G135">
        <f t="shared" ref="G135:G198" ca="1" si="33">INDIRECT("G$"&amp;C135)+INDIRECT("J$"&amp;C135)*($B135-INDIRECT("B$"&amp;D135))</f>
        <v>8079.4746268656709</v>
      </c>
      <c r="H135" s="9">
        <f t="shared" ref="H135:J150" ca="1" si="34">(E136-E135)/($B136-$B135)</f>
        <v>252.2760199004959</v>
      </c>
      <c r="I135" s="9">
        <f t="shared" ca="1" si="34"/>
        <v>39.788875621890476</v>
      </c>
      <c r="J135" s="9">
        <f t="shared" ca="1" si="34"/>
        <v>-2.1229850746267402</v>
      </c>
      <c r="K135" s="9">
        <f t="shared" ref="K135:K198" ca="1" si="35">SQRT(H135*H135+I135*I135)</f>
        <v>255.39448866428123</v>
      </c>
      <c r="L135" s="9">
        <f t="shared" ref="L135:L198" ca="1" si="36">DEGREES(ATAN2(I135,H135))</f>
        <v>81.037163573671961</v>
      </c>
      <c r="M135">
        <f t="shared" ca="1" si="22"/>
        <v>55.425029021558871</v>
      </c>
      <c r="N135">
        <f t="shared" ca="1" si="23"/>
        <v>33.56861111111111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0.42505787037036918</v>
      </c>
      <c r="B136" s="3">
        <f t="shared" si="25"/>
        <v>1553300725</v>
      </c>
      <c r="C136">
        <f t="shared" ref="C136:D151" si="37">C135</f>
        <v>2</v>
      </c>
      <c r="D136">
        <f t="shared" si="37"/>
        <v>6</v>
      </c>
      <c r="E136">
        <f t="shared" ca="1" si="27"/>
        <v>40960.112935323399</v>
      </c>
      <c r="F136">
        <f t="shared" ca="1" si="28"/>
        <v>-46810.490845771143</v>
      </c>
      <c r="G136">
        <f t="shared" ca="1" si="33"/>
        <v>8068.8597014925372</v>
      </c>
      <c r="H136" s="9">
        <f t="shared" ca="1" si="34"/>
        <v>252.2760199004959</v>
      </c>
      <c r="I136" s="9">
        <f t="shared" ca="1" si="34"/>
        <v>39.788875621890476</v>
      </c>
      <c r="J136" s="9">
        <f t="shared" ca="1" si="34"/>
        <v>-2.1229850746269223</v>
      </c>
      <c r="K136" s="9">
        <f t="shared" ca="1" si="35"/>
        <v>255.39448866428123</v>
      </c>
      <c r="L136" s="9">
        <f t="shared" ca="1" si="36"/>
        <v>81.037163573671961</v>
      </c>
      <c r="M136">
        <f t="shared" ref="M136:M199" ca="1" si="38">INDIRECT("M$"&amp;C136)+INDIRECT("O$"&amp;C136)*($B136-INDIRECT("B$"&amp;D136))</f>
        <v>55.426838032061909</v>
      </c>
      <c r="N136">
        <f t="shared" ref="N136:N199" ca="1" si="39">INDIRECT("N$"&amp;C136)+INDIRECT("P$"&amp;C136)*($B136-INDIRECT("B$"&amp;D136))</f>
        <v>33.588796296296294</v>
      </c>
      <c r="O136" s="12"/>
    </row>
    <row r="137" spans="1:19" x14ac:dyDescent="0.25">
      <c r="A137" s="4">
        <f t="shared" si="32"/>
        <v>0.42511574074073954</v>
      </c>
      <c r="B137" s="3">
        <f t="shared" ref="B137:B200" si="40">B136+SECOND(A137-A136)</f>
        <v>1553300730</v>
      </c>
      <c r="C137">
        <f t="shared" si="37"/>
        <v>2</v>
      </c>
      <c r="D137">
        <f t="shared" si="37"/>
        <v>6</v>
      </c>
      <c r="E137">
        <f t="shared" ca="1" si="27"/>
        <v>42221.493034825879</v>
      </c>
      <c r="F137">
        <f t="shared" ca="1" si="28"/>
        <v>-46611.54646766169</v>
      </c>
      <c r="G137">
        <f t="shared" ca="1" si="33"/>
        <v>8058.2447761194026</v>
      </c>
      <c r="H137" s="9">
        <f t="shared" ca="1" si="34"/>
        <v>252.27601990050169</v>
      </c>
      <c r="I137" s="9">
        <f t="shared" ca="1" si="34"/>
        <v>39.788875621890476</v>
      </c>
      <c r="J137" s="9">
        <f t="shared" ca="1" si="34"/>
        <v>-2.1229850746267402</v>
      </c>
      <c r="K137" s="9">
        <f t="shared" ca="1" si="35"/>
        <v>255.39448866428694</v>
      </c>
      <c r="L137" s="9">
        <f t="shared" ca="1" si="36"/>
        <v>81.037163573672174</v>
      </c>
      <c r="M137">
        <f t="shared" ca="1" si="38"/>
        <v>55.428647042564947</v>
      </c>
      <c r="N137">
        <f t="shared" ca="1" si="39"/>
        <v>33.608981481481479</v>
      </c>
      <c r="O137" s="12"/>
    </row>
    <row r="138" spans="1:19" x14ac:dyDescent="0.25">
      <c r="A138" s="8">
        <f t="shared" si="32"/>
        <v>0.42517361111110991</v>
      </c>
      <c r="B138" s="3">
        <f t="shared" si="40"/>
        <v>1553300735</v>
      </c>
      <c r="C138">
        <f t="shared" si="37"/>
        <v>2</v>
      </c>
      <c r="D138">
        <f t="shared" si="37"/>
        <v>6</v>
      </c>
      <c r="E138">
        <f t="shared" ca="1" si="27"/>
        <v>43482.873134328387</v>
      </c>
      <c r="F138">
        <f t="shared" ca="1" si="28"/>
        <v>-46412.602089552238</v>
      </c>
      <c r="G138">
        <f t="shared" ca="1" si="33"/>
        <v>8047.6298507462689</v>
      </c>
      <c r="H138" s="9">
        <f t="shared" ca="1" si="34"/>
        <v>252.2760199004959</v>
      </c>
      <c r="I138" s="9">
        <f t="shared" ca="1" si="34"/>
        <v>39.788875621890476</v>
      </c>
      <c r="J138" s="9">
        <f t="shared" ca="1" si="34"/>
        <v>-2.1229850746269223</v>
      </c>
      <c r="K138" s="9">
        <f t="shared" ca="1" si="35"/>
        <v>255.39448866428123</v>
      </c>
      <c r="L138" s="9">
        <f t="shared" ca="1" si="36"/>
        <v>81.037163573671961</v>
      </c>
      <c r="M138">
        <f t="shared" ca="1" si="38"/>
        <v>55.430456053067992</v>
      </c>
      <c r="N138">
        <f t="shared" ca="1" si="39"/>
        <v>33.629166666666663</v>
      </c>
      <c r="O138" s="12"/>
    </row>
    <row r="139" spans="1:19" x14ac:dyDescent="0.25">
      <c r="A139" s="4">
        <f t="shared" si="32"/>
        <v>0.42523148148148027</v>
      </c>
      <c r="B139" s="3">
        <f t="shared" si="40"/>
        <v>1553300740</v>
      </c>
      <c r="C139">
        <f t="shared" si="37"/>
        <v>2</v>
      </c>
      <c r="D139">
        <f t="shared" si="37"/>
        <v>6</v>
      </c>
      <c r="E139">
        <f t="shared" ca="1" si="27"/>
        <v>44744.253233830867</v>
      </c>
      <c r="F139">
        <f t="shared" ca="1" si="28"/>
        <v>-46213.657711442786</v>
      </c>
      <c r="G139">
        <f t="shared" ca="1" si="33"/>
        <v>8037.0149253731342</v>
      </c>
      <c r="H139" s="9">
        <f t="shared" ca="1" si="34"/>
        <v>252.2760199004959</v>
      </c>
      <c r="I139" s="9">
        <f t="shared" ca="1" si="34"/>
        <v>39.788875621890476</v>
      </c>
      <c r="J139" s="9">
        <f t="shared" ca="1" si="34"/>
        <v>-2.1229850746269223</v>
      </c>
      <c r="K139" s="9">
        <f t="shared" ca="1" si="35"/>
        <v>255.39448866428123</v>
      </c>
      <c r="L139" s="9">
        <f t="shared" ca="1" si="36"/>
        <v>81.037163573671961</v>
      </c>
      <c r="M139">
        <f t="shared" ca="1" si="38"/>
        <v>55.43226506357103</v>
      </c>
      <c r="N139">
        <f t="shared" ca="1" si="39"/>
        <v>33.649351851851847</v>
      </c>
      <c r="O139" s="12"/>
    </row>
    <row r="140" spans="1:19" x14ac:dyDescent="0.25">
      <c r="A140" s="4">
        <f t="shared" si="32"/>
        <v>0.42528935185185063</v>
      </c>
      <c r="B140" s="3">
        <f t="shared" si="40"/>
        <v>1553300745</v>
      </c>
      <c r="C140">
        <f t="shared" si="37"/>
        <v>2</v>
      </c>
      <c r="D140">
        <f t="shared" si="37"/>
        <v>6</v>
      </c>
      <c r="E140">
        <f t="shared" ca="1" si="27"/>
        <v>46005.633333333346</v>
      </c>
      <c r="F140">
        <f t="shared" ca="1" si="28"/>
        <v>-46014.713333333333</v>
      </c>
      <c r="G140">
        <f t="shared" ca="1" si="33"/>
        <v>8026.4</v>
      </c>
      <c r="H140" s="9">
        <f t="shared" ca="1" si="34"/>
        <v>252.2760199004959</v>
      </c>
      <c r="I140" s="9">
        <f t="shared" ca="1" si="34"/>
        <v>39.788875621890476</v>
      </c>
      <c r="J140" s="9">
        <f t="shared" ca="1" si="34"/>
        <v>-2.1229850746269223</v>
      </c>
      <c r="K140" s="9">
        <f t="shared" ca="1" si="35"/>
        <v>255.39448866428123</v>
      </c>
      <c r="L140" s="9">
        <f t="shared" ca="1" si="36"/>
        <v>81.037163573671961</v>
      </c>
      <c r="M140">
        <f t="shared" ca="1" si="38"/>
        <v>55.434074074074069</v>
      </c>
      <c r="N140">
        <f t="shared" ca="1" si="39"/>
        <v>33.669537037037038</v>
      </c>
      <c r="O140" s="12"/>
    </row>
    <row r="141" spans="1:19" x14ac:dyDescent="0.25">
      <c r="A141" s="4">
        <f t="shared" si="32"/>
        <v>0.42534722222222099</v>
      </c>
      <c r="B141" s="3">
        <f t="shared" si="40"/>
        <v>1553300750</v>
      </c>
      <c r="C141">
        <f t="shared" si="37"/>
        <v>2</v>
      </c>
      <c r="D141">
        <f t="shared" si="37"/>
        <v>6</v>
      </c>
      <c r="E141">
        <f t="shared" ca="1" si="27"/>
        <v>47267.013432835825</v>
      </c>
      <c r="F141">
        <f t="shared" ca="1" si="28"/>
        <v>-45815.768955223881</v>
      </c>
      <c r="G141">
        <f t="shared" ca="1" si="33"/>
        <v>8015.785074626865</v>
      </c>
      <c r="H141" s="9">
        <f t="shared" ca="1" si="34"/>
        <v>252.27601990050169</v>
      </c>
      <c r="I141" s="9">
        <f t="shared" ca="1" si="34"/>
        <v>39.788875621890476</v>
      </c>
      <c r="J141" s="9">
        <f t="shared" ca="1" si="34"/>
        <v>-2.1229850746267402</v>
      </c>
      <c r="K141" s="9">
        <f t="shared" ca="1" si="35"/>
        <v>255.39448866428694</v>
      </c>
      <c r="L141" s="9">
        <f t="shared" ca="1" si="36"/>
        <v>81.037163573672174</v>
      </c>
      <c r="M141">
        <f t="shared" ca="1" si="38"/>
        <v>55.435883084577114</v>
      </c>
      <c r="N141">
        <f t="shared" ca="1" si="39"/>
        <v>33.689722222222223</v>
      </c>
    </row>
    <row r="142" spans="1:19" x14ac:dyDescent="0.25">
      <c r="A142" s="4">
        <f t="shared" si="32"/>
        <v>0.42540509259259135</v>
      </c>
      <c r="B142" s="3">
        <f t="shared" si="40"/>
        <v>1553300755</v>
      </c>
      <c r="C142">
        <f t="shared" si="37"/>
        <v>2</v>
      </c>
      <c r="D142">
        <f t="shared" si="37"/>
        <v>6</v>
      </c>
      <c r="E142">
        <f t="shared" ca="1" si="27"/>
        <v>48528.393532338334</v>
      </c>
      <c r="F142">
        <f t="shared" ca="1" si="28"/>
        <v>-45616.824577114428</v>
      </c>
      <c r="G142">
        <f t="shared" ca="1" si="33"/>
        <v>8005.1701492537313</v>
      </c>
      <c r="H142" s="9">
        <f t="shared" ca="1" si="34"/>
        <v>252.2760199004959</v>
      </c>
      <c r="I142" s="9">
        <f t="shared" ca="1" si="34"/>
        <v>39.788875621890476</v>
      </c>
      <c r="J142" s="9">
        <f t="shared" ca="1" si="34"/>
        <v>-2.1229850746269223</v>
      </c>
      <c r="K142" s="9">
        <f t="shared" ca="1" si="35"/>
        <v>255.39448866428123</v>
      </c>
      <c r="L142" s="9">
        <f t="shared" ca="1" si="36"/>
        <v>81.037163573671961</v>
      </c>
      <c r="M142">
        <f t="shared" ca="1" si="38"/>
        <v>55.437692095080152</v>
      </c>
      <c r="N142">
        <f t="shared" ca="1" si="39"/>
        <v>33.709907407407407</v>
      </c>
    </row>
    <row r="143" spans="1:19" x14ac:dyDescent="0.25">
      <c r="A143" s="4">
        <f t="shared" si="32"/>
        <v>0.42546296296296171</v>
      </c>
      <c r="B143" s="3">
        <f t="shared" si="40"/>
        <v>1553300760</v>
      </c>
      <c r="C143">
        <f t="shared" si="37"/>
        <v>2</v>
      </c>
      <c r="D143">
        <f t="shared" si="37"/>
        <v>6</v>
      </c>
      <c r="E143">
        <f t="shared" ca="1" si="27"/>
        <v>49789.773631840813</v>
      </c>
      <c r="F143">
        <f t="shared" ca="1" si="28"/>
        <v>-45417.880199004976</v>
      </c>
      <c r="G143">
        <f t="shared" ca="1" si="33"/>
        <v>7994.5552238805967</v>
      </c>
      <c r="H143" s="9">
        <f t="shared" ca="1" si="34"/>
        <v>252.2760199004959</v>
      </c>
      <c r="I143" s="9">
        <f t="shared" ca="1" si="34"/>
        <v>39.788875621890476</v>
      </c>
      <c r="J143" s="9">
        <f t="shared" ca="1" si="34"/>
        <v>-2.1229850746269223</v>
      </c>
      <c r="K143" s="9">
        <f t="shared" ca="1" si="35"/>
        <v>255.39448866428123</v>
      </c>
      <c r="L143" s="9">
        <f t="shared" ca="1" si="36"/>
        <v>81.037163573671961</v>
      </c>
      <c r="M143">
        <f t="shared" ca="1" si="38"/>
        <v>55.43950110558319</v>
      </c>
      <c r="N143">
        <f t="shared" ca="1" si="39"/>
        <v>33.730092592592591</v>
      </c>
    </row>
    <row r="144" spans="1:19" x14ac:dyDescent="0.25">
      <c r="A144" s="4">
        <f t="shared" si="32"/>
        <v>0.42552083333333207</v>
      </c>
      <c r="B144" s="3">
        <f t="shared" si="40"/>
        <v>1553300765</v>
      </c>
      <c r="C144">
        <f t="shared" si="37"/>
        <v>2</v>
      </c>
      <c r="D144">
        <f t="shared" si="37"/>
        <v>6</v>
      </c>
      <c r="E144">
        <f t="shared" ca="1" si="27"/>
        <v>51051.153731343293</v>
      </c>
      <c r="F144">
        <f t="shared" ca="1" si="28"/>
        <v>-45218.935820895524</v>
      </c>
      <c r="G144">
        <f t="shared" ca="1" si="33"/>
        <v>7983.9402985074621</v>
      </c>
      <c r="H144" s="9">
        <f t="shared" ca="1" si="34"/>
        <v>252.27601990050169</v>
      </c>
      <c r="I144" s="9">
        <f t="shared" ca="1" si="34"/>
        <v>39.788875621890476</v>
      </c>
      <c r="J144" s="9">
        <f t="shared" ca="1" si="34"/>
        <v>-2.1229850746267402</v>
      </c>
      <c r="K144" s="9">
        <f t="shared" ca="1" si="35"/>
        <v>255.39448866428694</v>
      </c>
      <c r="L144" s="9">
        <f t="shared" ca="1" si="36"/>
        <v>81.037163573672174</v>
      </c>
      <c r="M144">
        <f t="shared" ca="1" si="38"/>
        <v>55.441310116086235</v>
      </c>
      <c r="N144">
        <f t="shared" ca="1" si="39"/>
        <v>33.750277777777775</v>
      </c>
    </row>
    <row r="145" spans="1:14" x14ac:dyDescent="0.25">
      <c r="A145" s="4">
        <f t="shared" si="32"/>
        <v>0.42557870370370243</v>
      </c>
      <c r="B145" s="3">
        <f t="shared" si="40"/>
        <v>1553300770</v>
      </c>
      <c r="C145">
        <f t="shared" si="37"/>
        <v>2</v>
      </c>
      <c r="D145">
        <f t="shared" si="37"/>
        <v>6</v>
      </c>
      <c r="E145">
        <f t="shared" ca="1" si="27"/>
        <v>52312.533830845801</v>
      </c>
      <c r="F145">
        <f t="shared" ca="1" si="28"/>
        <v>-45019.991442786071</v>
      </c>
      <c r="G145">
        <f t="shared" ca="1" si="33"/>
        <v>7973.3253731343284</v>
      </c>
      <c r="H145" s="9">
        <f t="shared" ca="1" si="34"/>
        <v>252.2760199004959</v>
      </c>
      <c r="I145" s="9">
        <f t="shared" ca="1" si="34"/>
        <v>39.788875621890476</v>
      </c>
      <c r="J145" s="9">
        <f t="shared" ca="1" si="34"/>
        <v>-2.1229850746269223</v>
      </c>
      <c r="K145" s="9">
        <f t="shared" ca="1" si="35"/>
        <v>255.39448866428123</v>
      </c>
      <c r="L145" s="9">
        <f t="shared" ca="1" si="36"/>
        <v>81.037163573671961</v>
      </c>
      <c r="M145">
        <f t="shared" ca="1" si="38"/>
        <v>55.443119126589274</v>
      </c>
      <c r="N145">
        <f t="shared" ca="1" si="39"/>
        <v>33.770462962962959</v>
      </c>
    </row>
    <row r="146" spans="1:14" x14ac:dyDescent="0.25">
      <c r="A146" s="4">
        <f t="shared" si="32"/>
        <v>0.42563657407407279</v>
      </c>
      <c r="B146" s="3">
        <f t="shared" si="40"/>
        <v>1553300775</v>
      </c>
      <c r="C146">
        <f t="shared" si="37"/>
        <v>2</v>
      </c>
      <c r="D146">
        <f t="shared" si="37"/>
        <v>6</v>
      </c>
      <c r="E146">
        <f t="shared" ca="1" si="27"/>
        <v>53573.913930348281</v>
      </c>
      <c r="F146">
        <f t="shared" ca="1" si="28"/>
        <v>-44821.047064676619</v>
      </c>
      <c r="G146">
        <f t="shared" ca="1" si="33"/>
        <v>7962.7104477611938</v>
      </c>
      <c r="H146" s="9">
        <f t="shared" ca="1" si="34"/>
        <v>252.2760199004959</v>
      </c>
      <c r="I146" s="9">
        <f t="shared" ca="1" si="34"/>
        <v>39.788875621891933</v>
      </c>
      <c r="J146" s="9">
        <f t="shared" ca="1" si="34"/>
        <v>-2.1229850746269223</v>
      </c>
      <c r="K146" s="9">
        <f t="shared" ca="1" si="35"/>
        <v>255.39448866428145</v>
      </c>
      <c r="L146" s="9">
        <f t="shared" ca="1" si="36"/>
        <v>81.037163573671648</v>
      </c>
      <c r="M146">
        <f t="shared" ca="1" si="38"/>
        <v>55.444928137092312</v>
      </c>
      <c r="N146">
        <f t="shared" ca="1" si="39"/>
        <v>33.790648148148151</v>
      </c>
    </row>
    <row r="147" spans="1:14" x14ac:dyDescent="0.25">
      <c r="A147" s="4">
        <f t="shared" si="32"/>
        <v>0.42569444444444315</v>
      </c>
      <c r="B147" s="3">
        <f t="shared" si="40"/>
        <v>1553300780</v>
      </c>
      <c r="C147">
        <f t="shared" si="37"/>
        <v>2</v>
      </c>
      <c r="D147">
        <f t="shared" si="37"/>
        <v>6</v>
      </c>
      <c r="E147">
        <f t="shared" ca="1" si="27"/>
        <v>54835.29402985076</v>
      </c>
      <c r="F147">
        <f t="shared" ca="1" si="28"/>
        <v>-44622.102686567159</v>
      </c>
      <c r="G147">
        <f t="shared" ca="1" si="33"/>
        <v>7952.0955223880592</v>
      </c>
      <c r="H147" s="9">
        <f t="shared" ca="1" si="34"/>
        <v>252.2760199004959</v>
      </c>
      <c r="I147" s="9">
        <f t="shared" ca="1" si="34"/>
        <v>39.788875621889019</v>
      </c>
      <c r="J147" s="9">
        <f t="shared" ca="1" si="34"/>
        <v>-2.1229850746269223</v>
      </c>
      <c r="K147" s="9">
        <f t="shared" ca="1" si="35"/>
        <v>255.394488664281</v>
      </c>
      <c r="L147" s="9">
        <f t="shared" ca="1" si="36"/>
        <v>81.037163573672288</v>
      </c>
      <c r="M147">
        <f t="shared" ca="1" si="38"/>
        <v>55.44673714759535</v>
      </c>
      <c r="N147">
        <f t="shared" ca="1" si="39"/>
        <v>33.810833333333335</v>
      </c>
    </row>
    <row r="148" spans="1:14" x14ac:dyDescent="0.25">
      <c r="A148" s="4">
        <f t="shared" si="32"/>
        <v>0.42575231481481352</v>
      </c>
      <c r="B148" s="3">
        <f t="shared" si="40"/>
        <v>1553300785</v>
      </c>
      <c r="C148">
        <f t="shared" si="37"/>
        <v>2</v>
      </c>
      <c r="D148">
        <f t="shared" si="37"/>
        <v>6</v>
      </c>
      <c r="E148">
        <f t="shared" ca="1" si="27"/>
        <v>56096.67412935324</v>
      </c>
      <c r="F148">
        <f t="shared" ca="1" si="28"/>
        <v>-44423.158308457714</v>
      </c>
      <c r="G148">
        <f t="shared" ca="1" si="33"/>
        <v>7941.4805970149246</v>
      </c>
      <c r="H148" s="9">
        <f t="shared" ca="1" si="34"/>
        <v>252.27601990050169</v>
      </c>
      <c r="I148" s="9">
        <f t="shared" ca="1" si="34"/>
        <v>39.788875621891933</v>
      </c>
      <c r="J148" s="9">
        <f t="shared" ca="1" si="34"/>
        <v>-2.1229850746267402</v>
      </c>
      <c r="K148" s="9">
        <f t="shared" ca="1" si="35"/>
        <v>255.39448866428717</v>
      </c>
      <c r="L148" s="9">
        <f t="shared" ca="1" si="36"/>
        <v>81.037163573671847</v>
      </c>
      <c r="M148">
        <f t="shared" ca="1" si="38"/>
        <v>55.448546158098395</v>
      </c>
      <c r="N148">
        <f t="shared" ca="1" si="39"/>
        <v>33.831018518518519</v>
      </c>
    </row>
    <row r="149" spans="1:14" x14ac:dyDescent="0.25">
      <c r="A149" s="4">
        <f t="shared" si="32"/>
        <v>0.42581018518518388</v>
      </c>
      <c r="B149" s="3">
        <f t="shared" si="40"/>
        <v>1553300790</v>
      </c>
      <c r="C149">
        <f t="shared" si="37"/>
        <v>2</v>
      </c>
      <c r="D149">
        <f t="shared" si="37"/>
        <v>6</v>
      </c>
      <c r="E149">
        <f t="shared" ca="1" si="27"/>
        <v>57358.054228855748</v>
      </c>
      <c r="F149">
        <f t="shared" ca="1" si="28"/>
        <v>-44224.213930348255</v>
      </c>
      <c r="G149">
        <f t="shared" ca="1" si="33"/>
        <v>7930.8656716417909</v>
      </c>
      <c r="H149" s="9">
        <f t="shared" ca="1" si="34"/>
        <v>252.2760199004959</v>
      </c>
      <c r="I149" s="9">
        <f t="shared" ca="1" si="34"/>
        <v>39.788875621889019</v>
      </c>
      <c r="J149" s="9">
        <f t="shared" ca="1" si="34"/>
        <v>-2.1229850746269223</v>
      </c>
      <c r="K149" s="9">
        <f t="shared" ca="1" si="35"/>
        <v>255.394488664281</v>
      </c>
      <c r="L149" s="9">
        <f t="shared" ca="1" si="36"/>
        <v>81.037163573672288</v>
      </c>
      <c r="M149">
        <f t="shared" ca="1" si="38"/>
        <v>55.450355168601433</v>
      </c>
      <c r="N149">
        <f t="shared" ca="1" si="39"/>
        <v>33.851203703703703</v>
      </c>
    </row>
    <row r="150" spans="1:14" x14ac:dyDescent="0.25">
      <c r="A150" s="4">
        <f t="shared" si="32"/>
        <v>0.42586805555555424</v>
      </c>
      <c r="B150" s="3">
        <f t="shared" si="40"/>
        <v>1553300795</v>
      </c>
      <c r="C150">
        <f t="shared" si="37"/>
        <v>2</v>
      </c>
      <c r="D150">
        <f t="shared" si="37"/>
        <v>6</v>
      </c>
      <c r="E150">
        <f t="shared" ca="1" si="27"/>
        <v>58619.434328358228</v>
      </c>
      <c r="F150">
        <f t="shared" ca="1" si="28"/>
        <v>-44025.269552238809</v>
      </c>
      <c r="G150">
        <f t="shared" ca="1" si="33"/>
        <v>7920.2507462686563</v>
      </c>
      <c r="H150" s="9">
        <f t="shared" ca="1" si="34"/>
        <v>252.2760199004959</v>
      </c>
      <c r="I150" s="9">
        <f t="shared" ca="1" si="34"/>
        <v>39.788875621891933</v>
      </c>
      <c r="J150" s="9">
        <f t="shared" ca="1" si="34"/>
        <v>-2.1229850746267402</v>
      </c>
      <c r="K150" s="9">
        <f t="shared" ca="1" si="35"/>
        <v>255.39448866428145</v>
      </c>
      <c r="L150" s="9">
        <f t="shared" ca="1" si="36"/>
        <v>81.037163573671648</v>
      </c>
      <c r="M150">
        <f t="shared" ca="1" si="38"/>
        <v>55.452164179104471</v>
      </c>
      <c r="N150">
        <f t="shared" ca="1" si="39"/>
        <v>33.871388888888887</v>
      </c>
    </row>
    <row r="151" spans="1:14" x14ac:dyDescent="0.25">
      <c r="A151" s="4">
        <f t="shared" si="32"/>
        <v>0.4259259259259246</v>
      </c>
      <c r="B151" s="3">
        <f t="shared" si="40"/>
        <v>1553300800</v>
      </c>
      <c r="C151">
        <f t="shared" si="37"/>
        <v>2</v>
      </c>
      <c r="D151">
        <f t="shared" si="37"/>
        <v>6</v>
      </c>
      <c r="E151">
        <f t="shared" ca="1" si="27"/>
        <v>59880.814427860707</v>
      </c>
      <c r="F151">
        <f t="shared" ca="1" si="28"/>
        <v>-43826.32517412935</v>
      </c>
      <c r="G151">
        <f t="shared" ca="1" si="33"/>
        <v>7909.6358208955226</v>
      </c>
      <c r="H151" s="9">
        <f t="shared" ref="H151:J182" ca="1" si="41">(E152-E151)/($B152-$B151)</f>
        <v>252.27601990050169</v>
      </c>
      <c r="I151" s="9">
        <f t="shared" ca="1" si="41"/>
        <v>39.788875621889019</v>
      </c>
      <c r="J151" s="9">
        <f t="shared" ca="1" si="41"/>
        <v>-2.1229850746269223</v>
      </c>
      <c r="K151" s="9">
        <f t="shared" ca="1" si="35"/>
        <v>255.39448866428671</v>
      </c>
      <c r="L151" s="9">
        <f t="shared" ca="1" si="36"/>
        <v>81.037163573672487</v>
      </c>
      <c r="M151">
        <f t="shared" ca="1" si="38"/>
        <v>55.453973189607517</v>
      </c>
      <c r="N151">
        <f t="shared" ca="1" si="39"/>
        <v>33.891574074074072</v>
      </c>
    </row>
    <row r="152" spans="1:14" x14ac:dyDescent="0.25">
      <c r="A152" s="4">
        <f t="shared" si="32"/>
        <v>0.42598379629629496</v>
      </c>
      <c r="B152" s="3">
        <f t="shared" si="40"/>
        <v>1553300805</v>
      </c>
      <c r="C152">
        <f t="shared" ref="C152:D167" si="42">C151</f>
        <v>2</v>
      </c>
      <c r="D152">
        <f t="shared" si="42"/>
        <v>6</v>
      </c>
      <c r="E152">
        <f t="shared" ca="1" si="27"/>
        <v>61142.194527363215</v>
      </c>
      <c r="F152">
        <f t="shared" ca="1" si="28"/>
        <v>-43627.380796019905</v>
      </c>
      <c r="G152">
        <f t="shared" ca="1" si="33"/>
        <v>7899.0208955223879</v>
      </c>
      <c r="H152" s="9">
        <f t="shared" ca="1" si="41"/>
        <v>252.2760199004959</v>
      </c>
      <c r="I152" s="9">
        <f t="shared" ca="1" si="41"/>
        <v>39.788875621891933</v>
      </c>
      <c r="J152" s="9">
        <f t="shared" ca="1" si="41"/>
        <v>-2.1229850746269223</v>
      </c>
      <c r="K152" s="9">
        <f t="shared" ca="1" si="35"/>
        <v>255.39448866428145</v>
      </c>
      <c r="L152" s="9">
        <f t="shared" ca="1" si="36"/>
        <v>81.037163573671648</v>
      </c>
      <c r="M152">
        <f t="shared" ca="1" si="38"/>
        <v>55.455782200110555</v>
      </c>
      <c r="N152">
        <f t="shared" ca="1" si="39"/>
        <v>33.911759259259256</v>
      </c>
    </row>
    <row r="153" spans="1:14" x14ac:dyDescent="0.25">
      <c r="A153" s="4">
        <f t="shared" si="32"/>
        <v>0.42604166666666532</v>
      </c>
      <c r="B153" s="3">
        <f t="shared" si="40"/>
        <v>1553300810</v>
      </c>
      <c r="C153">
        <f t="shared" si="42"/>
        <v>2</v>
      </c>
      <c r="D153">
        <f t="shared" si="42"/>
        <v>6</v>
      </c>
      <c r="E153">
        <f t="shared" ca="1" si="27"/>
        <v>62403.574626865695</v>
      </c>
      <c r="F153">
        <f t="shared" ca="1" si="28"/>
        <v>-43428.436417910445</v>
      </c>
      <c r="G153">
        <f t="shared" ca="1" si="33"/>
        <v>7888.4059701492533</v>
      </c>
      <c r="H153" s="9">
        <f t="shared" ca="1" si="41"/>
        <v>252.2760199004959</v>
      </c>
      <c r="I153" s="9">
        <f t="shared" ca="1" si="41"/>
        <v>39.788875621889019</v>
      </c>
      <c r="J153" s="9">
        <f t="shared" ca="1" si="41"/>
        <v>-2.1229850746269223</v>
      </c>
      <c r="K153" s="9">
        <f t="shared" ca="1" si="35"/>
        <v>255.394488664281</v>
      </c>
      <c r="L153" s="9">
        <f t="shared" ca="1" si="36"/>
        <v>81.037163573672288</v>
      </c>
      <c r="M153">
        <f t="shared" ca="1" si="38"/>
        <v>55.457591210613593</v>
      </c>
      <c r="N153">
        <f t="shared" ca="1" si="39"/>
        <v>33.93194444444444</v>
      </c>
    </row>
    <row r="154" spans="1:14" x14ac:dyDescent="0.25">
      <c r="A154" s="4">
        <f t="shared" si="32"/>
        <v>0.42609953703703568</v>
      </c>
      <c r="B154" s="3">
        <f t="shared" si="40"/>
        <v>1553300815</v>
      </c>
      <c r="C154">
        <f t="shared" si="42"/>
        <v>2</v>
      </c>
      <c r="D154">
        <f t="shared" si="42"/>
        <v>6</v>
      </c>
      <c r="E154">
        <f t="shared" ca="1" si="27"/>
        <v>63664.954726368174</v>
      </c>
      <c r="F154">
        <f t="shared" ca="1" si="28"/>
        <v>-43229.492039801</v>
      </c>
      <c r="G154">
        <f t="shared" ca="1" si="33"/>
        <v>7877.7910447761187</v>
      </c>
      <c r="H154" s="9">
        <f t="shared" ca="1" si="41"/>
        <v>252.2760199004959</v>
      </c>
      <c r="I154" s="9">
        <f t="shared" ca="1" si="41"/>
        <v>39.788875621891933</v>
      </c>
      <c r="J154" s="9">
        <f t="shared" ca="1" si="41"/>
        <v>-2.1229850746267402</v>
      </c>
      <c r="K154" s="9">
        <f t="shared" ca="1" si="35"/>
        <v>255.39448866428145</v>
      </c>
      <c r="L154" s="9">
        <f t="shared" ca="1" si="36"/>
        <v>81.037163573671648</v>
      </c>
      <c r="M154">
        <f t="shared" ca="1" si="38"/>
        <v>55.459400221116638</v>
      </c>
      <c r="N154">
        <f t="shared" ca="1" si="39"/>
        <v>33.952129629629631</v>
      </c>
    </row>
    <row r="155" spans="1:14" x14ac:dyDescent="0.25">
      <c r="A155" s="4">
        <f t="shared" si="32"/>
        <v>0.42615740740740604</v>
      </c>
      <c r="B155" s="3">
        <f t="shared" si="40"/>
        <v>1553300820</v>
      </c>
      <c r="C155">
        <f t="shared" si="42"/>
        <v>2</v>
      </c>
      <c r="D155">
        <f t="shared" si="42"/>
        <v>6</v>
      </c>
      <c r="E155">
        <f t="shared" ca="1" si="27"/>
        <v>64926.334825870654</v>
      </c>
      <c r="F155">
        <f t="shared" ca="1" si="28"/>
        <v>-43030.54766169154</v>
      </c>
      <c r="G155">
        <f t="shared" ca="1" si="33"/>
        <v>7867.176119402985</v>
      </c>
      <c r="H155" s="9">
        <f t="shared" ca="1" si="41"/>
        <v>252.27601990050169</v>
      </c>
      <c r="I155" s="9">
        <f t="shared" ca="1" si="41"/>
        <v>39.788875621889019</v>
      </c>
      <c r="J155" s="9">
        <f t="shared" ca="1" si="41"/>
        <v>-2.1229850746269223</v>
      </c>
      <c r="K155" s="9">
        <f t="shared" ca="1" si="35"/>
        <v>255.39448866428671</v>
      </c>
      <c r="L155" s="9">
        <f t="shared" ca="1" si="36"/>
        <v>81.037163573672487</v>
      </c>
      <c r="M155">
        <f t="shared" ca="1" si="38"/>
        <v>55.461209231619677</v>
      </c>
      <c r="N155">
        <f t="shared" ca="1" si="39"/>
        <v>33.972314814814816</v>
      </c>
    </row>
    <row r="156" spans="1:14" x14ac:dyDescent="0.25">
      <c r="A156" s="4">
        <f t="shared" si="32"/>
        <v>0.4262152777777764</v>
      </c>
      <c r="B156" s="3">
        <f t="shared" si="40"/>
        <v>1553300825</v>
      </c>
      <c r="C156">
        <f t="shared" si="42"/>
        <v>2</v>
      </c>
      <c r="D156">
        <f t="shared" si="42"/>
        <v>6</v>
      </c>
      <c r="E156">
        <f t="shared" ca="1" si="27"/>
        <v>66187.714925373162</v>
      </c>
      <c r="F156">
        <f t="shared" ca="1" si="28"/>
        <v>-42831.603283582095</v>
      </c>
      <c r="G156">
        <f t="shared" ca="1" si="33"/>
        <v>7856.5611940298504</v>
      </c>
      <c r="H156" s="9">
        <f t="shared" ca="1" si="41"/>
        <v>252.2760199004959</v>
      </c>
      <c r="I156" s="9">
        <f t="shared" ca="1" si="41"/>
        <v>39.788875621891933</v>
      </c>
      <c r="J156" s="9">
        <f t="shared" ca="1" si="41"/>
        <v>-2.1229850746267402</v>
      </c>
      <c r="K156" s="9">
        <f t="shared" ca="1" si="35"/>
        <v>255.39448866428145</v>
      </c>
      <c r="L156" s="9">
        <f t="shared" ca="1" si="36"/>
        <v>81.037163573671648</v>
      </c>
      <c r="M156">
        <f t="shared" ca="1" si="38"/>
        <v>55.463018242122715</v>
      </c>
      <c r="N156">
        <f t="shared" ca="1" si="39"/>
        <v>33.9925</v>
      </c>
    </row>
    <row r="157" spans="1:14" x14ac:dyDescent="0.25">
      <c r="A157" s="4">
        <f t="shared" si="32"/>
        <v>0.42627314814814676</v>
      </c>
      <c r="B157" s="3">
        <f t="shared" si="40"/>
        <v>1553300830</v>
      </c>
      <c r="C157">
        <f t="shared" si="42"/>
        <v>2</v>
      </c>
      <c r="D157">
        <f t="shared" si="42"/>
        <v>6</v>
      </c>
      <c r="E157">
        <f t="shared" ca="1" si="27"/>
        <v>67449.095024875642</v>
      </c>
      <c r="F157">
        <f t="shared" ca="1" si="28"/>
        <v>-42632.658905472636</v>
      </c>
      <c r="G157">
        <f t="shared" ca="1" si="33"/>
        <v>7845.9462686567167</v>
      </c>
      <c r="H157" s="9">
        <f t="shared" ca="1" si="41"/>
        <v>252.2760199004959</v>
      </c>
      <c r="I157" s="9">
        <f t="shared" ca="1" si="41"/>
        <v>39.788875621890476</v>
      </c>
      <c r="J157" s="9">
        <f t="shared" ca="1" si="41"/>
        <v>-2.1229850746269223</v>
      </c>
      <c r="K157" s="9">
        <f t="shared" ca="1" si="35"/>
        <v>255.39448866428123</v>
      </c>
      <c r="L157" s="9">
        <f t="shared" ca="1" si="36"/>
        <v>81.037163573671961</v>
      </c>
      <c r="M157">
        <f t="shared" ca="1" si="38"/>
        <v>55.46482725262576</v>
      </c>
      <c r="N157">
        <f t="shared" ca="1" si="39"/>
        <v>34.012685185185184</v>
      </c>
    </row>
    <row r="158" spans="1:14" x14ac:dyDescent="0.25">
      <c r="A158" s="4">
        <f t="shared" si="32"/>
        <v>0.42633101851851712</v>
      </c>
      <c r="B158" s="3">
        <f t="shared" si="40"/>
        <v>1553300835</v>
      </c>
      <c r="C158">
        <f t="shared" si="42"/>
        <v>2</v>
      </c>
      <c r="D158">
        <f t="shared" si="42"/>
        <v>6</v>
      </c>
      <c r="E158">
        <f t="shared" ca="1" si="27"/>
        <v>68710.475124378121</v>
      </c>
      <c r="F158">
        <f t="shared" ca="1" si="28"/>
        <v>-42433.714527363183</v>
      </c>
      <c r="G158">
        <f t="shared" ca="1" si="33"/>
        <v>7835.3313432835821</v>
      </c>
      <c r="H158" s="9">
        <f t="shared" ca="1" si="41"/>
        <v>252.27601990050169</v>
      </c>
      <c r="I158" s="9">
        <f t="shared" ca="1" si="41"/>
        <v>39.788875621890476</v>
      </c>
      <c r="J158" s="9">
        <f t="shared" ca="1" si="41"/>
        <v>-2.1229850746269223</v>
      </c>
      <c r="K158" s="9">
        <f t="shared" ca="1" si="35"/>
        <v>255.39448866428694</v>
      </c>
      <c r="L158" s="9">
        <f t="shared" ca="1" si="36"/>
        <v>81.037163573672174</v>
      </c>
      <c r="M158">
        <f t="shared" ca="1" si="38"/>
        <v>55.466636263128798</v>
      </c>
      <c r="N158">
        <f t="shared" ca="1" si="39"/>
        <v>34.032870370370368</v>
      </c>
    </row>
    <row r="159" spans="1:14" x14ac:dyDescent="0.25">
      <c r="A159" s="4">
        <f t="shared" si="32"/>
        <v>0.42638888888888749</v>
      </c>
      <c r="B159" s="3">
        <f t="shared" si="40"/>
        <v>1553300840</v>
      </c>
      <c r="C159">
        <f t="shared" si="42"/>
        <v>2</v>
      </c>
      <c r="D159">
        <f t="shared" si="42"/>
        <v>6</v>
      </c>
      <c r="E159">
        <f t="shared" ca="1" si="27"/>
        <v>69971.85522388063</v>
      </c>
      <c r="F159">
        <f t="shared" ca="1" si="28"/>
        <v>-42234.770149253731</v>
      </c>
      <c r="G159">
        <f t="shared" ca="1" si="33"/>
        <v>7824.7164179104475</v>
      </c>
      <c r="H159" s="9">
        <f t="shared" ca="1" si="41"/>
        <v>252.2760199004959</v>
      </c>
      <c r="I159" s="9">
        <f t="shared" ca="1" si="41"/>
        <v>39.788875621890476</v>
      </c>
      <c r="J159" s="9">
        <f t="shared" ca="1" si="41"/>
        <v>-2.1229850746269223</v>
      </c>
      <c r="K159" s="9">
        <f t="shared" ca="1" si="35"/>
        <v>255.39448866428123</v>
      </c>
      <c r="L159" s="9">
        <f t="shared" ca="1" si="36"/>
        <v>81.037163573671961</v>
      </c>
      <c r="M159">
        <f t="shared" ca="1" si="38"/>
        <v>55.468445273631836</v>
      </c>
      <c r="N159">
        <f t="shared" ca="1" si="39"/>
        <v>34.053055555555552</v>
      </c>
    </row>
    <row r="160" spans="1:14" x14ac:dyDescent="0.25">
      <c r="A160" s="4">
        <f t="shared" si="32"/>
        <v>0.42644675925925785</v>
      </c>
      <c r="B160" s="3">
        <f t="shared" si="40"/>
        <v>1553300845</v>
      </c>
      <c r="C160">
        <f t="shared" si="42"/>
        <v>2</v>
      </c>
      <c r="D160">
        <f t="shared" si="42"/>
        <v>6</v>
      </c>
      <c r="E160">
        <f t="shared" ca="1" si="27"/>
        <v>71233.235323383109</v>
      </c>
      <c r="F160">
        <f t="shared" ca="1" si="28"/>
        <v>-42035.825771144278</v>
      </c>
      <c r="G160">
        <f t="shared" ca="1" si="33"/>
        <v>7814.1014925373129</v>
      </c>
      <c r="H160" s="9">
        <f t="shared" ca="1" si="41"/>
        <v>252.2760199004959</v>
      </c>
      <c r="I160" s="9">
        <f t="shared" ca="1" si="41"/>
        <v>39.788875621890476</v>
      </c>
      <c r="J160" s="9">
        <f t="shared" ca="1" si="41"/>
        <v>-2.1229850746267402</v>
      </c>
      <c r="K160" s="9">
        <f t="shared" ca="1" si="35"/>
        <v>255.39448866428123</v>
      </c>
      <c r="L160" s="9">
        <f t="shared" ca="1" si="36"/>
        <v>81.037163573671961</v>
      </c>
      <c r="M160">
        <f t="shared" ca="1" si="38"/>
        <v>55.470254284134882</v>
      </c>
      <c r="N160">
        <f t="shared" ca="1" si="39"/>
        <v>34.073240740740736</v>
      </c>
    </row>
    <row r="161" spans="1:14" x14ac:dyDescent="0.25">
      <c r="A161" s="4">
        <f t="shared" si="32"/>
        <v>0.42650462962962821</v>
      </c>
      <c r="B161" s="3">
        <f t="shared" si="40"/>
        <v>1553300850</v>
      </c>
      <c r="C161">
        <f t="shared" si="42"/>
        <v>2</v>
      </c>
      <c r="D161">
        <f t="shared" si="42"/>
        <v>6</v>
      </c>
      <c r="E161">
        <f t="shared" ca="1" si="27"/>
        <v>72494.615422885588</v>
      </c>
      <c r="F161">
        <f t="shared" ca="1" si="28"/>
        <v>-41836.881393034826</v>
      </c>
      <c r="G161">
        <f t="shared" ca="1" si="33"/>
        <v>7803.4865671641792</v>
      </c>
      <c r="H161" s="9">
        <f t="shared" ca="1" si="41"/>
        <v>252.2760199004959</v>
      </c>
      <c r="I161" s="9">
        <f t="shared" ca="1" si="41"/>
        <v>39.788875621890476</v>
      </c>
      <c r="J161" s="9">
        <f t="shared" ca="1" si="41"/>
        <v>-2.1229850746269223</v>
      </c>
      <c r="K161" s="9">
        <f t="shared" ca="1" si="35"/>
        <v>255.39448866428123</v>
      </c>
      <c r="L161" s="9">
        <f t="shared" ca="1" si="36"/>
        <v>81.037163573671961</v>
      </c>
      <c r="M161">
        <f t="shared" ca="1" si="38"/>
        <v>55.47206329463792</v>
      </c>
      <c r="N161">
        <f t="shared" ca="1" si="39"/>
        <v>34.093425925925928</v>
      </c>
    </row>
    <row r="162" spans="1:14" x14ac:dyDescent="0.25">
      <c r="A162" s="4">
        <f t="shared" si="32"/>
        <v>0.42656249999999857</v>
      </c>
      <c r="B162" s="3">
        <f t="shared" si="40"/>
        <v>1553300855</v>
      </c>
      <c r="C162">
        <f t="shared" si="42"/>
        <v>2</v>
      </c>
      <c r="D162">
        <f t="shared" si="42"/>
        <v>6</v>
      </c>
      <c r="E162">
        <f t="shared" ca="1" si="27"/>
        <v>73755.995522388068</v>
      </c>
      <c r="F162">
        <f t="shared" ca="1" si="28"/>
        <v>-41637.937014925374</v>
      </c>
      <c r="G162">
        <f t="shared" ca="1" si="33"/>
        <v>7792.8716417910446</v>
      </c>
      <c r="H162" s="9">
        <f t="shared" ca="1" si="41"/>
        <v>252.27601990050169</v>
      </c>
      <c r="I162" s="9">
        <f t="shared" ca="1" si="41"/>
        <v>39.788875621890476</v>
      </c>
      <c r="J162" s="9">
        <f t="shared" ca="1" si="41"/>
        <v>-2.1229850746269223</v>
      </c>
      <c r="K162" s="9">
        <f t="shared" ca="1" si="35"/>
        <v>255.39448866428694</v>
      </c>
      <c r="L162" s="9">
        <f t="shared" ca="1" si="36"/>
        <v>81.037163573672174</v>
      </c>
      <c r="M162">
        <f t="shared" ca="1" si="38"/>
        <v>55.473872305140958</v>
      </c>
      <c r="N162">
        <f t="shared" ca="1" si="39"/>
        <v>34.113611111111112</v>
      </c>
    </row>
    <row r="163" spans="1:14" x14ac:dyDescent="0.25">
      <c r="A163" s="4">
        <f t="shared" si="32"/>
        <v>0.42662037037036893</v>
      </c>
      <c r="B163" s="3">
        <f t="shared" si="40"/>
        <v>1553300860</v>
      </c>
      <c r="C163">
        <f t="shared" si="42"/>
        <v>2</v>
      </c>
      <c r="D163">
        <f t="shared" si="42"/>
        <v>6</v>
      </c>
      <c r="E163">
        <f t="shared" ca="1" si="27"/>
        <v>75017.375621890576</v>
      </c>
      <c r="F163">
        <f t="shared" ca="1" si="28"/>
        <v>-41438.992636815921</v>
      </c>
      <c r="G163">
        <f t="shared" ca="1" si="33"/>
        <v>7782.25671641791</v>
      </c>
      <c r="H163" s="9">
        <f t="shared" ca="1" si="41"/>
        <v>252.2760199004959</v>
      </c>
      <c r="I163" s="9">
        <f t="shared" ca="1" si="41"/>
        <v>39.788875621890476</v>
      </c>
      <c r="J163" s="9">
        <f t="shared" ca="1" si="41"/>
        <v>-2.1229850746267402</v>
      </c>
      <c r="K163" s="9">
        <f t="shared" ca="1" si="35"/>
        <v>255.39448866428123</v>
      </c>
      <c r="L163" s="9">
        <f t="shared" ca="1" si="36"/>
        <v>81.037163573671961</v>
      </c>
      <c r="M163">
        <f t="shared" ca="1" si="38"/>
        <v>55.475681315643996</v>
      </c>
      <c r="N163">
        <f t="shared" ca="1" si="39"/>
        <v>34.133796296296296</v>
      </c>
    </row>
    <row r="164" spans="1:14" x14ac:dyDescent="0.25">
      <c r="A164" s="4">
        <f t="shared" si="32"/>
        <v>0.42667824074073929</v>
      </c>
      <c r="B164" s="3">
        <f t="shared" si="40"/>
        <v>1553300865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76278.755721393056</v>
      </c>
      <c r="F164">
        <f t="shared" ref="F164:F210" ca="1" si="44">INDIRECT("F$"&amp;C164)+INDIRECT("I$"&amp;C164)*($B164-INDIRECT("B$"&amp;D164))</f>
        <v>-41240.048258706469</v>
      </c>
      <c r="G164">
        <f t="shared" ca="1" si="33"/>
        <v>7771.6417910447763</v>
      </c>
      <c r="H164" s="9">
        <f t="shared" ca="1" si="41"/>
        <v>252.2760199004959</v>
      </c>
      <c r="I164" s="9">
        <f t="shared" ca="1" si="41"/>
        <v>39.788875621890476</v>
      </c>
      <c r="J164" s="9">
        <f t="shared" ca="1" si="41"/>
        <v>-2.1229850746269223</v>
      </c>
      <c r="K164" s="9">
        <f t="shared" ca="1" si="35"/>
        <v>255.39448866428123</v>
      </c>
      <c r="L164" s="9">
        <f t="shared" ca="1" si="36"/>
        <v>81.037163573671961</v>
      </c>
      <c r="M164">
        <f t="shared" ca="1" si="38"/>
        <v>55.477490326147041</v>
      </c>
      <c r="N164">
        <f t="shared" ca="1" si="39"/>
        <v>34.15398148148148</v>
      </c>
    </row>
    <row r="165" spans="1:14" x14ac:dyDescent="0.25">
      <c r="A165" s="4">
        <f t="shared" si="32"/>
        <v>0.42673611111110965</v>
      </c>
      <c r="B165" s="3">
        <f t="shared" si="40"/>
        <v>1553300870</v>
      </c>
      <c r="C165">
        <f t="shared" si="42"/>
        <v>2</v>
      </c>
      <c r="D165">
        <f t="shared" si="42"/>
        <v>6</v>
      </c>
      <c r="E165">
        <f t="shared" ca="1" si="43"/>
        <v>77540.135820895535</v>
      </c>
      <c r="F165">
        <f t="shared" ca="1" si="44"/>
        <v>-41041.103880597017</v>
      </c>
      <c r="G165">
        <f t="shared" ca="1" si="33"/>
        <v>7761.0268656716416</v>
      </c>
      <c r="H165" s="9">
        <f t="shared" ca="1" si="41"/>
        <v>252.27601990050169</v>
      </c>
      <c r="I165" s="9">
        <f t="shared" ca="1" si="41"/>
        <v>39.788875621890476</v>
      </c>
      <c r="J165" s="9">
        <f t="shared" ca="1" si="41"/>
        <v>-2.1229850746269223</v>
      </c>
      <c r="K165" s="9">
        <f t="shared" ca="1" si="35"/>
        <v>255.39448866428694</v>
      </c>
      <c r="L165" s="9">
        <f t="shared" ca="1" si="36"/>
        <v>81.037163573672174</v>
      </c>
      <c r="M165">
        <f t="shared" ca="1" si="38"/>
        <v>55.47929933665008</v>
      </c>
      <c r="N165">
        <f t="shared" ca="1" si="39"/>
        <v>34.174166666666665</v>
      </c>
    </row>
    <row r="166" spans="1:14" x14ac:dyDescent="0.25">
      <c r="A166" s="4">
        <f t="shared" si="32"/>
        <v>0.42679398148148001</v>
      </c>
      <c r="B166" s="3">
        <f t="shared" si="40"/>
        <v>1553300875</v>
      </c>
      <c r="C166">
        <f t="shared" si="42"/>
        <v>2</v>
      </c>
      <c r="D166">
        <f t="shared" si="42"/>
        <v>6</v>
      </c>
      <c r="E166">
        <f t="shared" ca="1" si="43"/>
        <v>78801.515920398044</v>
      </c>
      <c r="F166">
        <f t="shared" ca="1" si="44"/>
        <v>-40842.159502487564</v>
      </c>
      <c r="G166">
        <f t="shared" ca="1" si="33"/>
        <v>7750.411940298507</v>
      </c>
      <c r="H166" s="9">
        <f t="shared" ca="1" si="41"/>
        <v>252.2760199004959</v>
      </c>
      <c r="I166" s="9">
        <f t="shared" ca="1" si="41"/>
        <v>39.788875621890476</v>
      </c>
      <c r="J166" s="9">
        <f t="shared" ca="1" si="41"/>
        <v>-2.1229850746269223</v>
      </c>
      <c r="K166" s="9">
        <f t="shared" ca="1" si="35"/>
        <v>255.39448866428123</v>
      </c>
      <c r="L166" s="9">
        <f t="shared" ca="1" si="36"/>
        <v>81.037163573671961</v>
      </c>
      <c r="M166">
        <f t="shared" ca="1" si="38"/>
        <v>55.481108347153118</v>
      </c>
      <c r="N166">
        <f t="shared" ca="1" si="39"/>
        <v>34.194351851851849</v>
      </c>
    </row>
    <row r="167" spans="1:14" x14ac:dyDescent="0.25">
      <c r="A167" s="4">
        <f t="shared" si="32"/>
        <v>0.42685185185185037</v>
      </c>
      <c r="B167" s="3">
        <f t="shared" si="40"/>
        <v>1553300880</v>
      </c>
      <c r="C167">
        <f t="shared" si="42"/>
        <v>2</v>
      </c>
      <c r="D167">
        <f t="shared" si="42"/>
        <v>6</v>
      </c>
      <c r="E167">
        <f t="shared" ca="1" si="43"/>
        <v>80062.896019900523</v>
      </c>
      <c r="F167">
        <f t="shared" ca="1" si="44"/>
        <v>-40643.215124378112</v>
      </c>
      <c r="G167">
        <f t="shared" ca="1" si="33"/>
        <v>7739.7970149253724</v>
      </c>
      <c r="H167" s="9">
        <f t="shared" ca="1" si="41"/>
        <v>252.2760199004959</v>
      </c>
      <c r="I167" s="9">
        <f t="shared" ca="1" si="41"/>
        <v>39.788875621891933</v>
      </c>
      <c r="J167" s="9">
        <f t="shared" ca="1" si="41"/>
        <v>-2.1229850746267402</v>
      </c>
      <c r="K167" s="9">
        <f t="shared" ca="1" si="35"/>
        <v>255.39448866428145</v>
      </c>
      <c r="L167" s="9">
        <f t="shared" ca="1" si="36"/>
        <v>81.037163573671648</v>
      </c>
      <c r="M167">
        <f t="shared" ca="1" si="38"/>
        <v>55.482917357656163</v>
      </c>
      <c r="N167">
        <f t="shared" ca="1" si="39"/>
        <v>34.214537037037033</v>
      </c>
    </row>
    <row r="168" spans="1:14" x14ac:dyDescent="0.25">
      <c r="A168" s="4">
        <f t="shared" si="32"/>
        <v>0.42690972222222073</v>
      </c>
      <c r="B168" s="3">
        <f t="shared" si="40"/>
        <v>1553300885</v>
      </c>
      <c r="C168">
        <f t="shared" ref="C168:D183" si="45">C167</f>
        <v>2</v>
      </c>
      <c r="D168">
        <f t="shared" si="45"/>
        <v>6</v>
      </c>
      <c r="E168">
        <f t="shared" ca="1" si="43"/>
        <v>81324.276119403003</v>
      </c>
      <c r="F168">
        <f t="shared" ca="1" si="44"/>
        <v>-40444.270746268652</v>
      </c>
      <c r="G168">
        <f t="shared" ca="1" si="33"/>
        <v>7729.1820895522387</v>
      </c>
      <c r="H168" s="9">
        <f t="shared" ca="1" si="41"/>
        <v>252.2760199004959</v>
      </c>
      <c r="I168" s="9">
        <f t="shared" ca="1" si="41"/>
        <v>39.788875621889019</v>
      </c>
      <c r="J168" s="9">
        <f t="shared" ca="1" si="41"/>
        <v>-2.1229850746269223</v>
      </c>
      <c r="K168" s="9">
        <f t="shared" ca="1" si="35"/>
        <v>255.394488664281</v>
      </c>
      <c r="L168" s="9">
        <f t="shared" ca="1" si="36"/>
        <v>81.037163573672288</v>
      </c>
      <c r="M168">
        <f t="shared" ca="1" si="38"/>
        <v>55.484726368159201</v>
      </c>
      <c r="N168">
        <f t="shared" ca="1" si="39"/>
        <v>34.234722222222224</v>
      </c>
    </row>
    <row r="169" spans="1:14" x14ac:dyDescent="0.25">
      <c r="A169" s="4">
        <f t="shared" si="32"/>
        <v>0.42696759259259109</v>
      </c>
      <c r="B169" s="3">
        <f t="shared" si="40"/>
        <v>1553300890</v>
      </c>
      <c r="C169">
        <f t="shared" si="45"/>
        <v>2</v>
      </c>
      <c r="D169">
        <f t="shared" si="45"/>
        <v>6</v>
      </c>
      <c r="E169">
        <f t="shared" ca="1" si="43"/>
        <v>82585.656218905482</v>
      </c>
      <c r="F169">
        <f t="shared" ca="1" si="44"/>
        <v>-40245.326368159207</v>
      </c>
      <c r="G169">
        <f t="shared" ca="1" si="33"/>
        <v>7718.5671641791041</v>
      </c>
      <c r="H169" s="9">
        <f t="shared" ca="1" si="41"/>
        <v>252.27601990050169</v>
      </c>
      <c r="I169" s="9">
        <f t="shared" ca="1" si="41"/>
        <v>39.788875621891933</v>
      </c>
      <c r="J169" s="9">
        <f t="shared" ca="1" si="41"/>
        <v>-2.1229850746267402</v>
      </c>
      <c r="K169" s="9">
        <f t="shared" ca="1" si="35"/>
        <v>255.39448866428717</v>
      </c>
      <c r="L169" s="9">
        <f t="shared" ca="1" si="36"/>
        <v>81.037163573671847</v>
      </c>
      <c r="M169">
        <f t="shared" ca="1" si="38"/>
        <v>55.486535378662239</v>
      </c>
      <c r="N169">
        <f t="shared" ca="1" si="39"/>
        <v>34.254907407407408</v>
      </c>
    </row>
    <row r="170" spans="1:14" x14ac:dyDescent="0.25">
      <c r="A170" s="4">
        <f t="shared" si="32"/>
        <v>0.42702546296296146</v>
      </c>
      <c r="B170" s="3">
        <f t="shared" si="40"/>
        <v>1553300895</v>
      </c>
      <c r="C170">
        <f t="shared" si="45"/>
        <v>2</v>
      </c>
      <c r="D170">
        <f t="shared" si="45"/>
        <v>6</v>
      </c>
      <c r="E170">
        <f t="shared" ca="1" si="43"/>
        <v>83847.036318407991</v>
      </c>
      <c r="F170">
        <f t="shared" ca="1" si="44"/>
        <v>-40046.381990049747</v>
      </c>
      <c r="G170">
        <f t="shared" ca="1" si="33"/>
        <v>7707.9522388059704</v>
      </c>
      <c r="H170" s="9">
        <f t="shared" ca="1" si="41"/>
        <v>252.2760199004959</v>
      </c>
      <c r="I170" s="9">
        <f t="shared" ca="1" si="41"/>
        <v>39.788875621889019</v>
      </c>
      <c r="J170" s="9">
        <f t="shared" ca="1" si="41"/>
        <v>-2.1229850746269223</v>
      </c>
      <c r="K170" s="9">
        <f t="shared" ca="1" si="35"/>
        <v>255.394488664281</v>
      </c>
      <c r="L170" s="9">
        <f t="shared" ca="1" si="36"/>
        <v>81.037163573672288</v>
      </c>
      <c r="M170">
        <f t="shared" ca="1" si="38"/>
        <v>55.488344389165285</v>
      </c>
      <c r="N170">
        <f t="shared" ca="1" si="39"/>
        <v>34.275092592592593</v>
      </c>
    </row>
    <row r="171" spans="1:14" x14ac:dyDescent="0.25">
      <c r="A171" s="4">
        <f t="shared" si="32"/>
        <v>0.42708333333333182</v>
      </c>
      <c r="B171" s="3">
        <f t="shared" si="40"/>
        <v>1553300900</v>
      </c>
      <c r="C171">
        <f t="shared" si="45"/>
        <v>2</v>
      </c>
      <c r="D171">
        <f t="shared" si="45"/>
        <v>6</v>
      </c>
      <c r="E171">
        <f t="shared" ca="1" si="43"/>
        <v>85108.41641791047</v>
      </c>
      <c r="F171">
        <f t="shared" ca="1" si="44"/>
        <v>-39847.437611940302</v>
      </c>
      <c r="G171">
        <f t="shared" ca="1" si="33"/>
        <v>7697.3373134328358</v>
      </c>
      <c r="H171" s="9">
        <f t="shared" ca="1" si="41"/>
        <v>252.2760199004959</v>
      </c>
      <c r="I171" s="9">
        <f t="shared" ca="1" si="41"/>
        <v>39.788875621890476</v>
      </c>
      <c r="J171" s="9">
        <f t="shared" ca="1" si="41"/>
        <v>-2.1229850746269223</v>
      </c>
      <c r="K171" s="9">
        <f t="shared" ca="1" si="35"/>
        <v>255.39448866428123</v>
      </c>
      <c r="L171" s="9">
        <f t="shared" ca="1" si="36"/>
        <v>81.037163573671961</v>
      </c>
      <c r="M171">
        <f t="shared" ca="1" si="38"/>
        <v>55.490153399668323</v>
      </c>
      <c r="N171">
        <f t="shared" ca="1" si="39"/>
        <v>34.295277777777777</v>
      </c>
    </row>
    <row r="172" spans="1:14" x14ac:dyDescent="0.25">
      <c r="A172" s="4">
        <f t="shared" si="32"/>
        <v>0.42714120370370218</v>
      </c>
      <c r="B172" s="3">
        <f t="shared" si="40"/>
        <v>1553300905</v>
      </c>
      <c r="C172">
        <f t="shared" si="45"/>
        <v>2</v>
      </c>
      <c r="D172">
        <f t="shared" si="45"/>
        <v>6</v>
      </c>
      <c r="E172">
        <f t="shared" ca="1" si="43"/>
        <v>86369.796517412949</v>
      </c>
      <c r="F172">
        <f t="shared" ca="1" si="44"/>
        <v>-39648.49323383085</v>
      </c>
      <c r="G172">
        <f t="shared" ca="1" si="33"/>
        <v>7686.7223880597012</v>
      </c>
      <c r="H172" s="9">
        <f t="shared" ca="1" si="41"/>
        <v>252.27601990050169</v>
      </c>
      <c r="I172" s="9">
        <f t="shared" ca="1" si="41"/>
        <v>39.788875621891933</v>
      </c>
      <c r="J172" s="9">
        <f t="shared" ca="1" si="41"/>
        <v>-2.1229850746269223</v>
      </c>
      <c r="K172" s="9">
        <f t="shared" ca="1" si="35"/>
        <v>255.39448866428717</v>
      </c>
      <c r="L172" s="9">
        <f t="shared" ca="1" si="36"/>
        <v>81.037163573671847</v>
      </c>
      <c r="M172">
        <f t="shared" ca="1" si="38"/>
        <v>55.491962410171361</v>
      </c>
      <c r="N172">
        <f t="shared" ca="1" si="39"/>
        <v>34.315462962962961</v>
      </c>
    </row>
    <row r="173" spans="1:14" x14ac:dyDescent="0.25">
      <c r="A173" s="4">
        <f t="shared" si="32"/>
        <v>0.42719907407407254</v>
      </c>
      <c r="B173" s="3">
        <f t="shared" si="40"/>
        <v>1553300910</v>
      </c>
      <c r="C173">
        <f t="shared" si="45"/>
        <v>2</v>
      </c>
      <c r="D173">
        <f t="shared" si="45"/>
        <v>6</v>
      </c>
      <c r="E173">
        <f t="shared" ca="1" si="43"/>
        <v>87631.176616915458</v>
      </c>
      <c r="F173">
        <f t="shared" ca="1" si="44"/>
        <v>-39449.54885572139</v>
      </c>
      <c r="G173">
        <f t="shared" ca="1" si="33"/>
        <v>7676.1074626865666</v>
      </c>
      <c r="H173" s="9">
        <f t="shared" ca="1" si="41"/>
        <v>252.2760199004959</v>
      </c>
      <c r="I173" s="9">
        <f t="shared" ca="1" si="41"/>
        <v>39.788875621890476</v>
      </c>
      <c r="J173" s="9">
        <f t="shared" ca="1" si="41"/>
        <v>-2.1229850746267402</v>
      </c>
      <c r="K173" s="9">
        <f t="shared" ca="1" si="35"/>
        <v>255.39448866428123</v>
      </c>
      <c r="L173" s="9">
        <f t="shared" ca="1" si="36"/>
        <v>81.037163573671961</v>
      </c>
      <c r="M173">
        <f t="shared" ca="1" si="38"/>
        <v>55.493771420674406</v>
      </c>
      <c r="N173">
        <f t="shared" ca="1" si="39"/>
        <v>34.335648148148145</v>
      </c>
    </row>
    <row r="174" spans="1:14" x14ac:dyDescent="0.25">
      <c r="A174" s="4">
        <f t="shared" si="32"/>
        <v>0.4272569444444429</v>
      </c>
      <c r="B174" s="3">
        <f t="shared" si="40"/>
        <v>1553300915</v>
      </c>
      <c r="C174">
        <f t="shared" si="45"/>
        <v>2</v>
      </c>
      <c r="D174">
        <f t="shared" si="45"/>
        <v>6</v>
      </c>
      <c r="E174">
        <f t="shared" ca="1" si="43"/>
        <v>88892.556716417937</v>
      </c>
      <c r="F174">
        <f t="shared" ca="1" si="44"/>
        <v>-39250.604477611938</v>
      </c>
      <c r="G174">
        <f t="shared" ca="1" si="33"/>
        <v>7665.4925373134329</v>
      </c>
      <c r="H174" s="9">
        <f t="shared" ca="1" si="41"/>
        <v>252.2760199004959</v>
      </c>
      <c r="I174" s="9">
        <f t="shared" ca="1" si="41"/>
        <v>39.788875621890476</v>
      </c>
      <c r="J174" s="9">
        <f t="shared" ca="1" si="41"/>
        <v>-2.1229850746269223</v>
      </c>
      <c r="K174" s="9">
        <f t="shared" ca="1" si="35"/>
        <v>255.39448866428123</v>
      </c>
      <c r="L174" s="9">
        <f t="shared" ca="1" si="36"/>
        <v>81.037163573671961</v>
      </c>
      <c r="M174">
        <f t="shared" ca="1" si="38"/>
        <v>55.495580431177444</v>
      </c>
      <c r="N174">
        <f t="shared" ca="1" si="39"/>
        <v>34.355833333333329</v>
      </c>
    </row>
    <row r="175" spans="1:14" x14ac:dyDescent="0.25">
      <c r="A175" s="4">
        <f t="shared" si="32"/>
        <v>0.42731481481481326</v>
      </c>
      <c r="B175" s="3">
        <f t="shared" si="40"/>
        <v>1553300920</v>
      </c>
      <c r="C175">
        <f t="shared" si="45"/>
        <v>2</v>
      </c>
      <c r="D175">
        <f t="shared" si="45"/>
        <v>6</v>
      </c>
      <c r="E175">
        <f t="shared" ca="1" si="43"/>
        <v>90153.936815920417</v>
      </c>
      <c r="F175">
        <f t="shared" ca="1" si="44"/>
        <v>-39051.660099502486</v>
      </c>
      <c r="G175">
        <f t="shared" ca="1" si="33"/>
        <v>7654.8776119402983</v>
      </c>
      <c r="H175" s="9">
        <f t="shared" ca="1" si="41"/>
        <v>252.2760199004959</v>
      </c>
      <c r="I175" s="9">
        <f t="shared" ca="1" si="41"/>
        <v>39.788875621890476</v>
      </c>
      <c r="J175" s="9">
        <f t="shared" ca="1" si="41"/>
        <v>-2.1229850746269223</v>
      </c>
      <c r="K175" s="9">
        <f t="shared" ca="1" si="35"/>
        <v>255.39448866428123</v>
      </c>
      <c r="L175" s="9">
        <f t="shared" ca="1" si="36"/>
        <v>81.037163573671961</v>
      </c>
      <c r="M175">
        <f t="shared" ca="1" si="38"/>
        <v>55.497389441680482</v>
      </c>
      <c r="N175">
        <f t="shared" ca="1" si="39"/>
        <v>34.376018518518521</v>
      </c>
    </row>
    <row r="176" spans="1:14" x14ac:dyDescent="0.25">
      <c r="A176" s="4">
        <f t="shared" si="32"/>
        <v>0.42737268518518362</v>
      </c>
      <c r="B176" s="3">
        <f t="shared" si="40"/>
        <v>1553300925</v>
      </c>
      <c r="C176">
        <f t="shared" si="45"/>
        <v>2</v>
      </c>
      <c r="D176">
        <f t="shared" si="45"/>
        <v>6</v>
      </c>
      <c r="E176">
        <f t="shared" ca="1" si="43"/>
        <v>91415.316915422896</v>
      </c>
      <c r="F176">
        <f t="shared" ca="1" si="44"/>
        <v>-38852.715721393033</v>
      </c>
      <c r="G176">
        <f t="shared" ca="1" si="33"/>
        <v>7644.2626865671637</v>
      </c>
      <c r="H176" s="9">
        <f t="shared" ca="1" si="41"/>
        <v>252.27601990050169</v>
      </c>
      <c r="I176" s="9">
        <f t="shared" ca="1" si="41"/>
        <v>39.788875621890476</v>
      </c>
      <c r="J176" s="9">
        <f t="shared" ca="1" si="41"/>
        <v>-2.1229850746267402</v>
      </c>
      <c r="K176" s="9">
        <f t="shared" ca="1" si="35"/>
        <v>255.39448866428694</v>
      </c>
      <c r="L176" s="9">
        <f t="shared" ca="1" si="36"/>
        <v>81.037163573672174</v>
      </c>
      <c r="M176">
        <f t="shared" ca="1" si="38"/>
        <v>55.499198452183521</v>
      </c>
      <c r="N176">
        <f t="shared" ca="1" si="39"/>
        <v>34.396203703703705</v>
      </c>
    </row>
    <row r="177" spans="1:14" x14ac:dyDescent="0.25">
      <c r="A177" s="4">
        <f t="shared" si="32"/>
        <v>0.42743055555555398</v>
      </c>
      <c r="B177" s="3">
        <f t="shared" si="40"/>
        <v>1553300930</v>
      </c>
      <c r="C177">
        <f t="shared" si="45"/>
        <v>2</v>
      </c>
      <c r="D177">
        <f t="shared" si="45"/>
        <v>6</v>
      </c>
      <c r="E177">
        <f t="shared" ca="1" si="43"/>
        <v>92676.697014925405</v>
      </c>
      <c r="F177">
        <f t="shared" ca="1" si="44"/>
        <v>-38653.771343283581</v>
      </c>
      <c r="G177">
        <f t="shared" ca="1" si="33"/>
        <v>7633.64776119403</v>
      </c>
      <c r="H177" s="9">
        <f t="shared" ca="1" si="41"/>
        <v>252.2760199004959</v>
      </c>
      <c r="I177" s="9">
        <f t="shared" ca="1" si="41"/>
        <v>39.788875621890476</v>
      </c>
      <c r="J177" s="9">
        <f t="shared" ca="1" si="41"/>
        <v>-2.1229850746269223</v>
      </c>
      <c r="K177" s="9">
        <f t="shared" ca="1" si="35"/>
        <v>255.39448866428123</v>
      </c>
      <c r="L177" s="9">
        <f t="shared" ca="1" si="36"/>
        <v>81.037163573671961</v>
      </c>
      <c r="M177">
        <f t="shared" ca="1" si="38"/>
        <v>55.501007462686566</v>
      </c>
      <c r="N177">
        <f t="shared" ca="1" si="39"/>
        <v>34.416388888888889</v>
      </c>
    </row>
    <row r="178" spans="1:14" x14ac:dyDescent="0.25">
      <c r="A178" s="4">
        <f t="shared" si="32"/>
        <v>0.42748842592592434</v>
      </c>
      <c r="B178" s="3">
        <f t="shared" si="40"/>
        <v>1553300935</v>
      </c>
      <c r="C178">
        <f t="shared" si="45"/>
        <v>2</v>
      </c>
      <c r="D178">
        <f t="shared" si="45"/>
        <v>6</v>
      </c>
      <c r="E178">
        <f t="shared" ca="1" si="43"/>
        <v>93938.077114427884</v>
      </c>
      <c r="F178">
        <f t="shared" ca="1" si="44"/>
        <v>-38454.826965174128</v>
      </c>
      <c r="G178">
        <f t="shared" ca="1" si="33"/>
        <v>7623.0328358208953</v>
      </c>
      <c r="H178" s="9">
        <f t="shared" ca="1" si="41"/>
        <v>252.2760199004959</v>
      </c>
      <c r="I178" s="9">
        <f t="shared" ca="1" si="41"/>
        <v>39.788875621890476</v>
      </c>
      <c r="J178" s="9">
        <f t="shared" ca="1" si="41"/>
        <v>-2.1229850746269223</v>
      </c>
      <c r="K178" s="9">
        <f t="shared" ca="1" si="35"/>
        <v>255.39448866428123</v>
      </c>
      <c r="L178" s="9">
        <f t="shared" ca="1" si="36"/>
        <v>81.037163573671961</v>
      </c>
      <c r="M178">
        <f t="shared" ca="1" si="38"/>
        <v>55.502816473189604</v>
      </c>
      <c r="N178">
        <f t="shared" ca="1" si="39"/>
        <v>34.436574074074073</v>
      </c>
    </row>
    <row r="179" spans="1:14" x14ac:dyDescent="0.25">
      <c r="A179" s="4">
        <f t="shared" si="32"/>
        <v>0.4275462962962947</v>
      </c>
      <c r="B179" s="3">
        <f t="shared" si="40"/>
        <v>1553300940</v>
      </c>
      <c r="C179">
        <f t="shared" si="45"/>
        <v>2</v>
      </c>
      <c r="D179">
        <f t="shared" si="45"/>
        <v>6</v>
      </c>
      <c r="E179">
        <f t="shared" ca="1" si="43"/>
        <v>95199.457213930364</v>
      </c>
      <c r="F179">
        <f t="shared" ca="1" si="44"/>
        <v>-38255.882587064676</v>
      </c>
      <c r="G179">
        <f t="shared" ca="1" si="33"/>
        <v>7612.4179104477607</v>
      </c>
      <c r="H179" s="9">
        <f t="shared" ca="1" si="41"/>
        <v>252.27601990050169</v>
      </c>
      <c r="I179" s="9">
        <f t="shared" ca="1" si="41"/>
        <v>39.788875621890476</v>
      </c>
      <c r="J179" s="9">
        <f t="shared" ca="1" si="41"/>
        <v>-2.1229850746267402</v>
      </c>
      <c r="K179" s="9">
        <f t="shared" ca="1" si="35"/>
        <v>255.39448866428694</v>
      </c>
      <c r="L179" s="9">
        <f t="shared" ca="1" si="36"/>
        <v>81.037163573672174</v>
      </c>
      <c r="M179">
        <f t="shared" ca="1" si="38"/>
        <v>55.504625483692642</v>
      </c>
      <c r="N179">
        <f t="shared" ca="1" si="39"/>
        <v>34.456759259259258</v>
      </c>
    </row>
    <row r="180" spans="1:14" x14ac:dyDescent="0.25">
      <c r="A180" s="4">
        <f t="shared" si="32"/>
        <v>0.42760416666666506</v>
      </c>
      <c r="B180" s="3">
        <f t="shared" si="40"/>
        <v>1553300945</v>
      </c>
      <c r="C180">
        <f t="shared" si="45"/>
        <v>2</v>
      </c>
      <c r="D180">
        <f t="shared" si="45"/>
        <v>6</v>
      </c>
      <c r="E180">
        <f t="shared" ca="1" si="43"/>
        <v>96460.837313432872</v>
      </c>
      <c r="F180">
        <f t="shared" ca="1" si="44"/>
        <v>-38056.938208955224</v>
      </c>
      <c r="G180">
        <f t="shared" ca="1" si="33"/>
        <v>7601.802985074627</v>
      </c>
      <c r="H180" s="9">
        <f t="shared" ca="1" si="41"/>
        <v>252.2760199004959</v>
      </c>
      <c r="I180" s="9">
        <f t="shared" ca="1" si="41"/>
        <v>39.788875621890476</v>
      </c>
      <c r="J180" s="9">
        <f t="shared" ca="1" si="41"/>
        <v>-2.1229850746269223</v>
      </c>
      <c r="K180" s="9">
        <f t="shared" ca="1" si="35"/>
        <v>255.39448866428123</v>
      </c>
      <c r="L180" s="9">
        <f t="shared" ca="1" si="36"/>
        <v>81.037163573671961</v>
      </c>
      <c r="M180">
        <f t="shared" ca="1" si="38"/>
        <v>55.506434494195688</v>
      </c>
      <c r="N180">
        <f t="shared" ca="1" si="39"/>
        <v>34.476944444444442</v>
      </c>
    </row>
    <row r="181" spans="1:14" x14ac:dyDescent="0.25">
      <c r="A181" s="4">
        <f t="shared" si="32"/>
        <v>0.42766203703703543</v>
      </c>
      <c r="B181" s="3">
        <f t="shared" si="40"/>
        <v>1553300950</v>
      </c>
      <c r="C181">
        <f t="shared" si="45"/>
        <v>2</v>
      </c>
      <c r="D181">
        <f t="shared" si="45"/>
        <v>6</v>
      </c>
      <c r="E181">
        <f t="shared" ca="1" si="43"/>
        <v>97722.217412935352</v>
      </c>
      <c r="F181">
        <f t="shared" ca="1" si="44"/>
        <v>-37857.993830845771</v>
      </c>
      <c r="G181">
        <f t="shared" ca="1" si="33"/>
        <v>7591.1880597014924</v>
      </c>
      <c r="H181" s="9">
        <f t="shared" ca="1" si="41"/>
        <v>252.2760199004959</v>
      </c>
      <c r="I181" s="9">
        <f t="shared" ca="1" si="41"/>
        <v>39.788875621890476</v>
      </c>
      <c r="J181" s="9">
        <f t="shared" ca="1" si="41"/>
        <v>-2.1229850746269223</v>
      </c>
      <c r="K181" s="9">
        <f t="shared" ca="1" si="35"/>
        <v>255.39448866428123</v>
      </c>
      <c r="L181" s="9">
        <f t="shared" ca="1" si="36"/>
        <v>81.037163573671961</v>
      </c>
      <c r="M181">
        <f t="shared" ca="1" si="38"/>
        <v>55.508243504698726</v>
      </c>
      <c r="N181">
        <f t="shared" ca="1" si="39"/>
        <v>34.497129629629626</v>
      </c>
    </row>
    <row r="182" spans="1:14" x14ac:dyDescent="0.25">
      <c r="A182" s="4">
        <f t="shared" si="32"/>
        <v>0.42771990740740579</v>
      </c>
      <c r="B182" s="3">
        <f t="shared" si="40"/>
        <v>1553300955</v>
      </c>
      <c r="C182">
        <f t="shared" si="45"/>
        <v>2</v>
      </c>
      <c r="D182">
        <f t="shared" si="45"/>
        <v>6</v>
      </c>
      <c r="E182">
        <f t="shared" ca="1" si="43"/>
        <v>98983.597512437831</v>
      </c>
      <c r="F182">
        <f t="shared" ca="1" si="44"/>
        <v>-37659.049452736319</v>
      </c>
      <c r="G182">
        <f t="shared" ca="1" si="33"/>
        <v>7580.5731343283578</v>
      </c>
      <c r="H182" s="9">
        <f t="shared" ca="1" si="41"/>
        <v>252.2760199004959</v>
      </c>
      <c r="I182" s="9">
        <f t="shared" ca="1" si="41"/>
        <v>39.788875621890476</v>
      </c>
      <c r="J182" s="9">
        <f t="shared" ca="1" si="41"/>
        <v>-2.1229850746267402</v>
      </c>
      <c r="K182" s="9">
        <f t="shared" ca="1" si="35"/>
        <v>255.39448866428123</v>
      </c>
      <c r="L182" s="9">
        <f t="shared" ca="1" si="36"/>
        <v>81.037163573671961</v>
      </c>
      <c r="M182">
        <f t="shared" ca="1" si="38"/>
        <v>55.510052515201764</v>
      </c>
      <c r="N182">
        <f t="shared" ca="1" si="39"/>
        <v>34.51731481481481</v>
      </c>
    </row>
    <row r="183" spans="1:14" x14ac:dyDescent="0.25">
      <c r="A183" s="4">
        <f t="shared" si="32"/>
        <v>0.42777777777777615</v>
      </c>
      <c r="B183" s="3">
        <f t="shared" si="40"/>
        <v>1553300960</v>
      </c>
      <c r="C183">
        <f t="shared" si="45"/>
        <v>2</v>
      </c>
      <c r="D183">
        <f t="shared" si="45"/>
        <v>6</v>
      </c>
      <c r="E183">
        <f t="shared" ca="1" si="43"/>
        <v>100244.97761194031</v>
      </c>
      <c r="F183">
        <f t="shared" ca="1" si="44"/>
        <v>-37460.105074626867</v>
      </c>
      <c r="G183">
        <f t="shared" ca="1" si="33"/>
        <v>7569.9582089552241</v>
      </c>
      <c r="H183" s="9">
        <f t="shared" ref="H183:J209" ca="1" si="46">(E184-E183)/($B184-$B183)</f>
        <v>252.27601990050169</v>
      </c>
      <c r="I183" s="9">
        <f t="shared" ca="1" si="46"/>
        <v>39.788875621890476</v>
      </c>
      <c r="J183" s="9">
        <f t="shared" ca="1" si="46"/>
        <v>-2.1229850746269223</v>
      </c>
      <c r="K183" s="9">
        <f t="shared" ca="1" si="35"/>
        <v>255.39448866428694</v>
      </c>
      <c r="L183" s="9">
        <f t="shared" ca="1" si="36"/>
        <v>81.037163573672174</v>
      </c>
      <c r="M183">
        <f t="shared" ca="1" si="38"/>
        <v>55.511861525704809</v>
      </c>
      <c r="N183">
        <f t="shared" ca="1" si="39"/>
        <v>34.537500000000001</v>
      </c>
    </row>
    <row r="184" spans="1:14" x14ac:dyDescent="0.25">
      <c r="A184" s="4">
        <f t="shared" si="32"/>
        <v>0.42783564814814651</v>
      </c>
      <c r="B184" s="3">
        <f t="shared" si="40"/>
        <v>1553300965</v>
      </c>
      <c r="C184">
        <f t="shared" ref="C184:D199" si="47">C183</f>
        <v>2</v>
      </c>
      <c r="D184">
        <f t="shared" si="47"/>
        <v>6</v>
      </c>
      <c r="E184">
        <f t="shared" ca="1" si="43"/>
        <v>101506.35771144282</v>
      </c>
      <c r="F184">
        <f t="shared" ca="1" si="44"/>
        <v>-37261.160696517414</v>
      </c>
      <c r="G184">
        <f t="shared" ca="1" si="33"/>
        <v>7559.3432835820895</v>
      </c>
      <c r="H184" s="9">
        <f t="shared" ca="1" si="46"/>
        <v>252.2760199004959</v>
      </c>
      <c r="I184" s="9">
        <f t="shared" ca="1" si="46"/>
        <v>39.788875621890476</v>
      </c>
      <c r="J184" s="9">
        <f t="shared" ca="1" si="46"/>
        <v>-2.1229850746269223</v>
      </c>
      <c r="K184" s="9">
        <f t="shared" ca="1" si="35"/>
        <v>255.39448866428123</v>
      </c>
      <c r="L184" s="9">
        <f t="shared" ca="1" si="36"/>
        <v>81.037163573671961</v>
      </c>
      <c r="M184">
        <f t="shared" ca="1" si="38"/>
        <v>55.513670536207847</v>
      </c>
      <c r="N184">
        <f t="shared" ca="1" si="39"/>
        <v>34.557685185185186</v>
      </c>
    </row>
    <row r="185" spans="1:14" x14ac:dyDescent="0.25">
      <c r="A185" s="4">
        <f t="shared" si="32"/>
        <v>0.42789351851851687</v>
      </c>
      <c r="B185" s="3">
        <f t="shared" si="40"/>
        <v>1553300970</v>
      </c>
      <c r="C185">
        <f t="shared" si="47"/>
        <v>2</v>
      </c>
      <c r="D185">
        <f t="shared" si="47"/>
        <v>6</v>
      </c>
      <c r="E185">
        <f t="shared" ca="1" si="43"/>
        <v>102767.7378109453</v>
      </c>
      <c r="F185">
        <f t="shared" ca="1" si="44"/>
        <v>-37062.216318407962</v>
      </c>
      <c r="G185">
        <f t="shared" ca="1" si="33"/>
        <v>7548.7283582089549</v>
      </c>
      <c r="H185" s="9">
        <f t="shared" ca="1" si="46"/>
        <v>252.2760199004959</v>
      </c>
      <c r="I185" s="9">
        <f t="shared" ca="1" si="46"/>
        <v>39.788875621890476</v>
      </c>
      <c r="J185" s="9">
        <f t="shared" ca="1" si="46"/>
        <v>-2.1229850746269223</v>
      </c>
      <c r="K185" s="9">
        <f t="shared" ca="1" si="35"/>
        <v>255.39448866428123</v>
      </c>
      <c r="L185" s="9">
        <f t="shared" ca="1" si="36"/>
        <v>81.037163573671961</v>
      </c>
      <c r="M185">
        <f t="shared" ca="1" si="38"/>
        <v>55.515479546710885</v>
      </c>
      <c r="N185">
        <f t="shared" ca="1" si="39"/>
        <v>34.57787037037037</v>
      </c>
    </row>
    <row r="186" spans="1:14" x14ac:dyDescent="0.25">
      <c r="A186" s="4">
        <f t="shared" ref="A186:A210" si="48">A185+5/24/3600</f>
        <v>0.42795138888888723</v>
      </c>
      <c r="B186" s="3">
        <f t="shared" si="40"/>
        <v>1553300975</v>
      </c>
      <c r="C186">
        <f t="shared" si="47"/>
        <v>2</v>
      </c>
      <c r="D186">
        <f t="shared" si="47"/>
        <v>6</v>
      </c>
      <c r="E186">
        <f t="shared" ca="1" si="43"/>
        <v>104029.11791044778</v>
      </c>
      <c r="F186">
        <f t="shared" ca="1" si="44"/>
        <v>-36863.271940298509</v>
      </c>
      <c r="G186">
        <f t="shared" ca="1" si="33"/>
        <v>7538.1134328358203</v>
      </c>
      <c r="H186" s="9">
        <f t="shared" ca="1" si="46"/>
        <v>252.27601990050169</v>
      </c>
      <c r="I186" s="9">
        <f t="shared" ca="1" si="46"/>
        <v>39.788875621890476</v>
      </c>
      <c r="J186" s="9">
        <f t="shared" ca="1" si="46"/>
        <v>-2.1229850746267402</v>
      </c>
      <c r="K186" s="9">
        <f t="shared" ca="1" si="35"/>
        <v>255.39448866428694</v>
      </c>
      <c r="L186" s="9">
        <f t="shared" ca="1" si="36"/>
        <v>81.037163573672174</v>
      </c>
      <c r="M186">
        <f t="shared" ca="1" si="38"/>
        <v>55.517288557213931</v>
      </c>
      <c r="N186">
        <f t="shared" ca="1" si="39"/>
        <v>34.598055555555554</v>
      </c>
    </row>
    <row r="187" spans="1:14" x14ac:dyDescent="0.25">
      <c r="A187" s="4">
        <f t="shared" si="48"/>
        <v>0.42800925925925759</v>
      </c>
      <c r="B187" s="3">
        <f t="shared" si="40"/>
        <v>1553300980</v>
      </c>
      <c r="C187">
        <f t="shared" si="47"/>
        <v>2</v>
      </c>
      <c r="D187">
        <f t="shared" si="47"/>
        <v>6</v>
      </c>
      <c r="E187">
        <f t="shared" ca="1" si="43"/>
        <v>105290.49800995029</v>
      </c>
      <c r="F187">
        <f t="shared" ca="1" si="44"/>
        <v>-36664.327562189057</v>
      </c>
      <c r="G187">
        <f t="shared" ca="1" si="33"/>
        <v>7527.4985074626866</v>
      </c>
      <c r="H187" s="9">
        <f t="shared" ca="1" si="46"/>
        <v>252.2760199004959</v>
      </c>
      <c r="I187" s="9">
        <f t="shared" ca="1" si="46"/>
        <v>39.788875621890476</v>
      </c>
      <c r="J187" s="9">
        <f t="shared" ca="1" si="46"/>
        <v>-2.1229850746269223</v>
      </c>
      <c r="K187" s="9">
        <f t="shared" ca="1" si="35"/>
        <v>255.39448866428123</v>
      </c>
      <c r="L187" s="9">
        <f t="shared" ca="1" si="36"/>
        <v>81.037163573671961</v>
      </c>
      <c r="M187">
        <f t="shared" ca="1" si="38"/>
        <v>55.519097567716969</v>
      </c>
      <c r="N187">
        <f t="shared" ca="1" si="39"/>
        <v>34.618240740740738</v>
      </c>
    </row>
    <row r="188" spans="1:14" x14ac:dyDescent="0.25">
      <c r="A188" s="4">
        <f t="shared" si="48"/>
        <v>0.42806712962962795</v>
      </c>
      <c r="B188" s="3">
        <f t="shared" si="40"/>
        <v>1553300985</v>
      </c>
      <c r="C188">
        <f t="shared" si="47"/>
        <v>2</v>
      </c>
      <c r="D188">
        <f t="shared" si="47"/>
        <v>6</v>
      </c>
      <c r="E188">
        <f t="shared" ca="1" si="43"/>
        <v>106551.87810945277</v>
      </c>
      <c r="F188">
        <f t="shared" ca="1" si="44"/>
        <v>-36465.383184079605</v>
      </c>
      <c r="G188">
        <f t="shared" ca="1" si="33"/>
        <v>7516.883582089552</v>
      </c>
      <c r="H188" s="9">
        <f t="shared" ca="1" si="46"/>
        <v>252.2760199004959</v>
      </c>
      <c r="I188" s="9">
        <f t="shared" ca="1" si="46"/>
        <v>39.788875621890476</v>
      </c>
      <c r="J188" s="9">
        <f t="shared" ca="1" si="46"/>
        <v>-2.1229850746267402</v>
      </c>
      <c r="K188" s="9">
        <f t="shared" ca="1" si="35"/>
        <v>255.39448866428123</v>
      </c>
      <c r="L188" s="9">
        <f t="shared" ca="1" si="36"/>
        <v>81.037163573671961</v>
      </c>
      <c r="M188">
        <f t="shared" ca="1" si="38"/>
        <v>55.520906578220007</v>
      </c>
      <c r="N188">
        <f t="shared" ca="1" si="39"/>
        <v>34.638425925925922</v>
      </c>
    </row>
    <row r="189" spans="1:14" x14ac:dyDescent="0.25">
      <c r="A189" s="4">
        <f t="shared" si="48"/>
        <v>0.42812499999999831</v>
      </c>
      <c r="B189" s="3">
        <f t="shared" si="40"/>
        <v>1553300990</v>
      </c>
      <c r="C189">
        <f t="shared" si="47"/>
        <v>2</v>
      </c>
      <c r="D189">
        <f t="shared" si="47"/>
        <v>6</v>
      </c>
      <c r="E189">
        <f t="shared" ca="1" si="43"/>
        <v>107813.25820895525</v>
      </c>
      <c r="F189">
        <f t="shared" ca="1" si="44"/>
        <v>-36266.438805970152</v>
      </c>
      <c r="G189">
        <f t="shared" ca="1" si="33"/>
        <v>7506.2686567164183</v>
      </c>
      <c r="H189" s="9">
        <f t="shared" ca="1" si="46"/>
        <v>252.2760199004959</v>
      </c>
      <c r="I189" s="9">
        <f t="shared" ca="1" si="46"/>
        <v>39.788875621890476</v>
      </c>
      <c r="J189" s="9">
        <f t="shared" ca="1" si="46"/>
        <v>-2.1229850746269223</v>
      </c>
      <c r="K189" s="9">
        <f t="shared" ca="1" si="35"/>
        <v>255.39448866428123</v>
      </c>
      <c r="L189" s="9">
        <f t="shared" ca="1" si="36"/>
        <v>81.037163573671961</v>
      </c>
      <c r="M189">
        <f t="shared" ca="1" si="38"/>
        <v>55.522715588723045</v>
      </c>
      <c r="N189">
        <f t="shared" ca="1" si="39"/>
        <v>34.658611111111107</v>
      </c>
    </row>
    <row r="190" spans="1:14" x14ac:dyDescent="0.25">
      <c r="A190" s="4">
        <f t="shared" si="48"/>
        <v>0.42818287037036867</v>
      </c>
      <c r="B190" s="3">
        <f t="shared" si="40"/>
        <v>1553300995</v>
      </c>
      <c r="C190">
        <f t="shared" si="47"/>
        <v>2</v>
      </c>
      <c r="D190">
        <f t="shared" si="47"/>
        <v>6</v>
      </c>
      <c r="E190">
        <f t="shared" ca="1" si="43"/>
        <v>109074.63830845772</v>
      </c>
      <c r="F190">
        <f t="shared" ca="1" si="44"/>
        <v>-36067.4944278607</v>
      </c>
      <c r="G190">
        <f t="shared" ca="1" si="33"/>
        <v>7495.6537313432837</v>
      </c>
      <c r="H190" s="9">
        <f t="shared" ca="1" si="46"/>
        <v>252.27601990050169</v>
      </c>
      <c r="I190" s="9">
        <f t="shared" ca="1" si="46"/>
        <v>39.788875621890476</v>
      </c>
      <c r="J190" s="9">
        <f t="shared" ca="1" si="46"/>
        <v>-2.1229850746269223</v>
      </c>
      <c r="K190" s="9">
        <f t="shared" ca="1" si="35"/>
        <v>255.39448866428694</v>
      </c>
      <c r="L190" s="9">
        <f t="shared" ca="1" si="36"/>
        <v>81.037163573672174</v>
      </c>
      <c r="M190">
        <f t="shared" ca="1" si="38"/>
        <v>55.524524599226091</v>
      </c>
      <c r="N190">
        <f t="shared" ca="1" si="39"/>
        <v>34.678796296296298</v>
      </c>
    </row>
    <row r="191" spans="1:14" x14ac:dyDescent="0.25">
      <c r="A191" s="4">
        <f t="shared" si="48"/>
        <v>0.42824074074073903</v>
      </c>
      <c r="B191" s="3">
        <f t="shared" si="40"/>
        <v>1553301000</v>
      </c>
      <c r="C191">
        <f t="shared" si="47"/>
        <v>2</v>
      </c>
      <c r="D191">
        <f t="shared" si="47"/>
        <v>6</v>
      </c>
      <c r="E191">
        <f t="shared" ca="1" si="43"/>
        <v>110336.01840796023</v>
      </c>
      <c r="F191">
        <f t="shared" ca="1" si="44"/>
        <v>-35868.550049751248</v>
      </c>
      <c r="G191">
        <f t="shared" ca="1" si="33"/>
        <v>7485.038805970149</v>
      </c>
      <c r="H191" s="9">
        <f t="shared" ca="1" si="46"/>
        <v>252.2760199004959</v>
      </c>
      <c r="I191" s="9">
        <f t="shared" ca="1" si="46"/>
        <v>39.788875621890476</v>
      </c>
      <c r="J191" s="9">
        <f t="shared" ca="1" si="46"/>
        <v>-2.1229850746269223</v>
      </c>
      <c r="K191" s="9">
        <f t="shared" ca="1" si="35"/>
        <v>255.39448866428123</v>
      </c>
      <c r="L191" s="9">
        <f t="shared" ca="1" si="36"/>
        <v>81.037163573671961</v>
      </c>
      <c r="M191">
        <f t="shared" ca="1" si="38"/>
        <v>55.526333609729129</v>
      </c>
      <c r="N191">
        <f t="shared" ca="1" si="39"/>
        <v>34.698981481481482</v>
      </c>
    </row>
    <row r="192" spans="1:14" x14ac:dyDescent="0.25">
      <c r="A192" s="4">
        <f t="shared" si="48"/>
        <v>0.4282986111111094</v>
      </c>
      <c r="B192" s="3">
        <f t="shared" si="40"/>
        <v>1553301005</v>
      </c>
      <c r="C192">
        <f t="shared" si="47"/>
        <v>2</v>
      </c>
      <c r="D192">
        <f t="shared" si="47"/>
        <v>6</v>
      </c>
      <c r="E192">
        <f t="shared" ca="1" si="43"/>
        <v>111597.39850746271</v>
      </c>
      <c r="F192">
        <f t="shared" ca="1" si="44"/>
        <v>-35669.605671641795</v>
      </c>
      <c r="G192">
        <f t="shared" ca="1" si="33"/>
        <v>7474.4238805970144</v>
      </c>
      <c r="H192" s="9">
        <f t="shared" ca="1" si="46"/>
        <v>252.2760199004959</v>
      </c>
      <c r="I192" s="9">
        <f t="shared" ca="1" si="46"/>
        <v>39.788875621890476</v>
      </c>
      <c r="J192" s="9">
        <f t="shared" ca="1" si="46"/>
        <v>-2.1229850746267402</v>
      </c>
      <c r="K192" s="9">
        <f t="shared" ca="1" si="35"/>
        <v>255.39448866428123</v>
      </c>
      <c r="L192" s="9">
        <f t="shared" ca="1" si="36"/>
        <v>81.037163573671961</v>
      </c>
      <c r="M192">
        <f t="shared" ca="1" si="38"/>
        <v>55.528142620232167</v>
      </c>
      <c r="N192">
        <f t="shared" ca="1" si="39"/>
        <v>34.719166666666666</v>
      </c>
    </row>
    <row r="193" spans="1:14" x14ac:dyDescent="0.25">
      <c r="A193" s="4">
        <f t="shared" si="48"/>
        <v>0.42835648148147976</v>
      </c>
      <c r="B193" s="3">
        <f t="shared" si="40"/>
        <v>1553301010</v>
      </c>
      <c r="C193">
        <f t="shared" si="47"/>
        <v>2</v>
      </c>
      <c r="D193">
        <f t="shared" si="47"/>
        <v>6</v>
      </c>
      <c r="E193">
        <f t="shared" ca="1" si="43"/>
        <v>112858.77860696519</v>
      </c>
      <c r="F193">
        <f t="shared" ca="1" si="44"/>
        <v>-35470.661293532343</v>
      </c>
      <c r="G193">
        <f t="shared" ca="1" si="33"/>
        <v>7463.8089552238807</v>
      </c>
      <c r="H193" s="9">
        <f t="shared" ca="1" si="46"/>
        <v>252.27601990050169</v>
      </c>
      <c r="I193" s="9">
        <f t="shared" ca="1" si="46"/>
        <v>39.788875621890476</v>
      </c>
      <c r="J193" s="9">
        <f t="shared" ca="1" si="46"/>
        <v>-2.1229850746269223</v>
      </c>
      <c r="K193" s="9">
        <f t="shared" ca="1" si="35"/>
        <v>255.39448866428694</v>
      </c>
      <c r="L193" s="9">
        <f t="shared" ca="1" si="36"/>
        <v>81.037163573672174</v>
      </c>
      <c r="M193">
        <f t="shared" ca="1" si="38"/>
        <v>55.529951630735212</v>
      </c>
      <c r="N193">
        <f t="shared" ca="1" si="39"/>
        <v>34.73935185185185</v>
      </c>
    </row>
    <row r="194" spans="1:14" x14ac:dyDescent="0.25">
      <c r="A194" s="4">
        <f t="shared" si="48"/>
        <v>0.42841435185185012</v>
      </c>
      <c r="B194" s="3">
        <f t="shared" si="40"/>
        <v>1553301015</v>
      </c>
      <c r="C194">
        <f t="shared" si="47"/>
        <v>2</v>
      </c>
      <c r="D194">
        <f t="shared" si="47"/>
        <v>6</v>
      </c>
      <c r="E194">
        <f t="shared" ca="1" si="43"/>
        <v>114120.1587064677</v>
      </c>
      <c r="F194">
        <f t="shared" ca="1" si="44"/>
        <v>-35271.71691542289</v>
      </c>
      <c r="G194">
        <f t="shared" ca="1" si="33"/>
        <v>7453.1940298507461</v>
      </c>
      <c r="H194" s="9">
        <f t="shared" ca="1" si="46"/>
        <v>252.2760199004959</v>
      </c>
      <c r="I194" s="9">
        <f t="shared" ca="1" si="46"/>
        <v>39.788875621890476</v>
      </c>
      <c r="J194" s="9">
        <f t="shared" ca="1" si="46"/>
        <v>-2.1229850746269223</v>
      </c>
      <c r="K194" s="9">
        <f t="shared" ca="1" si="35"/>
        <v>255.39448866428123</v>
      </c>
      <c r="L194" s="9">
        <f t="shared" ca="1" si="36"/>
        <v>81.037163573671961</v>
      </c>
      <c r="M194">
        <f t="shared" ca="1" si="38"/>
        <v>55.53176064123825</v>
      </c>
      <c r="N194">
        <f t="shared" ca="1" si="39"/>
        <v>34.759537037037035</v>
      </c>
    </row>
    <row r="195" spans="1:14" x14ac:dyDescent="0.25">
      <c r="A195" s="4">
        <f t="shared" si="48"/>
        <v>0.42847222222222048</v>
      </c>
      <c r="B195" s="3">
        <f t="shared" si="40"/>
        <v>1553301020</v>
      </c>
      <c r="C195">
        <f t="shared" si="47"/>
        <v>2</v>
      </c>
      <c r="D195">
        <f t="shared" si="47"/>
        <v>6</v>
      </c>
      <c r="E195">
        <f t="shared" ca="1" si="43"/>
        <v>115381.53880597018</v>
      </c>
      <c r="F195">
        <f t="shared" ca="1" si="44"/>
        <v>-35072.772537313438</v>
      </c>
      <c r="G195">
        <f t="shared" ca="1" si="33"/>
        <v>7442.5791044776115</v>
      </c>
      <c r="H195" s="9">
        <f t="shared" ca="1" si="46"/>
        <v>252.2760199004959</v>
      </c>
      <c r="I195" s="9">
        <f t="shared" ca="1" si="46"/>
        <v>39.788875621891933</v>
      </c>
      <c r="J195" s="9">
        <f t="shared" ca="1" si="46"/>
        <v>-2.1229850746267402</v>
      </c>
      <c r="K195" s="9">
        <f t="shared" ca="1" si="35"/>
        <v>255.39448866428145</v>
      </c>
      <c r="L195" s="9">
        <f t="shared" ca="1" si="36"/>
        <v>81.037163573671648</v>
      </c>
      <c r="M195">
        <f t="shared" ca="1" si="38"/>
        <v>55.533569651741288</v>
      </c>
      <c r="N195">
        <f t="shared" ca="1" si="39"/>
        <v>34.779722222222219</v>
      </c>
    </row>
    <row r="196" spans="1:14" x14ac:dyDescent="0.25">
      <c r="A196" s="4">
        <f t="shared" si="48"/>
        <v>0.42853009259259084</v>
      </c>
      <c r="B196" s="3">
        <f t="shared" si="40"/>
        <v>1553301025</v>
      </c>
      <c r="C196">
        <f t="shared" si="47"/>
        <v>2</v>
      </c>
      <c r="D196">
        <f t="shared" si="47"/>
        <v>6</v>
      </c>
      <c r="E196">
        <f t="shared" ca="1" si="43"/>
        <v>116642.91890547266</v>
      </c>
      <c r="F196">
        <f t="shared" ca="1" si="44"/>
        <v>-34873.828159203978</v>
      </c>
      <c r="G196">
        <f t="shared" ca="1" si="33"/>
        <v>7431.9641791044778</v>
      </c>
      <c r="H196" s="9">
        <f t="shared" ca="1" si="46"/>
        <v>252.2760199004959</v>
      </c>
      <c r="I196" s="9">
        <f t="shared" ca="1" si="46"/>
        <v>39.788875621890476</v>
      </c>
      <c r="J196" s="9">
        <f t="shared" ca="1" si="46"/>
        <v>-2.1229850746269223</v>
      </c>
      <c r="K196" s="9">
        <f t="shared" ca="1" si="35"/>
        <v>255.39448866428123</v>
      </c>
      <c r="L196" s="9">
        <f t="shared" ca="1" si="36"/>
        <v>81.037163573671961</v>
      </c>
      <c r="M196">
        <f t="shared" ca="1" si="38"/>
        <v>55.535378662244334</v>
      </c>
      <c r="N196">
        <f t="shared" ca="1" si="39"/>
        <v>34.799907407407403</v>
      </c>
    </row>
    <row r="197" spans="1:14" x14ac:dyDescent="0.25">
      <c r="A197" s="4">
        <f t="shared" si="48"/>
        <v>0.4285879629629612</v>
      </c>
      <c r="B197" s="3">
        <f t="shared" si="40"/>
        <v>1553301030</v>
      </c>
      <c r="C197">
        <f t="shared" si="47"/>
        <v>2</v>
      </c>
      <c r="D197">
        <f t="shared" si="47"/>
        <v>6</v>
      </c>
      <c r="E197">
        <f t="shared" ca="1" si="43"/>
        <v>117904.29900497514</v>
      </c>
      <c r="F197">
        <f t="shared" ca="1" si="44"/>
        <v>-34674.883781094526</v>
      </c>
      <c r="G197">
        <f t="shared" ca="1" si="33"/>
        <v>7421.3492537313432</v>
      </c>
      <c r="H197" s="9">
        <f t="shared" ca="1" si="46"/>
        <v>252.27601990050169</v>
      </c>
      <c r="I197" s="9">
        <f t="shared" ca="1" si="46"/>
        <v>39.788875621890476</v>
      </c>
      <c r="J197" s="9">
        <f t="shared" ca="1" si="46"/>
        <v>-2.1229850746269223</v>
      </c>
      <c r="K197" s="9">
        <f t="shared" ca="1" si="35"/>
        <v>255.39448866428694</v>
      </c>
      <c r="L197" s="9">
        <f t="shared" ca="1" si="36"/>
        <v>81.037163573672174</v>
      </c>
      <c r="M197">
        <f t="shared" ca="1" si="38"/>
        <v>55.537187672747372</v>
      </c>
      <c r="N197">
        <f t="shared" ca="1" si="39"/>
        <v>34.820092592592594</v>
      </c>
    </row>
    <row r="198" spans="1:14" x14ac:dyDescent="0.25">
      <c r="A198" s="4">
        <f t="shared" si="48"/>
        <v>0.42864583333333156</v>
      </c>
      <c r="B198" s="3">
        <f t="shared" si="40"/>
        <v>1553301035</v>
      </c>
      <c r="C198">
        <f t="shared" si="47"/>
        <v>2</v>
      </c>
      <c r="D198">
        <f t="shared" si="47"/>
        <v>6</v>
      </c>
      <c r="E198">
        <f t="shared" ca="1" si="43"/>
        <v>119165.67910447765</v>
      </c>
      <c r="F198">
        <f t="shared" ca="1" si="44"/>
        <v>-34475.939402985074</v>
      </c>
      <c r="G198">
        <f t="shared" ca="1" si="33"/>
        <v>7410.7343283582086</v>
      </c>
      <c r="H198" s="9">
        <f t="shared" ca="1" si="46"/>
        <v>252.2760199004959</v>
      </c>
      <c r="I198" s="9">
        <f t="shared" ca="1" si="46"/>
        <v>39.788875621890476</v>
      </c>
      <c r="J198" s="9">
        <f t="shared" ca="1" si="46"/>
        <v>-2.1229850746269223</v>
      </c>
      <c r="K198" s="9">
        <f t="shared" ca="1" si="35"/>
        <v>255.39448866428123</v>
      </c>
      <c r="L198" s="9">
        <f t="shared" ca="1" si="36"/>
        <v>81.037163573671961</v>
      </c>
      <c r="M198">
        <f t="shared" ca="1" si="38"/>
        <v>55.53899668325041</v>
      </c>
      <c r="N198">
        <f t="shared" ca="1" si="39"/>
        <v>34.840277777777779</v>
      </c>
    </row>
    <row r="199" spans="1:14" x14ac:dyDescent="0.25">
      <c r="A199" s="4">
        <f t="shared" si="48"/>
        <v>0.42870370370370192</v>
      </c>
      <c r="B199" s="3">
        <f t="shared" si="40"/>
        <v>1553301040</v>
      </c>
      <c r="C199">
        <f t="shared" si="47"/>
        <v>2</v>
      </c>
      <c r="D199">
        <f t="shared" si="47"/>
        <v>6</v>
      </c>
      <c r="E199">
        <f t="shared" ca="1" si="43"/>
        <v>120427.05920398013</v>
      </c>
      <c r="F199">
        <f t="shared" ca="1" si="44"/>
        <v>-34276.995024875621</v>
      </c>
      <c r="G199">
        <f t="shared" ref="G199:G210" ca="1" si="49">INDIRECT("G$"&amp;C199)+INDIRECT("J$"&amp;C199)*($B199-INDIRECT("B$"&amp;D199))</f>
        <v>7400.119402985074</v>
      </c>
      <c r="H199" s="9">
        <f t="shared" ca="1" si="46"/>
        <v>252.2760199004959</v>
      </c>
      <c r="I199" s="9">
        <f t="shared" ca="1" si="46"/>
        <v>39.788875621890476</v>
      </c>
      <c r="J199" s="9">
        <f t="shared" ca="1" si="46"/>
        <v>-2.1229850746267402</v>
      </c>
      <c r="K199" s="9">
        <f t="shared" ref="K199:K210" ca="1" si="50">SQRT(H199*H199+I199*I199)</f>
        <v>255.39448866428123</v>
      </c>
      <c r="L199" s="9">
        <f t="shared" ref="L199:L210" ca="1" si="51">DEGREES(ATAN2(I199,H199))</f>
        <v>81.037163573671961</v>
      </c>
      <c r="M199">
        <f t="shared" ca="1" si="38"/>
        <v>55.540805693753455</v>
      </c>
      <c r="N199">
        <f t="shared" ca="1" si="39"/>
        <v>34.860462962962963</v>
      </c>
    </row>
    <row r="200" spans="1:14" x14ac:dyDescent="0.25">
      <c r="A200" s="4">
        <f t="shared" si="48"/>
        <v>0.42876157407407228</v>
      </c>
      <c r="B200" s="3">
        <f t="shared" si="40"/>
        <v>1553301045</v>
      </c>
      <c r="C200">
        <f t="shared" ref="C200:D210" si="52">C199</f>
        <v>2</v>
      </c>
      <c r="D200">
        <f t="shared" si="52"/>
        <v>6</v>
      </c>
      <c r="E200">
        <f t="shared" ca="1" si="43"/>
        <v>121688.43930348261</v>
      </c>
      <c r="F200">
        <f t="shared" ca="1" si="44"/>
        <v>-34078.050646766169</v>
      </c>
      <c r="G200">
        <f t="shared" ca="1" si="49"/>
        <v>7389.5044776119403</v>
      </c>
      <c r="H200" s="9">
        <f t="shared" ca="1" si="46"/>
        <v>252.27601990050169</v>
      </c>
      <c r="I200" s="9">
        <f t="shared" ca="1" si="46"/>
        <v>39.788875621890476</v>
      </c>
      <c r="J200" s="9">
        <f t="shared" ca="1" si="46"/>
        <v>-2.1229850746269223</v>
      </c>
      <c r="K200" s="9">
        <f t="shared" ca="1" si="50"/>
        <v>255.39448866428694</v>
      </c>
      <c r="L200" s="9">
        <f t="shared" ca="1" si="51"/>
        <v>81.037163573672174</v>
      </c>
      <c r="M200">
        <f t="shared" ref="M200:M210" ca="1" si="53">INDIRECT("M$"&amp;C200)+INDIRECT("O$"&amp;C200)*($B200-INDIRECT("B$"&amp;D200))</f>
        <v>55.542614704256493</v>
      </c>
      <c r="N200">
        <f t="shared" ref="N200:N210" ca="1" si="54">INDIRECT("N$"&amp;C200)+INDIRECT("P$"&amp;C200)*($B200-INDIRECT("B$"&amp;D200))</f>
        <v>34.880648148148147</v>
      </c>
    </row>
    <row r="201" spans="1:14" x14ac:dyDescent="0.25">
      <c r="A201" s="4">
        <f t="shared" si="48"/>
        <v>0.42881944444444264</v>
      </c>
      <c r="B201" s="3">
        <f t="shared" ref="B201:B210" si="55">B200+SECOND(A201-A200)</f>
        <v>1553301050</v>
      </c>
      <c r="C201">
        <f t="shared" si="52"/>
        <v>2</v>
      </c>
      <c r="D201">
        <f t="shared" si="52"/>
        <v>6</v>
      </c>
      <c r="E201">
        <f t="shared" ca="1" si="43"/>
        <v>122949.81940298511</v>
      </c>
      <c r="F201">
        <f t="shared" ca="1" si="44"/>
        <v>-33879.106268656717</v>
      </c>
      <c r="G201">
        <f t="shared" ca="1" si="49"/>
        <v>7378.8895522388057</v>
      </c>
      <c r="H201" s="9">
        <f t="shared" ca="1" si="46"/>
        <v>252.2760199004959</v>
      </c>
      <c r="I201" s="9">
        <f t="shared" ca="1" si="46"/>
        <v>39.788875621890476</v>
      </c>
      <c r="J201" s="9">
        <f t="shared" ca="1" si="46"/>
        <v>-2.1229850746267402</v>
      </c>
      <c r="K201" s="9">
        <f t="shared" ca="1" si="50"/>
        <v>255.39448866428123</v>
      </c>
      <c r="L201" s="9">
        <f t="shared" ca="1" si="51"/>
        <v>81.037163573671961</v>
      </c>
      <c r="M201">
        <f t="shared" ca="1" si="53"/>
        <v>55.544423714759532</v>
      </c>
      <c r="N201">
        <f t="shared" ca="1" si="54"/>
        <v>34.900833333333331</v>
      </c>
    </row>
    <row r="202" spans="1:14" x14ac:dyDescent="0.25">
      <c r="A202" s="4">
        <f t="shared" si="48"/>
        <v>0.428877314814813</v>
      </c>
      <c r="B202" s="3">
        <f t="shared" si="55"/>
        <v>1553301055</v>
      </c>
      <c r="C202">
        <f t="shared" si="52"/>
        <v>2</v>
      </c>
      <c r="D202">
        <f t="shared" si="52"/>
        <v>6</v>
      </c>
      <c r="E202">
        <f t="shared" ca="1" si="43"/>
        <v>124211.19950248759</v>
      </c>
      <c r="F202">
        <f t="shared" ca="1" si="44"/>
        <v>-33680.161890547264</v>
      </c>
      <c r="G202">
        <f t="shared" ca="1" si="49"/>
        <v>7368.274626865672</v>
      </c>
      <c r="H202" s="9">
        <f t="shared" ca="1" si="46"/>
        <v>252.2760199004959</v>
      </c>
      <c r="I202" s="9">
        <f t="shared" ca="1" si="46"/>
        <v>39.788875621890476</v>
      </c>
      <c r="J202" s="9">
        <f t="shared" ca="1" si="46"/>
        <v>-2.1229850746269223</v>
      </c>
      <c r="K202" s="9">
        <f t="shared" ca="1" si="50"/>
        <v>255.39448866428123</v>
      </c>
      <c r="L202" s="9">
        <f t="shared" ca="1" si="51"/>
        <v>81.037163573671961</v>
      </c>
      <c r="M202">
        <f t="shared" ca="1" si="53"/>
        <v>55.54623272526257</v>
      </c>
      <c r="N202">
        <f t="shared" ca="1" si="54"/>
        <v>34.921018518518515</v>
      </c>
    </row>
    <row r="203" spans="1:14" x14ac:dyDescent="0.25">
      <c r="A203" s="4">
        <f t="shared" si="48"/>
        <v>0.42893518518518337</v>
      </c>
      <c r="B203" s="3">
        <f t="shared" si="55"/>
        <v>1553301060</v>
      </c>
      <c r="C203">
        <f t="shared" si="52"/>
        <v>2</v>
      </c>
      <c r="D203">
        <f t="shared" si="52"/>
        <v>6</v>
      </c>
      <c r="E203">
        <f t="shared" ca="1" si="43"/>
        <v>125472.57960199007</v>
      </c>
      <c r="F203">
        <f t="shared" ca="1" si="44"/>
        <v>-33481.217512437812</v>
      </c>
      <c r="G203">
        <f t="shared" ca="1" si="49"/>
        <v>7357.6597014925374</v>
      </c>
      <c r="H203" s="9">
        <f t="shared" ca="1" si="46"/>
        <v>252.2760199004959</v>
      </c>
      <c r="I203" s="9">
        <f t="shared" ca="1" si="46"/>
        <v>39.788875621890476</v>
      </c>
      <c r="J203" s="9">
        <f t="shared" ca="1" si="46"/>
        <v>-2.1229850746269223</v>
      </c>
      <c r="K203" s="9">
        <f t="shared" ca="1" si="50"/>
        <v>255.39448866428123</v>
      </c>
      <c r="L203" s="9">
        <f t="shared" ca="1" si="51"/>
        <v>81.037163573671961</v>
      </c>
      <c r="M203">
        <f t="shared" ca="1" si="53"/>
        <v>55.548041735765615</v>
      </c>
      <c r="N203">
        <f t="shared" ca="1" si="54"/>
        <v>34.9412037037037</v>
      </c>
    </row>
    <row r="204" spans="1:14" x14ac:dyDescent="0.25">
      <c r="A204" s="4">
        <f t="shared" si="48"/>
        <v>0.42899305555555373</v>
      </c>
      <c r="B204" s="3">
        <f t="shared" si="55"/>
        <v>1553301065</v>
      </c>
      <c r="C204">
        <f t="shared" si="52"/>
        <v>2</v>
      </c>
      <c r="D204">
        <f t="shared" si="52"/>
        <v>6</v>
      </c>
      <c r="E204">
        <f t="shared" ca="1" si="43"/>
        <v>126733.95970149255</v>
      </c>
      <c r="F204">
        <f t="shared" ca="1" si="44"/>
        <v>-33282.273134328359</v>
      </c>
      <c r="G204">
        <f t="shared" ca="1" si="49"/>
        <v>7347.0447761194027</v>
      </c>
      <c r="H204" s="9">
        <f t="shared" ca="1" si="46"/>
        <v>252.27601990050169</v>
      </c>
      <c r="I204" s="9">
        <f t="shared" ca="1" si="46"/>
        <v>39.788875621890476</v>
      </c>
      <c r="J204" s="9">
        <f t="shared" ca="1" si="46"/>
        <v>-2.1229850746269223</v>
      </c>
      <c r="K204" s="9">
        <f t="shared" ca="1" si="50"/>
        <v>255.39448866428694</v>
      </c>
      <c r="L204" s="9">
        <f t="shared" ca="1" si="51"/>
        <v>81.037163573672174</v>
      </c>
      <c r="M204">
        <f t="shared" ca="1" si="53"/>
        <v>55.549850746268653</v>
      </c>
      <c r="N204">
        <f t="shared" ca="1" si="54"/>
        <v>34.961388888888891</v>
      </c>
    </row>
    <row r="205" spans="1:14" x14ac:dyDescent="0.25">
      <c r="A205" s="4">
        <f t="shared" si="48"/>
        <v>0.42905092592592409</v>
      </c>
      <c r="B205" s="3">
        <f t="shared" si="55"/>
        <v>1553301070</v>
      </c>
      <c r="C205">
        <f t="shared" si="52"/>
        <v>2</v>
      </c>
      <c r="D205">
        <f t="shared" si="52"/>
        <v>6</v>
      </c>
      <c r="E205">
        <f t="shared" ca="1" si="43"/>
        <v>127995.33980099506</v>
      </c>
      <c r="F205">
        <f t="shared" ca="1" si="44"/>
        <v>-33083.328756218907</v>
      </c>
      <c r="G205">
        <f t="shared" ca="1" si="49"/>
        <v>7336.4298507462681</v>
      </c>
      <c r="H205" s="9">
        <f t="shared" ca="1" si="46"/>
        <v>252.2760199004959</v>
      </c>
      <c r="I205" s="9">
        <f t="shared" ca="1" si="46"/>
        <v>39.788875621890476</v>
      </c>
      <c r="J205" s="9">
        <f t="shared" ca="1" si="46"/>
        <v>-2.1229850746267402</v>
      </c>
      <c r="K205" s="9">
        <f t="shared" ca="1" si="50"/>
        <v>255.39448866428123</v>
      </c>
      <c r="L205" s="9">
        <f t="shared" ca="1" si="51"/>
        <v>81.037163573671961</v>
      </c>
      <c r="M205">
        <f t="shared" ca="1" si="53"/>
        <v>55.551659756771691</v>
      </c>
      <c r="N205">
        <f t="shared" ca="1" si="54"/>
        <v>34.981574074074075</v>
      </c>
    </row>
    <row r="206" spans="1:14" x14ac:dyDescent="0.25">
      <c r="A206" s="4">
        <f t="shared" si="48"/>
        <v>0.42910879629629445</v>
      </c>
      <c r="B206" s="3">
        <f t="shared" si="55"/>
        <v>1553301075</v>
      </c>
      <c r="C206">
        <f t="shared" si="52"/>
        <v>2</v>
      </c>
      <c r="D206">
        <f t="shared" si="52"/>
        <v>6</v>
      </c>
      <c r="E206">
        <f t="shared" ca="1" si="43"/>
        <v>129256.71990049754</v>
      </c>
      <c r="F206">
        <f t="shared" ca="1" si="44"/>
        <v>-32884.384378109455</v>
      </c>
      <c r="G206">
        <f t="shared" ca="1" si="49"/>
        <v>7325.8149253731344</v>
      </c>
      <c r="H206" s="9">
        <f t="shared" ca="1" si="46"/>
        <v>252.2760199004959</v>
      </c>
      <c r="I206" s="9">
        <f t="shared" ca="1" si="46"/>
        <v>39.788875621890476</v>
      </c>
      <c r="J206" s="9">
        <f t="shared" ca="1" si="46"/>
        <v>-2.1229850746269223</v>
      </c>
      <c r="K206" s="9">
        <f t="shared" ca="1" si="50"/>
        <v>255.39448866428123</v>
      </c>
      <c r="L206" s="9">
        <f t="shared" ca="1" si="51"/>
        <v>81.037163573671961</v>
      </c>
      <c r="M206">
        <f t="shared" ca="1" si="53"/>
        <v>55.553468767274737</v>
      </c>
      <c r="N206">
        <f t="shared" ca="1" si="54"/>
        <v>35.001759259259259</v>
      </c>
    </row>
    <row r="207" spans="1:14" x14ac:dyDescent="0.25">
      <c r="A207" s="4">
        <f t="shared" si="48"/>
        <v>0.42916666666666481</v>
      </c>
      <c r="B207" s="3">
        <f t="shared" si="55"/>
        <v>1553301080</v>
      </c>
      <c r="C207">
        <f t="shared" si="52"/>
        <v>2</v>
      </c>
      <c r="D207">
        <f t="shared" si="52"/>
        <v>6</v>
      </c>
      <c r="E207">
        <f t="shared" ca="1" si="43"/>
        <v>130518.10000000002</v>
      </c>
      <c r="F207">
        <f t="shared" ca="1" si="44"/>
        <v>-32685.440000000002</v>
      </c>
      <c r="G207">
        <f t="shared" ca="1" si="49"/>
        <v>7315.2</v>
      </c>
      <c r="H207" s="9">
        <f t="shared" ca="1" si="46"/>
        <v>252.27601990050462</v>
      </c>
      <c r="I207" s="9">
        <f t="shared" ca="1" si="46"/>
        <v>39.788875621890476</v>
      </c>
      <c r="J207" s="9">
        <f t="shared" ca="1" si="46"/>
        <v>-2.1229850746267402</v>
      </c>
      <c r="K207" s="9">
        <f t="shared" ca="1" si="50"/>
        <v>255.39448866428984</v>
      </c>
      <c r="L207" s="9">
        <f t="shared" ca="1" si="51"/>
        <v>81.037163573672274</v>
      </c>
      <c r="M207">
        <f t="shared" ca="1" si="53"/>
        <v>55.555277777777775</v>
      </c>
      <c r="N207">
        <f t="shared" ca="1" si="54"/>
        <v>35.021944444444443</v>
      </c>
    </row>
    <row r="208" spans="1:14" x14ac:dyDescent="0.25">
      <c r="A208" s="4">
        <f t="shared" si="48"/>
        <v>0.42922453703703517</v>
      </c>
      <c r="B208" s="3">
        <f t="shared" si="55"/>
        <v>1553301085</v>
      </c>
      <c r="C208">
        <f t="shared" si="52"/>
        <v>2</v>
      </c>
      <c r="D208">
        <f t="shared" si="52"/>
        <v>6</v>
      </c>
      <c r="E208">
        <f t="shared" ca="1" si="43"/>
        <v>131779.48009950254</v>
      </c>
      <c r="F208">
        <f t="shared" ca="1" si="44"/>
        <v>-32486.49562189055</v>
      </c>
      <c r="G208">
        <f t="shared" ca="1" si="49"/>
        <v>7304.5850746268661</v>
      </c>
      <c r="H208" s="9">
        <f t="shared" ca="1" si="46"/>
        <v>252.27601990049007</v>
      </c>
      <c r="I208" s="9">
        <f t="shared" ca="1" si="46"/>
        <v>39.788875621890476</v>
      </c>
      <c r="J208" s="9">
        <f t="shared" ca="1" si="46"/>
        <v>-2.1229850746269223</v>
      </c>
      <c r="K208" s="9">
        <f t="shared" ca="1" si="50"/>
        <v>255.39448866427546</v>
      </c>
      <c r="L208" s="9">
        <f t="shared" ca="1" si="51"/>
        <v>81.037163573671762</v>
      </c>
      <c r="M208">
        <f t="shared" ca="1" si="53"/>
        <v>55.557086788280813</v>
      </c>
      <c r="N208">
        <f t="shared" ca="1" si="54"/>
        <v>35.042129629629628</v>
      </c>
    </row>
    <row r="209" spans="1:14" x14ac:dyDescent="0.25">
      <c r="A209" s="4">
        <f t="shared" si="48"/>
        <v>0.42928240740740553</v>
      </c>
      <c r="B209" s="3">
        <f t="shared" si="55"/>
        <v>1553301090</v>
      </c>
      <c r="C209">
        <f t="shared" si="52"/>
        <v>2</v>
      </c>
      <c r="D209">
        <f t="shared" si="52"/>
        <v>6</v>
      </c>
      <c r="E209">
        <f t="shared" ca="1" si="43"/>
        <v>133040.86019900499</v>
      </c>
      <c r="F209">
        <f t="shared" ca="1" si="44"/>
        <v>-32287.551243781098</v>
      </c>
      <c r="G209">
        <f t="shared" ca="1" si="49"/>
        <v>7293.9701492537315</v>
      </c>
      <c r="H209" s="9">
        <f t="shared" ca="1" si="46"/>
        <v>252.27601990050169</v>
      </c>
      <c r="I209" s="9">
        <f t="shared" ca="1" si="46"/>
        <v>39.788875621890476</v>
      </c>
      <c r="J209" s="9">
        <f t="shared" ca="1" si="46"/>
        <v>-2.1229850746269223</v>
      </c>
      <c r="K209" s="9">
        <f t="shared" ca="1" si="50"/>
        <v>255.39448866428694</v>
      </c>
      <c r="L209" s="9">
        <f t="shared" ca="1" si="51"/>
        <v>81.037163573672174</v>
      </c>
      <c r="M209">
        <f t="shared" ca="1" si="53"/>
        <v>55.558895798783858</v>
      </c>
      <c r="N209">
        <f t="shared" ca="1" si="54"/>
        <v>35.062314814814812</v>
      </c>
    </row>
    <row r="210" spans="1:14" x14ac:dyDescent="0.25">
      <c r="A210" s="4">
        <f t="shared" si="48"/>
        <v>0.42934027777777589</v>
      </c>
      <c r="B210" s="3">
        <f t="shared" si="55"/>
        <v>1553301095</v>
      </c>
      <c r="C210">
        <f t="shared" si="52"/>
        <v>2</v>
      </c>
      <c r="D210">
        <f t="shared" si="52"/>
        <v>6</v>
      </c>
      <c r="E210">
        <f t="shared" ca="1" si="43"/>
        <v>134302.2402985075</v>
      </c>
      <c r="F210">
        <f t="shared" ca="1" si="44"/>
        <v>-32088.606865671645</v>
      </c>
      <c r="G210">
        <f t="shared" ca="1" si="49"/>
        <v>7283.3552238805969</v>
      </c>
      <c r="H210" s="9">
        <f ca="1">H209</f>
        <v>252.27601990050169</v>
      </c>
      <c r="I210" s="9">
        <f t="shared" ref="I210:J210" ca="1" si="56">I209</f>
        <v>39.788875621890476</v>
      </c>
      <c r="J210" s="9">
        <f t="shared" ca="1" si="56"/>
        <v>-2.1229850746269223</v>
      </c>
      <c r="K210" s="9">
        <f t="shared" ca="1" si="50"/>
        <v>255.39448866428694</v>
      </c>
      <c r="L210" s="9">
        <f t="shared" ca="1" si="51"/>
        <v>81.037163573672174</v>
      </c>
      <c r="M210">
        <f t="shared" ca="1" si="53"/>
        <v>55.560704809286896</v>
      </c>
      <c r="N210">
        <f t="shared" ca="1" si="54"/>
        <v>35.082499999999996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</cols>
  <sheetData>
    <row r="1" spans="1:16" x14ac:dyDescent="0.25">
      <c r="A1" t="s">
        <v>152</v>
      </c>
      <c r="B1" t="s">
        <v>161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8">
        <v>0.41238425925925926</v>
      </c>
      <c r="B2" t="s">
        <v>101</v>
      </c>
      <c r="C2">
        <v>310</v>
      </c>
      <c r="E2" s="39">
        <f>VLOOKUP($B2,Beacons!$A$6:$O$30,14,FALSE)</f>
        <v>-120745.3</v>
      </c>
      <c r="F2" s="39">
        <f>VLOOKUP($B2,Beacons!$A$6:$O$30,15,FALSE)</f>
        <v>25834.03</v>
      </c>
      <c r="G2" s="39">
        <f>C2*Params!F$2</f>
        <v>9448.7999999999993</v>
      </c>
      <c r="H2" s="9">
        <f>(E4-E2)/(MINUTE($A4-$A2)*60+SECOND($A4-$A2))</f>
        <v>221.5515079827523</v>
      </c>
      <c r="I2" s="9">
        <f>(F4-F2)/(MINUTE($A4-$A2)*60+SECOND($A4-$A2))</f>
        <v>-47.402201579449539</v>
      </c>
      <c r="J2" s="9">
        <f>(G4-G2)/(MINUTE($A4-$A2)*60+SECOND($A4-$A2))</f>
        <v>0</v>
      </c>
      <c r="K2" s="9">
        <f>SQRT(H2*H2+I2*I2)</f>
        <v>226.56575073035714</v>
      </c>
      <c r="L2" s="9">
        <f>DEGREES(ATAN2(I2,H2))</f>
        <v>102.07667597352906</v>
      </c>
      <c r="M2" s="39">
        <f>VLOOKUP($B2,Beacons!$A$6:$O$30,8,FALSE)</f>
        <v>56.081388888888895</v>
      </c>
      <c r="N2" s="39">
        <f>VLOOKUP($B2,Beacons!$A$6:$O$30,9,FALSE)</f>
        <v>31.001111111111111</v>
      </c>
      <c r="O2" s="10">
        <f>(M4-M2)/(MINUTE($A4-$A2)*60+SECOND($A4-$A2))</f>
        <v>-4.2456676860347516E-4</v>
      </c>
      <c r="P2" s="10">
        <f>(N4-N2)/(MINUTE($A4-$A2)*60+SECOND($A4-$A2))</f>
        <v>3.5453618756370988E-3</v>
      </c>
    </row>
    <row r="3" spans="1:16" x14ac:dyDescent="0.25">
      <c r="A3" s="5">
        <v>0.41736111111111113</v>
      </c>
      <c r="B3" s="6"/>
      <c r="C3" s="7">
        <v>310</v>
      </c>
      <c r="D3" s="7"/>
      <c r="E3" s="7">
        <f>E2+H2*(MINUTE($A3-$A2)*60+SECOND($A3-$A2))</f>
        <v>-25478.151567416513</v>
      </c>
      <c r="F3" s="7">
        <f>F2+I2*(MINUTE($A3-$A2)*60+SECOND($A3-$A2))</f>
        <v>5451.0833208366967</v>
      </c>
      <c r="G3" s="7">
        <f>C3*Params!F$2</f>
        <v>9448.7999999999993</v>
      </c>
      <c r="H3" s="9">
        <f>H2</f>
        <v>221.5515079827523</v>
      </c>
      <c r="I3" s="9">
        <f>I2</f>
        <v>-47.402201579449539</v>
      </c>
      <c r="J3" s="9">
        <f t="shared" ref="J3" si="0">(G4-G3)/(MINUTE($A4-$A3)*60+SECOND($A4-$A3))</f>
        <v>0</v>
      </c>
      <c r="K3" s="9">
        <f>SQRT(H3*H3+I3*I3)</f>
        <v>226.56575073035714</v>
      </c>
      <c r="L3" s="9">
        <f>DEGREES(ATAN2(I3,H3))</f>
        <v>102.07667597352906</v>
      </c>
      <c r="M3" s="7">
        <f>M2+O2*(MINUTE($A3-$A2)*60+SECOND($A3-$A2))</f>
        <v>55.898825178389401</v>
      </c>
      <c r="N3" s="7">
        <f>N2+P2*(MINUTE($A3-$A2)*60+SECOND($A3-$A2))</f>
        <v>32.52561671763506</v>
      </c>
      <c r="O3" s="10">
        <f>O2</f>
        <v>-4.2456676860347516E-4</v>
      </c>
      <c r="P3" s="10">
        <f>P2</f>
        <v>3.5453618756370988E-3</v>
      </c>
    </row>
    <row r="4" spans="1:16" x14ac:dyDescent="0.25">
      <c r="A4" s="5">
        <v>0.41869212962962959</v>
      </c>
      <c r="B4" s="6" t="s">
        <v>61</v>
      </c>
      <c r="C4" s="7">
        <v>310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9448.7999999999993</v>
      </c>
      <c r="H4" s="9">
        <f t="shared" ref="H4" si="1">(E6-E4)/(MINUTE($A6-$A4)*60+SECOND($A6-$A4))</f>
        <v>219.35769436873952</v>
      </c>
      <c r="I4" s="9">
        <f t="shared" ref="I4" si="2">(F6-F4)/(MINUTE($A6-$A4)*60+SECOND($A6-$A4))</f>
        <v>-54.93322712470588</v>
      </c>
      <c r="J4" s="9">
        <f>(G5-G4)/(MINUTE($A5-$A4)*60+SECOND($A5-$A4))</f>
        <v>-9.6981818181818156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</row>
    <row r="5" spans="1:16" x14ac:dyDescent="0.25">
      <c r="A5" s="5">
        <v>0.42123842592592592</v>
      </c>
      <c r="B5" s="6"/>
      <c r="C5" s="7">
        <v>240</v>
      </c>
      <c r="D5" s="7"/>
      <c r="E5" s="7">
        <f>E4+H4*(MINUTE($A5-$A4)*60+SECOND($A5-$A4))</f>
        <v>48258.964611722695</v>
      </c>
      <c r="F5" s="7">
        <f>F4+I4*(MINUTE($A5-$A4)*60+SECOND($A5-$A4))</f>
        <v>-12085.479828235295</v>
      </c>
      <c r="G5" s="7">
        <f>C5*Params!F$2</f>
        <v>7315.2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55.741027077497662</v>
      </c>
      <c r="N5" s="7">
        <f>N4+P4*(MINUTE($A5-$A4)*60+SECOND($A5-$A4))</f>
        <v>33.705592903828197</v>
      </c>
      <c r="O5" s="10">
        <f>O4</f>
        <v>-4.9533146591970853E-4</v>
      </c>
      <c r="P5" s="10">
        <f>P4</f>
        <v>3.5102707749766612E-3</v>
      </c>
    </row>
    <row r="6" spans="1:16" x14ac:dyDescent="0.25">
      <c r="A6" s="5">
        <v>0.42557870370370371</v>
      </c>
      <c r="B6" s="6" t="s">
        <v>70</v>
      </c>
      <c r="C6" s="7">
        <v>240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7315.2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6" x14ac:dyDescent="0.25">
      <c r="A7" s="5"/>
      <c r="B7" s="6"/>
      <c r="C7" s="7"/>
      <c r="D7" s="7"/>
      <c r="E7" s="7"/>
      <c r="F7" s="7"/>
      <c r="G7" s="7"/>
      <c r="M7" s="7"/>
      <c r="N7" s="7"/>
    </row>
    <row r="8" spans="1:16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6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-25478.151567416513</v>
      </c>
      <c r="F9">
        <f ca="1">INDIRECT("F$"&amp;C9)+INDIRECT("I$"&amp;C9)*($B9-INDIRECT("B$"&amp;D9))</f>
        <v>5451.0833208366967</v>
      </c>
      <c r="G9">
        <f ca="1">INDIRECT("G$"&amp;C9)+INDIRECT("J$"&amp;C9)*($B9-INDIRECT("B$"&amp;D9))</f>
        <v>9448.7999999999993</v>
      </c>
      <c r="H9" s="9">
        <f ca="1">(E10-E9)/($B10-$B9)</f>
        <v>221.55150798275207</v>
      </c>
      <c r="I9" s="9">
        <f ca="1">(F10-F9)/($B10-$B9)</f>
        <v>-47.402201579449503</v>
      </c>
      <c r="J9" s="9">
        <f ca="1">(G10-G9)/($B10-$B9)</f>
        <v>0</v>
      </c>
      <c r="K9" s="9">
        <f ca="1">SQRT(H9*H9+I9*I9)</f>
        <v>226.56575073035691</v>
      </c>
      <c r="L9" s="9">
        <f ca="1">DEGREES(ATAN2(I9,H9))</f>
        <v>102.07667597352908</v>
      </c>
      <c r="M9">
        <f ca="1">INDIRECT("M$"&amp;C9)+INDIRECT("O$"&amp;C9)*($B9-INDIRECT("B$"&amp;D9))</f>
        <v>55.898825178389401</v>
      </c>
      <c r="N9">
        <f ca="1">INDIRECT("N$"&amp;C9)+INDIRECT("P$"&amp;C9)*($B9-INDIRECT("B$"&amp;D9))</f>
        <v>32.52561671763506</v>
      </c>
      <c r="P9" s="3"/>
    </row>
    <row r="10" spans="1:16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-24370.394027502753</v>
      </c>
      <c r="F10">
        <f ca="1">INDIRECT("F$"&amp;C10)+INDIRECT("I$"&amp;C10)*($B10-INDIRECT("B$"&amp;D10))</f>
        <v>5214.0723129394491</v>
      </c>
      <c r="G10">
        <f t="shared" ref="G10:G73" ca="1" si="3">INDIRECT("G$"&amp;C10)+INDIRECT("J$"&amp;C10)*($B10-INDIRECT("B$"&amp;D10))</f>
        <v>9448.7999999999993</v>
      </c>
      <c r="H10" s="9">
        <f t="shared" ref="H10:J73" ca="1" si="4">(E11-E10)/($B11-$B10)</f>
        <v>221.55150798275281</v>
      </c>
      <c r="I10" s="9">
        <f t="shared" ca="1" si="4"/>
        <v>-47.402201579449503</v>
      </c>
      <c r="J10" s="9">
        <f t="shared" ca="1" si="4"/>
        <v>0</v>
      </c>
      <c r="K10" s="9">
        <f t="shared" ref="K10:K73" ca="1" si="5">SQRT(H10*H10+I10*I10)</f>
        <v>226.56575073035762</v>
      </c>
      <c r="L10" s="9">
        <f t="shared" ref="L10:L73" ca="1" si="6">DEGREES(ATAN2(I10,H10))</f>
        <v>102.07667597352905</v>
      </c>
      <c r="M10">
        <f ca="1">INDIRECT("M$"&amp;C10)+INDIRECT("O$"&amp;C10)*($B10-INDIRECT("B$"&amp;D10))</f>
        <v>55.896702344546384</v>
      </c>
      <c r="N10">
        <f ca="1">INDIRECT("N$"&amp;C10)+INDIRECT("P$"&amp;C10)*($B10-INDIRECT("B$"&amp;D10))</f>
        <v>32.543343527013249</v>
      </c>
      <c r="P10" s="3"/>
    </row>
    <row r="11" spans="1:16" x14ac:dyDescent="0.25">
      <c r="A11" s="4">
        <f>A10+5/24/3600</f>
        <v>0.41747685185185185</v>
      </c>
      <c r="B11" s="3">
        <f>B10+SECOND(A11-A10)</f>
        <v>1553300070</v>
      </c>
      <c r="C11">
        <f t="shared" ref="C11:D26" si="7">C10</f>
        <v>3</v>
      </c>
      <c r="D11">
        <f t="shared" si="7"/>
        <v>9</v>
      </c>
      <c r="E11">
        <f t="shared" ref="E11:E36" ca="1" si="8">INDIRECT("E$"&amp;C11)+INDIRECT("H$"&amp;C11)*($B11-INDIRECT("B$"&amp;D11))</f>
        <v>-23262.636487588989</v>
      </c>
      <c r="F11">
        <f t="shared" ref="F11:F36" ca="1" si="9">INDIRECT("F$"&amp;C11)+INDIRECT("I$"&amp;C11)*($B11-INDIRECT("B$"&amp;D11))</f>
        <v>4977.0613050422016</v>
      </c>
      <c r="G11">
        <f t="shared" ca="1" si="3"/>
        <v>9448.7999999999993</v>
      </c>
      <c r="H11" s="9">
        <f t="shared" ca="1" si="4"/>
        <v>221.55150798275207</v>
      </c>
      <c r="I11" s="9">
        <f t="shared" ca="1" si="4"/>
        <v>-47.402201579449681</v>
      </c>
      <c r="J11" s="9">
        <f t="shared" ca="1" si="4"/>
        <v>0</v>
      </c>
      <c r="K11" s="9">
        <f t="shared" ca="1" si="5"/>
        <v>226.56575073035694</v>
      </c>
      <c r="L11" s="9">
        <f t="shared" ca="1" si="6"/>
        <v>102.07667597352912</v>
      </c>
      <c r="M11">
        <f t="shared" ref="M11:M74" ca="1" si="10">INDIRECT("M$"&amp;C11)+INDIRECT("O$"&amp;C11)*($B11-INDIRECT("B$"&amp;D11))</f>
        <v>55.894579510703366</v>
      </c>
      <c r="N11">
        <f t="shared" ref="N11:N74" ca="1" si="11">INDIRECT("N$"&amp;C11)+INDIRECT("P$"&amp;C11)*($B11-INDIRECT("B$"&amp;D11))</f>
        <v>32.561070336391431</v>
      </c>
      <c r="P11" s="3"/>
    </row>
    <row r="12" spans="1:16" x14ac:dyDescent="0.25">
      <c r="A12" s="4">
        <f t="shared" ref="A12:A75" si="12">A11+5/24/3600</f>
        <v>0.41753472222222221</v>
      </c>
      <c r="B12" s="3">
        <f t="shared" ref="B12:B75" si="13">B11+SECOND(A12-A11)</f>
        <v>1553300075</v>
      </c>
      <c r="C12">
        <f t="shared" si="7"/>
        <v>3</v>
      </c>
      <c r="D12">
        <f t="shared" si="7"/>
        <v>9</v>
      </c>
      <c r="E12">
        <f t="shared" ca="1" si="8"/>
        <v>-22154.878947675228</v>
      </c>
      <c r="F12">
        <f t="shared" ca="1" si="9"/>
        <v>4740.0502971449532</v>
      </c>
      <c r="G12">
        <f t="shared" ca="1" si="3"/>
        <v>9448.7999999999993</v>
      </c>
      <c r="H12" s="9">
        <f t="shared" ca="1" si="4"/>
        <v>221.55150798275207</v>
      </c>
      <c r="I12" s="9">
        <f t="shared" ca="1" si="4"/>
        <v>-47.402201579449503</v>
      </c>
      <c r="J12" s="9">
        <f t="shared" ca="1" si="4"/>
        <v>0</v>
      </c>
      <c r="K12" s="9">
        <f t="shared" ca="1" si="5"/>
        <v>226.56575073035691</v>
      </c>
      <c r="L12" s="9">
        <f t="shared" ca="1" si="6"/>
        <v>102.07667597352908</v>
      </c>
      <c r="M12">
        <f t="shared" ca="1" si="10"/>
        <v>55.892456676860348</v>
      </c>
      <c r="N12">
        <f t="shared" ca="1" si="11"/>
        <v>32.578797145769613</v>
      </c>
    </row>
    <row r="13" spans="1:16" x14ac:dyDescent="0.25">
      <c r="A13" s="4">
        <f t="shared" si="12"/>
        <v>0.41759259259259257</v>
      </c>
      <c r="B13" s="3">
        <f t="shared" si="13"/>
        <v>1553300080</v>
      </c>
      <c r="C13">
        <f t="shared" si="7"/>
        <v>3</v>
      </c>
      <c r="D13">
        <f t="shared" si="7"/>
        <v>9</v>
      </c>
      <c r="E13">
        <f t="shared" ca="1" si="8"/>
        <v>-21047.121407761468</v>
      </c>
      <c r="F13">
        <f t="shared" ca="1" si="9"/>
        <v>4503.0392892477057</v>
      </c>
      <c r="G13">
        <f t="shared" ca="1" si="3"/>
        <v>9448.7999999999993</v>
      </c>
      <c r="H13" s="9">
        <f t="shared" ca="1" si="4"/>
        <v>221.55150798275207</v>
      </c>
      <c r="I13" s="9">
        <f t="shared" ca="1" si="4"/>
        <v>-47.402201579449503</v>
      </c>
      <c r="J13" s="9">
        <f t="shared" ca="1" si="4"/>
        <v>0</v>
      </c>
      <c r="K13" s="9">
        <f t="shared" ca="1" si="5"/>
        <v>226.56575073035691</v>
      </c>
      <c r="L13" s="9">
        <f t="shared" ca="1" si="6"/>
        <v>102.07667597352908</v>
      </c>
      <c r="M13">
        <f t="shared" ca="1" si="10"/>
        <v>55.890333843017331</v>
      </c>
      <c r="N13">
        <f t="shared" ca="1" si="11"/>
        <v>32.596523955147802</v>
      </c>
      <c r="P13" s="9"/>
    </row>
    <row r="14" spans="1:16" x14ac:dyDescent="0.25">
      <c r="A14" s="4">
        <f t="shared" si="12"/>
        <v>0.41765046296296293</v>
      </c>
      <c r="B14" s="3">
        <f t="shared" si="13"/>
        <v>1553300085</v>
      </c>
      <c r="C14">
        <f t="shared" si="7"/>
        <v>3</v>
      </c>
      <c r="D14">
        <f t="shared" si="7"/>
        <v>9</v>
      </c>
      <c r="E14">
        <f t="shared" ca="1" si="8"/>
        <v>-19939.363867847707</v>
      </c>
      <c r="F14">
        <f t="shared" ca="1" si="9"/>
        <v>4266.0282813504582</v>
      </c>
      <c r="G14">
        <f t="shared" ca="1" si="3"/>
        <v>9448.7999999999993</v>
      </c>
      <c r="H14" s="9">
        <f t="shared" ca="1" si="4"/>
        <v>221.55150798275281</v>
      </c>
      <c r="I14" s="9">
        <f t="shared" ca="1" si="4"/>
        <v>-47.402201579449503</v>
      </c>
      <c r="J14" s="9">
        <f t="shared" ca="1" si="4"/>
        <v>0</v>
      </c>
      <c r="K14" s="9">
        <f t="shared" ca="1" si="5"/>
        <v>226.56575073035762</v>
      </c>
      <c r="L14" s="9">
        <f t="shared" ca="1" si="6"/>
        <v>102.07667597352905</v>
      </c>
      <c r="M14">
        <f t="shared" ca="1" si="10"/>
        <v>55.888211009174313</v>
      </c>
      <c r="N14">
        <f t="shared" ca="1" si="11"/>
        <v>32.614250764525991</v>
      </c>
    </row>
    <row r="15" spans="1:16" x14ac:dyDescent="0.25">
      <c r="A15" s="4">
        <f t="shared" si="12"/>
        <v>0.41770833333333329</v>
      </c>
      <c r="B15" s="3">
        <f t="shared" si="13"/>
        <v>1553300090</v>
      </c>
      <c r="C15">
        <f t="shared" si="7"/>
        <v>3</v>
      </c>
      <c r="D15">
        <f t="shared" si="7"/>
        <v>9</v>
      </c>
      <c r="E15">
        <f t="shared" ca="1" si="8"/>
        <v>-18831.606327933943</v>
      </c>
      <c r="F15">
        <f t="shared" ca="1" si="9"/>
        <v>4029.0172734532107</v>
      </c>
      <c r="G15">
        <f t="shared" ca="1" si="3"/>
        <v>9448.7999999999993</v>
      </c>
      <c r="H15" s="9">
        <f t="shared" ca="1" si="4"/>
        <v>221.55150798275207</v>
      </c>
      <c r="I15" s="9">
        <f t="shared" ca="1" si="4"/>
        <v>-47.402201579449596</v>
      </c>
      <c r="J15" s="9">
        <f t="shared" ca="1" si="4"/>
        <v>0</v>
      </c>
      <c r="K15" s="9">
        <f t="shared" ca="1" si="5"/>
        <v>226.56575073035694</v>
      </c>
      <c r="L15" s="9">
        <f t="shared" ca="1" si="6"/>
        <v>102.07667597352909</v>
      </c>
      <c r="M15">
        <f t="shared" ca="1" si="10"/>
        <v>55.886088175331295</v>
      </c>
      <c r="N15">
        <f t="shared" ca="1" si="11"/>
        <v>32.631977573904173</v>
      </c>
    </row>
    <row r="16" spans="1:16" x14ac:dyDescent="0.25">
      <c r="A16" s="4">
        <f t="shared" si="12"/>
        <v>0.41776620370370365</v>
      </c>
      <c r="B16" s="3">
        <f t="shared" si="13"/>
        <v>1553300095</v>
      </c>
      <c r="C16">
        <f t="shared" si="7"/>
        <v>3</v>
      </c>
      <c r="D16">
        <f t="shared" si="7"/>
        <v>9</v>
      </c>
      <c r="E16">
        <f t="shared" ca="1" si="8"/>
        <v>-17723.848788020183</v>
      </c>
      <c r="F16">
        <f t="shared" ca="1" si="9"/>
        <v>3792.0062655559627</v>
      </c>
      <c r="G16">
        <f t="shared" ca="1" si="3"/>
        <v>9448.7999999999993</v>
      </c>
      <c r="H16" s="9">
        <f t="shared" ca="1" si="4"/>
        <v>221.55150798275207</v>
      </c>
      <c r="I16" s="9">
        <f t="shared" ca="1" si="4"/>
        <v>-47.402201579449503</v>
      </c>
      <c r="J16" s="9">
        <f t="shared" ca="1" si="4"/>
        <v>0</v>
      </c>
      <c r="K16" s="9">
        <f t="shared" ca="1" si="5"/>
        <v>226.56575073035691</v>
      </c>
      <c r="L16" s="9">
        <f t="shared" ca="1" si="6"/>
        <v>102.07667597352908</v>
      </c>
      <c r="M16">
        <f t="shared" ca="1" si="10"/>
        <v>55.883965341488278</v>
      </c>
      <c r="N16">
        <f t="shared" ca="1" si="11"/>
        <v>32.649704383282355</v>
      </c>
    </row>
    <row r="17" spans="1:15" x14ac:dyDescent="0.25">
      <c r="A17" s="4">
        <f t="shared" si="12"/>
        <v>0.41782407407407401</v>
      </c>
      <c r="B17" s="3">
        <f t="shared" si="13"/>
        <v>1553300100</v>
      </c>
      <c r="C17">
        <f t="shared" si="7"/>
        <v>3</v>
      </c>
      <c r="D17">
        <f t="shared" si="7"/>
        <v>9</v>
      </c>
      <c r="E17">
        <f t="shared" ca="1" si="8"/>
        <v>-16616.091248106422</v>
      </c>
      <c r="F17">
        <f t="shared" ca="1" si="9"/>
        <v>3554.9952576587152</v>
      </c>
      <c r="G17">
        <f t="shared" ca="1" si="3"/>
        <v>9448.7999999999993</v>
      </c>
      <c r="H17" s="9">
        <f t="shared" ca="1" si="4"/>
        <v>221.55150798275244</v>
      </c>
      <c r="I17" s="9">
        <f t="shared" ca="1" si="4"/>
        <v>-47.402201579449596</v>
      </c>
      <c r="J17" s="9">
        <f t="shared" ca="1" si="4"/>
        <v>0</v>
      </c>
      <c r="K17" s="9">
        <f t="shared" ca="1" si="5"/>
        <v>226.56575073035728</v>
      </c>
      <c r="L17" s="9">
        <f t="shared" ca="1" si="6"/>
        <v>102.07667597352908</v>
      </c>
      <c r="M17">
        <f t="shared" ca="1" si="10"/>
        <v>55.88184250764526</v>
      </c>
      <c r="N17">
        <f t="shared" ca="1" si="11"/>
        <v>32.667431192660544</v>
      </c>
    </row>
    <row r="18" spans="1:15" x14ac:dyDescent="0.25">
      <c r="A18" s="4">
        <f t="shared" si="12"/>
        <v>0.41788194444444438</v>
      </c>
      <c r="B18" s="3">
        <f t="shared" si="13"/>
        <v>1553300105</v>
      </c>
      <c r="C18">
        <f t="shared" si="7"/>
        <v>3</v>
      </c>
      <c r="D18">
        <f t="shared" si="7"/>
        <v>9</v>
      </c>
      <c r="E18">
        <f t="shared" ca="1" si="8"/>
        <v>-15508.33370819266</v>
      </c>
      <c r="F18">
        <f t="shared" ca="1" si="9"/>
        <v>3317.9842497614673</v>
      </c>
      <c r="G18">
        <f t="shared" ca="1" si="3"/>
        <v>9448.7999999999993</v>
      </c>
      <c r="H18" s="9">
        <f t="shared" ca="1" si="4"/>
        <v>221.55150798275244</v>
      </c>
      <c r="I18" s="9">
        <f t="shared" ca="1" si="4"/>
        <v>-47.402201579449503</v>
      </c>
      <c r="J18" s="9">
        <f t="shared" ca="1" si="4"/>
        <v>0</v>
      </c>
      <c r="K18" s="9">
        <f t="shared" ca="1" si="5"/>
        <v>226.56575073035728</v>
      </c>
      <c r="L18" s="9">
        <f t="shared" ca="1" si="6"/>
        <v>102.07667597352905</v>
      </c>
      <c r="M18">
        <f t="shared" ca="1" si="10"/>
        <v>55.879719673802242</v>
      </c>
      <c r="N18">
        <f t="shared" ca="1" si="11"/>
        <v>32.685158002038733</v>
      </c>
    </row>
    <row r="19" spans="1:15" x14ac:dyDescent="0.25">
      <c r="A19" s="4">
        <f t="shared" si="12"/>
        <v>0.41793981481481474</v>
      </c>
      <c r="B19" s="3">
        <f t="shared" si="13"/>
        <v>1553300110</v>
      </c>
      <c r="C19">
        <f t="shared" si="7"/>
        <v>3</v>
      </c>
      <c r="D19">
        <f t="shared" si="7"/>
        <v>9</v>
      </c>
      <c r="E19">
        <f t="shared" ca="1" si="8"/>
        <v>-14400.576168278898</v>
      </c>
      <c r="F19">
        <f t="shared" ca="1" si="9"/>
        <v>3080.9732418642197</v>
      </c>
      <c r="G19">
        <f t="shared" ca="1" si="3"/>
        <v>9448.7999999999993</v>
      </c>
      <c r="H19" s="9">
        <f t="shared" ca="1" si="4"/>
        <v>221.55150798275244</v>
      </c>
      <c r="I19" s="9">
        <f t="shared" ca="1" si="4"/>
        <v>-47.402201579449503</v>
      </c>
      <c r="J19" s="9">
        <f t="shared" ca="1" si="4"/>
        <v>0</v>
      </c>
      <c r="K19" s="9">
        <f t="shared" ca="1" si="5"/>
        <v>226.56575073035728</v>
      </c>
      <c r="L19" s="9">
        <f t="shared" ca="1" si="6"/>
        <v>102.07667597352905</v>
      </c>
      <c r="M19">
        <f t="shared" ca="1" si="10"/>
        <v>55.877596839959224</v>
      </c>
      <c r="N19">
        <f t="shared" ca="1" si="11"/>
        <v>32.702884811416915</v>
      </c>
    </row>
    <row r="20" spans="1:15" x14ac:dyDescent="0.25">
      <c r="A20" s="4">
        <f t="shared" si="12"/>
        <v>0.4179976851851851</v>
      </c>
      <c r="B20" s="3">
        <f t="shared" si="13"/>
        <v>1553300115</v>
      </c>
      <c r="C20">
        <f t="shared" si="7"/>
        <v>3</v>
      </c>
      <c r="D20">
        <f t="shared" si="7"/>
        <v>9</v>
      </c>
      <c r="E20">
        <f t="shared" ca="1" si="8"/>
        <v>-13292.818628365136</v>
      </c>
      <c r="F20">
        <f t="shared" ca="1" si="9"/>
        <v>2843.9622339669722</v>
      </c>
      <c r="G20">
        <f t="shared" ca="1" si="3"/>
        <v>9448.7999999999993</v>
      </c>
      <c r="H20" s="9">
        <f t="shared" ca="1" si="4"/>
        <v>221.55150798275207</v>
      </c>
      <c r="I20" s="9">
        <f t="shared" ca="1" si="4"/>
        <v>-47.402201579449596</v>
      </c>
      <c r="J20" s="9">
        <f t="shared" ca="1" si="4"/>
        <v>0</v>
      </c>
      <c r="K20" s="9">
        <f t="shared" ca="1" si="5"/>
        <v>226.56575073035694</v>
      </c>
      <c r="L20" s="9">
        <f t="shared" ca="1" si="6"/>
        <v>102.07667597352909</v>
      </c>
      <c r="M20">
        <f t="shared" ca="1" si="10"/>
        <v>55.875474006116214</v>
      </c>
      <c r="N20">
        <f t="shared" ca="1" si="11"/>
        <v>32.720611620795097</v>
      </c>
    </row>
    <row r="21" spans="1:15" x14ac:dyDescent="0.25">
      <c r="A21" s="4">
        <f t="shared" si="12"/>
        <v>0.41805555555555546</v>
      </c>
      <c r="B21" s="3">
        <f t="shared" si="13"/>
        <v>1553300120</v>
      </c>
      <c r="C21">
        <f t="shared" si="7"/>
        <v>3</v>
      </c>
      <c r="D21">
        <f t="shared" si="7"/>
        <v>9</v>
      </c>
      <c r="E21">
        <f t="shared" ca="1" si="8"/>
        <v>-12185.061088451375</v>
      </c>
      <c r="F21">
        <f t="shared" ca="1" si="9"/>
        <v>2606.9512260697243</v>
      </c>
      <c r="G21">
        <f t="shared" ca="1" si="3"/>
        <v>9448.7999999999993</v>
      </c>
      <c r="H21" s="9">
        <f t="shared" ca="1" si="4"/>
        <v>221.55150798275244</v>
      </c>
      <c r="I21" s="9">
        <f t="shared" ca="1" si="4"/>
        <v>-47.402201579449503</v>
      </c>
      <c r="J21" s="9">
        <f t="shared" ca="1" si="4"/>
        <v>0</v>
      </c>
      <c r="K21" s="9">
        <f t="shared" ca="1" si="5"/>
        <v>226.56575073035728</v>
      </c>
      <c r="L21" s="9">
        <f t="shared" ca="1" si="6"/>
        <v>102.07667597352905</v>
      </c>
      <c r="M21">
        <f t="shared" ca="1" si="10"/>
        <v>55.873351172273196</v>
      </c>
      <c r="N21">
        <f t="shared" ca="1" si="11"/>
        <v>32.738338430173286</v>
      </c>
    </row>
    <row r="22" spans="1:15" x14ac:dyDescent="0.25">
      <c r="A22" s="4">
        <f t="shared" si="12"/>
        <v>0.41811342592592582</v>
      </c>
      <c r="B22" s="3">
        <f t="shared" si="13"/>
        <v>1553300125</v>
      </c>
      <c r="C22">
        <f t="shared" si="7"/>
        <v>3</v>
      </c>
      <c r="D22">
        <f t="shared" si="7"/>
        <v>9</v>
      </c>
      <c r="E22">
        <f t="shared" ca="1" si="8"/>
        <v>-11077.303548537613</v>
      </c>
      <c r="F22">
        <f t="shared" ca="1" si="9"/>
        <v>2369.9402181724768</v>
      </c>
      <c r="G22">
        <f t="shared" ca="1" si="3"/>
        <v>9448.7999999999993</v>
      </c>
      <c r="H22" s="9">
        <f t="shared" ca="1" si="4"/>
        <v>221.55150798275207</v>
      </c>
      <c r="I22" s="9">
        <f t="shared" ca="1" si="4"/>
        <v>-47.402201579449596</v>
      </c>
      <c r="J22" s="9">
        <f t="shared" ca="1" si="4"/>
        <v>0</v>
      </c>
      <c r="K22" s="9">
        <f t="shared" ca="1" si="5"/>
        <v>226.56575073035694</v>
      </c>
      <c r="L22" s="9">
        <f t="shared" ca="1" si="6"/>
        <v>102.07667597352909</v>
      </c>
      <c r="M22">
        <f t="shared" ca="1" si="10"/>
        <v>55.871228338430178</v>
      </c>
      <c r="N22">
        <f t="shared" ca="1" si="11"/>
        <v>32.756065239551475</v>
      </c>
    </row>
    <row r="23" spans="1:15" x14ac:dyDescent="0.25">
      <c r="A23" s="4">
        <f t="shared" si="12"/>
        <v>0.41817129629629618</v>
      </c>
      <c r="B23" s="3">
        <f t="shared" si="13"/>
        <v>1553300130</v>
      </c>
      <c r="C23">
        <f t="shared" si="7"/>
        <v>3</v>
      </c>
      <c r="D23">
        <f t="shared" si="7"/>
        <v>9</v>
      </c>
      <c r="E23">
        <f t="shared" ca="1" si="8"/>
        <v>-9969.5460086238527</v>
      </c>
      <c r="F23">
        <f t="shared" ca="1" si="9"/>
        <v>2132.9292102752288</v>
      </c>
      <c r="G23">
        <f t="shared" ca="1" si="3"/>
        <v>9448.7999999999993</v>
      </c>
      <c r="H23" s="9">
        <f t="shared" ca="1" si="4"/>
        <v>221.55150798275207</v>
      </c>
      <c r="I23" s="9">
        <f t="shared" ca="1" si="4"/>
        <v>-47.402201579449503</v>
      </c>
      <c r="J23" s="9">
        <f t="shared" ca="1" si="4"/>
        <v>0</v>
      </c>
      <c r="K23" s="9">
        <f t="shared" ca="1" si="5"/>
        <v>226.56575073035691</v>
      </c>
      <c r="L23" s="9">
        <f t="shared" ca="1" si="6"/>
        <v>102.07667597352908</v>
      </c>
      <c r="M23">
        <f t="shared" ca="1" si="10"/>
        <v>55.869105504587161</v>
      </c>
      <c r="N23">
        <f t="shared" ca="1" si="11"/>
        <v>32.773792048929657</v>
      </c>
    </row>
    <row r="24" spans="1:15" x14ac:dyDescent="0.25">
      <c r="A24" s="4">
        <f t="shared" si="12"/>
        <v>0.41822916666666654</v>
      </c>
      <c r="B24" s="3">
        <f t="shared" si="13"/>
        <v>1553300135</v>
      </c>
      <c r="C24">
        <f t="shared" si="7"/>
        <v>3</v>
      </c>
      <c r="D24">
        <f t="shared" si="7"/>
        <v>9</v>
      </c>
      <c r="E24">
        <f t="shared" ca="1" si="8"/>
        <v>-8861.7884687100923</v>
      </c>
      <c r="F24">
        <f t="shared" ca="1" si="9"/>
        <v>1895.9182023779813</v>
      </c>
      <c r="G24">
        <f t="shared" ca="1" si="3"/>
        <v>9448.7999999999993</v>
      </c>
      <c r="H24" s="9">
        <f t="shared" ca="1" si="4"/>
        <v>221.55150798275281</v>
      </c>
      <c r="I24" s="9">
        <f t="shared" ca="1" si="4"/>
        <v>-47.402201579449503</v>
      </c>
      <c r="J24" s="9">
        <f t="shared" ca="1" si="4"/>
        <v>0</v>
      </c>
      <c r="K24" s="9">
        <f t="shared" ca="1" si="5"/>
        <v>226.56575073035762</v>
      </c>
      <c r="L24" s="9">
        <f t="shared" ca="1" si="6"/>
        <v>102.07667597352905</v>
      </c>
      <c r="M24">
        <f t="shared" ca="1" si="10"/>
        <v>55.866982670744143</v>
      </c>
      <c r="N24">
        <f t="shared" ca="1" si="11"/>
        <v>32.791518858307839</v>
      </c>
    </row>
    <row r="25" spans="1:15" x14ac:dyDescent="0.25">
      <c r="A25" s="4">
        <f t="shared" si="12"/>
        <v>0.4182870370370369</v>
      </c>
      <c r="B25" s="3">
        <f t="shared" si="13"/>
        <v>1553300140</v>
      </c>
      <c r="C25">
        <f t="shared" si="7"/>
        <v>3</v>
      </c>
      <c r="D25">
        <f t="shared" si="7"/>
        <v>9</v>
      </c>
      <c r="E25">
        <f t="shared" ca="1" si="8"/>
        <v>-7754.0309287963282</v>
      </c>
      <c r="F25">
        <f t="shared" ca="1" si="9"/>
        <v>1658.9071944807338</v>
      </c>
      <c r="G25">
        <f t="shared" ca="1" si="3"/>
        <v>9448.7999999999993</v>
      </c>
      <c r="H25" s="9">
        <f t="shared" ca="1" si="4"/>
        <v>221.55150798275207</v>
      </c>
      <c r="I25" s="9">
        <f t="shared" ca="1" si="4"/>
        <v>-47.402201579449596</v>
      </c>
      <c r="J25" s="9">
        <f t="shared" ca="1" si="4"/>
        <v>0</v>
      </c>
      <c r="K25" s="9">
        <f t="shared" ca="1" si="5"/>
        <v>226.56575073035694</v>
      </c>
      <c r="L25" s="9">
        <f t="shared" ca="1" si="6"/>
        <v>102.07667597352909</v>
      </c>
      <c r="M25">
        <f t="shared" ca="1" si="10"/>
        <v>55.864859836901125</v>
      </c>
      <c r="N25">
        <f t="shared" ca="1" si="11"/>
        <v>32.809245667686028</v>
      </c>
    </row>
    <row r="26" spans="1:15" x14ac:dyDescent="0.25">
      <c r="A26" s="4">
        <f t="shared" si="12"/>
        <v>0.41834490740740726</v>
      </c>
      <c r="B26" s="3">
        <f t="shared" si="13"/>
        <v>1553300145</v>
      </c>
      <c r="C26">
        <f t="shared" si="7"/>
        <v>3</v>
      </c>
      <c r="D26">
        <f t="shared" si="7"/>
        <v>9</v>
      </c>
      <c r="E26">
        <f t="shared" ca="1" si="8"/>
        <v>-6646.2733888825678</v>
      </c>
      <c r="F26">
        <f t="shared" ca="1" si="9"/>
        <v>1421.8961865834858</v>
      </c>
      <c r="G26">
        <f t="shared" ca="1" si="3"/>
        <v>9448.7999999999993</v>
      </c>
      <c r="H26" s="9">
        <f t="shared" ca="1" si="4"/>
        <v>221.55150798275207</v>
      </c>
      <c r="I26" s="9">
        <f t="shared" ca="1" si="4"/>
        <v>-47.402201579449596</v>
      </c>
      <c r="J26" s="9">
        <f t="shared" ca="1" si="4"/>
        <v>0</v>
      </c>
      <c r="K26" s="9">
        <f t="shared" ca="1" si="5"/>
        <v>226.56575073035694</v>
      </c>
      <c r="L26" s="9">
        <f t="shared" ca="1" si="6"/>
        <v>102.07667597352909</v>
      </c>
      <c r="M26">
        <f t="shared" ca="1" si="10"/>
        <v>55.862737003058108</v>
      </c>
      <c r="N26">
        <f t="shared" ca="1" si="11"/>
        <v>32.826972477064217</v>
      </c>
    </row>
    <row r="27" spans="1:15" x14ac:dyDescent="0.25">
      <c r="A27" s="4">
        <f t="shared" si="12"/>
        <v>0.41840277777777762</v>
      </c>
      <c r="B27" s="3">
        <f t="shared" si="13"/>
        <v>1553300150</v>
      </c>
      <c r="C27">
        <f t="shared" ref="C27:D42" si="14">C26</f>
        <v>3</v>
      </c>
      <c r="D27">
        <f t="shared" si="14"/>
        <v>9</v>
      </c>
      <c r="E27">
        <f t="shared" ca="1" si="8"/>
        <v>-5538.5158489688074</v>
      </c>
      <c r="F27">
        <f t="shared" ca="1" si="9"/>
        <v>1184.8851786862379</v>
      </c>
      <c r="G27">
        <f t="shared" ca="1" si="3"/>
        <v>9448.7999999999993</v>
      </c>
      <c r="H27" s="9">
        <f t="shared" ca="1" si="4"/>
        <v>221.55150798275281</v>
      </c>
      <c r="I27" s="9">
        <f t="shared" ca="1" si="4"/>
        <v>-47.402201579449503</v>
      </c>
      <c r="J27" s="9">
        <f t="shared" ca="1" si="4"/>
        <v>0</v>
      </c>
      <c r="K27" s="9">
        <f t="shared" ca="1" si="5"/>
        <v>226.56575073035762</v>
      </c>
      <c r="L27" s="9">
        <f t="shared" ca="1" si="6"/>
        <v>102.07667597352905</v>
      </c>
      <c r="M27">
        <f t="shared" ca="1" si="10"/>
        <v>55.86061416921509</v>
      </c>
      <c r="N27">
        <f t="shared" ca="1" si="11"/>
        <v>32.844699286442399</v>
      </c>
    </row>
    <row r="28" spans="1:15" x14ac:dyDescent="0.25">
      <c r="A28" s="4">
        <f t="shared" si="12"/>
        <v>0.41846064814814798</v>
      </c>
      <c r="B28" s="3">
        <f t="shared" si="13"/>
        <v>1553300155</v>
      </c>
      <c r="C28">
        <f t="shared" si="14"/>
        <v>3</v>
      </c>
      <c r="D28">
        <f t="shared" si="14"/>
        <v>9</v>
      </c>
      <c r="E28">
        <f t="shared" ca="1" si="8"/>
        <v>-4430.7583090550434</v>
      </c>
      <c r="F28">
        <f t="shared" ca="1" si="9"/>
        <v>947.87417078899034</v>
      </c>
      <c r="G28">
        <f t="shared" ca="1" si="3"/>
        <v>9448.7999999999993</v>
      </c>
      <c r="H28" s="9">
        <f t="shared" ca="1" si="4"/>
        <v>221.55150798275207</v>
      </c>
      <c r="I28" s="9">
        <f t="shared" ca="1" si="4"/>
        <v>-47.402201579449503</v>
      </c>
      <c r="J28" s="9">
        <f t="shared" ca="1" si="4"/>
        <v>0</v>
      </c>
      <c r="K28" s="9">
        <f t="shared" ca="1" si="5"/>
        <v>226.56575073035691</v>
      </c>
      <c r="L28" s="9">
        <f t="shared" ca="1" si="6"/>
        <v>102.07667597352908</v>
      </c>
      <c r="M28">
        <f t="shared" ca="1" si="10"/>
        <v>55.858491335372072</v>
      </c>
      <c r="N28">
        <f t="shared" ca="1" si="11"/>
        <v>32.862426095820581</v>
      </c>
    </row>
    <row r="29" spans="1:15" x14ac:dyDescent="0.25">
      <c r="A29" s="4">
        <f t="shared" si="12"/>
        <v>0.41851851851851835</v>
      </c>
      <c r="B29" s="3">
        <f t="shared" si="13"/>
        <v>1553300160</v>
      </c>
      <c r="C29">
        <f t="shared" si="14"/>
        <v>3</v>
      </c>
      <c r="D29">
        <f t="shared" si="14"/>
        <v>9</v>
      </c>
      <c r="E29">
        <f t="shared" ca="1" si="8"/>
        <v>-3323.0007691412829</v>
      </c>
      <c r="F29">
        <f t="shared" ca="1" si="9"/>
        <v>710.86316289174283</v>
      </c>
      <c r="G29">
        <f t="shared" ca="1" si="3"/>
        <v>9448.7999999999993</v>
      </c>
      <c r="H29" s="9">
        <f t="shared" ca="1" si="4"/>
        <v>221.55150798275207</v>
      </c>
      <c r="I29" s="9">
        <f t="shared" ca="1" si="4"/>
        <v>-47.402201579449503</v>
      </c>
      <c r="J29" s="9">
        <f t="shared" ca="1" si="4"/>
        <v>0</v>
      </c>
      <c r="K29" s="9">
        <f t="shared" ca="1" si="5"/>
        <v>226.56575073035691</v>
      </c>
      <c r="L29" s="9">
        <f t="shared" ca="1" si="6"/>
        <v>102.07667597352908</v>
      </c>
      <c r="M29">
        <f t="shared" ca="1" si="10"/>
        <v>55.856368501529055</v>
      </c>
      <c r="N29">
        <f t="shared" ca="1" si="11"/>
        <v>32.88015290519877</v>
      </c>
    </row>
    <row r="30" spans="1:15" x14ac:dyDescent="0.25">
      <c r="A30" s="4">
        <f t="shared" si="12"/>
        <v>0.41857638888888871</v>
      </c>
      <c r="B30" s="3">
        <f t="shared" si="13"/>
        <v>1553300165</v>
      </c>
      <c r="C30">
        <f t="shared" si="14"/>
        <v>3</v>
      </c>
      <c r="D30">
        <f t="shared" si="14"/>
        <v>9</v>
      </c>
      <c r="E30">
        <f t="shared" ca="1" si="8"/>
        <v>-2215.2432292275225</v>
      </c>
      <c r="F30">
        <f t="shared" ca="1" si="9"/>
        <v>473.85215499449532</v>
      </c>
      <c r="G30">
        <f t="shared" ca="1" si="3"/>
        <v>9448.7999999999993</v>
      </c>
      <c r="H30" s="9">
        <f t="shared" ca="1" si="4"/>
        <v>221.27728128100065</v>
      </c>
      <c r="I30" s="9">
        <f t="shared" ca="1" si="4"/>
        <v>-48.343579772606574</v>
      </c>
      <c r="J30" s="9">
        <f t="shared" ca="1" si="4"/>
        <v>0</v>
      </c>
      <c r="K30" s="9">
        <f t="shared" ca="1" si="5"/>
        <v>226.49665983484493</v>
      </c>
      <c r="L30" s="9">
        <f t="shared" ca="1" si="6"/>
        <v>102.32405597305871</v>
      </c>
      <c r="M30">
        <f t="shared" ca="1" si="10"/>
        <v>55.854245667686037</v>
      </c>
      <c r="N30">
        <f t="shared" ca="1" si="11"/>
        <v>32.897879714576959</v>
      </c>
    </row>
    <row r="31" spans="1:15" x14ac:dyDescent="0.25">
      <c r="A31" s="4">
        <f t="shared" si="12"/>
        <v>0.41863425925925907</v>
      </c>
      <c r="B31" s="3">
        <f t="shared" si="13"/>
        <v>1553300170</v>
      </c>
      <c r="C31">
        <f t="shared" ref="C31:D31" si="15">C30</f>
        <v>3</v>
      </c>
      <c r="D31">
        <f t="shared" si="15"/>
        <v>9</v>
      </c>
      <c r="E31" s="15">
        <f ca="1">(1-$O31)*(1-$O31)*E30+2*$O31*(1-$O31)*INDIRECT("E"&amp;C32)+$O31*$O31*E34</f>
        <v>-1108.8568228225192</v>
      </c>
      <c r="F31" s="15">
        <f ca="1">(1-$O31)*(1-$O31)*F30+2*$O31*(1-$O31)*INDIRECT("F"&amp;C32)+$O31*$O31*F34</f>
        <v>232.13425613146245</v>
      </c>
      <c r="G31" s="15">
        <f t="shared" ca="1" si="3"/>
        <v>9448.7999999999993</v>
      </c>
      <c r="H31" s="16">
        <f t="shared" ca="1" si="4"/>
        <v>220.72882787749751</v>
      </c>
      <c r="I31" s="16">
        <f t="shared" ca="1" si="4"/>
        <v>-50.22633615892066</v>
      </c>
      <c r="J31" s="16">
        <f t="shared" ca="1" si="4"/>
        <v>0</v>
      </c>
      <c r="K31" s="16">
        <f t="shared" ca="1" si="5"/>
        <v>226.37115606923695</v>
      </c>
      <c r="L31" s="16">
        <f t="shared" ca="1" si="6"/>
        <v>102.8192459072274</v>
      </c>
      <c r="M31" s="15">
        <f ca="1">(1-$O31)*(1-$O31)*M30+2*$O31*(1-$O31)*INDIRECT("M"&amp;C32)+$O31*$O31*M34</f>
        <v>55.852078605907195</v>
      </c>
      <c r="N31" s="15">
        <f ca="1">(1-$O31)*(1-$O31)*N30+2*$O31*(1-$O31)*INDIRECT("N"&amp;C32)+$O31*$O31*N34</f>
        <v>32.915584592017233</v>
      </c>
      <c r="O31" s="15">
        <f>(B31-B30)/(B34-B30)</f>
        <v>0.25</v>
      </c>
    </row>
    <row r="32" spans="1:15" x14ac:dyDescent="0.25">
      <c r="A32" s="5">
        <f t="shared" si="12"/>
        <v>0.41869212962962943</v>
      </c>
      <c r="B32" s="3">
        <f t="shared" si="13"/>
        <v>1553300175</v>
      </c>
      <c r="C32">
        <v>4</v>
      </c>
      <c r="D32">
        <f>ROW()</f>
        <v>32</v>
      </c>
      <c r="E32" s="15">
        <f ca="1">(1-$O32)*(1-$O32)*E30+2*$O32*(1-$O32)*INDIRECT("E"&amp;C32)+$O32*$O32*E34</f>
        <v>-5.2126834350317495</v>
      </c>
      <c r="F32" s="15">
        <f ca="1">(1-$O32)*(1-$O32)*F30+2*$O32*(1-$O32)*INDIRECT("F"&amp;C32)+$O32*$O32*F34</f>
        <v>-18.997424663140876</v>
      </c>
      <c r="G32" s="15">
        <f t="shared" ca="1" si="3"/>
        <v>9448.7999999999993</v>
      </c>
      <c r="H32" s="16">
        <f t="shared" ca="1" si="4"/>
        <v>220.18037447399428</v>
      </c>
      <c r="I32" s="16">
        <f t="shared" ca="1" si="4"/>
        <v>-52.109092545234752</v>
      </c>
      <c r="J32" s="16">
        <f t="shared" ca="1" si="4"/>
        <v>-9.6981818181819115</v>
      </c>
      <c r="K32" s="16">
        <f t="shared" ca="1" si="5"/>
        <v>226.26257938376861</v>
      </c>
      <c r="L32" s="16">
        <f t="shared" ca="1" si="6"/>
        <v>103.31494815401162</v>
      </c>
      <c r="M32" s="15">
        <f ca="1">(1-$O32)*(1-$O32)*M30+2*$O32*(1-$O32)*INDIRECT("M"&amp;C32)+$O32*$O32*M34</f>
        <v>55.849823088256713</v>
      </c>
      <c r="N32" s="15">
        <f ca="1">(1-$O32)*(1-$O32)*N30+2*$O32*(1-$O32)*INDIRECT("N"&amp;C32)+$O32*$O32*N34</f>
        <v>32.933245605581675</v>
      </c>
      <c r="O32" s="15">
        <f>(B32-B30)/(B34-B30)</f>
        <v>0.5</v>
      </c>
    </row>
    <row r="33" spans="1:15" x14ac:dyDescent="0.25">
      <c r="A33" s="8">
        <f t="shared" si="12"/>
        <v>0.41874999999999979</v>
      </c>
      <c r="B33" s="3">
        <f t="shared" si="13"/>
        <v>1553300180</v>
      </c>
      <c r="C33">
        <f t="shared" ref="C33:D33" si="16">C32</f>
        <v>4</v>
      </c>
      <c r="D33">
        <f t="shared" si="16"/>
        <v>32</v>
      </c>
      <c r="E33" s="15">
        <f ca="1">(1-$O33)*(1-$O33)*E30+2*$O33*(1-$O33)*INDIRECT("E"&amp;C32)+$O33*$O33*E34</f>
        <v>1095.6891889349397</v>
      </c>
      <c r="F33" s="15">
        <f ca="1">(1-$O33)*(1-$O33)*F30+2*$O33*(1-$O33)*INDIRECT("F"&amp;C32)+$O33*$O33*F34</f>
        <v>-279.54288738931461</v>
      </c>
      <c r="G33" s="15">
        <f t="shared" ca="1" si="3"/>
        <v>9400.3090909090897</v>
      </c>
      <c r="H33" s="16">
        <f t="shared" ca="1" si="4"/>
        <v>219.63192107049113</v>
      </c>
      <c r="I33" s="16">
        <f t="shared" ca="1" si="4"/>
        <v>-53.991848931548837</v>
      </c>
      <c r="J33" s="16">
        <f t="shared" ca="1" si="4"/>
        <v>-9.6981818181815473</v>
      </c>
      <c r="K33" s="16">
        <f t="shared" ca="1" si="5"/>
        <v>226.17095415672108</v>
      </c>
      <c r="L33" s="16">
        <f t="shared" ca="1" si="6"/>
        <v>103.81108919727021</v>
      </c>
      <c r="M33" s="15">
        <f ca="1">(1-$O33)*(1-$O33)*M30+2*$O33*(1-$O33)*INDIRECT("M"&amp;C32)+$O33*$O33*M34</f>
        <v>55.847479114734583</v>
      </c>
      <c r="N33" s="15">
        <f ca="1">(1-$O33)*(1-$O33)*N30+2*$O33*(1-$O33)*INDIRECT("N"&amp;C32)+$O33*$O33*N34</f>
        <v>32.9508627552703</v>
      </c>
      <c r="O33" s="15">
        <f>(B33-B30)/(B34-B30)</f>
        <v>0.75</v>
      </c>
    </row>
    <row r="34" spans="1:15" x14ac:dyDescent="0.25">
      <c r="A34" s="4">
        <f t="shared" si="12"/>
        <v>0.41880787037037015</v>
      </c>
      <c r="B34" s="3">
        <f t="shared" si="13"/>
        <v>1553300185</v>
      </c>
      <c r="C34">
        <f t="shared" ref="C34:D34" si="17">C33</f>
        <v>4</v>
      </c>
      <c r="D34">
        <f t="shared" si="17"/>
        <v>32</v>
      </c>
      <c r="E34">
        <f t="shared" ref="E34" ca="1" si="18">INDIRECT("E$"&amp;C34)+INDIRECT("H$"&amp;C34)*($B34-INDIRECT("B$"&amp;D34))</f>
        <v>2193.8487942873953</v>
      </c>
      <c r="F34">
        <f t="shared" ref="F34" ca="1" si="19">INDIRECT("F$"&amp;C34)+INDIRECT("I$"&amp;C34)*($B34-INDIRECT("B$"&amp;D34))</f>
        <v>-549.50213204705881</v>
      </c>
      <c r="G34">
        <f t="shared" ref="G34" ca="1" si="20">INDIRECT("G$"&amp;C34)+INDIRECT("J$"&amp;C34)*($B34-INDIRECT("B$"&amp;D34))</f>
        <v>9351.818181818182</v>
      </c>
      <c r="H34" s="9">
        <f t="shared" ref="H34" ca="1" si="21">(E35-E34)/($B35-$B34)</f>
        <v>219.35769436873952</v>
      </c>
      <c r="I34" s="9">
        <f t="shared" ref="I34" ca="1" si="22">(F35-F34)/($B35-$B34)</f>
        <v>-54.93322712470588</v>
      </c>
      <c r="J34" s="9">
        <f t="shared" ref="J34" ca="1" si="23">(G35-G34)/($B35-$B34)</f>
        <v>-9.6981818181819115</v>
      </c>
      <c r="K34" s="9">
        <f t="shared" ref="K34" ca="1" si="24">SQRT(H34*H34+I34*I34)</f>
        <v>226.13150492822504</v>
      </c>
      <c r="L34" s="9">
        <f t="shared" ref="L34" ca="1" si="25">DEGREES(ATAN2(I34,H34))</f>
        <v>104.05930118444157</v>
      </c>
      <c r="M34">
        <f t="shared" ref="M34" ca="1" si="26">INDIRECT("M$"&amp;C34)+INDIRECT("O$"&amp;C34)*($B34-INDIRECT("B$"&amp;D34))</f>
        <v>55.845046685340805</v>
      </c>
      <c r="N34">
        <f t="shared" ref="N34" ca="1" si="27">INDIRECT("N$"&amp;C34)+INDIRECT("P$"&amp;C34)*($B34-INDIRECT("B$"&amp;D34))</f>
        <v>32.968436041083095</v>
      </c>
    </row>
    <row r="35" spans="1:15" x14ac:dyDescent="0.25">
      <c r="A35" s="4">
        <f t="shared" si="12"/>
        <v>0.41886574074074051</v>
      </c>
      <c r="B35" s="3">
        <f t="shared" si="13"/>
        <v>1553300190</v>
      </c>
      <c r="C35">
        <f t="shared" si="14"/>
        <v>4</v>
      </c>
      <c r="D35">
        <f t="shared" si="14"/>
        <v>32</v>
      </c>
      <c r="E35">
        <f t="shared" ca="1" si="8"/>
        <v>3290.6372661310929</v>
      </c>
      <c r="F35">
        <f t="shared" ca="1" si="9"/>
        <v>-824.16826767058819</v>
      </c>
      <c r="G35">
        <f t="shared" ca="1" si="3"/>
        <v>9303.3272727272724</v>
      </c>
      <c r="H35" s="9">
        <f t="shared" ca="1" si="4"/>
        <v>219.35769436873952</v>
      </c>
      <c r="I35" s="9">
        <f t="shared" ca="1" si="4"/>
        <v>-54.933227124705851</v>
      </c>
      <c r="J35" s="9">
        <f t="shared" ca="1" si="4"/>
        <v>-9.6981818181819115</v>
      </c>
      <c r="K35" s="9">
        <f t="shared" ca="1" si="5"/>
        <v>226.13150492822501</v>
      </c>
      <c r="L35" s="9">
        <f t="shared" ca="1" si="6"/>
        <v>104.05930118444155</v>
      </c>
      <c r="M35">
        <f t="shared" ca="1" si="10"/>
        <v>55.842570028011203</v>
      </c>
      <c r="N35">
        <f t="shared" ca="1" si="11"/>
        <v>32.985987394957981</v>
      </c>
    </row>
    <row r="36" spans="1:15" x14ac:dyDescent="0.25">
      <c r="A36" s="4">
        <f>A35+5/24/3600</f>
        <v>0.41892361111111087</v>
      </c>
      <c r="B36" s="3">
        <f t="shared" si="13"/>
        <v>1553300195</v>
      </c>
      <c r="C36">
        <f t="shared" si="14"/>
        <v>4</v>
      </c>
      <c r="D36">
        <f t="shared" si="14"/>
        <v>32</v>
      </c>
      <c r="E36">
        <f t="shared" ca="1" si="8"/>
        <v>4387.4257379747905</v>
      </c>
      <c r="F36">
        <f t="shared" ca="1" si="9"/>
        <v>-1098.8344032941175</v>
      </c>
      <c r="G36">
        <f t="shared" ca="1" si="3"/>
        <v>9254.8363636363629</v>
      </c>
      <c r="H36" s="9">
        <f t="shared" ca="1" si="4"/>
        <v>219.35769436873943</v>
      </c>
      <c r="I36" s="9">
        <f t="shared" ca="1" si="4"/>
        <v>-54.933227124705901</v>
      </c>
      <c r="J36" s="9">
        <f t="shared" ca="1" si="4"/>
        <v>-9.6981818181819115</v>
      </c>
      <c r="K36" s="9">
        <f t="shared" ca="1" si="5"/>
        <v>226.13150492822496</v>
      </c>
      <c r="L36" s="9">
        <f t="shared" ca="1" si="6"/>
        <v>104.05930118444157</v>
      </c>
      <c r="M36">
        <f t="shared" ca="1" si="10"/>
        <v>55.840093370681608</v>
      </c>
      <c r="N36">
        <f t="shared" ca="1" si="11"/>
        <v>33.003538748832867</v>
      </c>
    </row>
    <row r="37" spans="1:15" x14ac:dyDescent="0.25">
      <c r="A37" s="4">
        <f t="shared" si="12"/>
        <v>0.41898148148148123</v>
      </c>
      <c r="B37" s="3">
        <f t="shared" si="13"/>
        <v>1553300200</v>
      </c>
      <c r="C37">
        <f t="shared" si="14"/>
        <v>4</v>
      </c>
      <c r="D37">
        <f t="shared" si="14"/>
        <v>32</v>
      </c>
      <c r="E37">
        <f ca="1">INDIRECT("E$"&amp;C37)+INDIRECT("H$"&amp;C37)*($B37-INDIRECT("B$"&amp;D37))</f>
        <v>5484.2142098184877</v>
      </c>
      <c r="F37">
        <f ca="1">INDIRECT("F$"&amp;C37)+INDIRECT("I$"&amp;C37)*($B37-INDIRECT("B$"&amp;D37))</f>
        <v>-1373.500538917647</v>
      </c>
      <c r="G37">
        <f t="shared" ca="1" si="3"/>
        <v>9206.3454545454533</v>
      </c>
      <c r="H37" s="9">
        <f t="shared" ca="1" si="4"/>
        <v>219.3576943687396</v>
      </c>
      <c r="I37" s="9">
        <f t="shared" ca="1" si="4"/>
        <v>-54.933227124705851</v>
      </c>
      <c r="J37" s="9">
        <f t="shared" ca="1" si="4"/>
        <v>-9.6981818181815473</v>
      </c>
      <c r="K37" s="9">
        <f t="shared" ca="1" si="5"/>
        <v>226.1315049282251</v>
      </c>
      <c r="L37" s="9">
        <f t="shared" ca="1" si="6"/>
        <v>104.05930118444155</v>
      </c>
      <c r="M37">
        <f t="shared" ca="1" si="10"/>
        <v>55.837616713352006</v>
      </c>
      <c r="N37">
        <f t="shared" ca="1" si="11"/>
        <v>33.021090102707745</v>
      </c>
    </row>
    <row r="38" spans="1:15" x14ac:dyDescent="0.25">
      <c r="A38" s="4">
        <f t="shared" si="12"/>
        <v>0.41903935185185159</v>
      </c>
      <c r="B38" s="3">
        <f t="shared" si="13"/>
        <v>1553300205</v>
      </c>
      <c r="C38">
        <f t="shared" ref="C38:D38" si="28">C37</f>
        <v>4</v>
      </c>
      <c r="D38">
        <f t="shared" si="28"/>
        <v>32</v>
      </c>
      <c r="E38">
        <f t="shared" ref="E38:E41" ca="1" si="29">INDIRECT("E$"&amp;C38)+INDIRECT("H$"&amp;C38)*($B38-INDIRECT("B$"&amp;D38))</f>
        <v>6581.0026816621858</v>
      </c>
      <c r="F38">
        <f t="shared" ref="F38:F41" ca="1" si="30">INDIRECT("F$"&amp;C38)+INDIRECT("I$"&amp;C38)*($B38-INDIRECT("B$"&amp;D38))</f>
        <v>-1648.1666745411762</v>
      </c>
      <c r="G38">
        <f t="shared" ref="G38:G41" ca="1" si="31">INDIRECT("G$"&amp;C38)+INDIRECT("J$"&amp;C38)*($B38-INDIRECT("B$"&amp;D38))</f>
        <v>9157.8545454545456</v>
      </c>
      <c r="H38" s="9">
        <f t="shared" ref="H38:H41" ca="1" si="32">(E39-E38)/($B39-$B38)</f>
        <v>219.35769436873943</v>
      </c>
      <c r="I38" s="9">
        <f t="shared" ref="I38:I41" ca="1" si="33">(F39-F38)/($B39-$B38)</f>
        <v>-54.933227124705901</v>
      </c>
      <c r="J38" s="9">
        <f t="shared" ref="J38:J41" ca="1" si="34">(G39-G38)/($B39-$B38)</f>
        <v>-9.6981818181819115</v>
      </c>
      <c r="K38" s="9">
        <f t="shared" ref="K38:K41" ca="1" si="35">SQRT(H38*H38+I38*I38)</f>
        <v>226.13150492822496</v>
      </c>
      <c r="L38" s="9">
        <f t="shared" ref="L38:L41" ca="1" si="36">DEGREES(ATAN2(I38,H38))</f>
        <v>104.05930118444157</v>
      </c>
      <c r="M38">
        <f t="shared" ref="M38:M41" ca="1" si="37">INDIRECT("M$"&amp;C38)+INDIRECT("O$"&amp;C38)*($B38-INDIRECT("B$"&amp;D38))</f>
        <v>55.835140056022411</v>
      </c>
      <c r="N38">
        <f t="shared" ref="N38:N41" ca="1" si="38">INDIRECT("N$"&amp;C38)+INDIRECT("P$"&amp;C38)*($B38-INDIRECT("B$"&amp;D38))</f>
        <v>33.038641456582631</v>
      </c>
    </row>
    <row r="39" spans="1:15" x14ac:dyDescent="0.25">
      <c r="A39" s="8">
        <f t="shared" si="12"/>
        <v>0.41909722222222195</v>
      </c>
      <c r="B39" s="3">
        <f t="shared" si="13"/>
        <v>1553300210</v>
      </c>
      <c r="C39">
        <f t="shared" ref="C39:D39" si="39">C38</f>
        <v>4</v>
      </c>
      <c r="D39">
        <f t="shared" si="39"/>
        <v>32</v>
      </c>
      <c r="E39">
        <f t="shared" ca="1" si="29"/>
        <v>7677.7911535058829</v>
      </c>
      <c r="F39">
        <f t="shared" ca="1" si="30"/>
        <v>-1922.8328101647057</v>
      </c>
      <c r="G39">
        <f t="shared" ca="1" si="31"/>
        <v>9109.363636363636</v>
      </c>
      <c r="H39" s="9">
        <f t="shared" ca="1" si="32"/>
        <v>219.3576943687396</v>
      </c>
      <c r="I39" s="9">
        <f t="shared" ca="1" si="33"/>
        <v>-54.933227124705901</v>
      </c>
      <c r="J39" s="9">
        <f t="shared" ca="1" si="34"/>
        <v>-9.6981818181819115</v>
      </c>
      <c r="K39" s="9">
        <f t="shared" ca="1" si="35"/>
        <v>226.1315049282251</v>
      </c>
      <c r="L39" s="9">
        <f t="shared" ca="1" si="36"/>
        <v>104.05930118444157</v>
      </c>
      <c r="M39">
        <f t="shared" ca="1" si="37"/>
        <v>55.832663398692809</v>
      </c>
      <c r="N39">
        <f t="shared" ca="1" si="38"/>
        <v>33.05619281045751</v>
      </c>
    </row>
    <row r="40" spans="1:15" x14ac:dyDescent="0.25">
      <c r="A40" s="4">
        <f t="shared" si="12"/>
        <v>0.41915509259259232</v>
      </c>
      <c r="B40" s="3">
        <f t="shared" si="13"/>
        <v>1553300215</v>
      </c>
      <c r="C40">
        <f t="shared" ref="C40:D40" si="40">C39</f>
        <v>4</v>
      </c>
      <c r="D40">
        <f t="shared" si="40"/>
        <v>32</v>
      </c>
      <c r="E40">
        <f t="shared" ca="1" si="29"/>
        <v>8774.579625349581</v>
      </c>
      <c r="F40">
        <f t="shared" ca="1" si="30"/>
        <v>-2197.4989457882352</v>
      </c>
      <c r="G40">
        <f t="shared" ca="1" si="31"/>
        <v>9060.8727272727265</v>
      </c>
      <c r="H40" s="9">
        <f t="shared" ca="1" si="32"/>
        <v>219.3576943687396</v>
      </c>
      <c r="I40" s="9">
        <f t="shared" ca="1" si="33"/>
        <v>-54.933227124705901</v>
      </c>
      <c r="J40" s="9">
        <f t="shared" ca="1" si="34"/>
        <v>-9.6981818181819115</v>
      </c>
      <c r="K40" s="9">
        <f t="shared" ca="1" si="35"/>
        <v>226.1315049282251</v>
      </c>
      <c r="L40" s="9">
        <f t="shared" ca="1" si="36"/>
        <v>104.05930118444157</v>
      </c>
      <c r="M40">
        <f t="shared" ca="1" si="37"/>
        <v>55.830186741363214</v>
      </c>
      <c r="N40">
        <f t="shared" ca="1" si="38"/>
        <v>33.073744164332396</v>
      </c>
    </row>
    <row r="41" spans="1:15" x14ac:dyDescent="0.25">
      <c r="A41" s="4">
        <f t="shared" si="12"/>
        <v>0.41921296296296268</v>
      </c>
      <c r="B41" s="3">
        <f t="shared" si="13"/>
        <v>1553300220</v>
      </c>
      <c r="C41">
        <f t="shared" ref="C41:D41" si="41">C40</f>
        <v>4</v>
      </c>
      <c r="D41">
        <f t="shared" si="41"/>
        <v>32</v>
      </c>
      <c r="E41">
        <f t="shared" ca="1" si="29"/>
        <v>9871.368097193279</v>
      </c>
      <c r="F41">
        <f t="shared" ca="1" si="30"/>
        <v>-2472.1650814117647</v>
      </c>
      <c r="G41">
        <f t="shared" ca="1" si="31"/>
        <v>9012.3818181818169</v>
      </c>
      <c r="H41" s="9">
        <f t="shared" ca="1" si="32"/>
        <v>219.35769436873926</v>
      </c>
      <c r="I41" s="9">
        <f t="shared" ca="1" si="33"/>
        <v>-54.933227124705901</v>
      </c>
      <c r="J41" s="9">
        <f t="shared" ca="1" si="34"/>
        <v>-9.6981818181815473</v>
      </c>
      <c r="K41" s="9">
        <f t="shared" ca="1" si="35"/>
        <v>226.13150492822479</v>
      </c>
      <c r="L41" s="9">
        <f t="shared" ca="1" si="36"/>
        <v>104.05930118444158</v>
      </c>
      <c r="M41">
        <f t="shared" ca="1" si="37"/>
        <v>55.827710084033612</v>
      </c>
      <c r="N41">
        <f t="shared" ca="1" si="38"/>
        <v>33.091295518207282</v>
      </c>
    </row>
    <row r="42" spans="1:15" x14ac:dyDescent="0.25">
      <c r="A42" s="4">
        <f t="shared" si="12"/>
        <v>0.41927083333333304</v>
      </c>
      <c r="B42" s="3">
        <f t="shared" si="13"/>
        <v>1553300225</v>
      </c>
      <c r="C42">
        <f t="shared" si="14"/>
        <v>4</v>
      </c>
      <c r="D42">
        <f t="shared" si="14"/>
        <v>32</v>
      </c>
      <c r="E42">
        <f t="shared" ref="E42:E102" ca="1" si="42">INDIRECT("E$"&amp;C42)+INDIRECT("H$"&amp;C42)*($B42-INDIRECT("B$"&amp;D42))</f>
        <v>10968.156569036975</v>
      </c>
      <c r="F42">
        <f t="shared" ref="F42:F102" ca="1" si="43">INDIRECT("F$"&amp;C42)+INDIRECT("I$"&amp;C42)*($B42-INDIRECT("B$"&amp;D42))</f>
        <v>-2746.8312170352942</v>
      </c>
      <c r="G42">
        <f t="shared" ca="1" si="3"/>
        <v>8963.8909090909092</v>
      </c>
      <c r="H42" s="9">
        <f t="shared" ca="1" si="4"/>
        <v>219.3576943687396</v>
      </c>
      <c r="I42" s="9">
        <f t="shared" ca="1" si="4"/>
        <v>-54.933227124705901</v>
      </c>
      <c r="J42" s="9">
        <f t="shared" ca="1" si="4"/>
        <v>-9.6981818181819115</v>
      </c>
      <c r="K42" s="9">
        <f t="shared" ca="1" si="5"/>
        <v>226.1315049282251</v>
      </c>
      <c r="L42" s="9">
        <f t="shared" ca="1" si="6"/>
        <v>104.05930118444157</v>
      </c>
      <c r="M42">
        <f t="shared" ca="1" si="10"/>
        <v>55.825233426704017</v>
      </c>
      <c r="N42">
        <f t="shared" ca="1" si="11"/>
        <v>33.108846872082161</v>
      </c>
    </row>
    <row r="43" spans="1:15" x14ac:dyDescent="0.25">
      <c r="A43" s="4">
        <f t="shared" si="12"/>
        <v>0.4193287037037034</v>
      </c>
      <c r="B43" s="3">
        <f t="shared" si="13"/>
        <v>1553300230</v>
      </c>
      <c r="C43">
        <f t="shared" ref="C43:D58" si="44">C42</f>
        <v>4</v>
      </c>
      <c r="D43">
        <f t="shared" si="44"/>
        <v>32</v>
      </c>
      <c r="E43">
        <f t="shared" ca="1" si="42"/>
        <v>12064.945040880673</v>
      </c>
      <c r="F43">
        <f t="shared" ca="1" si="43"/>
        <v>-3021.4973526588237</v>
      </c>
      <c r="G43">
        <f t="shared" ca="1" si="3"/>
        <v>8915.4</v>
      </c>
      <c r="H43" s="9">
        <f t="shared" ca="1" si="4"/>
        <v>219.3576943687396</v>
      </c>
      <c r="I43" s="9">
        <f t="shared" ca="1" si="4"/>
        <v>-54.933227124705809</v>
      </c>
      <c r="J43" s="9">
        <f t="shared" ca="1" si="4"/>
        <v>-9.6981818181819115</v>
      </c>
      <c r="K43" s="9">
        <f t="shared" ca="1" si="5"/>
        <v>226.1315049282251</v>
      </c>
      <c r="L43" s="9">
        <f t="shared" ca="1" si="6"/>
        <v>104.05930118444154</v>
      </c>
      <c r="M43">
        <f t="shared" ca="1" si="10"/>
        <v>55.822756769374415</v>
      </c>
      <c r="N43">
        <f t="shared" ca="1" si="11"/>
        <v>33.126398225957047</v>
      </c>
    </row>
    <row r="44" spans="1:15" x14ac:dyDescent="0.25">
      <c r="A44" s="4">
        <f t="shared" si="12"/>
        <v>0.41938657407407376</v>
      </c>
      <c r="B44" s="3">
        <f t="shared" si="13"/>
        <v>1553300235</v>
      </c>
      <c r="C44">
        <f t="shared" si="44"/>
        <v>4</v>
      </c>
      <c r="D44">
        <f t="shared" si="44"/>
        <v>32</v>
      </c>
      <c r="E44">
        <f t="shared" ca="1" si="42"/>
        <v>13161.733512724371</v>
      </c>
      <c r="F44">
        <f t="shared" ca="1" si="43"/>
        <v>-3296.1634882823528</v>
      </c>
      <c r="G44">
        <f t="shared" ca="1" si="3"/>
        <v>8866.9090909090901</v>
      </c>
      <c r="H44" s="9">
        <f t="shared" ca="1" si="4"/>
        <v>219.3576943687396</v>
      </c>
      <c r="I44" s="9">
        <f t="shared" ca="1" si="4"/>
        <v>-54.933227124705901</v>
      </c>
      <c r="J44" s="9">
        <f t="shared" ca="1" si="4"/>
        <v>-9.6981818181819115</v>
      </c>
      <c r="K44" s="9">
        <f t="shared" ca="1" si="5"/>
        <v>226.1315049282251</v>
      </c>
      <c r="L44" s="9">
        <f t="shared" ca="1" si="6"/>
        <v>104.05930118444157</v>
      </c>
      <c r="M44">
        <f t="shared" ca="1" si="10"/>
        <v>55.82028011204482</v>
      </c>
      <c r="N44">
        <f t="shared" ca="1" si="11"/>
        <v>33.143949579831933</v>
      </c>
    </row>
    <row r="45" spans="1:15" x14ac:dyDescent="0.25">
      <c r="A45" s="8">
        <f t="shared" si="12"/>
        <v>0.41944444444444412</v>
      </c>
      <c r="B45" s="3">
        <f t="shared" si="13"/>
        <v>1553300240</v>
      </c>
      <c r="C45">
        <f t="shared" si="44"/>
        <v>4</v>
      </c>
      <c r="D45">
        <f t="shared" si="44"/>
        <v>32</v>
      </c>
      <c r="E45">
        <f t="shared" ca="1" si="42"/>
        <v>14258.521984568069</v>
      </c>
      <c r="F45">
        <f t="shared" ca="1" si="43"/>
        <v>-3570.8296239058823</v>
      </c>
      <c r="G45">
        <f t="shared" ca="1" si="3"/>
        <v>8818.4181818181805</v>
      </c>
      <c r="H45" s="9">
        <f t="shared" ca="1" si="4"/>
        <v>219.35769436873926</v>
      </c>
      <c r="I45" s="9">
        <f t="shared" ca="1" si="4"/>
        <v>-54.933227124705901</v>
      </c>
      <c r="J45" s="9">
        <f t="shared" ca="1" si="4"/>
        <v>-9.6981818181815473</v>
      </c>
      <c r="K45" s="9">
        <f t="shared" ca="1" si="5"/>
        <v>226.13150492822479</v>
      </c>
      <c r="L45" s="9">
        <f t="shared" ca="1" si="6"/>
        <v>104.05930118444158</v>
      </c>
      <c r="M45">
        <f t="shared" ca="1" si="10"/>
        <v>55.817803454715218</v>
      </c>
      <c r="N45">
        <f t="shared" ca="1" si="11"/>
        <v>33.161500933706812</v>
      </c>
    </row>
    <row r="46" spans="1:15" x14ac:dyDescent="0.25">
      <c r="A46" s="4">
        <f t="shared" si="12"/>
        <v>0.41950231481481448</v>
      </c>
      <c r="B46" s="3">
        <f t="shared" si="13"/>
        <v>1553300245</v>
      </c>
      <c r="C46">
        <f t="shared" si="44"/>
        <v>4</v>
      </c>
      <c r="D46">
        <f t="shared" si="44"/>
        <v>32</v>
      </c>
      <c r="E46">
        <f t="shared" ca="1" si="42"/>
        <v>15355.310456411766</v>
      </c>
      <c r="F46">
        <f t="shared" ca="1" si="43"/>
        <v>-3845.4957595294118</v>
      </c>
      <c r="G46">
        <f t="shared" ca="1" si="3"/>
        <v>8769.9272727272728</v>
      </c>
      <c r="H46" s="9">
        <f t="shared" ca="1" si="4"/>
        <v>219.35769436873926</v>
      </c>
      <c r="I46" s="9">
        <f t="shared" ca="1" si="4"/>
        <v>-54.933227124705809</v>
      </c>
      <c r="J46" s="9">
        <f t="shared" ca="1" si="4"/>
        <v>-9.6981818181819115</v>
      </c>
      <c r="K46" s="9">
        <f t="shared" ca="1" si="5"/>
        <v>226.13150492822476</v>
      </c>
      <c r="L46" s="9">
        <f t="shared" ca="1" si="6"/>
        <v>104.05930118444155</v>
      </c>
      <c r="M46">
        <f t="shared" ca="1" si="10"/>
        <v>55.815326797385623</v>
      </c>
      <c r="N46">
        <f t="shared" ca="1" si="11"/>
        <v>33.179052287581698</v>
      </c>
    </row>
    <row r="47" spans="1:15" x14ac:dyDescent="0.25">
      <c r="A47" s="4">
        <f t="shared" si="12"/>
        <v>0.41956018518518484</v>
      </c>
      <c r="B47" s="3">
        <f t="shared" si="13"/>
        <v>1553300250</v>
      </c>
      <c r="C47">
        <f t="shared" si="44"/>
        <v>4</v>
      </c>
      <c r="D47">
        <f t="shared" si="44"/>
        <v>32</v>
      </c>
      <c r="E47">
        <f t="shared" ca="1" si="42"/>
        <v>16452.098928255462</v>
      </c>
      <c r="F47">
        <f t="shared" ca="1" si="43"/>
        <v>-4120.1618951529408</v>
      </c>
      <c r="G47">
        <f t="shared" ca="1" si="3"/>
        <v>8721.4363636363632</v>
      </c>
      <c r="H47" s="9">
        <f t="shared" ca="1" si="4"/>
        <v>219.3576943687396</v>
      </c>
      <c r="I47" s="9">
        <f t="shared" ca="1" si="4"/>
        <v>-54.933227124705809</v>
      </c>
      <c r="J47" s="9">
        <f t="shared" ca="1" si="4"/>
        <v>-9.6981818181819115</v>
      </c>
      <c r="K47" s="9">
        <f t="shared" ca="1" si="5"/>
        <v>226.1315049282251</v>
      </c>
      <c r="L47" s="9">
        <f t="shared" ca="1" si="6"/>
        <v>104.05930118444154</v>
      </c>
      <c r="M47">
        <f t="shared" ca="1" si="10"/>
        <v>55.812850140056021</v>
      </c>
      <c r="N47">
        <f t="shared" ca="1" si="11"/>
        <v>33.196603641456576</v>
      </c>
    </row>
    <row r="48" spans="1:15" x14ac:dyDescent="0.25">
      <c r="A48" s="4">
        <f t="shared" si="12"/>
        <v>0.4196180555555552</v>
      </c>
      <c r="B48" s="3">
        <f t="shared" si="13"/>
        <v>1553300255</v>
      </c>
      <c r="C48">
        <f t="shared" si="44"/>
        <v>4</v>
      </c>
      <c r="D48">
        <f t="shared" si="44"/>
        <v>32</v>
      </c>
      <c r="E48">
        <f t="shared" ca="1" si="42"/>
        <v>17548.88740009916</v>
      </c>
      <c r="F48">
        <f t="shared" ca="1" si="43"/>
        <v>-4394.8280307764699</v>
      </c>
      <c r="G48">
        <f t="shared" ca="1" si="3"/>
        <v>8672.9454545454537</v>
      </c>
      <c r="H48" s="9">
        <f t="shared" ca="1" si="4"/>
        <v>219.3576943687396</v>
      </c>
      <c r="I48" s="9">
        <f t="shared" ca="1" si="4"/>
        <v>-54.933227124705994</v>
      </c>
      <c r="J48" s="9">
        <f t="shared" ca="1" si="4"/>
        <v>-9.6981818181819115</v>
      </c>
      <c r="K48" s="9">
        <f t="shared" ca="1" si="5"/>
        <v>226.13150492822513</v>
      </c>
      <c r="L48" s="9">
        <f t="shared" ca="1" si="6"/>
        <v>104.05930118444158</v>
      </c>
      <c r="M48">
        <f t="shared" ca="1" si="10"/>
        <v>55.810373482726426</v>
      </c>
      <c r="N48">
        <f t="shared" ca="1" si="11"/>
        <v>33.214154995331462</v>
      </c>
    </row>
    <row r="49" spans="1:19" x14ac:dyDescent="0.25">
      <c r="A49" s="4">
        <f t="shared" si="12"/>
        <v>0.41967592592592556</v>
      </c>
      <c r="B49" s="3">
        <f t="shared" si="13"/>
        <v>1553300260</v>
      </c>
      <c r="C49">
        <f t="shared" si="44"/>
        <v>4</v>
      </c>
      <c r="D49">
        <f t="shared" si="44"/>
        <v>32</v>
      </c>
      <c r="E49">
        <f t="shared" ca="1" si="42"/>
        <v>18645.675871942858</v>
      </c>
      <c r="F49">
        <f t="shared" ca="1" si="43"/>
        <v>-4669.4941663999998</v>
      </c>
      <c r="G49">
        <f t="shared" ca="1" si="3"/>
        <v>8624.4545454545441</v>
      </c>
      <c r="H49" s="9">
        <f t="shared" ca="1" si="4"/>
        <v>219.3576943687396</v>
      </c>
      <c r="I49" s="9">
        <f t="shared" ca="1" si="4"/>
        <v>-54.933227124705809</v>
      </c>
      <c r="J49" s="9">
        <f t="shared" ca="1" si="4"/>
        <v>-9.6981818181815473</v>
      </c>
      <c r="K49" s="9">
        <f t="shared" ca="1" si="5"/>
        <v>226.1315049282251</v>
      </c>
      <c r="L49" s="9">
        <f t="shared" ca="1" si="6"/>
        <v>104.05930118444154</v>
      </c>
      <c r="M49">
        <f t="shared" ca="1" si="10"/>
        <v>55.807896825396824</v>
      </c>
      <c r="N49">
        <f t="shared" ca="1" si="11"/>
        <v>33.231706349206348</v>
      </c>
    </row>
    <row r="50" spans="1:19" x14ac:dyDescent="0.25">
      <c r="A50" s="4">
        <f t="shared" si="12"/>
        <v>0.41973379629629592</v>
      </c>
      <c r="B50" s="3">
        <f t="shared" si="13"/>
        <v>1553300265</v>
      </c>
      <c r="C50">
        <f t="shared" si="44"/>
        <v>4</v>
      </c>
      <c r="D50">
        <f t="shared" si="44"/>
        <v>32</v>
      </c>
      <c r="E50">
        <f t="shared" ca="1" si="42"/>
        <v>19742.464343786556</v>
      </c>
      <c r="F50">
        <f t="shared" ca="1" si="43"/>
        <v>-4944.1603020235289</v>
      </c>
      <c r="G50">
        <f t="shared" ca="1" si="3"/>
        <v>8575.9636363636364</v>
      </c>
      <c r="H50" s="9">
        <f t="shared" ca="1" si="4"/>
        <v>219.35769436873889</v>
      </c>
      <c r="I50" s="9">
        <f t="shared" ca="1" si="4"/>
        <v>-54.933227124705809</v>
      </c>
      <c r="J50" s="9">
        <f t="shared" ca="1" si="4"/>
        <v>-9.6981818181819115</v>
      </c>
      <c r="K50" s="9">
        <f t="shared" ca="1" si="5"/>
        <v>226.13150492822442</v>
      </c>
      <c r="L50" s="9">
        <f t="shared" ca="1" si="6"/>
        <v>104.05930118444158</v>
      </c>
      <c r="M50">
        <f t="shared" ca="1" si="10"/>
        <v>55.805420168067229</v>
      </c>
      <c r="N50">
        <f t="shared" ca="1" si="11"/>
        <v>33.249257703081227</v>
      </c>
    </row>
    <row r="51" spans="1:19" x14ac:dyDescent="0.25">
      <c r="A51" s="8">
        <f t="shared" si="12"/>
        <v>0.41979166666666629</v>
      </c>
      <c r="B51" s="3">
        <f t="shared" si="13"/>
        <v>1553300270</v>
      </c>
      <c r="C51">
        <f t="shared" si="44"/>
        <v>4</v>
      </c>
      <c r="D51">
        <f t="shared" si="44"/>
        <v>32</v>
      </c>
      <c r="E51">
        <f t="shared" ca="1" si="42"/>
        <v>20839.252815630251</v>
      </c>
      <c r="F51">
        <f t="shared" ca="1" si="43"/>
        <v>-5218.8264376470579</v>
      </c>
      <c r="G51">
        <f t="shared" ca="1" si="3"/>
        <v>8527.4727272727268</v>
      </c>
      <c r="H51" s="9">
        <f t="shared" ca="1" si="4"/>
        <v>219.3576943687396</v>
      </c>
      <c r="I51" s="9">
        <f t="shared" ca="1" si="4"/>
        <v>-54.933227124705994</v>
      </c>
      <c r="J51" s="9">
        <f t="shared" ca="1" si="4"/>
        <v>-9.6981818181819115</v>
      </c>
      <c r="K51" s="9">
        <f t="shared" ca="1" si="5"/>
        <v>226.13150492822513</v>
      </c>
      <c r="L51" s="9">
        <f t="shared" ca="1" si="6"/>
        <v>104.05930118444158</v>
      </c>
      <c r="M51">
        <f t="shared" ca="1" si="10"/>
        <v>55.802943510737627</v>
      </c>
      <c r="N51">
        <f t="shared" ca="1" si="11"/>
        <v>33.266809056956113</v>
      </c>
    </row>
    <row r="52" spans="1:19" x14ac:dyDescent="0.25">
      <c r="A52" s="4">
        <f t="shared" si="12"/>
        <v>0.41984953703703665</v>
      </c>
      <c r="B52" s="3">
        <f t="shared" si="13"/>
        <v>1553300275</v>
      </c>
      <c r="C52">
        <f t="shared" si="44"/>
        <v>4</v>
      </c>
      <c r="D52">
        <f t="shared" si="44"/>
        <v>32</v>
      </c>
      <c r="E52">
        <f t="shared" ca="1" si="42"/>
        <v>21936.041287473949</v>
      </c>
      <c r="F52">
        <f t="shared" ca="1" si="43"/>
        <v>-5493.4925732705879</v>
      </c>
      <c r="G52">
        <f t="shared" ca="1" si="3"/>
        <v>8478.9818181818173</v>
      </c>
      <c r="H52" s="9">
        <f t="shared" ca="1" si="4"/>
        <v>219.3576943687396</v>
      </c>
      <c r="I52" s="9">
        <f t="shared" ca="1" si="4"/>
        <v>-54.933227124705809</v>
      </c>
      <c r="J52" s="9">
        <f t="shared" ca="1" si="4"/>
        <v>-9.6981818181815473</v>
      </c>
      <c r="K52" s="9">
        <f t="shared" ca="1" si="5"/>
        <v>226.1315049282251</v>
      </c>
      <c r="L52" s="9">
        <f t="shared" ca="1" si="6"/>
        <v>104.05930118444154</v>
      </c>
      <c r="M52">
        <f t="shared" ca="1" si="10"/>
        <v>55.800466853408032</v>
      </c>
      <c r="N52">
        <f t="shared" ca="1" si="11"/>
        <v>33.284360410830999</v>
      </c>
    </row>
    <row r="53" spans="1:19" x14ac:dyDescent="0.25">
      <c r="A53" s="4">
        <f t="shared" si="12"/>
        <v>0.41990740740740701</v>
      </c>
      <c r="B53" s="3">
        <f t="shared" si="13"/>
        <v>1553300280</v>
      </c>
      <c r="C53">
        <f t="shared" si="44"/>
        <v>4</v>
      </c>
      <c r="D53">
        <f t="shared" si="44"/>
        <v>32</v>
      </c>
      <c r="E53">
        <f t="shared" ca="1" si="42"/>
        <v>23032.829759317647</v>
      </c>
      <c r="F53">
        <f t="shared" ca="1" si="43"/>
        <v>-5768.1587088941169</v>
      </c>
      <c r="G53">
        <f t="shared" ca="1" si="3"/>
        <v>8430.4909090909096</v>
      </c>
      <c r="H53" s="9">
        <f t="shared" ca="1" si="4"/>
        <v>219.3576943687396</v>
      </c>
      <c r="I53" s="9">
        <f t="shared" ca="1" si="4"/>
        <v>-54.933227124705994</v>
      </c>
      <c r="J53" s="9">
        <f t="shared" ca="1" si="4"/>
        <v>-9.6981818181819115</v>
      </c>
      <c r="K53" s="9">
        <f t="shared" ca="1" si="5"/>
        <v>226.13150492822513</v>
      </c>
      <c r="L53" s="9">
        <f t="shared" ca="1" si="6"/>
        <v>104.05930118444158</v>
      </c>
      <c r="M53">
        <f t="shared" ca="1" si="10"/>
        <v>55.79799019607843</v>
      </c>
      <c r="N53">
        <f t="shared" ca="1" si="11"/>
        <v>33.301911764705878</v>
      </c>
    </row>
    <row r="54" spans="1:19" x14ac:dyDescent="0.25">
      <c r="A54" s="4">
        <f t="shared" si="12"/>
        <v>0.41996527777777737</v>
      </c>
      <c r="B54" s="3">
        <f t="shared" si="13"/>
        <v>1553300285</v>
      </c>
      <c r="C54">
        <f t="shared" si="44"/>
        <v>4</v>
      </c>
      <c r="D54">
        <f t="shared" si="44"/>
        <v>32</v>
      </c>
      <c r="E54">
        <f t="shared" ca="1" si="42"/>
        <v>24129.618231161345</v>
      </c>
      <c r="F54">
        <f t="shared" ca="1" si="43"/>
        <v>-6042.8248445176469</v>
      </c>
      <c r="G54">
        <f t="shared" ca="1" si="3"/>
        <v>8382</v>
      </c>
      <c r="H54" s="9">
        <f t="shared" ca="1" si="4"/>
        <v>219.3576943687396</v>
      </c>
      <c r="I54" s="9">
        <f t="shared" ca="1" si="4"/>
        <v>-54.933227124705809</v>
      </c>
      <c r="J54" s="9">
        <f t="shared" ca="1" si="4"/>
        <v>-9.6981818181819115</v>
      </c>
      <c r="K54" s="9">
        <f t="shared" ca="1" si="5"/>
        <v>226.1315049282251</v>
      </c>
      <c r="L54" s="9">
        <f t="shared" ca="1" si="6"/>
        <v>104.05930118444154</v>
      </c>
      <c r="M54">
        <f t="shared" ca="1" si="10"/>
        <v>55.795513538748835</v>
      </c>
      <c r="N54">
        <f t="shared" ca="1" si="11"/>
        <v>33.319463118580764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3"/>
        <v>1553300290</v>
      </c>
      <c r="C55">
        <f t="shared" si="44"/>
        <v>4</v>
      </c>
      <c r="D55">
        <f t="shared" si="44"/>
        <v>32</v>
      </c>
      <c r="E55">
        <f t="shared" ca="1" si="42"/>
        <v>25226.406703005043</v>
      </c>
      <c r="F55">
        <f t="shared" ca="1" si="43"/>
        <v>-6317.4909801411759</v>
      </c>
      <c r="G55">
        <f t="shared" ca="1" si="3"/>
        <v>8333.5090909090904</v>
      </c>
      <c r="H55" s="9">
        <f t="shared" ca="1" si="4"/>
        <v>219.3576943687396</v>
      </c>
      <c r="I55" s="9">
        <f t="shared" ca="1" si="4"/>
        <v>-54.933227124705809</v>
      </c>
      <c r="J55" s="9">
        <f t="shared" ca="1" si="4"/>
        <v>-9.6981818181819115</v>
      </c>
      <c r="K55" s="9">
        <f t="shared" ca="1" si="5"/>
        <v>226.1315049282251</v>
      </c>
      <c r="L55" s="9">
        <f t="shared" ca="1" si="6"/>
        <v>104.05930118444154</v>
      </c>
      <c r="M55">
        <f t="shared" ca="1" si="10"/>
        <v>55.793036881419233</v>
      </c>
      <c r="N55">
        <f t="shared" ca="1" si="11"/>
        <v>33.337014472455643</v>
      </c>
    </row>
    <row r="56" spans="1:19" x14ac:dyDescent="0.25">
      <c r="A56" s="4">
        <f t="shared" si="12"/>
        <v>0.42008101851851809</v>
      </c>
      <c r="B56" s="3">
        <f t="shared" si="13"/>
        <v>1553300295</v>
      </c>
      <c r="C56">
        <f t="shared" si="44"/>
        <v>4</v>
      </c>
      <c r="D56">
        <f t="shared" si="44"/>
        <v>32</v>
      </c>
      <c r="E56">
        <f t="shared" ca="1" si="42"/>
        <v>26323.195174848741</v>
      </c>
      <c r="F56">
        <f t="shared" ca="1" si="43"/>
        <v>-6592.1571157647049</v>
      </c>
      <c r="G56">
        <f t="shared" ca="1" si="3"/>
        <v>8285.0181818181809</v>
      </c>
      <c r="H56" s="9">
        <f t="shared" ca="1" si="4"/>
        <v>219.3576943687396</v>
      </c>
      <c r="I56" s="9">
        <f t="shared" ca="1" si="4"/>
        <v>-54.933227124705994</v>
      </c>
      <c r="J56" s="9">
        <f t="shared" ca="1" si="4"/>
        <v>-9.6981818181819115</v>
      </c>
      <c r="K56" s="9">
        <f t="shared" ca="1" si="5"/>
        <v>226.13150492822513</v>
      </c>
      <c r="L56" s="9">
        <f t="shared" ca="1" si="6"/>
        <v>104.05930118444158</v>
      </c>
      <c r="M56">
        <f t="shared" ca="1" si="10"/>
        <v>55.790560224089639</v>
      </c>
      <c r="N56">
        <f t="shared" ca="1" si="11"/>
        <v>33.354565826330528</v>
      </c>
    </row>
    <row r="57" spans="1:19" x14ac:dyDescent="0.25">
      <c r="A57" s="8">
        <f t="shared" si="12"/>
        <v>0.42013888888888845</v>
      </c>
      <c r="B57" s="3">
        <f t="shared" si="13"/>
        <v>1553300300</v>
      </c>
      <c r="C57">
        <f t="shared" si="44"/>
        <v>4</v>
      </c>
      <c r="D57">
        <f t="shared" si="44"/>
        <v>32</v>
      </c>
      <c r="E57">
        <f t="shared" ca="1" si="42"/>
        <v>27419.983646692439</v>
      </c>
      <c r="F57">
        <f t="shared" ca="1" si="43"/>
        <v>-6866.8232513882349</v>
      </c>
      <c r="G57">
        <f t="shared" ca="1" si="3"/>
        <v>8236.5272727272713</v>
      </c>
      <c r="H57" s="9">
        <f t="shared" ca="1" si="4"/>
        <v>219.3576943687396</v>
      </c>
      <c r="I57" s="9">
        <f t="shared" ca="1" si="4"/>
        <v>-54.933227124705809</v>
      </c>
      <c r="J57" s="9">
        <f t="shared" ca="1" si="4"/>
        <v>-9.6981818181815473</v>
      </c>
      <c r="K57" s="9">
        <f t="shared" ca="1" si="5"/>
        <v>226.1315049282251</v>
      </c>
      <c r="L57" s="9">
        <f t="shared" ca="1" si="6"/>
        <v>104.05930118444154</v>
      </c>
      <c r="M57">
        <f t="shared" ca="1" si="10"/>
        <v>55.788083566760037</v>
      </c>
      <c r="N57">
        <f t="shared" ca="1" si="11"/>
        <v>33.372117180205414</v>
      </c>
    </row>
    <row r="58" spans="1:19" x14ac:dyDescent="0.25">
      <c r="A58" s="4">
        <f t="shared" si="12"/>
        <v>0.42019675925925881</v>
      </c>
      <c r="B58" s="3">
        <f t="shared" si="13"/>
        <v>1553300305</v>
      </c>
      <c r="C58">
        <f t="shared" si="44"/>
        <v>4</v>
      </c>
      <c r="D58">
        <f t="shared" si="44"/>
        <v>32</v>
      </c>
      <c r="E58">
        <f t="shared" ca="1" si="42"/>
        <v>28516.772118536137</v>
      </c>
      <c r="F58">
        <f t="shared" ca="1" si="43"/>
        <v>-7141.4893870117639</v>
      </c>
      <c r="G58">
        <f t="shared" ca="1" si="3"/>
        <v>8188.0363636363636</v>
      </c>
      <c r="H58" s="9">
        <f t="shared" ca="1" si="4"/>
        <v>219.35769436873889</v>
      </c>
      <c r="I58" s="9">
        <f t="shared" ca="1" si="4"/>
        <v>-54.933227124705994</v>
      </c>
      <c r="J58" s="9">
        <f t="shared" ca="1" si="4"/>
        <v>-9.6981818181819115</v>
      </c>
      <c r="K58" s="9">
        <f t="shared" ca="1" si="5"/>
        <v>226.13150492822444</v>
      </c>
      <c r="L58" s="9">
        <f t="shared" ca="1" si="6"/>
        <v>104.05930118444162</v>
      </c>
      <c r="M58">
        <f t="shared" ca="1" si="10"/>
        <v>55.785606909430442</v>
      </c>
      <c r="N58">
        <f t="shared" ca="1" si="11"/>
        <v>33.389668534080293</v>
      </c>
    </row>
    <row r="59" spans="1:19" x14ac:dyDescent="0.25">
      <c r="A59" s="4">
        <f t="shared" si="12"/>
        <v>0.42025462962962917</v>
      </c>
      <c r="B59" s="3">
        <f t="shared" si="13"/>
        <v>1553300310</v>
      </c>
      <c r="C59">
        <f t="shared" ref="C59:D74" si="45">C58</f>
        <v>4</v>
      </c>
      <c r="D59">
        <f t="shared" si="45"/>
        <v>32</v>
      </c>
      <c r="E59">
        <f t="shared" ca="1" si="42"/>
        <v>29613.560590379831</v>
      </c>
      <c r="F59">
        <f t="shared" ca="1" si="43"/>
        <v>-7416.1555226352939</v>
      </c>
      <c r="G59">
        <f t="shared" ca="1" si="3"/>
        <v>8139.545454545454</v>
      </c>
      <c r="H59" s="9">
        <f t="shared" ca="1" si="4"/>
        <v>219.3576943687396</v>
      </c>
      <c r="I59" s="9">
        <f t="shared" ca="1" si="4"/>
        <v>-54.933227124705809</v>
      </c>
      <c r="J59" s="9">
        <f t="shared" ca="1" si="4"/>
        <v>-9.6981818181817285</v>
      </c>
      <c r="K59" s="9">
        <f t="shared" ca="1" si="5"/>
        <v>226.1315049282251</v>
      </c>
      <c r="L59" s="9">
        <f t="shared" ca="1" si="6"/>
        <v>104.05930118444154</v>
      </c>
      <c r="M59">
        <f t="shared" ca="1" si="10"/>
        <v>55.78313025210084</v>
      </c>
      <c r="N59">
        <f t="shared" ca="1" si="11"/>
        <v>33.407219887955179</v>
      </c>
    </row>
    <row r="60" spans="1:19" x14ac:dyDescent="0.25">
      <c r="A60" s="4">
        <f t="shared" si="12"/>
        <v>0.42031249999999953</v>
      </c>
      <c r="B60" s="3">
        <f t="shared" si="13"/>
        <v>1553300315</v>
      </c>
      <c r="C60">
        <f t="shared" si="45"/>
        <v>4</v>
      </c>
      <c r="D60">
        <f t="shared" si="45"/>
        <v>32</v>
      </c>
      <c r="E60">
        <f t="shared" ca="1" si="42"/>
        <v>30710.349062223529</v>
      </c>
      <c r="F60">
        <f t="shared" ca="1" si="43"/>
        <v>-7690.8216582588229</v>
      </c>
      <c r="G60">
        <f t="shared" ca="1" si="3"/>
        <v>8091.0545454545454</v>
      </c>
      <c r="H60" s="9">
        <f t="shared" ca="1" si="4"/>
        <v>219.3576943687396</v>
      </c>
      <c r="I60" s="9">
        <f t="shared" ca="1" si="4"/>
        <v>-54.933227124705809</v>
      </c>
      <c r="J60" s="9">
        <f t="shared" ca="1" si="4"/>
        <v>-9.6981818181819115</v>
      </c>
      <c r="K60" s="9">
        <f t="shared" ca="1" si="5"/>
        <v>226.1315049282251</v>
      </c>
      <c r="L60" s="9">
        <f t="shared" ca="1" si="6"/>
        <v>104.05930118444154</v>
      </c>
      <c r="M60">
        <f t="shared" ca="1" si="10"/>
        <v>55.780653594771245</v>
      </c>
      <c r="N60">
        <f t="shared" ca="1" si="11"/>
        <v>33.424771241830065</v>
      </c>
    </row>
    <row r="61" spans="1:19" x14ac:dyDescent="0.25">
      <c r="A61" s="4">
        <f t="shared" si="12"/>
        <v>0.42037037037036989</v>
      </c>
      <c r="B61" s="3">
        <f t="shared" si="13"/>
        <v>1553300320</v>
      </c>
      <c r="C61">
        <f t="shared" si="45"/>
        <v>4</v>
      </c>
      <c r="D61">
        <f t="shared" si="45"/>
        <v>32</v>
      </c>
      <c r="E61">
        <f t="shared" ca="1" si="42"/>
        <v>31807.137534067228</v>
      </c>
      <c r="F61">
        <f t="shared" ca="1" si="43"/>
        <v>-7965.487793882352</v>
      </c>
      <c r="G61">
        <f t="shared" ca="1" si="3"/>
        <v>8042.5636363636359</v>
      </c>
      <c r="H61" s="9">
        <f t="shared" ca="1" si="4"/>
        <v>219.35769436874034</v>
      </c>
      <c r="I61" s="9">
        <f t="shared" ca="1" si="4"/>
        <v>-54.933227124706171</v>
      </c>
      <c r="J61" s="9">
        <f t="shared" ca="1" si="4"/>
        <v>-9.6981818181817285</v>
      </c>
      <c r="K61" s="9">
        <f t="shared" ca="1" si="5"/>
        <v>226.13150492822589</v>
      </c>
      <c r="L61" s="9">
        <f t="shared" ca="1" si="6"/>
        <v>104.05930118444158</v>
      </c>
      <c r="M61">
        <f t="shared" ca="1" si="10"/>
        <v>55.778176937441643</v>
      </c>
      <c r="N61">
        <f t="shared" ca="1" si="11"/>
        <v>33.442322595704944</v>
      </c>
    </row>
    <row r="62" spans="1:19" x14ac:dyDescent="0.25">
      <c r="A62" s="4">
        <f t="shared" si="12"/>
        <v>0.42042824074074026</v>
      </c>
      <c r="B62" s="3">
        <f t="shared" si="13"/>
        <v>1553300325</v>
      </c>
      <c r="C62">
        <f t="shared" si="45"/>
        <v>4</v>
      </c>
      <c r="D62">
        <f t="shared" si="45"/>
        <v>32</v>
      </c>
      <c r="E62">
        <f t="shared" ca="1" si="42"/>
        <v>32903.926005910929</v>
      </c>
      <c r="F62">
        <f t="shared" ca="1" si="43"/>
        <v>-8240.1539295058828</v>
      </c>
      <c r="G62">
        <f t="shared" ca="1" si="3"/>
        <v>7994.0727272727272</v>
      </c>
      <c r="H62" s="9">
        <f t="shared" ca="1" si="4"/>
        <v>219.3576943687396</v>
      </c>
      <c r="I62" s="9">
        <f t="shared" ca="1" si="4"/>
        <v>-54.933227124705809</v>
      </c>
      <c r="J62" s="9">
        <f t="shared" ca="1" si="4"/>
        <v>-9.6981818181819115</v>
      </c>
      <c r="K62" s="9">
        <f t="shared" ca="1" si="5"/>
        <v>226.1315049282251</v>
      </c>
      <c r="L62" s="9">
        <f t="shared" ca="1" si="6"/>
        <v>104.05930118444154</v>
      </c>
      <c r="M62">
        <f t="shared" ca="1" si="10"/>
        <v>55.775700280112048</v>
      </c>
      <c r="N62">
        <f t="shared" ca="1" si="11"/>
        <v>33.45987394957983</v>
      </c>
    </row>
    <row r="63" spans="1:19" x14ac:dyDescent="0.25">
      <c r="A63" s="4">
        <f t="shared" si="12"/>
        <v>0.42048611111111062</v>
      </c>
      <c r="B63" s="3">
        <f t="shared" si="13"/>
        <v>1553300330</v>
      </c>
      <c r="C63">
        <f t="shared" si="45"/>
        <v>4</v>
      </c>
      <c r="D63">
        <f t="shared" si="45"/>
        <v>32</v>
      </c>
      <c r="E63">
        <f t="shared" ca="1" si="42"/>
        <v>34000.714477754627</v>
      </c>
      <c r="F63">
        <f t="shared" ca="1" si="43"/>
        <v>-8514.8200651294119</v>
      </c>
      <c r="G63">
        <f t="shared" ca="1" si="3"/>
        <v>7945.5818181818177</v>
      </c>
      <c r="H63" s="9">
        <f t="shared" ca="1" si="4"/>
        <v>219.3576943687396</v>
      </c>
      <c r="I63" s="9">
        <f t="shared" ca="1" si="4"/>
        <v>-54.933227124705809</v>
      </c>
      <c r="J63" s="9">
        <f t="shared" ca="1" si="4"/>
        <v>-9.6981818181817285</v>
      </c>
      <c r="K63" s="9">
        <f t="shared" ca="1" si="5"/>
        <v>226.1315049282251</v>
      </c>
      <c r="L63" s="9">
        <f t="shared" ca="1" si="6"/>
        <v>104.05930118444154</v>
      </c>
      <c r="M63">
        <f t="shared" ca="1" si="10"/>
        <v>55.773223622782446</v>
      </c>
      <c r="N63">
        <f t="shared" ca="1" si="11"/>
        <v>33.477425303454716</v>
      </c>
    </row>
    <row r="64" spans="1:19" x14ac:dyDescent="0.25">
      <c r="A64" s="4">
        <f t="shared" si="12"/>
        <v>0.42054398148148098</v>
      </c>
      <c r="B64" s="3">
        <f t="shared" si="13"/>
        <v>1553300335</v>
      </c>
      <c r="C64">
        <f t="shared" si="45"/>
        <v>4</v>
      </c>
      <c r="D64">
        <f t="shared" si="45"/>
        <v>32</v>
      </c>
      <c r="E64">
        <f t="shared" ca="1" si="42"/>
        <v>35097.502949598325</v>
      </c>
      <c r="F64">
        <f t="shared" ca="1" si="43"/>
        <v>-8789.4862007529409</v>
      </c>
      <c r="G64">
        <f t="shared" ca="1" si="3"/>
        <v>7897.090909090909</v>
      </c>
      <c r="H64" s="9">
        <f t="shared" ca="1" si="4"/>
        <v>219.3576943687396</v>
      </c>
      <c r="I64" s="9">
        <f t="shared" ca="1" si="4"/>
        <v>-54.933227124705809</v>
      </c>
      <c r="J64" s="9">
        <f t="shared" ca="1" si="4"/>
        <v>-9.6981818181819115</v>
      </c>
      <c r="K64" s="9">
        <f t="shared" ca="1" si="5"/>
        <v>226.1315049282251</v>
      </c>
      <c r="L64" s="9">
        <f t="shared" ca="1" si="6"/>
        <v>104.05930118444154</v>
      </c>
      <c r="M64">
        <f t="shared" ca="1" si="10"/>
        <v>55.770746965452851</v>
      </c>
      <c r="N64">
        <f t="shared" ca="1" si="11"/>
        <v>33.494976657329595</v>
      </c>
    </row>
    <row r="65" spans="1:15" x14ac:dyDescent="0.25">
      <c r="A65" s="4">
        <f t="shared" si="12"/>
        <v>0.42060185185185134</v>
      </c>
      <c r="B65" s="3">
        <f t="shared" si="13"/>
        <v>1553300340</v>
      </c>
      <c r="C65">
        <f t="shared" si="45"/>
        <v>4</v>
      </c>
      <c r="D65">
        <f t="shared" si="45"/>
        <v>32</v>
      </c>
      <c r="E65">
        <f t="shared" ca="1" si="42"/>
        <v>36194.291421442023</v>
      </c>
      <c r="F65">
        <f t="shared" ca="1" si="43"/>
        <v>-9064.15233637647</v>
      </c>
      <c r="G65">
        <f t="shared" ca="1" si="3"/>
        <v>7848.5999999999995</v>
      </c>
      <c r="H65" s="9">
        <f t="shared" ca="1" si="4"/>
        <v>219.3576943687396</v>
      </c>
      <c r="I65" s="9">
        <f t="shared" ca="1" si="4"/>
        <v>-54.933227124706171</v>
      </c>
      <c r="J65" s="9">
        <f t="shared" ca="1" si="4"/>
        <v>-9.6981818181817285</v>
      </c>
      <c r="K65" s="9">
        <f t="shared" ca="1" si="5"/>
        <v>226.13150492822518</v>
      </c>
      <c r="L65" s="9">
        <f t="shared" ca="1" si="6"/>
        <v>104.05930118444162</v>
      </c>
      <c r="M65">
        <f t="shared" ca="1" si="10"/>
        <v>55.768270308123249</v>
      </c>
      <c r="N65">
        <f t="shared" ca="1" si="11"/>
        <v>33.512528011204481</v>
      </c>
    </row>
    <row r="66" spans="1:15" x14ac:dyDescent="0.25">
      <c r="A66" s="4">
        <f t="shared" si="12"/>
        <v>0.4206597222222217</v>
      </c>
      <c r="B66" s="3">
        <f t="shared" si="13"/>
        <v>1553300345</v>
      </c>
      <c r="C66">
        <f t="shared" si="45"/>
        <v>4</v>
      </c>
      <c r="D66">
        <f t="shared" si="45"/>
        <v>32</v>
      </c>
      <c r="E66">
        <f t="shared" ca="1" si="42"/>
        <v>37291.079893285721</v>
      </c>
      <c r="F66">
        <f t="shared" ca="1" si="43"/>
        <v>-9338.8184720000008</v>
      </c>
      <c r="G66">
        <f t="shared" ca="1" si="3"/>
        <v>7800.1090909090908</v>
      </c>
      <c r="H66" s="9">
        <f t="shared" ca="1" si="4"/>
        <v>219.3576943687396</v>
      </c>
      <c r="I66" s="9">
        <f t="shared" ca="1" si="4"/>
        <v>-54.933227124705809</v>
      </c>
      <c r="J66" s="9">
        <f t="shared" ca="1" si="4"/>
        <v>-9.6981818181819115</v>
      </c>
      <c r="K66" s="9">
        <f t="shared" ca="1" si="5"/>
        <v>226.1315049282251</v>
      </c>
      <c r="L66" s="9">
        <f t="shared" ca="1" si="6"/>
        <v>104.05930118444154</v>
      </c>
      <c r="M66">
        <f t="shared" ca="1" si="10"/>
        <v>55.765793650793654</v>
      </c>
      <c r="N66">
        <f t="shared" ca="1" si="11"/>
        <v>33.530079365079359</v>
      </c>
    </row>
    <row r="67" spans="1:15" x14ac:dyDescent="0.25">
      <c r="A67" s="4">
        <f t="shared" si="12"/>
        <v>0.42071759259259206</v>
      </c>
      <c r="B67" s="3">
        <f t="shared" si="13"/>
        <v>1553300350</v>
      </c>
      <c r="C67">
        <f t="shared" si="45"/>
        <v>4</v>
      </c>
      <c r="D67">
        <f t="shared" si="45"/>
        <v>32</v>
      </c>
      <c r="E67">
        <f t="shared" ca="1" si="42"/>
        <v>38387.86836512942</v>
      </c>
      <c r="F67">
        <f t="shared" ca="1" si="43"/>
        <v>-9613.4846076235299</v>
      </c>
      <c r="G67">
        <f t="shared" ca="1" si="3"/>
        <v>7751.6181818181813</v>
      </c>
      <c r="H67" s="9">
        <f t="shared" ca="1" si="4"/>
        <v>219.3576943687396</v>
      </c>
      <c r="I67" s="9">
        <f t="shared" ca="1" si="4"/>
        <v>-54.933227124705809</v>
      </c>
      <c r="J67" s="9">
        <f t="shared" ca="1" si="4"/>
        <v>-9.6981818181817285</v>
      </c>
      <c r="K67" s="9">
        <f t="shared" ca="1" si="5"/>
        <v>226.1315049282251</v>
      </c>
      <c r="L67" s="9">
        <f t="shared" ca="1" si="6"/>
        <v>104.05930118444154</v>
      </c>
      <c r="M67">
        <f t="shared" ca="1" si="10"/>
        <v>55.763316993464052</v>
      </c>
      <c r="N67">
        <f t="shared" ca="1" si="11"/>
        <v>33.547630718954245</v>
      </c>
    </row>
    <row r="68" spans="1:15" x14ac:dyDescent="0.25">
      <c r="A68" s="4">
        <f t="shared" si="12"/>
        <v>0.42077546296296242</v>
      </c>
      <c r="B68" s="3">
        <f t="shared" si="13"/>
        <v>1553300355</v>
      </c>
      <c r="C68">
        <f t="shared" si="45"/>
        <v>4</v>
      </c>
      <c r="D68">
        <f t="shared" si="45"/>
        <v>32</v>
      </c>
      <c r="E68">
        <f t="shared" ca="1" si="42"/>
        <v>39484.656836973118</v>
      </c>
      <c r="F68">
        <f t="shared" ca="1" si="43"/>
        <v>-9888.1507432470589</v>
      </c>
      <c r="G68">
        <f t="shared" ca="1" si="3"/>
        <v>7703.1272727272726</v>
      </c>
      <c r="H68" s="9">
        <f t="shared" ca="1" si="4"/>
        <v>219.3576943687396</v>
      </c>
      <c r="I68" s="9">
        <f t="shared" ca="1" si="4"/>
        <v>-54.933227124705809</v>
      </c>
      <c r="J68" s="9">
        <f t="shared" ca="1" si="4"/>
        <v>-9.6981818181819115</v>
      </c>
      <c r="K68" s="9">
        <f t="shared" ca="1" si="5"/>
        <v>226.1315049282251</v>
      </c>
      <c r="L68" s="9">
        <f t="shared" ca="1" si="6"/>
        <v>104.05930118444154</v>
      </c>
      <c r="M68">
        <f t="shared" ca="1" si="10"/>
        <v>55.760840336134457</v>
      </c>
      <c r="N68">
        <f t="shared" ca="1" si="11"/>
        <v>33.565182072829131</v>
      </c>
      <c r="O68" s="12"/>
    </row>
    <row r="69" spans="1:15" x14ac:dyDescent="0.25">
      <c r="A69" s="8">
        <f t="shared" si="12"/>
        <v>0.42083333333333278</v>
      </c>
      <c r="B69" s="3">
        <f t="shared" si="13"/>
        <v>1553300360</v>
      </c>
      <c r="C69">
        <f t="shared" si="45"/>
        <v>4</v>
      </c>
      <c r="D69">
        <f t="shared" si="45"/>
        <v>32</v>
      </c>
      <c r="E69">
        <f t="shared" ca="1" si="42"/>
        <v>40581.445308816816</v>
      </c>
      <c r="F69">
        <f t="shared" ca="1" si="43"/>
        <v>-10162.816878870588</v>
      </c>
      <c r="G69">
        <f t="shared" ca="1" si="3"/>
        <v>7654.6363636363631</v>
      </c>
      <c r="H69" s="9">
        <f t="shared" ca="1" si="4"/>
        <v>219.35769436873815</v>
      </c>
      <c r="I69" s="9">
        <f t="shared" ca="1" si="4"/>
        <v>-54.933227124705809</v>
      </c>
      <c r="J69" s="9">
        <f t="shared" ca="1" si="4"/>
        <v>-9.6981818181817285</v>
      </c>
      <c r="K69" s="9">
        <f t="shared" ca="1" si="5"/>
        <v>226.13150492822368</v>
      </c>
      <c r="L69" s="9">
        <f t="shared" ca="1" si="6"/>
        <v>104.05930118444162</v>
      </c>
      <c r="M69">
        <f t="shared" ca="1" si="10"/>
        <v>55.758363678804855</v>
      </c>
      <c r="N69">
        <f t="shared" ca="1" si="11"/>
        <v>33.58273342670401</v>
      </c>
      <c r="O69" s="12"/>
    </row>
    <row r="70" spans="1:15" x14ac:dyDescent="0.25">
      <c r="A70" s="4">
        <f t="shared" si="12"/>
        <v>0.42089120370370314</v>
      </c>
      <c r="B70" s="3">
        <f t="shared" si="13"/>
        <v>1553300365</v>
      </c>
      <c r="C70">
        <f t="shared" si="45"/>
        <v>4</v>
      </c>
      <c r="D70">
        <f t="shared" si="45"/>
        <v>32</v>
      </c>
      <c r="E70">
        <f t="shared" ca="1" si="42"/>
        <v>41678.233780660506</v>
      </c>
      <c r="F70">
        <f t="shared" ca="1" si="43"/>
        <v>-10437.483014494117</v>
      </c>
      <c r="G70">
        <f t="shared" ca="1" si="3"/>
        <v>7606.1454545454544</v>
      </c>
      <c r="H70" s="9">
        <f t="shared" ca="1" si="4"/>
        <v>219.3576943687396</v>
      </c>
      <c r="I70" s="9">
        <f t="shared" ca="1" si="4"/>
        <v>-54.933227124706171</v>
      </c>
      <c r="J70" s="9">
        <f t="shared" ca="1" si="4"/>
        <v>-9.6981818181819115</v>
      </c>
      <c r="K70" s="9">
        <f t="shared" ca="1" si="5"/>
        <v>226.13150492822518</v>
      </c>
      <c r="L70" s="9">
        <f t="shared" ca="1" si="6"/>
        <v>104.05930118444162</v>
      </c>
      <c r="M70">
        <f t="shared" ca="1" si="10"/>
        <v>55.75588702147526</v>
      </c>
      <c r="N70">
        <f t="shared" ca="1" si="11"/>
        <v>33.600284780578896</v>
      </c>
      <c r="O70" s="12"/>
    </row>
    <row r="71" spans="1:15" x14ac:dyDescent="0.25">
      <c r="A71" s="4">
        <f t="shared" si="12"/>
        <v>0.4209490740740735</v>
      </c>
      <c r="B71" s="3">
        <f t="shared" si="13"/>
        <v>1553300370</v>
      </c>
      <c r="C71">
        <f t="shared" si="45"/>
        <v>4</v>
      </c>
      <c r="D71">
        <f t="shared" si="45"/>
        <v>32</v>
      </c>
      <c r="E71">
        <f t="shared" ca="1" si="42"/>
        <v>42775.022252504205</v>
      </c>
      <c r="F71">
        <f t="shared" ca="1" si="43"/>
        <v>-10712.149150117648</v>
      </c>
      <c r="G71">
        <f t="shared" ca="1" si="3"/>
        <v>7557.6545454545449</v>
      </c>
      <c r="H71" s="9">
        <f t="shared" ca="1" si="4"/>
        <v>219.3576943687396</v>
      </c>
      <c r="I71" s="9">
        <f t="shared" ca="1" si="4"/>
        <v>-54.933227124705809</v>
      </c>
      <c r="J71" s="9">
        <f t="shared" ca="1" si="4"/>
        <v>-9.6981818181817285</v>
      </c>
      <c r="K71" s="9">
        <f t="shared" ca="1" si="5"/>
        <v>226.1315049282251</v>
      </c>
      <c r="L71" s="9">
        <f t="shared" ca="1" si="6"/>
        <v>104.05930118444154</v>
      </c>
      <c r="M71">
        <f t="shared" ca="1" si="10"/>
        <v>55.753410364145658</v>
      </c>
      <c r="N71">
        <f t="shared" ca="1" si="11"/>
        <v>33.617836134453782</v>
      </c>
      <c r="O71" s="12"/>
    </row>
    <row r="72" spans="1:15" x14ac:dyDescent="0.25">
      <c r="A72" s="4">
        <f t="shared" si="12"/>
        <v>0.42100694444444386</v>
      </c>
      <c r="B72" s="3">
        <f t="shared" si="13"/>
        <v>1553300375</v>
      </c>
      <c r="C72">
        <f t="shared" si="45"/>
        <v>4</v>
      </c>
      <c r="D72">
        <f t="shared" si="45"/>
        <v>32</v>
      </c>
      <c r="E72">
        <f t="shared" ca="1" si="42"/>
        <v>43871.810724347903</v>
      </c>
      <c r="F72">
        <f t="shared" ca="1" si="43"/>
        <v>-10986.815285741177</v>
      </c>
      <c r="G72">
        <f t="shared" ca="1" si="3"/>
        <v>7509.1636363636362</v>
      </c>
      <c r="H72" s="9">
        <f t="shared" ca="1" si="4"/>
        <v>219.3576943687396</v>
      </c>
      <c r="I72" s="9">
        <f t="shared" ca="1" si="4"/>
        <v>-54.933227124705809</v>
      </c>
      <c r="J72" s="9">
        <f t="shared" ca="1" si="4"/>
        <v>-9.6981818181817285</v>
      </c>
      <c r="K72" s="9">
        <f t="shared" ca="1" si="5"/>
        <v>226.1315049282251</v>
      </c>
      <c r="L72" s="9">
        <f t="shared" ca="1" si="6"/>
        <v>104.05930118444154</v>
      </c>
      <c r="M72">
        <f t="shared" ca="1" si="10"/>
        <v>55.750933706816056</v>
      </c>
      <c r="N72">
        <f t="shared" ca="1" si="11"/>
        <v>33.635387488328661</v>
      </c>
    </row>
    <row r="73" spans="1:15" x14ac:dyDescent="0.25">
      <c r="A73" s="4">
        <f>A72+5/24/3600</f>
        <v>0.42106481481481423</v>
      </c>
      <c r="B73" s="3">
        <f t="shared" si="13"/>
        <v>1553300380</v>
      </c>
      <c r="C73">
        <f t="shared" si="45"/>
        <v>4</v>
      </c>
      <c r="D73">
        <f t="shared" si="45"/>
        <v>32</v>
      </c>
      <c r="E73">
        <f t="shared" ca="1" si="42"/>
        <v>44968.599196191601</v>
      </c>
      <c r="F73">
        <f t="shared" ca="1" si="43"/>
        <v>-11261.481421364706</v>
      </c>
      <c r="G73">
        <f t="shared" ca="1" si="3"/>
        <v>7460.6727272727276</v>
      </c>
      <c r="H73" s="9">
        <f t="shared" ca="1" si="4"/>
        <v>219.3576943687396</v>
      </c>
      <c r="I73" s="9">
        <f t="shared" ca="1" si="4"/>
        <v>-54.933227124705809</v>
      </c>
      <c r="J73" s="9">
        <f t="shared" ca="1" si="4"/>
        <v>-9.6981818181819115</v>
      </c>
      <c r="K73" s="9">
        <f t="shared" ca="1" si="5"/>
        <v>226.1315049282251</v>
      </c>
      <c r="L73" s="9">
        <f t="shared" ca="1" si="6"/>
        <v>104.05930118444154</v>
      </c>
      <c r="M73">
        <f t="shared" ca="1" si="10"/>
        <v>55.748457049486461</v>
      </c>
      <c r="N73">
        <f t="shared" ca="1" si="11"/>
        <v>33.652938842203547</v>
      </c>
    </row>
    <row r="74" spans="1:15" x14ac:dyDescent="0.25">
      <c r="A74" s="4">
        <f t="shared" si="12"/>
        <v>0.42112268518518459</v>
      </c>
      <c r="B74" s="3">
        <f t="shared" si="13"/>
        <v>1553300385</v>
      </c>
      <c r="C74">
        <f t="shared" si="45"/>
        <v>4</v>
      </c>
      <c r="D74">
        <f t="shared" si="45"/>
        <v>32</v>
      </c>
      <c r="E74">
        <f t="shared" ca="1" si="42"/>
        <v>46065.387668035299</v>
      </c>
      <c r="F74">
        <f t="shared" ca="1" si="43"/>
        <v>-11536.147556988235</v>
      </c>
      <c r="G74">
        <f t="shared" ref="G74:G128" ca="1" si="46">INDIRECT("G$"&amp;C74)+INDIRECT("J$"&amp;C74)*($B74-INDIRECT("B$"&amp;D74))</f>
        <v>7412.181818181818</v>
      </c>
      <c r="H74" s="9">
        <f t="shared" ref="H74:J128" ca="1" si="47">(E75-E74)/($B75-$B74)</f>
        <v>219.35769436874108</v>
      </c>
      <c r="I74" s="9">
        <f t="shared" ca="1" si="47"/>
        <v>-54.933227124705809</v>
      </c>
      <c r="J74" s="9">
        <f t="shared" ca="1" si="47"/>
        <v>-9.6981818181819115</v>
      </c>
      <c r="K74" s="9">
        <f t="shared" ref="K74:K128" ca="1" si="48">SQRT(H74*H74+I74*I74)</f>
        <v>226.13150492822652</v>
      </c>
      <c r="L74" s="9">
        <f t="shared" ref="L74:L128" ca="1" si="49">DEGREES(ATAN2(I74,H74))</f>
        <v>104.05930118444145</v>
      </c>
      <c r="M74">
        <f t="shared" ca="1" si="10"/>
        <v>55.745980392156859</v>
      </c>
      <c r="N74">
        <f t="shared" ca="1" si="11"/>
        <v>33.670490196078426</v>
      </c>
    </row>
    <row r="75" spans="1:15" x14ac:dyDescent="0.25">
      <c r="A75" s="4">
        <f t="shared" si="12"/>
        <v>0.42118055555555495</v>
      </c>
      <c r="B75" s="3">
        <f t="shared" si="13"/>
        <v>1553300390</v>
      </c>
      <c r="C75">
        <f t="shared" ref="C75:D75" si="50">C74</f>
        <v>4</v>
      </c>
      <c r="D75">
        <f t="shared" si="50"/>
        <v>32</v>
      </c>
      <c r="E75" s="15">
        <f ca="1">(1-$O75)*(1-$O75)*E74+2*$O75*(1-$O75)*INDIRECT("E"&amp;C76)+$O75*$O75*E78</f>
        <v>47162.176139879004</v>
      </c>
      <c r="F75" s="15">
        <f ca="1">(1-$O75)*(1-$O75)*F74+2*$O75*(1-$O75)*INDIRECT("F"&amp;C76)+$O75*$O75*F78</f>
        <v>-11810.813692611764</v>
      </c>
      <c r="G75" s="15">
        <f t="shared" ca="1" si="46"/>
        <v>7363.6909090909085</v>
      </c>
      <c r="H75" s="16">
        <f t="shared" ca="1" si="47"/>
        <v>219.35769436873815</v>
      </c>
      <c r="I75" s="16">
        <f t="shared" ca="1" si="47"/>
        <v>-54.933227124706171</v>
      </c>
      <c r="J75" s="16">
        <f t="shared" ca="1" si="47"/>
        <v>-9.6981818181817285</v>
      </c>
      <c r="K75" s="16">
        <f t="shared" ca="1" si="48"/>
        <v>226.13150492822376</v>
      </c>
      <c r="L75" s="16">
        <f t="shared" ca="1" si="49"/>
        <v>104.05930118444171</v>
      </c>
      <c r="M75" s="15">
        <f ca="1">(1-$O75)*(1-$O75)*M74+2*$O75*(1-$O75)*INDIRECT("M"&amp;C76)+$O75*$O75*M78</f>
        <v>55.743503734827257</v>
      </c>
      <c r="N75" s="15">
        <f ca="1">(1-$O75)*(1-$O75)*N74+2*$O75*(1-$O75)*INDIRECT("N"&amp;C76)+$O75*$O75*N78</f>
        <v>33.688041549953311</v>
      </c>
      <c r="O75" s="15">
        <f>(B75-B74)/(B78-B74)</f>
        <v>0.25</v>
      </c>
    </row>
    <row r="76" spans="1:15" x14ac:dyDescent="0.25">
      <c r="A76" s="5">
        <f t="shared" ref="A76:A105" si="51">A75+5/24/3600</f>
        <v>0.42123842592592531</v>
      </c>
      <c r="B76" s="3">
        <f t="shared" ref="B76:B128" si="52">B75+SECOND(A76-A75)</f>
        <v>1553300395</v>
      </c>
      <c r="C76">
        <v>5</v>
      </c>
      <c r="D76">
        <f>ROW()</f>
        <v>76</v>
      </c>
      <c r="E76" s="15">
        <f ca="1">(1-$O76)*(1-$O76)*E74+2*$O76*(1-$O76)*INDIRECT("E"&amp;C76)+$O76*$O76*E78</f>
        <v>48258.964611722695</v>
      </c>
      <c r="F76" s="15">
        <f ca="1">(1-$O76)*(1-$O76)*F74+2*$O76*(1-$O76)*INDIRECT("F"&amp;C76)+$O76*$O76*F78</f>
        <v>-12085.479828235295</v>
      </c>
      <c r="G76" s="15">
        <f t="shared" ca="1" si="46"/>
        <v>7315.2</v>
      </c>
      <c r="H76" s="16">
        <f t="shared" ca="1" si="47"/>
        <v>219.3576943687396</v>
      </c>
      <c r="I76" s="16">
        <f t="shared" ca="1" si="47"/>
        <v>-54.933227124705809</v>
      </c>
      <c r="J76" s="16">
        <f t="shared" ca="1" si="47"/>
        <v>0</v>
      </c>
      <c r="K76" s="16">
        <f t="shared" ca="1" si="48"/>
        <v>226.1315049282251</v>
      </c>
      <c r="L76" s="16">
        <f t="shared" ca="1" si="49"/>
        <v>104.05930118444154</v>
      </c>
      <c r="M76" s="15">
        <f ca="1">(1-$O76)*(1-$O76)*M74+2*$O76*(1-$O76)*INDIRECT("M"&amp;C76)+$O76*$O76*M78</f>
        <v>55.741027077497662</v>
      </c>
      <c r="N76" s="15">
        <f ca="1">(1-$O76)*(1-$O76)*N74+2*$O76*(1-$O76)*INDIRECT("N"&amp;C76)+$O76*$O76*N78</f>
        <v>33.705592903828197</v>
      </c>
      <c r="O76" s="15">
        <f>(B76-B74)/(B78-B74)</f>
        <v>0.5</v>
      </c>
    </row>
    <row r="77" spans="1:15" x14ac:dyDescent="0.25">
      <c r="A77" s="4">
        <f t="shared" si="51"/>
        <v>0.42129629629629567</v>
      </c>
      <c r="B77" s="3">
        <f t="shared" si="52"/>
        <v>1553300400</v>
      </c>
      <c r="C77">
        <f t="shared" ref="C77:D77" si="53">C76</f>
        <v>5</v>
      </c>
      <c r="D77">
        <f t="shared" si="53"/>
        <v>76</v>
      </c>
      <c r="E77" s="15">
        <f ca="1">(1-$O77)*(1-$O77)*E74+2*$O77*(1-$O77)*INDIRECT("E"&amp;C76)+$O77*$O77*E78</f>
        <v>49355.753083566393</v>
      </c>
      <c r="F77" s="15">
        <f ca="1">(1-$O77)*(1-$O77)*F74+2*$O77*(1-$O77)*INDIRECT("F"&amp;C76)+$O77*$O77*F78</f>
        <v>-12360.145963858824</v>
      </c>
      <c r="G77" s="15">
        <f t="shared" ca="1" si="46"/>
        <v>7315.2</v>
      </c>
      <c r="H77" s="16">
        <f t="shared" ca="1" si="47"/>
        <v>219.3576943687396</v>
      </c>
      <c r="I77" s="16">
        <f t="shared" ca="1" si="47"/>
        <v>-54.933227124705809</v>
      </c>
      <c r="J77" s="16">
        <f t="shared" ca="1" si="47"/>
        <v>0</v>
      </c>
      <c r="K77" s="16">
        <f t="shared" ca="1" si="48"/>
        <v>226.1315049282251</v>
      </c>
      <c r="L77" s="16">
        <f t="shared" ca="1" si="49"/>
        <v>104.05930118444154</v>
      </c>
      <c r="M77" s="15">
        <f ca="1">(1-$O77)*(1-$O77)*M74+2*$O77*(1-$O77)*INDIRECT("M"&amp;C76)+$O77*$O77*M78</f>
        <v>55.738550420168067</v>
      </c>
      <c r="N77" s="15">
        <f ca="1">(1-$O77)*(1-$O77)*N74+2*$O77*(1-$O77)*INDIRECT("N"&amp;C76)+$O77*$O77*N78</f>
        <v>33.723144257703076</v>
      </c>
      <c r="O77" s="15">
        <f>(B77-B74)/(B78-B74)</f>
        <v>0.75</v>
      </c>
    </row>
    <row r="78" spans="1:15" x14ac:dyDescent="0.25">
      <c r="A78" s="4">
        <f t="shared" si="51"/>
        <v>0.42135416666666603</v>
      </c>
      <c r="B78" s="3">
        <f t="shared" si="52"/>
        <v>1553300405</v>
      </c>
      <c r="C78">
        <f t="shared" ref="C78:D90" si="54">C77</f>
        <v>5</v>
      </c>
      <c r="D78">
        <f t="shared" si="54"/>
        <v>76</v>
      </c>
      <c r="E78">
        <f t="shared" ca="1" si="42"/>
        <v>50452.541555410091</v>
      </c>
      <c r="F78">
        <f t="shared" ca="1" si="43"/>
        <v>-12634.812099482353</v>
      </c>
      <c r="G78">
        <f t="shared" ca="1" si="46"/>
        <v>7315.2</v>
      </c>
      <c r="H78" s="9">
        <f t="shared" ca="1" si="47"/>
        <v>219.3576943687396</v>
      </c>
      <c r="I78" s="9">
        <f t="shared" ca="1" si="47"/>
        <v>-54.933227124706171</v>
      </c>
      <c r="J78" s="9">
        <f t="shared" ca="1" si="47"/>
        <v>0</v>
      </c>
      <c r="K78" s="9">
        <f t="shared" ca="1" si="48"/>
        <v>226.13150492822518</v>
      </c>
      <c r="L78" s="9">
        <f t="shared" ca="1" si="49"/>
        <v>104.05930118444162</v>
      </c>
      <c r="M78">
        <f t="shared" ref="M78:M128" ca="1" si="55">INDIRECT("M$"&amp;C78)+INDIRECT("O$"&amp;C78)*($B78-INDIRECT("B$"&amp;D78))</f>
        <v>55.736073762838465</v>
      </c>
      <c r="N78">
        <f t="shared" ref="N78:N128" ca="1" si="56">INDIRECT("N$"&amp;C78)+INDIRECT("P$"&amp;C78)*($B78-INDIRECT("B$"&amp;D78))</f>
        <v>33.740695611577962</v>
      </c>
    </row>
    <row r="79" spans="1:15" x14ac:dyDescent="0.25">
      <c r="A79" s="4">
        <f t="shared" si="51"/>
        <v>0.42141203703703639</v>
      </c>
      <c r="B79" s="3">
        <f t="shared" si="52"/>
        <v>1553300410</v>
      </c>
      <c r="C79">
        <f t="shared" si="54"/>
        <v>5</v>
      </c>
      <c r="D79">
        <f t="shared" si="54"/>
        <v>76</v>
      </c>
      <c r="E79">
        <f t="shared" ca="1" si="42"/>
        <v>51549.330027253789</v>
      </c>
      <c r="F79">
        <f t="shared" ca="1" si="43"/>
        <v>-12909.478235105884</v>
      </c>
      <c r="G79">
        <f t="shared" ca="1" si="46"/>
        <v>7315.2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0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5"/>
        <v>55.733597105508863</v>
      </c>
      <c r="N79">
        <f t="shared" ca="1" si="56"/>
        <v>33.758246965452848</v>
      </c>
    </row>
    <row r="80" spans="1:15" x14ac:dyDescent="0.25">
      <c r="A80" s="4">
        <f t="shared" si="51"/>
        <v>0.42146990740740675</v>
      </c>
      <c r="B80" s="3">
        <f t="shared" si="52"/>
        <v>1553300415</v>
      </c>
      <c r="C80">
        <f t="shared" si="54"/>
        <v>5</v>
      </c>
      <c r="D80">
        <f t="shared" si="54"/>
        <v>76</v>
      </c>
      <c r="E80">
        <f t="shared" ca="1" si="42"/>
        <v>52646.118499097487</v>
      </c>
      <c r="F80">
        <f t="shared" ca="1" si="43"/>
        <v>-13184.144370729413</v>
      </c>
      <c r="G80">
        <f t="shared" ca="1" si="46"/>
        <v>7315.2</v>
      </c>
      <c r="H80" s="9">
        <f t="shared" ca="1" si="47"/>
        <v>219.3576943687396</v>
      </c>
      <c r="I80" s="9">
        <f t="shared" ca="1" si="47"/>
        <v>-54.933227124705809</v>
      </c>
      <c r="J80" s="9">
        <f t="shared" ca="1" si="47"/>
        <v>0</v>
      </c>
      <c r="K80" s="9">
        <f t="shared" ca="1" si="48"/>
        <v>226.1315049282251</v>
      </c>
      <c r="L80" s="9">
        <f t="shared" ca="1" si="49"/>
        <v>104.05930118444154</v>
      </c>
      <c r="M80">
        <f t="shared" ca="1" si="55"/>
        <v>55.731120448179269</v>
      </c>
      <c r="N80">
        <f t="shared" ca="1" si="56"/>
        <v>33.775798319327734</v>
      </c>
    </row>
    <row r="81" spans="1:14" x14ac:dyDescent="0.25">
      <c r="A81" s="4">
        <f t="shared" si="51"/>
        <v>0.42152777777777711</v>
      </c>
      <c r="B81" s="3">
        <f t="shared" si="52"/>
        <v>1553300420</v>
      </c>
      <c r="C81">
        <f t="shared" si="54"/>
        <v>5</v>
      </c>
      <c r="D81">
        <f t="shared" si="54"/>
        <v>76</v>
      </c>
      <c r="E81">
        <f t="shared" ca="1" si="42"/>
        <v>53742.906970941185</v>
      </c>
      <c r="F81">
        <f t="shared" ca="1" si="43"/>
        <v>-13458.810506352942</v>
      </c>
      <c r="G81">
        <f t="shared" ca="1" si="46"/>
        <v>7315.2</v>
      </c>
      <c r="H81" s="9">
        <f t="shared" ca="1" si="47"/>
        <v>219.3576943687396</v>
      </c>
      <c r="I81" s="9">
        <f t="shared" ca="1" si="47"/>
        <v>-54.933227124705809</v>
      </c>
      <c r="J81" s="9">
        <f t="shared" ca="1" si="47"/>
        <v>0</v>
      </c>
      <c r="K81" s="9">
        <f t="shared" ca="1" si="48"/>
        <v>226.1315049282251</v>
      </c>
      <c r="L81" s="9">
        <f t="shared" ca="1" si="49"/>
        <v>104.05930118444154</v>
      </c>
      <c r="M81">
        <f t="shared" ca="1" si="55"/>
        <v>55.728643790849667</v>
      </c>
      <c r="N81">
        <f t="shared" ca="1" si="56"/>
        <v>33.793349673202613</v>
      </c>
    </row>
    <row r="82" spans="1:14" x14ac:dyDescent="0.25">
      <c r="A82" s="4">
        <f t="shared" si="51"/>
        <v>0.42158564814814747</v>
      </c>
      <c r="B82" s="3">
        <f t="shared" si="52"/>
        <v>1553300425</v>
      </c>
      <c r="C82">
        <f t="shared" si="54"/>
        <v>5</v>
      </c>
      <c r="D82">
        <f t="shared" si="54"/>
        <v>76</v>
      </c>
      <c r="E82">
        <f t="shared" ca="1" si="42"/>
        <v>54839.695442784883</v>
      </c>
      <c r="F82">
        <f t="shared" ca="1" si="43"/>
        <v>-13733.476641976471</v>
      </c>
      <c r="G82">
        <f t="shared" ca="1" si="46"/>
        <v>7315.2</v>
      </c>
      <c r="H82" s="9">
        <f t="shared" ca="1" si="47"/>
        <v>219.3576943687396</v>
      </c>
      <c r="I82" s="9">
        <f t="shared" ca="1" si="47"/>
        <v>-54.933227124705809</v>
      </c>
      <c r="J82" s="9">
        <f t="shared" ca="1" si="47"/>
        <v>0</v>
      </c>
      <c r="K82" s="9">
        <f t="shared" ca="1" si="48"/>
        <v>226.1315049282251</v>
      </c>
      <c r="L82" s="9">
        <f t="shared" ca="1" si="49"/>
        <v>104.05930118444154</v>
      </c>
      <c r="M82">
        <f t="shared" ca="1" si="55"/>
        <v>55.726167133520072</v>
      </c>
      <c r="N82">
        <f t="shared" ca="1" si="56"/>
        <v>33.810901027077499</v>
      </c>
    </row>
    <row r="83" spans="1:14" x14ac:dyDescent="0.25">
      <c r="A83" s="4">
        <f t="shared" si="51"/>
        <v>0.42164351851851783</v>
      </c>
      <c r="B83" s="3">
        <f t="shared" si="52"/>
        <v>1553300430</v>
      </c>
      <c r="C83">
        <f t="shared" si="54"/>
        <v>5</v>
      </c>
      <c r="D83">
        <f t="shared" si="54"/>
        <v>76</v>
      </c>
      <c r="E83">
        <f t="shared" ca="1" si="42"/>
        <v>55936.483914628581</v>
      </c>
      <c r="F83">
        <f t="shared" ca="1" si="43"/>
        <v>-14008.1427776</v>
      </c>
      <c r="G83">
        <f t="shared" ca="1" si="46"/>
        <v>7315.2</v>
      </c>
      <c r="H83" s="9">
        <f t="shared" ca="1" si="47"/>
        <v>219.3576943687396</v>
      </c>
      <c r="I83" s="9">
        <f t="shared" ca="1" si="47"/>
        <v>-54.933227124705809</v>
      </c>
      <c r="J83" s="9">
        <f t="shared" ca="1" si="47"/>
        <v>0</v>
      </c>
      <c r="K83" s="9">
        <f t="shared" ca="1" si="48"/>
        <v>226.1315049282251</v>
      </c>
      <c r="L83" s="9">
        <f t="shared" ca="1" si="49"/>
        <v>104.05930118444154</v>
      </c>
      <c r="M83">
        <f t="shared" ca="1" si="55"/>
        <v>55.72369047619047</v>
      </c>
      <c r="N83">
        <f t="shared" ca="1" si="56"/>
        <v>33.828452380952378</v>
      </c>
    </row>
    <row r="84" spans="1:14" x14ac:dyDescent="0.25">
      <c r="A84" s="4">
        <f t="shared" si="51"/>
        <v>0.4217013888888882</v>
      </c>
      <c r="B84" s="3">
        <f t="shared" si="52"/>
        <v>1553300435</v>
      </c>
      <c r="C84">
        <f t="shared" si="54"/>
        <v>5</v>
      </c>
      <c r="D84">
        <f t="shared" si="54"/>
        <v>76</v>
      </c>
      <c r="E84">
        <f t="shared" ca="1" si="42"/>
        <v>57033.272386472279</v>
      </c>
      <c r="F84">
        <f t="shared" ca="1" si="43"/>
        <v>-14282.808913223529</v>
      </c>
      <c r="G84">
        <f t="shared" ca="1" si="46"/>
        <v>7315.2</v>
      </c>
      <c r="H84" s="9">
        <f t="shared" ca="1" si="47"/>
        <v>219.3576943687396</v>
      </c>
      <c r="I84" s="9">
        <f t="shared" ca="1" si="47"/>
        <v>-54.933227124706171</v>
      </c>
      <c r="J84" s="9">
        <f t="shared" ca="1" si="47"/>
        <v>0</v>
      </c>
      <c r="K84" s="9">
        <f t="shared" ca="1" si="48"/>
        <v>226.13150492822518</v>
      </c>
      <c r="L84" s="9">
        <f t="shared" ca="1" si="49"/>
        <v>104.05930118444162</v>
      </c>
      <c r="M84">
        <f t="shared" ca="1" si="55"/>
        <v>55.721213818860875</v>
      </c>
      <c r="N84">
        <f t="shared" ca="1" si="56"/>
        <v>33.846003734827264</v>
      </c>
    </row>
    <row r="85" spans="1:14" x14ac:dyDescent="0.25">
      <c r="A85" s="4">
        <f t="shared" si="51"/>
        <v>0.42175925925925856</v>
      </c>
      <c r="B85" s="3">
        <f t="shared" si="52"/>
        <v>1553300440</v>
      </c>
      <c r="C85">
        <f t="shared" si="54"/>
        <v>5</v>
      </c>
      <c r="D85">
        <f t="shared" si="54"/>
        <v>76</v>
      </c>
      <c r="E85">
        <f t="shared" ca="1" si="42"/>
        <v>58130.060858315977</v>
      </c>
      <c r="F85">
        <f t="shared" ca="1" si="43"/>
        <v>-14557.47504884706</v>
      </c>
      <c r="G85">
        <f t="shared" ca="1" si="46"/>
        <v>7315.2</v>
      </c>
      <c r="H85" s="9">
        <f t="shared" ca="1" si="47"/>
        <v>219.35769436873815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226.13150492822368</v>
      </c>
      <c r="L85" s="9">
        <f t="shared" ca="1" si="49"/>
        <v>104.05930118444162</v>
      </c>
      <c r="M85">
        <f t="shared" ca="1" si="55"/>
        <v>55.718737161531273</v>
      </c>
      <c r="N85">
        <f t="shared" ca="1" si="56"/>
        <v>33.863555088702149</v>
      </c>
    </row>
    <row r="86" spans="1:14" x14ac:dyDescent="0.25">
      <c r="A86" s="4">
        <f t="shared" si="51"/>
        <v>0.42181712962962892</v>
      </c>
      <c r="B86" s="3">
        <f t="shared" si="52"/>
        <v>1553300445</v>
      </c>
      <c r="C86">
        <f t="shared" si="54"/>
        <v>5</v>
      </c>
      <c r="D86">
        <f t="shared" si="54"/>
        <v>76</v>
      </c>
      <c r="E86">
        <f t="shared" ca="1" si="42"/>
        <v>59226.849330159668</v>
      </c>
      <c r="F86">
        <f t="shared" ca="1" si="43"/>
        <v>-14832.141184470589</v>
      </c>
      <c r="G86">
        <f t="shared" ca="1" si="46"/>
        <v>7315.2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5"/>
        <v>55.716260504201678</v>
      </c>
      <c r="N86">
        <f t="shared" ca="1" si="56"/>
        <v>33.881106442577028</v>
      </c>
    </row>
    <row r="87" spans="1:14" x14ac:dyDescent="0.25">
      <c r="A87" s="4">
        <f t="shared" si="51"/>
        <v>0.42187499999999928</v>
      </c>
      <c r="B87" s="3">
        <f t="shared" si="52"/>
        <v>1553300450</v>
      </c>
      <c r="C87">
        <f t="shared" si="54"/>
        <v>5</v>
      </c>
      <c r="D87">
        <f t="shared" si="54"/>
        <v>76</v>
      </c>
      <c r="E87">
        <f t="shared" ca="1" si="42"/>
        <v>60323.637802003366</v>
      </c>
      <c r="F87">
        <f t="shared" ca="1" si="43"/>
        <v>-15106.807320094118</v>
      </c>
      <c r="G87">
        <f t="shared" ca="1" si="46"/>
        <v>7315.2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5"/>
        <v>55.713783846872076</v>
      </c>
      <c r="N87">
        <f t="shared" ca="1" si="56"/>
        <v>33.898657796451914</v>
      </c>
    </row>
    <row r="88" spans="1:14" x14ac:dyDescent="0.25">
      <c r="A88" s="4">
        <f t="shared" si="51"/>
        <v>0.42193287037036964</v>
      </c>
      <c r="B88" s="3">
        <f t="shared" si="52"/>
        <v>1553300455</v>
      </c>
      <c r="C88">
        <f t="shared" si="54"/>
        <v>5</v>
      </c>
      <c r="D88">
        <f t="shared" si="54"/>
        <v>76</v>
      </c>
      <c r="E88">
        <f t="shared" ca="1" si="42"/>
        <v>61420.426273847064</v>
      </c>
      <c r="F88">
        <f t="shared" ca="1" si="43"/>
        <v>-15381.473455717647</v>
      </c>
      <c r="G88">
        <f t="shared" ca="1" si="46"/>
        <v>7315.2</v>
      </c>
      <c r="H88" s="9">
        <f t="shared" ca="1" si="47"/>
        <v>219.3576943687396</v>
      </c>
      <c r="I88" s="9">
        <f t="shared" ca="1" si="47"/>
        <v>-54.933227124705809</v>
      </c>
      <c r="J88" s="9">
        <f t="shared" ca="1" si="47"/>
        <v>0</v>
      </c>
      <c r="K88" s="9">
        <f t="shared" ca="1" si="48"/>
        <v>226.1315049282251</v>
      </c>
      <c r="L88" s="9">
        <f t="shared" ca="1" si="49"/>
        <v>104.05930118444154</v>
      </c>
      <c r="M88">
        <f t="shared" ca="1" si="55"/>
        <v>55.711307189542481</v>
      </c>
      <c r="N88">
        <f t="shared" ca="1" si="56"/>
        <v>33.9162091503268</v>
      </c>
    </row>
    <row r="89" spans="1:14" x14ac:dyDescent="0.25">
      <c r="A89" s="4">
        <f t="shared" si="51"/>
        <v>0.42199074074074</v>
      </c>
      <c r="B89" s="3">
        <f t="shared" si="52"/>
        <v>1553300460</v>
      </c>
      <c r="C89">
        <f t="shared" si="54"/>
        <v>5</v>
      </c>
      <c r="D89">
        <f t="shared" si="54"/>
        <v>76</v>
      </c>
      <c r="E89">
        <f t="shared" ca="1" si="42"/>
        <v>62517.214745690762</v>
      </c>
      <c r="F89">
        <f t="shared" ca="1" si="43"/>
        <v>-15656.139591341176</v>
      </c>
      <c r="G89">
        <f t="shared" ca="1" si="46"/>
        <v>7315.2</v>
      </c>
      <c r="H89" s="9">
        <f t="shared" ca="1" si="47"/>
        <v>219.3576943687396</v>
      </c>
      <c r="I89" s="9">
        <f t="shared" ca="1" si="47"/>
        <v>-54.933227124706171</v>
      </c>
      <c r="J89" s="9">
        <f t="shared" ca="1" si="47"/>
        <v>0</v>
      </c>
      <c r="K89" s="9">
        <f t="shared" ca="1" si="48"/>
        <v>226.13150492822518</v>
      </c>
      <c r="L89" s="9">
        <f t="shared" ca="1" si="49"/>
        <v>104.05930118444162</v>
      </c>
      <c r="M89">
        <f t="shared" ca="1" si="55"/>
        <v>55.708830532212879</v>
      </c>
      <c r="N89">
        <f t="shared" ca="1" si="56"/>
        <v>33.933760504201679</v>
      </c>
    </row>
    <row r="90" spans="1:14" x14ac:dyDescent="0.25">
      <c r="A90" s="4">
        <f t="shared" si="51"/>
        <v>0.42204861111111036</v>
      </c>
      <c r="B90" s="3">
        <f t="shared" si="52"/>
        <v>1553300465</v>
      </c>
      <c r="C90">
        <f t="shared" si="54"/>
        <v>5</v>
      </c>
      <c r="D90">
        <f t="shared" si="54"/>
        <v>76</v>
      </c>
      <c r="E90">
        <f t="shared" ca="1" si="42"/>
        <v>63614.00321753446</v>
      </c>
      <c r="F90">
        <f t="shared" ca="1" si="43"/>
        <v>-15930.805726964707</v>
      </c>
      <c r="G90">
        <f t="shared" ca="1" si="46"/>
        <v>7315.2</v>
      </c>
      <c r="H90" s="9">
        <f t="shared" ca="1" si="47"/>
        <v>219.3576943687396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226.1315049282251</v>
      </c>
      <c r="L90" s="9">
        <f t="shared" ca="1" si="49"/>
        <v>104.05930118444154</v>
      </c>
      <c r="M90">
        <f t="shared" ca="1" si="55"/>
        <v>55.706353874883284</v>
      </c>
      <c r="N90">
        <f t="shared" ca="1" si="56"/>
        <v>33.951311858076565</v>
      </c>
    </row>
    <row r="91" spans="1:14" x14ac:dyDescent="0.25">
      <c r="A91" s="4">
        <f t="shared" si="51"/>
        <v>0.42210648148148072</v>
      </c>
      <c r="B91" s="3">
        <f t="shared" si="52"/>
        <v>1553300470</v>
      </c>
      <c r="C91">
        <f t="shared" ref="C91:D106" si="57">C90</f>
        <v>5</v>
      </c>
      <c r="D91">
        <f t="shared" si="57"/>
        <v>76</v>
      </c>
      <c r="E91">
        <f t="shared" ca="1" si="42"/>
        <v>64710.791689378158</v>
      </c>
      <c r="F91">
        <f t="shared" ca="1" si="43"/>
        <v>-16205.471862588236</v>
      </c>
      <c r="G91">
        <f t="shared" ca="1" si="46"/>
        <v>7315.2</v>
      </c>
      <c r="H91" s="9">
        <f t="shared" ca="1" si="47"/>
        <v>219.35769436873815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226.13150492822368</v>
      </c>
      <c r="L91" s="9">
        <f t="shared" ca="1" si="49"/>
        <v>104.05930118444162</v>
      </c>
      <c r="M91">
        <f t="shared" ca="1" si="55"/>
        <v>55.703877217553682</v>
      </c>
      <c r="N91">
        <f t="shared" ca="1" si="56"/>
        <v>33.968863211951444</v>
      </c>
    </row>
    <row r="92" spans="1:14" x14ac:dyDescent="0.25">
      <c r="A92" s="4">
        <f t="shared" si="51"/>
        <v>0.42216435185185108</v>
      </c>
      <c r="B92" s="3">
        <f t="shared" si="52"/>
        <v>1553300475</v>
      </c>
      <c r="C92">
        <f t="shared" si="57"/>
        <v>5</v>
      </c>
      <c r="D92">
        <f t="shared" si="57"/>
        <v>76</v>
      </c>
      <c r="E92">
        <f t="shared" ca="1" si="42"/>
        <v>65807.580161221849</v>
      </c>
      <c r="F92">
        <f t="shared" ca="1" si="43"/>
        <v>-16480.137998211765</v>
      </c>
      <c r="G92">
        <f t="shared" ca="1" si="46"/>
        <v>7315.2</v>
      </c>
      <c r="H92" s="9">
        <f t="shared" ca="1" si="47"/>
        <v>219.3576943687396</v>
      </c>
      <c r="I92" s="9">
        <f t="shared" ca="1" si="47"/>
        <v>-54.933227124706171</v>
      </c>
      <c r="J92" s="9">
        <f t="shared" ca="1" si="47"/>
        <v>0</v>
      </c>
      <c r="K92" s="9">
        <f t="shared" ca="1" si="48"/>
        <v>226.13150492822518</v>
      </c>
      <c r="L92" s="9">
        <f t="shared" ca="1" si="49"/>
        <v>104.05930118444162</v>
      </c>
      <c r="M92">
        <f t="shared" ca="1" si="55"/>
        <v>55.701400560224087</v>
      </c>
      <c r="N92">
        <f t="shared" ca="1" si="56"/>
        <v>33.98641456582633</v>
      </c>
    </row>
    <row r="93" spans="1:14" x14ac:dyDescent="0.25">
      <c r="A93" s="4">
        <f t="shared" si="51"/>
        <v>0.42222222222222144</v>
      </c>
      <c r="B93" s="3">
        <f t="shared" si="52"/>
        <v>1553300480</v>
      </c>
      <c r="C93">
        <f t="shared" si="57"/>
        <v>5</v>
      </c>
      <c r="D93">
        <f t="shared" si="57"/>
        <v>76</v>
      </c>
      <c r="E93">
        <f t="shared" ca="1" si="42"/>
        <v>66904.368633065547</v>
      </c>
      <c r="F93">
        <f t="shared" ca="1" si="43"/>
        <v>-16754.804133835296</v>
      </c>
      <c r="G93">
        <f t="shared" ca="1" si="46"/>
        <v>7315.2</v>
      </c>
      <c r="H93" s="9">
        <f t="shared" ca="1" si="47"/>
        <v>219.3576943687396</v>
      </c>
      <c r="I93" s="9">
        <f t="shared" ca="1" si="47"/>
        <v>-54.933227124705446</v>
      </c>
      <c r="J93" s="9">
        <f t="shared" ca="1" si="47"/>
        <v>0</v>
      </c>
      <c r="K93" s="9">
        <f t="shared" ca="1" si="48"/>
        <v>226.13150492822498</v>
      </c>
      <c r="L93" s="9">
        <f t="shared" ca="1" si="49"/>
        <v>104.05930118444145</v>
      </c>
      <c r="M93">
        <f t="shared" ca="1" si="55"/>
        <v>55.698923902894485</v>
      </c>
      <c r="N93">
        <f t="shared" ca="1" si="56"/>
        <v>34.003965919701216</v>
      </c>
    </row>
    <row r="94" spans="1:14" x14ac:dyDescent="0.25">
      <c r="A94" s="4">
        <f t="shared" si="51"/>
        <v>0.4222800925925918</v>
      </c>
      <c r="B94" s="3">
        <f t="shared" si="52"/>
        <v>1553300485</v>
      </c>
      <c r="C94">
        <f t="shared" si="57"/>
        <v>5</v>
      </c>
      <c r="D94">
        <f t="shared" si="57"/>
        <v>76</v>
      </c>
      <c r="E94">
        <f t="shared" ca="1" si="42"/>
        <v>68001.157104909245</v>
      </c>
      <c r="F94">
        <f t="shared" ca="1" si="43"/>
        <v>-17029.470269458823</v>
      </c>
      <c r="G94">
        <f t="shared" ca="1" si="46"/>
        <v>7315.2</v>
      </c>
      <c r="H94" s="9">
        <f t="shared" ca="1" si="47"/>
        <v>219.3576943687396</v>
      </c>
      <c r="I94" s="9">
        <f t="shared" ca="1" si="47"/>
        <v>-54.933227124706171</v>
      </c>
      <c r="J94" s="9">
        <f t="shared" ca="1" si="47"/>
        <v>0</v>
      </c>
      <c r="K94" s="9">
        <f t="shared" ca="1" si="48"/>
        <v>226.13150492822518</v>
      </c>
      <c r="L94" s="9">
        <f t="shared" ca="1" si="49"/>
        <v>104.05930118444162</v>
      </c>
      <c r="M94">
        <f t="shared" ca="1" si="55"/>
        <v>55.69644724556489</v>
      </c>
      <c r="N94">
        <f t="shared" ca="1" si="56"/>
        <v>34.021517273576094</v>
      </c>
    </row>
    <row r="95" spans="1:14" x14ac:dyDescent="0.25">
      <c r="A95" s="4">
        <f t="shared" si="51"/>
        <v>0.42233796296296217</v>
      </c>
      <c r="B95" s="3">
        <f t="shared" si="52"/>
        <v>1553300490</v>
      </c>
      <c r="C95">
        <f t="shared" si="57"/>
        <v>5</v>
      </c>
      <c r="D95">
        <f t="shared" si="57"/>
        <v>76</v>
      </c>
      <c r="E95">
        <f t="shared" ca="1" si="42"/>
        <v>69097.945576752943</v>
      </c>
      <c r="F95">
        <f t="shared" ca="1" si="43"/>
        <v>-17304.136405082354</v>
      </c>
      <c r="G95">
        <f t="shared" ca="1" si="46"/>
        <v>7315.2</v>
      </c>
      <c r="H95" s="9">
        <f t="shared" ca="1" si="47"/>
        <v>219.3576943687396</v>
      </c>
      <c r="I95" s="9">
        <f t="shared" ca="1" si="47"/>
        <v>-54.933227124705446</v>
      </c>
      <c r="J95" s="9">
        <f t="shared" ca="1" si="47"/>
        <v>0</v>
      </c>
      <c r="K95" s="9">
        <f t="shared" ca="1" si="48"/>
        <v>226.13150492822498</v>
      </c>
      <c r="L95" s="9">
        <f t="shared" ca="1" si="49"/>
        <v>104.05930118444145</v>
      </c>
      <c r="M95">
        <f t="shared" ca="1" si="55"/>
        <v>55.693970588235288</v>
      </c>
      <c r="N95">
        <f t="shared" ca="1" si="56"/>
        <v>34.03906862745098</v>
      </c>
    </row>
    <row r="96" spans="1:14" x14ac:dyDescent="0.25">
      <c r="A96" s="4">
        <f t="shared" si="51"/>
        <v>0.42239583333333253</v>
      </c>
      <c r="B96" s="3">
        <f t="shared" si="52"/>
        <v>1553300495</v>
      </c>
      <c r="C96">
        <f t="shared" si="57"/>
        <v>5</v>
      </c>
      <c r="D96">
        <f t="shared" si="57"/>
        <v>76</v>
      </c>
      <c r="E96">
        <f t="shared" ca="1" si="42"/>
        <v>70194.734048596642</v>
      </c>
      <c r="F96">
        <f t="shared" ca="1" si="43"/>
        <v>-17578.802540705881</v>
      </c>
      <c r="G96">
        <f t="shared" ca="1" si="46"/>
        <v>7315.2</v>
      </c>
      <c r="H96" s="9">
        <f t="shared" ca="1" si="47"/>
        <v>219.3576943687396</v>
      </c>
      <c r="I96" s="9">
        <f t="shared" ca="1" si="47"/>
        <v>-54.933227124706171</v>
      </c>
      <c r="J96" s="9">
        <f t="shared" ca="1" si="47"/>
        <v>0</v>
      </c>
      <c r="K96" s="9">
        <f t="shared" ca="1" si="48"/>
        <v>226.13150492822518</v>
      </c>
      <c r="L96" s="9">
        <f t="shared" ca="1" si="49"/>
        <v>104.05930118444162</v>
      </c>
      <c r="M96">
        <f t="shared" ca="1" si="55"/>
        <v>55.691493930905693</v>
      </c>
      <c r="N96">
        <f t="shared" ca="1" si="56"/>
        <v>34.056619981325866</v>
      </c>
    </row>
    <row r="97" spans="1:14" x14ac:dyDescent="0.25">
      <c r="A97" s="4">
        <f t="shared" si="51"/>
        <v>0.42245370370370289</v>
      </c>
      <c r="B97" s="3">
        <f t="shared" si="52"/>
        <v>1553300500</v>
      </c>
      <c r="C97">
        <f t="shared" si="57"/>
        <v>5</v>
      </c>
      <c r="D97">
        <f t="shared" si="57"/>
        <v>76</v>
      </c>
      <c r="E97">
        <f t="shared" ca="1" si="42"/>
        <v>71291.52252044034</v>
      </c>
      <c r="F97">
        <f t="shared" ca="1" si="43"/>
        <v>-17853.468676329412</v>
      </c>
      <c r="G97">
        <f t="shared" ca="1" si="46"/>
        <v>7315.2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5"/>
        <v>55.689017273576091</v>
      </c>
      <c r="N97">
        <f t="shared" ca="1" si="56"/>
        <v>34.074171335200745</v>
      </c>
    </row>
    <row r="98" spans="1:14" x14ac:dyDescent="0.25">
      <c r="A98" s="4">
        <f>A97+5/24/3600</f>
        <v>0.42251157407407325</v>
      </c>
      <c r="B98" s="3">
        <f t="shared" si="52"/>
        <v>1553300505</v>
      </c>
      <c r="C98">
        <f t="shared" si="57"/>
        <v>5</v>
      </c>
      <c r="D98">
        <f t="shared" si="57"/>
        <v>76</v>
      </c>
      <c r="E98">
        <f t="shared" ca="1" si="42"/>
        <v>72388.310992284038</v>
      </c>
      <c r="F98">
        <f t="shared" ca="1" si="43"/>
        <v>-18128.134811952943</v>
      </c>
      <c r="G98">
        <f t="shared" ca="1" si="46"/>
        <v>7315.2</v>
      </c>
      <c r="H98" s="9">
        <f t="shared" ca="1" si="47"/>
        <v>219.3576943687396</v>
      </c>
      <c r="I98" s="9">
        <f t="shared" ca="1" si="47"/>
        <v>-54.933227124705446</v>
      </c>
      <c r="J98" s="9">
        <f t="shared" ca="1" si="47"/>
        <v>0</v>
      </c>
      <c r="K98" s="9">
        <f t="shared" ca="1" si="48"/>
        <v>226.13150492822498</v>
      </c>
      <c r="L98" s="9">
        <f t="shared" ca="1" si="49"/>
        <v>104.05930118444145</v>
      </c>
      <c r="M98">
        <f t="shared" ca="1" si="55"/>
        <v>55.686540616246496</v>
      </c>
      <c r="N98">
        <f t="shared" ca="1" si="56"/>
        <v>34.091722689075631</v>
      </c>
    </row>
    <row r="99" spans="1:14" x14ac:dyDescent="0.25">
      <c r="A99" s="4">
        <f t="shared" si="51"/>
        <v>0.42256944444444361</v>
      </c>
      <c r="B99" s="3">
        <f t="shared" si="52"/>
        <v>1553300510</v>
      </c>
      <c r="C99">
        <f t="shared" si="57"/>
        <v>5</v>
      </c>
      <c r="D99">
        <f t="shared" si="57"/>
        <v>76</v>
      </c>
      <c r="E99">
        <f t="shared" ca="1" si="42"/>
        <v>73485.099464127736</v>
      </c>
      <c r="F99">
        <f t="shared" ca="1" si="43"/>
        <v>-18402.80094757647</v>
      </c>
      <c r="G99">
        <f t="shared" ca="1" si="46"/>
        <v>7315.2</v>
      </c>
      <c r="H99" s="9">
        <f t="shared" ca="1" si="47"/>
        <v>219.3576943687396</v>
      </c>
      <c r="I99" s="9">
        <f t="shared" ca="1" si="47"/>
        <v>-54.933227124706171</v>
      </c>
      <c r="J99" s="9">
        <f t="shared" ca="1" si="47"/>
        <v>0</v>
      </c>
      <c r="K99" s="9">
        <f t="shared" ca="1" si="48"/>
        <v>226.13150492822518</v>
      </c>
      <c r="L99" s="9">
        <f t="shared" ca="1" si="49"/>
        <v>104.05930118444162</v>
      </c>
      <c r="M99">
        <f t="shared" ca="1" si="55"/>
        <v>55.684063958916894</v>
      </c>
      <c r="N99">
        <f t="shared" ca="1" si="56"/>
        <v>34.10927404295051</v>
      </c>
    </row>
    <row r="100" spans="1:14" x14ac:dyDescent="0.25">
      <c r="A100" s="4">
        <f t="shared" si="51"/>
        <v>0.42262731481481397</v>
      </c>
      <c r="B100" s="3">
        <f t="shared" si="52"/>
        <v>1553300515</v>
      </c>
      <c r="C100">
        <f t="shared" si="57"/>
        <v>5</v>
      </c>
      <c r="D100">
        <f t="shared" si="57"/>
        <v>76</v>
      </c>
      <c r="E100">
        <f t="shared" ca="1" si="42"/>
        <v>74581.887935971434</v>
      </c>
      <c r="F100">
        <f t="shared" ca="1" si="43"/>
        <v>-18677.467083200001</v>
      </c>
      <c r="G100">
        <f t="shared" ca="1" si="46"/>
        <v>7315.2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5"/>
        <v>55.6815873015873</v>
      </c>
      <c r="N100">
        <f t="shared" ca="1" si="56"/>
        <v>34.126825396825396</v>
      </c>
    </row>
    <row r="101" spans="1:14" x14ac:dyDescent="0.25">
      <c r="A101" s="4">
        <f t="shared" si="51"/>
        <v>0.42268518518518433</v>
      </c>
      <c r="B101" s="3">
        <f t="shared" si="52"/>
        <v>1553300520</v>
      </c>
      <c r="C101">
        <f t="shared" si="57"/>
        <v>5</v>
      </c>
      <c r="D101">
        <f t="shared" si="57"/>
        <v>76</v>
      </c>
      <c r="E101">
        <f t="shared" ca="1" si="42"/>
        <v>75678.676407815132</v>
      </c>
      <c r="F101">
        <f t="shared" ca="1" si="43"/>
        <v>-18952.133218823532</v>
      </c>
      <c r="G101">
        <f t="shared" ca="1" si="46"/>
        <v>7315.2</v>
      </c>
      <c r="H101" s="9">
        <f t="shared" ca="1" si="47"/>
        <v>219.3576943687396</v>
      </c>
      <c r="I101" s="9">
        <f t="shared" ca="1" si="47"/>
        <v>-54.933227124705446</v>
      </c>
      <c r="J101" s="9">
        <f t="shared" ca="1" si="47"/>
        <v>0</v>
      </c>
      <c r="K101" s="9">
        <f t="shared" ca="1" si="48"/>
        <v>226.13150492822498</v>
      </c>
      <c r="L101" s="9">
        <f t="shared" ca="1" si="49"/>
        <v>104.05930118444145</v>
      </c>
      <c r="M101">
        <f t="shared" ca="1" si="55"/>
        <v>55.679110644257698</v>
      </c>
      <c r="N101">
        <f t="shared" ca="1" si="56"/>
        <v>34.144376750700282</v>
      </c>
    </row>
    <row r="102" spans="1:14" x14ac:dyDescent="0.25">
      <c r="A102" s="4">
        <f t="shared" si="51"/>
        <v>0.42274305555555469</v>
      </c>
      <c r="B102" s="3">
        <f t="shared" si="52"/>
        <v>1553300525</v>
      </c>
      <c r="C102">
        <f t="shared" si="57"/>
        <v>5</v>
      </c>
      <c r="D102">
        <f t="shared" si="57"/>
        <v>76</v>
      </c>
      <c r="E102">
        <f t="shared" ca="1" si="42"/>
        <v>76775.46487965883</v>
      </c>
      <c r="F102">
        <f t="shared" ca="1" si="43"/>
        <v>-19226.799354447059</v>
      </c>
      <c r="G102">
        <f t="shared" ca="1" si="46"/>
        <v>7315.2</v>
      </c>
      <c r="H102" s="9">
        <f t="shared" ca="1" si="47"/>
        <v>219.3576943687396</v>
      </c>
      <c r="I102" s="9">
        <f t="shared" ca="1" si="47"/>
        <v>-54.933227124706171</v>
      </c>
      <c r="J102" s="9">
        <f t="shared" ca="1" si="47"/>
        <v>0</v>
      </c>
      <c r="K102" s="9">
        <f t="shared" ca="1" si="48"/>
        <v>226.13150492822518</v>
      </c>
      <c r="L102" s="9">
        <f t="shared" ca="1" si="49"/>
        <v>104.05930118444162</v>
      </c>
      <c r="M102">
        <f t="shared" ca="1" si="55"/>
        <v>55.676633986928103</v>
      </c>
      <c r="N102">
        <f t="shared" ca="1" si="56"/>
        <v>34.161928104575161</v>
      </c>
    </row>
    <row r="103" spans="1:14" x14ac:dyDescent="0.25">
      <c r="A103" s="4">
        <f t="shared" si="51"/>
        <v>0.42280092592592505</v>
      </c>
      <c r="B103" s="3">
        <f t="shared" si="52"/>
        <v>1553300530</v>
      </c>
      <c r="C103">
        <f t="shared" si="57"/>
        <v>5</v>
      </c>
      <c r="D103">
        <f t="shared" si="57"/>
        <v>76</v>
      </c>
      <c r="E103">
        <f t="shared" ref="E103:E128" ca="1" si="58">INDIRECT("E$"&amp;C103)+INDIRECT("H$"&amp;C103)*($B103-INDIRECT("B$"&amp;D103))</f>
        <v>77872.253351502528</v>
      </c>
      <c r="F103">
        <f t="shared" ref="F103:F128" ca="1" si="59">INDIRECT("F$"&amp;C103)+INDIRECT("I$"&amp;C103)*($B103-INDIRECT("B$"&amp;D103))</f>
        <v>-19501.46549007059</v>
      </c>
      <c r="G103">
        <f t="shared" ca="1" si="46"/>
        <v>7315.2</v>
      </c>
      <c r="H103" s="9">
        <f t="shared" ca="1" si="47"/>
        <v>219.3576943687396</v>
      </c>
      <c r="I103" s="9">
        <f t="shared" ca="1" si="47"/>
        <v>-54.933227124705446</v>
      </c>
      <c r="J103" s="9">
        <f t="shared" ca="1" si="47"/>
        <v>0</v>
      </c>
      <c r="K103" s="9">
        <f t="shared" ca="1" si="48"/>
        <v>226.13150492822498</v>
      </c>
      <c r="L103" s="9">
        <f t="shared" ca="1" si="49"/>
        <v>104.05930118444145</v>
      </c>
      <c r="M103">
        <f t="shared" ca="1" si="55"/>
        <v>55.674157329598501</v>
      </c>
      <c r="N103">
        <f t="shared" ca="1" si="56"/>
        <v>34.179479458450047</v>
      </c>
    </row>
    <row r="104" spans="1:14" x14ac:dyDescent="0.25">
      <c r="A104" s="4">
        <f t="shared" si="51"/>
        <v>0.42285879629629541</v>
      </c>
      <c r="B104" s="3">
        <f t="shared" si="52"/>
        <v>1553300535</v>
      </c>
      <c r="C104">
        <f t="shared" si="57"/>
        <v>5</v>
      </c>
      <c r="D104">
        <f t="shared" si="57"/>
        <v>76</v>
      </c>
      <c r="E104">
        <f t="shared" ca="1" si="58"/>
        <v>78969.041823346226</v>
      </c>
      <c r="F104">
        <f t="shared" ca="1" si="59"/>
        <v>-19776.131625694117</v>
      </c>
      <c r="G104">
        <f t="shared" ca="1" si="46"/>
        <v>7315.2</v>
      </c>
      <c r="H104" s="9">
        <f t="shared" ca="1" si="47"/>
        <v>219.3576943687396</v>
      </c>
      <c r="I104" s="9">
        <f t="shared" ca="1" si="47"/>
        <v>-54.933227124706171</v>
      </c>
      <c r="J104" s="9">
        <f t="shared" ca="1" si="47"/>
        <v>0</v>
      </c>
      <c r="K104" s="9">
        <f t="shared" ca="1" si="48"/>
        <v>226.13150492822518</v>
      </c>
      <c r="L104" s="9">
        <f t="shared" ca="1" si="49"/>
        <v>104.05930118444162</v>
      </c>
      <c r="M104">
        <f t="shared" ca="1" si="55"/>
        <v>55.671680672268906</v>
      </c>
      <c r="N104">
        <f t="shared" ca="1" si="56"/>
        <v>34.197030812324932</v>
      </c>
    </row>
    <row r="105" spans="1:14" x14ac:dyDescent="0.25">
      <c r="A105" s="8">
        <f t="shared" si="51"/>
        <v>0.42291666666666577</v>
      </c>
      <c r="B105" s="3">
        <f t="shared" si="52"/>
        <v>1553300540</v>
      </c>
      <c r="C105">
        <f t="shared" si="57"/>
        <v>5</v>
      </c>
      <c r="D105">
        <f t="shared" si="57"/>
        <v>76</v>
      </c>
      <c r="E105">
        <f t="shared" ca="1" si="58"/>
        <v>80065.830295189924</v>
      </c>
      <c r="F105">
        <f t="shared" ca="1" si="59"/>
        <v>-20050.797761317648</v>
      </c>
      <c r="G105">
        <f t="shared" ca="1" si="46"/>
        <v>7315.2</v>
      </c>
      <c r="H105" s="9">
        <f t="shared" ca="1" si="47"/>
        <v>219.3576943687396</v>
      </c>
      <c r="I105" s="9">
        <f t="shared" ca="1" si="47"/>
        <v>-54.933227124705446</v>
      </c>
      <c r="J105" s="9">
        <f t="shared" ca="1" si="47"/>
        <v>0</v>
      </c>
      <c r="K105" s="9">
        <f t="shared" ca="1" si="48"/>
        <v>226.13150492822498</v>
      </c>
      <c r="L105" s="9">
        <f t="shared" ca="1" si="49"/>
        <v>104.05930118444145</v>
      </c>
      <c r="M105">
        <f t="shared" ca="1" si="55"/>
        <v>55.669204014939304</v>
      </c>
      <c r="N105">
        <f t="shared" ca="1" si="56"/>
        <v>34.214582166199811</v>
      </c>
    </row>
    <row r="106" spans="1:14" x14ac:dyDescent="0.25">
      <c r="A106" s="4">
        <f>A105+5/24/3600</f>
        <v>0.42297453703703614</v>
      </c>
      <c r="B106" s="3">
        <f t="shared" si="52"/>
        <v>1553300545</v>
      </c>
      <c r="C106">
        <f t="shared" si="57"/>
        <v>5</v>
      </c>
      <c r="D106">
        <f t="shared" si="57"/>
        <v>76</v>
      </c>
      <c r="E106">
        <f t="shared" ca="1" si="58"/>
        <v>81162.618767033622</v>
      </c>
      <c r="F106">
        <f t="shared" ca="1" si="59"/>
        <v>-20325.463896941175</v>
      </c>
      <c r="G106">
        <f t="shared" ca="1" si="46"/>
        <v>7315.2</v>
      </c>
      <c r="H106" s="9">
        <f t="shared" ca="1" si="47"/>
        <v>219.3576943687396</v>
      </c>
      <c r="I106" s="9">
        <f t="shared" ca="1" si="47"/>
        <v>-54.933227124706171</v>
      </c>
      <c r="J106" s="9">
        <f t="shared" ca="1" si="47"/>
        <v>0</v>
      </c>
      <c r="K106" s="9">
        <f t="shared" ca="1" si="48"/>
        <v>226.13150492822518</v>
      </c>
      <c r="L106" s="9">
        <f t="shared" ca="1" si="49"/>
        <v>104.05930118444162</v>
      </c>
      <c r="M106">
        <f t="shared" ca="1" si="55"/>
        <v>55.666727357609709</v>
      </c>
      <c r="N106">
        <f t="shared" ca="1" si="56"/>
        <v>34.232133520074697</v>
      </c>
    </row>
    <row r="107" spans="1:14" x14ac:dyDescent="0.25">
      <c r="A107" s="4">
        <f t="shared" ref="A107:A123" si="60">A106+5/24/3600</f>
        <v>0.4230324074074065</v>
      </c>
      <c r="B107" s="3">
        <f t="shared" si="52"/>
        <v>1553300550</v>
      </c>
      <c r="C107">
        <f t="shared" ref="C107:D122" si="61">C106</f>
        <v>5</v>
      </c>
      <c r="D107">
        <f t="shared" si="61"/>
        <v>76</v>
      </c>
      <c r="E107">
        <f t="shared" ca="1" si="58"/>
        <v>82259.40723887732</v>
      </c>
      <c r="F107">
        <f t="shared" ca="1" si="59"/>
        <v>-20600.130032564706</v>
      </c>
      <c r="G107">
        <f t="shared" ca="1" si="46"/>
        <v>7315.2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5"/>
        <v>55.664250700280107</v>
      </c>
      <c r="N107">
        <f t="shared" ca="1" si="56"/>
        <v>34.249684873949583</v>
      </c>
    </row>
    <row r="108" spans="1:14" x14ac:dyDescent="0.25">
      <c r="A108" s="4">
        <f t="shared" si="60"/>
        <v>0.42309027777777686</v>
      </c>
      <c r="B108" s="3">
        <f t="shared" si="52"/>
        <v>1553300555</v>
      </c>
      <c r="C108">
        <f t="shared" si="61"/>
        <v>5</v>
      </c>
      <c r="D108">
        <f t="shared" si="61"/>
        <v>76</v>
      </c>
      <c r="E108">
        <f t="shared" ca="1" si="58"/>
        <v>83356.195710721018</v>
      </c>
      <c r="F108">
        <f t="shared" ca="1" si="59"/>
        <v>-20874.796168188237</v>
      </c>
      <c r="G108">
        <f t="shared" ca="1" si="46"/>
        <v>7315.2</v>
      </c>
      <c r="H108" s="9">
        <f t="shared" ca="1" si="47"/>
        <v>219.3576943687396</v>
      </c>
      <c r="I108" s="9">
        <f t="shared" ca="1" si="47"/>
        <v>-54.933227124705446</v>
      </c>
      <c r="J108" s="9">
        <f t="shared" ca="1" si="47"/>
        <v>0</v>
      </c>
      <c r="K108" s="9">
        <f t="shared" ca="1" si="48"/>
        <v>226.13150492822498</v>
      </c>
      <c r="L108" s="9">
        <f t="shared" ca="1" si="49"/>
        <v>104.05930118444145</v>
      </c>
      <c r="M108">
        <f t="shared" ca="1" si="55"/>
        <v>55.661774042950512</v>
      </c>
      <c r="N108">
        <f t="shared" ca="1" si="56"/>
        <v>34.267236227824462</v>
      </c>
    </row>
    <row r="109" spans="1:14" x14ac:dyDescent="0.25">
      <c r="A109" s="4">
        <f t="shared" si="60"/>
        <v>0.42314814814814722</v>
      </c>
      <c r="B109" s="3">
        <f t="shared" si="52"/>
        <v>1553300560</v>
      </c>
      <c r="C109">
        <f t="shared" si="61"/>
        <v>5</v>
      </c>
      <c r="D109">
        <f t="shared" si="61"/>
        <v>76</v>
      </c>
      <c r="E109">
        <f t="shared" ca="1" si="58"/>
        <v>84452.984182564716</v>
      </c>
      <c r="F109">
        <f t="shared" ca="1" si="59"/>
        <v>-21149.462303811764</v>
      </c>
      <c r="G109">
        <f t="shared" ca="1" si="46"/>
        <v>7315.2</v>
      </c>
      <c r="H109" s="9">
        <f t="shared" ca="1" si="47"/>
        <v>219.3576943687396</v>
      </c>
      <c r="I109" s="9">
        <f t="shared" ca="1" si="47"/>
        <v>-54.933227124706171</v>
      </c>
      <c r="J109" s="9">
        <f t="shared" ca="1" si="47"/>
        <v>0</v>
      </c>
      <c r="K109" s="9">
        <f t="shared" ca="1" si="48"/>
        <v>226.13150492822518</v>
      </c>
      <c r="L109" s="9">
        <f t="shared" ca="1" si="49"/>
        <v>104.05930118444162</v>
      </c>
      <c r="M109">
        <f t="shared" ca="1" si="55"/>
        <v>55.65929738562091</v>
      </c>
      <c r="N109">
        <f t="shared" ca="1" si="56"/>
        <v>34.284787581699348</v>
      </c>
    </row>
    <row r="110" spans="1:14" x14ac:dyDescent="0.25">
      <c r="A110" s="4">
        <f t="shared" si="60"/>
        <v>0.42320601851851758</v>
      </c>
      <c r="B110" s="3">
        <f t="shared" si="52"/>
        <v>1553300565</v>
      </c>
      <c r="C110">
        <f t="shared" si="61"/>
        <v>5</v>
      </c>
      <c r="D110">
        <f t="shared" si="61"/>
        <v>76</v>
      </c>
      <c r="E110">
        <f t="shared" ca="1" si="58"/>
        <v>85549.772654408414</v>
      </c>
      <c r="F110">
        <f t="shared" ca="1" si="59"/>
        <v>-21424.128439435295</v>
      </c>
      <c r="G110">
        <f t="shared" ca="1" si="46"/>
        <v>7315.2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5"/>
        <v>55.656820728291315</v>
      </c>
      <c r="N110">
        <f t="shared" ca="1" si="56"/>
        <v>34.302338935574227</v>
      </c>
    </row>
    <row r="111" spans="1:14" x14ac:dyDescent="0.25">
      <c r="A111" s="8">
        <f t="shared" si="60"/>
        <v>0.42326388888888794</v>
      </c>
      <c r="B111" s="3">
        <f t="shared" si="52"/>
        <v>1553300570</v>
      </c>
      <c r="C111">
        <f t="shared" si="61"/>
        <v>5</v>
      </c>
      <c r="D111">
        <f t="shared" si="61"/>
        <v>76</v>
      </c>
      <c r="E111">
        <f t="shared" ca="1" si="58"/>
        <v>86646.561126252112</v>
      </c>
      <c r="F111">
        <f t="shared" ca="1" si="59"/>
        <v>-21698.794575058826</v>
      </c>
      <c r="G111">
        <f t="shared" ca="1" si="46"/>
        <v>7315.2</v>
      </c>
      <c r="H111" s="9">
        <f t="shared" ca="1" si="47"/>
        <v>219.3576943687396</v>
      </c>
      <c r="I111" s="9">
        <f t="shared" ca="1" si="47"/>
        <v>-54.933227124705446</v>
      </c>
      <c r="J111" s="9">
        <f t="shared" ca="1" si="47"/>
        <v>0</v>
      </c>
      <c r="K111" s="9">
        <f t="shared" ca="1" si="48"/>
        <v>226.13150492822498</v>
      </c>
      <c r="L111" s="9">
        <f t="shared" ca="1" si="49"/>
        <v>104.05930118444145</v>
      </c>
      <c r="M111">
        <f t="shared" ca="1" si="55"/>
        <v>55.654344070961713</v>
      </c>
      <c r="N111">
        <f t="shared" ca="1" si="56"/>
        <v>34.319890289449113</v>
      </c>
    </row>
    <row r="112" spans="1:14" x14ac:dyDescent="0.25">
      <c r="A112" s="4">
        <f t="shared" si="60"/>
        <v>0.4233217592592583</v>
      </c>
      <c r="B112" s="3">
        <f t="shared" si="52"/>
        <v>1553300575</v>
      </c>
      <c r="C112">
        <f t="shared" si="61"/>
        <v>5</v>
      </c>
      <c r="D112">
        <f t="shared" si="61"/>
        <v>76</v>
      </c>
      <c r="E112">
        <f t="shared" ca="1" si="58"/>
        <v>87743.349598095811</v>
      </c>
      <c r="F112">
        <f t="shared" ca="1" si="59"/>
        <v>-21973.460710682353</v>
      </c>
      <c r="G112">
        <f t="shared" ca="1" si="46"/>
        <v>7315.2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5"/>
        <v>55.651867413632118</v>
      </c>
      <c r="N112">
        <f t="shared" ca="1" si="56"/>
        <v>34.337441643323999</v>
      </c>
    </row>
    <row r="113" spans="1:15" x14ac:dyDescent="0.25">
      <c r="A113" s="4">
        <f t="shared" si="60"/>
        <v>0.42337962962962866</v>
      </c>
      <c r="B113" s="3">
        <f t="shared" si="52"/>
        <v>1553300580</v>
      </c>
      <c r="C113">
        <f t="shared" si="61"/>
        <v>5</v>
      </c>
      <c r="D113">
        <f t="shared" si="61"/>
        <v>76</v>
      </c>
      <c r="E113">
        <f t="shared" ca="1" si="58"/>
        <v>88840.138069939509</v>
      </c>
      <c r="F113">
        <f t="shared" ca="1" si="59"/>
        <v>-22248.12684630588</v>
      </c>
      <c r="G113">
        <f t="shared" ca="1" si="46"/>
        <v>7315.2</v>
      </c>
      <c r="H113" s="9">
        <f t="shared" ca="1" si="47"/>
        <v>219.3576943687396</v>
      </c>
      <c r="I113" s="9">
        <f t="shared" ca="1" si="47"/>
        <v>-54.933227124706171</v>
      </c>
      <c r="J113" s="9">
        <f t="shared" ca="1" si="47"/>
        <v>0</v>
      </c>
      <c r="K113" s="9">
        <f t="shared" ca="1" si="48"/>
        <v>226.13150492822518</v>
      </c>
      <c r="L113" s="9">
        <f t="shared" ca="1" si="49"/>
        <v>104.05930118444162</v>
      </c>
      <c r="M113">
        <f t="shared" ca="1" si="55"/>
        <v>55.649390756302516</v>
      </c>
      <c r="N113">
        <f t="shared" ca="1" si="56"/>
        <v>34.354992997198877</v>
      </c>
    </row>
    <row r="114" spans="1:15" x14ac:dyDescent="0.25">
      <c r="A114" s="4">
        <f t="shared" si="60"/>
        <v>0.42343749999999902</v>
      </c>
      <c r="B114" s="3">
        <f t="shared" si="52"/>
        <v>1553300585</v>
      </c>
      <c r="C114">
        <f t="shared" si="61"/>
        <v>5</v>
      </c>
      <c r="D114">
        <f t="shared" si="61"/>
        <v>76</v>
      </c>
      <c r="E114">
        <f t="shared" ca="1" si="58"/>
        <v>89936.926541783207</v>
      </c>
      <c r="F114">
        <f t="shared" ca="1" si="59"/>
        <v>-22522.792981929411</v>
      </c>
      <c r="G114">
        <f t="shared" ca="1" si="46"/>
        <v>7315.2</v>
      </c>
      <c r="H114" s="9">
        <f t="shared" ca="1" si="47"/>
        <v>219.3576943687396</v>
      </c>
      <c r="I114" s="9">
        <f t="shared" ca="1" si="47"/>
        <v>-54.933227124706171</v>
      </c>
      <c r="J114" s="9">
        <f t="shared" ca="1" si="47"/>
        <v>0</v>
      </c>
      <c r="K114" s="9">
        <f t="shared" ca="1" si="48"/>
        <v>226.13150492822518</v>
      </c>
      <c r="L114" s="9">
        <f t="shared" ca="1" si="49"/>
        <v>104.05930118444162</v>
      </c>
      <c r="M114">
        <f t="shared" ca="1" si="55"/>
        <v>55.646914098972921</v>
      </c>
      <c r="N114">
        <f t="shared" ca="1" si="56"/>
        <v>34.372544351073763</v>
      </c>
    </row>
    <row r="115" spans="1:15" x14ac:dyDescent="0.25">
      <c r="A115" s="4">
        <f t="shared" si="60"/>
        <v>0.42349537037036938</v>
      </c>
      <c r="B115" s="3">
        <f t="shared" si="52"/>
        <v>1553300590</v>
      </c>
      <c r="C115">
        <f t="shared" si="61"/>
        <v>5</v>
      </c>
      <c r="D115">
        <f t="shared" si="61"/>
        <v>76</v>
      </c>
      <c r="E115">
        <f t="shared" ca="1" si="58"/>
        <v>91033.715013626905</v>
      </c>
      <c r="F115">
        <f t="shared" ca="1" si="59"/>
        <v>-22797.459117552942</v>
      </c>
      <c r="G115">
        <f t="shared" ca="1" si="46"/>
        <v>7315.2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5"/>
        <v>55.644437441643319</v>
      </c>
      <c r="N115">
        <f t="shared" ca="1" si="56"/>
        <v>34.390095704948649</v>
      </c>
    </row>
    <row r="116" spans="1:15" x14ac:dyDescent="0.25">
      <c r="A116" s="4">
        <f t="shared" si="60"/>
        <v>0.42355324074073974</v>
      </c>
      <c r="B116" s="3">
        <f t="shared" si="52"/>
        <v>1553300595</v>
      </c>
      <c r="C116">
        <f t="shared" si="61"/>
        <v>5</v>
      </c>
      <c r="D116">
        <f t="shared" si="61"/>
        <v>76</v>
      </c>
      <c r="E116">
        <f t="shared" ca="1" si="58"/>
        <v>92130.503485470603</v>
      </c>
      <c r="F116">
        <f t="shared" ca="1" si="59"/>
        <v>-23072.125253176469</v>
      </c>
      <c r="G116">
        <f t="shared" ca="1" si="46"/>
        <v>7315.2</v>
      </c>
      <c r="H116" s="9">
        <f t="shared" ca="1" si="47"/>
        <v>219.3576943687396</v>
      </c>
      <c r="I116" s="9">
        <f t="shared" ca="1" si="47"/>
        <v>-54.933227124706171</v>
      </c>
      <c r="J116" s="9">
        <f t="shared" ca="1" si="47"/>
        <v>0</v>
      </c>
      <c r="K116" s="9">
        <f t="shared" ca="1" si="48"/>
        <v>226.13150492822518</v>
      </c>
      <c r="L116" s="9">
        <f t="shared" ca="1" si="49"/>
        <v>104.05930118444162</v>
      </c>
      <c r="M116">
        <f t="shared" ca="1" si="55"/>
        <v>55.641960784313717</v>
      </c>
      <c r="N116">
        <f t="shared" ca="1" si="56"/>
        <v>34.407647058823528</v>
      </c>
    </row>
    <row r="117" spans="1:15" x14ac:dyDescent="0.25">
      <c r="A117" s="8">
        <f t="shared" si="60"/>
        <v>0.42361111111111011</v>
      </c>
      <c r="B117" s="3">
        <f t="shared" si="52"/>
        <v>1553300600</v>
      </c>
      <c r="C117">
        <f t="shared" si="61"/>
        <v>5</v>
      </c>
      <c r="D117">
        <f t="shared" si="61"/>
        <v>76</v>
      </c>
      <c r="E117">
        <f t="shared" ca="1" si="58"/>
        <v>93227.291957314301</v>
      </c>
      <c r="F117">
        <f t="shared" ca="1" si="59"/>
        <v>-23346.7913888</v>
      </c>
      <c r="G117">
        <f t="shared" ca="1" si="46"/>
        <v>7315.2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5"/>
        <v>55.639484126984122</v>
      </c>
      <c r="N117">
        <f t="shared" ca="1" si="56"/>
        <v>34.425198412698414</v>
      </c>
    </row>
    <row r="118" spans="1:15" x14ac:dyDescent="0.25">
      <c r="A118" s="4">
        <f t="shared" si="60"/>
        <v>0.42366898148148047</v>
      </c>
      <c r="B118" s="3">
        <f t="shared" si="52"/>
        <v>1553300605</v>
      </c>
      <c r="C118">
        <f t="shared" si="61"/>
        <v>5</v>
      </c>
      <c r="D118">
        <f t="shared" si="61"/>
        <v>76</v>
      </c>
      <c r="E118">
        <f t="shared" ca="1" si="58"/>
        <v>94324.080429157999</v>
      </c>
      <c r="F118">
        <f t="shared" ca="1" si="59"/>
        <v>-23621.457524423531</v>
      </c>
      <c r="G118">
        <f t="shared" ca="1" si="46"/>
        <v>7315.2</v>
      </c>
      <c r="H118" s="9">
        <f t="shared" ca="1" si="47"/>
        <v>219.3576943687396</v>
      </c>
      <c r="I118" s="9">
        <f t="shared" ca="1" si="47"/>
        <v>-54.933227124705446</v>
      </c>
      <c r="J118" s="9">
        <f t="shared" ca="1" si="47"/>
        <v>0</v>
      </c>
      <c r="K118" s="9">
        <f t="shared" ca="1" si="48"/>
        <v>226.13150492822498</v>
      </c>
      <c r="L118" s="9">
        <f t="shared" ca="1" si="49"/>
        <v>104.05930118444145</v>
      </c>
      <c r="M118">
        <f t="shared" ca="1" si="55"/>
        <v>55.63700746965452</v>
      </c>
      <c r="N118">
        <f t="shared" ca="1" si="56"/>
        <v>34.442749766573293</v>
      </c>
    </row>
    <row r="119" spans="1:15" x14ac:dyDescent="0.25">
      <c r="A119" s="4">
        <f t="shared" si="60"/>
        <v>0.42372685185185083</v>
      </c>
      <c r="B119" s="3">
        <f t="shared" si="52"/>
        <v>1553300610</v>
      </c>
      <c r="C119">
        <f t="shared" si="61"/>
        <v>5</v>
      </c>
      <c r="D119">
        <f t="shared" si="61"/>
        <v>76</v>
      </c>
      <c r="E119">
        <f t="shared" ca="1" si="58"/>
        <v>95420.868901001697</v>
      </c>
      <c r="F119">
        <f t="shared" ca="1" si="59"/>
        <v>-23896.123660047058</v>
      </c>
      <c r="G119">
        <f t="shared" ca="1" si="46"/>
        <v>7315.2</v>
      </c>
      <c r="H119" s="9">
        <f t="shared" ca="1" si="47"/>
        <v>219.3576943687396</v>
      </c>
      <c r="I119" s="9">
        <f t="shared" ca="1" si="47"/>
        <v>-54.933227124706171</v>
      </c>
      <c r="J119" s="9">
        <f t="shared" ca="1" si="47"/>
        <v>0</v>
      </c>
      <c r="K119" s="9">
        <f t="shared" ca="1" si="48"/>
        <v>226.13150492822518</v>
      </c>
      <c r="L119" s="9">
        <f t="shared" ca="1" si="49"/>
        <v>104.05930118444162</v>
      </c>
      <c r="M119">
        <f t="shared" ca="1" si="55"/>
        <v>55.634530812324925</v>
      </c>
      <c r="N119">
        <f t="shared" ca="1" si="56"/>
        <v>34.460301120448179</v>
      </c>
    </row>
    <row r="120" spans="1:15" x14ac:dyDescent="0.25">
      <c r="A120" s="4">
        <f t="shared" si="60"/>
        <v>0.42378472222222119</v>
      </c>
      <c r="B120" s="3">
        <f t="shared" si="52"/>
        <v>1553300615</v>
      </c>
      <c r="C120">
        <f t="shared" si="61"/>
        <v>5</v>
      </c>
      <c r="D120">
        <f t="shared" si="61"/>
        <v>76</v>
      </c>
      <c r="E120">
        <f t="shared" ca="1" si="58"/>
        <v>96517.657372845395</v>
      </c>
      <c r="F120">
        <f t="shared" ca="1" si="59"/>
        <v>-24170.789795670589</v>
      </c>
      <c r="G120">
        <f t="shared" ca="1" si="46"/>
        <v>7315.2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5"/>
        <v>55.632054154995323</v>
      </c>
      <c r="N120">
        <f t="shared" ca="1" si="56"/>
        <v>34.477852474323065</v>
      </c>
    </row>
    <row r="121" spans="1:15" x14ac:dyDescent="0.25">
      <c r="A121" s="4">
        <f t="shared" si="60"/>
        <v>0.42384259259259155</v>
      </c>
      <c r="B121" s="3">
        <f t="shared" si="52"/>
        <v>1553300620</v>
      </c>
      <c r="C121">
        <f t="shared" si="61"/>
        <v>5</v>
      </c>
      <c r="D121">
        <f t="shared" si="61"/>
        <v>76</v>
      </c>
      <c r="E121">
        <f t="shared" ca="1" si="58"/>
        <v>97614.445844689093</v>
      </c>
      <c r="F121">
        <f t="shared" ca="1" si="59"/>
        <v>-24445.45593129412</v>
      </c>
      <c r="G121">
        <f t="shared" ca="1" si="46"/>
        <v>7315.2</v>
      </c>
      <c r="H121" s="9">
        <f t="shared" ca="1" si="47"/>
        <v>219.3576943687396</v>
      </c>
      <c r="I121" s="9">
        <f t="shared" ca="1" si="47"/>
        <v>-54.933227124705446</v>
      </c>
      <c r="J121" s="9">
        <f t="shared" ca="1" si="47"/>
        <v>0</v>
      </c>
      <c r="K121" s="9">
        <f t="shared" ca="1" si="48"/>
        <v>226.13150492822498</v>
      </c>
      <c r="L121" s="9">
        <f t="shared" ca="1" si="49"/>
        <v>104.05930118444145</v>
      </c>
      <c r="M121">
        <f t="shared" ca="1" si="55"/>
        <v>55.629577497665728</v>
      </c>
      <c r="N121">
        <f t="shared" ca="1" si="56"/>
        <v>34.495403828197944</v>
      </c>
    </row>
    <row r="122" spans="1:15" x14ac:dyDescent="0.25">
      <c r="A122" s="4">
        <f t="shared" si="60"/>
        <v>0.42390046296296191</v>
      </c>
      <c r="B122" s="3">
        <f t="shared" si="52"/>
        <v>1553300625</v>
      </c>
      <c r="C122">
        <f t="shared" si="61"/>
        <v>5</v>
      </c>
      <c r="D122">
        <f t="shared" si="61"/>
        <v>76</v>
      </c>
      <c r="E122">
        <f t="shared" ca="1" si="58"/>
        <v>98711.234316532791</v>
      </c>
      <c r="F122">
        <f t="shared" ca="1" si="59"/>
        <v>-24720.122066917647</v>
      </c>
      <c r="G122">
        <f t="shared" ca="1" si="46"/>
        <v>7315.2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5"/>
        <v>55.627100840336126</v>
      </c>
      <c r="N122">
        <f t="shared" ca="1" si="56"/>
        <v>34.51295518207283</v>
      </c>
    </row>
    <row r="123" spans="1:15" x14ac:dyDescent="0.25">
      <c r="A123" s="4">
        <f t="shared" si="60"/>
        <v>0.42395833333333227</v>
      </c>
      <c r="B123" s="3">
        <f t="shared" si="52"/>
        <v>1553300630</v>
      </c>
      <c r="C123">
        <f t="shared" ref="C123:D128" si="62">C122</f>
        <v>5</v>
      </c>
      <c r="D123">
        <f t="shared" si="62"/>
        <v>76</v>
      </c>
      <c r="E123">
        <f t="shared" ca="1" si="58"/>
        <v>99808.022788376489</v>
      </c>
      <c r="F123">
        <f t="shared" ca="1" si="59"/>
        <v>-24994.788202541175</v>
      </c>
      <c r="G123">
        <f t="shared" ca="1" si="46"/>
        <v>7315.2</v>
      </c>
      <c r="H123" s="9">
        <f t="shared" ca="1" si="47"/>
        <v>219.3576943687396</v>
      </c>
      <c r="I123" s="9">
        <f t="shared" ca="1" si="47"/>
        <v>-54.933227124706171</v>
      </c>
      <c r="J123" s="9">
        <f t="shared" ca="1" si="47"/>
        <v>0</v>
      </c>
      <c r="K123" s="9">
        <f t="shared" ca="1" si="48"/>
        <v>226.13150492822518</v>
      </c>
      <c r="L123" s="9">
        <f t="shared" ca="1" si="49"/>
        <v>104.05930118444162</v>
      </c>
      <c r="M123">
        <f t="shared" ca="1" si="55"/>
        <v>55.624624183006532</v>
      </c>
      <c r="N123">
        <f t="shared" ca="1" si="56"/>
        <v>34.530506535947715</v>
      </c>
    </row>
    <row r="124" spans="1:15" x14ac:dyDescent="0.25">
      <c r="A124" s="4">
        <f>A123+5/24/3600</f>
        <v>0.42401620370370263</v>
      </c>
      <c r="B124" s="3">
        <f t="shared" si="52"/>
        <v>1553300635</v>
      </c>
      <c r="C124">
        <f t="shared" si="62"/>
        <v>5</v>
      </c>
      <c r="D124">
        <f t="shared" si="62"/>
        <v>76</v>
      </c>
      <c r="E124">
        <f t="shared" ca="1" si="58"/>
        <v>100904.81126022019</v>
      </c>
      <c r="F124">
        <f t="shared" ca="1" si="59"/>
        <v>-25269.454338164705</v>
      </c>
      <c r="G124">
        <f t="shared" ca="1" si="46"/>
        <v>7315.2</v>
      </c>
      <c r="H124" s="9">
        <f t="shared" ca="1" si="47"/>
        <v>219.3576943687396</v>
      </c>
      <c r="I124" s="9">
        <f t="shared" ca="1" si="47"/>
        <v>-54.933227124706171</v>
      </c>
      <c r="J124" s="9">
        <f t="shared" ca="1" si="47"/>
        <v>0</v>
      </c>
      <c r="K124" s="9">
        <f t="shared" ca="1" si="48"/>
        <v>226.13150492822518</v>
      </c>
      <c r="L124" s="9">
        <f t="shared" ca="1" si="49"/>
        <v>104.05930118444162</v>
      </c>
      <c r="M124">
        <f t="shared" ca="1" si="55"/>
        <v>55.62214752567693</v>
      </c>
      <c r="N124">
        <f t="shared" ca="1" si="56"/>
        <v>34.548057889822594</v>
      </c>
    </row>
    <row r="125" spans="1:15" x14ac:dyDescent="0.25">
      <c r="A125" s="4">
        <f t="shared" ref="A125:A151" si="63">A124+5/24/3600</f>
        <v>0.42407407407407299</v>
      </c>
      <c r="B125" s="3">
        <f t="shared" si="52"/>
        <v>1553300640</v>
      </c>
      <c r="C125">
        <f t="shared" si="62"/>
        <v>5</v>
      </c>
      <c r="D125">
        <f t="shared" si="62"/>
        <v>76</v>
      </c>
      <c r="E125">
        <f t="shared" ca="1" si="58"/>
        <v>102001.59973206389</v>
      </c>
      <c r="F125">
        <f t="shared" ca="1" si="59"/>
        <v>-25544.120473788236</v>
      </c>
      <c r="G125">
        <f t="shared" ca="1" si="46"/>
        <v>7315.2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5"/>
        <v>55.619670868347335</v>
      </c>
      <c r="N125">
        <f t="shared" ca="1" si="56"/>
        <v>34.56560924369748</v>
      </c>
    </row>
    <row r="126" spans="1:15" x14ac:dyDescent="0.25">
      <c r="A126" s="4">
        <f t="shared" si="63"/>
        <v>0.42413194444444335</v>
      </c>
      <c r="B126" s="3">
        <f t="shared" si="52"/>
        <v>1553300645</v>
      </c>
      <c r="C126">
        <f t="shared" si="62"/>
        <v>5</v>
      </c>
      <c r="D126">
        <f t="shared" si="62"/>
        <v>76</v>
      </c>
      <c r="E126">
        <f t="shared" ca="1" si="58"/>
        <v>103098.38820390758</v>
      </c>
      <c r="F126">
        <f t="shared" ca="1" si="59"/>
        <v>-25818.786609411763</v>
      </c>
      <c r="G126">
        <f t="shared" ca="1" si="46"/>
        <v>7315.2</v>
      </c>
      <c r="H126" s="9">
        <f t="shared" ca="1" si="47"/>
        <v>219.3576943687396</v>
      </c>
      <c r="I126" s="9">
        <f t="shared" ca="1" si="47"/>
        <v>-54.933227124706171</v>
      </c>
      <c r="J126" s="9">
        <f t="shared" ca="1" si="47"/>
        <v>0</v>
      </c>
      <c r="K126" s="9">
        <f t="shared" ca="1" si="48"/>
        <v>226.13150492822518</v>
      </c>
      <c r="L126" s="9">
        <f t="shared" ca="1" si="49"/>
        <v>104.05930118444162</v>
      </c>
      <c r="M126">
        <f t="shared" ca="1" si="55"/>
        <v>55.617194211017733</v>
      </c>
      <c r="N126">
        <f t="shared" ca="1" si="56"/>
        <v>34.583160597572366</v>
      </c>
    </row>
    <row r="127" spans="1:15" x14ac:dyDescent="0.25">
      <c r="A127" s="4">
        <f t="shared" si="63"/>
        <v>0.42418981481481371</v>
      </c>
      <c r="B127" s="3">
        <f t="shared" si="52"/>
        <v>1553300650</v>
      </c>
      <c r="C127">
        <f t="shared" si="62"/>
        <v>5</v>
      </c>
      <c r="D127">
        <f t="shared" si="62"/>
        <v>76</v>
      </c>
      <c r="E127">
        <f t="shared" ca="1" si="58"/>
        <v>104195.17667575128</v>
      </c>
      <c r="F127">
        <f t="shared" ca="1" si="59"/>
        <v>-26093.452745035294</v>
      </c>
      <c r="G127">
        <f t="shared" ca="1" si="46"/>
        <v>7315.2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5"/>
        <v>55.614717553688138</v>
      </c>
      <c r="N127">
        <f t="shared" ca="1" si="56"/>
        <v>34.600711951447245</v>
      </c>
    </row>
    <row r="128" spans="1:15" x14ac:dyDescent="0.25">
      <c r="A128" s="4">
        <f t="shared" si="63"/>
        <v>0.42424768518518408</v>
      </c>
      <c r="B128" s="3">
        <f t="shared" si="52"/>
        <v>1553300655</v>
      </c>
      <c r="C128">
        <f t="shared" si="62"/>
        <v>5</v>
      </c>
      <c r="D128">
        <f t="shared" si="62"/>
        <v>76</v>
      </c>
      <c r="E128">
        <f t="shared" ca="1" si="58"/>
        <v>105291.96514759498</v>
      </c>
      <c r="F128">
        <f t="shared" ca="1" si="59"/>
        <v>-26368.118880658825</v>
      </c>
      <c r="G128">
        <f t="shared" ca="1" si="46"/>
        <v>7315.2</v>
      </c>
      <c r="H128" s="9">
        <f t="shared" ca="1" si="47"/>
        <v>219.3576943687367</v>
      </c>
      <c r="I128" s="9">
        <f t="shared" ca="1" si="47"/>
        <v>-54.933227124705446</v>
      </c>
      <c r="J128" s="9">
        <f t="shared" ca="1" si="47"/>
        <v>0</v>
      </c>
      <c r="K128" s="9">
        <f t="shared" ca="1" si="48"/>
        <v>226.13150492822217</v>
      </c>
      <c r="L128" s="9">
        <f t="shared" ca="1" si="49"/>
        <v>104.05930118444162</v>
      </c>
      <c r="M128">
        <f t="shared" ca="1" si="55"/>
        <v>55.612240896358536</v>
      </c>
      <c r="N128">
        <f t="shared" ca="1" si="56"/>
        <v>34.618263305322131</v>
      </c>
      <c r="O128" s="12"/>
    </row>
    <row r="129" spans="1:19" x14ac:dyDescent="0.25">
      <c r="A129" s="4">
        <f t="shared" si="63"/>
        <v>0.42430555555555444</v>
      </c>
      <c r="B129" s="3">
        <f t="shared" ref="B129:B151" si="64">B128+SECOND(A129-A128)</f>
        <v>1553300660</v>
      </c>
      <c r="C129">
        <f t="shared" ref="C129:D129" si="65">C128</f>
        <v>5</v>
      </c>
      <c r="D129">
        <f t="shared" si="65"/>
        <v>76</v>
      </c>
      <c r="E129">
        <f t="shared" ref="E129:E151" ca="1" si="66">INDIRECT("E$"&amp;C129)+INDIRECT("H$"&amp;C129)*($B129-INDIRECT("B$"&amp;D129))</f>
        <v>106388.75361943866</v>
      </c>
      <c r="F129">
        <f t="shared" ref="F129:F151" ca="1" si="67">INDIRECT("F$"&amp;C129)+INDIRECT("I$"&amp;C129)*($B129-INDIRECT("B$"&amp;D129))</f>
        <v>-26642.785016282352</v>
      </c>
      <c r="G129">
        <f t="shared" ref="G129:G151" ca="1" si="68">INDIRECT("G$"&amp;C129)+INDIRECT("J$"&amp;C129)*($B129-INDIRECT("B$"&amp;D129))</f>
        <v>7315.2</v>
      </c>
      <c r="H129" s="9">
        <f t="shared" ref="H129:H150" ca="1" si="69">(E130-E129)/($B130-$B129)</f>
        <v>219.3576943687396</v>
      </c>
      <c r="I129" s="9">
        <f t="shared" ref="I129:I150" ca="1" si="70">(F130-F129)/($B130-$B129)</f>
        <v>-54.933227124706171</v>
      </c>
      <c r="J129" s="9">
        <f t="shared" ref="J129:J150" ca="1" si="71">(G130-G129)/($B130-$B129)</f>
        <v>0</v>
      </c>
      <c r="K129" s="9">
        <f t="shared" ref="K129:K151" ca="1" si="72">SQRT(H129*H129+I129*I129)</f>
        <v>226.13150492822518</v>
      </c>
      <c r="L129" s="9">
        <f t="shared" ref="L129:L151" ca="1" si="73">DEGREES(ATAN2(I129,H129))</f>
        <v>104.05930118444162</v>
      </c>
      <c r="M129">
        <f t="shared" ref="M129:M151" ca="1" si="74">INDIRECT("M$"&amp;C129)+INDIRECT("O$"&amp;C129)*($B129-INDIRECT("B$"&amp;D129))</f>
        <v>55.609764239028941</v>
      </c>
      <c r="N129">
        <f t="shared" ref="N129:N151" ca="1" si="75">INDIRECT("N$"&amp;C129)+INDIRECT("P$"&amp;C129)*($B129-INDIRECT("B$"&amp;D129))</f>
        <v>34.63581465919701</v>
      </c>
      <c r="O129" s="12"/>
    </row>
    <row r="130" spans="1:19" x14ac:dyDescent="0.25">
      <c r="A130" s="4">
        <f t="shared" si="63"/>
        <v>0.4243634259259248</v>
      </c>
      <c r="B130" s="3">
        <f t="shared" si="64"/>
        <v>1553300665</v>
      </c>
      <c r="C130">
        <f t="shared" ref="C130:D130" si="76">C129</f>
        <v>5</v>
      </c>
      <c r="D130">
        <f t="shared" si="76"/>
        <v>76</v>
      </c>
      <c r="E130">
        <f t="shared" ca="1" si="66"/>
        <v>107485.54209128236</v>
      </c>
      <c r="F130">
        <f t="shared" ca="1" si="67"/>
        <v>-26917.451151905883</v>
      </c>
      <c r="G130">
        <f t="shared" ca="1" si="68"/>
        <v>7315.2</v>
      </c>
      <c r="H130" s="9">
        <f t="shared" ca="1" si="69"/>
        <v>219.3576943687396</v>
      </c>
      <c r="I130" s="9">
        <f t="shared" ca="1" si="70"/>
        <v>-54.933227124706171</v>
      </c>
      <c r="J130" s="9">
        <f t="shared" ca="1" si="71"/>
        <v>0</v>
      </c>
      <c r="K130" s="9">
        <f t="shared" ca="1" si="72"/>
        <v>226.13150492822518</v>
      </c>
      <c r="L130" s="9">
        <f t="shared" ca="1" si="73"/>
        <v>104.05930118444162</v>
      </c>
      <c r="M130">
        <f t="shared" ca="1" si="74"/>
        <v>55.607287581699339</v>
      </c>
      <c r="N130">
        <f t="shared" ca="1" si="75"/>
        <v>34.653366013071896</v>
      </c>
      <c r="O130" s="12"/>
    </row>
    <row r="131" spans="1:19" x14ac:dyDescent="0.25">
      <c r="A131" s="4">
        <f t="shared" si="63"/>
        <v>0.42442129629629516</v>
      </c>
      <c r="B131" s="3">
        <f t="shared" si="64"/>
        <v>1553300670</v>
      </c>
      <c r="C131">
        <f t="shared" ref="C131:D131" si="77">C130</f>
        <v>5</v>
      </c>
      <c r="D131">
        <f t="shared" si="77"/>
        <v>76</v>
      </c>
      <c r="E131">
        <f t="shared" ca="1" si="66"/>
        <v>108582.33056312606</v>
      </c>
      <c r="F131">
        <f t="shared" ca="1" si="67"/>
        <v>-27192.117287529414</v>
      </c>
      <c r="G131">
        <f t="shared" ca="1" si="68"/>
        <v>7315.2</v>
      </c>
      <c r="H131" s="9">
        <f t="shared" ca="1" si="69"/>
        <v>219.3576943687396</v>
      </c>
      <c r="I131" s="9">
        <f t="shared" ca="1" si="70"/>
        <v>-54.933227124705446</v>
      </c>
      <c r="J131" s="9">
        <f t="shared" ca="1" si="71"/>
        <v>0</v>
      </c>
      <c r="K131" s="9">
        <f t="shared" ca="1" si="72"/>
        <v>226.13150492822498</v>
      </c>
      <c r="L131" s="9">
        <f t="shared" ca="1" si="73"/>
        <v>104.05930118444145</v>
      </c>
      <c r="M131">
        <f t="shared" ca="1" si="74"/>
        <v>55.604810924369744</v>
      </c>
      <c r="N131">
        <f t="shared" ca="1" si="75"/>
        <v>34.670917366946782</v>
      </c>
    </row>
    <row r="132" spans="1:19" x14ac:dyDescent="0.25">
      <c r="A132" s="4">
        <f t="shared" si="63"/>
        <v>0.42447916666666552</v>
      </c>
      <c r="B132" s="3">
        <f t="shared" si="64"/>
        <v>1553300675</v>
      </c>
      <c r="C132">
        <f t="shared" ref="C132:D132" si="78">C131</f>
        <v>5</v>
      </c>
      <c r="D132">
        <f t="shared" si="78"/>
        <v>76</v>
      </c>
      <c r="E132">
        <f t="shared" ca="1" si="66"/>
        <v>109679.11903496976</v>
      </c>
      <c r="F132">
        <f t="shared" ca="1" si="67"/>
        <v>-27466.783423152941</v>
      </c>
      <c r="G132">
        <f t="shared" ca="1" si="68"/>
        <v>7315.2</v>
      </c>
      <c r="H132" s="9">
        <f t="shared" ca="1" si="69"/>
        <v>219.3576943687396</v>
      </c>
      <c r="I132" s="9">
        <f t="shared" ca="1" si="70"/>
        <v>-54.933227124705446</v>
      </c>
      <c r="J132" s="9">
        <f t="shared" ca="1" si="71"/>
        <v>0</v>
      </c>
      <c r="K132" s="9">
        <f t="shared" ca="1" si="72"/>
        <v>226.13150492822498</v>
      </c>
      <c r="L132" s="9">
        <f t="shared" ca="1" si="73"/>
        <v>104.05930118444145</v>
      </c>
      <c r="M132">
        <f t="shared" ca="1" si="74"/>
        <v>55.602334267040142</v>
      </c>
      <c r="N132">
        <f t="shared" ca="1" si="75"/>
        <v>34.68846872082166</v>
      </c>
    </row>
    <row r="133" spans="1:19" x14ac:dyDescent="0.25">
      <c r="A133" s="4">
        <f t="shared" si="63"/>
        <v>0.42453703703703588</v>
      </c>
      <c r="B133" s="3">
        <f t="shared" si="64"/>
        <v>1553300680</v>
      </c>
      <c r="C133">
        <f t="shared" ref="C133:D133" si="79">C132</f>
        <v>5</v>
      </c>
      <c r="D133">
        <f t="shared" si="79"/>
        <v>76</v>
      </c>
      <c r="E133">
        <f t="shared" ca="1" si="66"/>
        <v>110775.90750681346</v>
      </c>
      <c r="F133">
        <f t="shared" ca="1" si="67"/>
        <v>-27741.449558776469</v>
      </c>
      <c r="G133">
        <f t="shared" ca="1" si="68"/>
        <v>7315.2</v>
      </c>
      <c r="H133" s="9">
        <f t="shared" ca="1" si="69"/>
        <v>219.3576943687396</v>
      </c>
      <c r="I133" s="9">
        <f t="shared" ca="1" si="70"/>
        <v>-54.933227124706171</v>
      </c>
      <c r="J133" s="9">
        <f t="shared" ca="1" si="71"/>
        <v>0</v>
      </c>
      <c r="K133" s="9">
        <f t="shared" ca="1" si="72"/>
        <v>226.13150492822518</v>
      </c>
      <c r="L133" s="9">
        <f t="shared" ca="1" si="73"/>
        <v>104.05930118444162</v>
      </c>
      <c r="M133">
        <f t="shared" ca="1" si="74"/>
        <v>55.599857609710547</v>
      </c>
      <c r="N133">
        <f t="shared" ca="1" si="75"/>
        <v>34.706020074696546</v>
      </c>
    </row>
    <row r="134" spans="1:19" x14ac:dyDescent="0.25">
      <c r="A134" s="4">
        <f t="shared" si="63"/>
        <v>0.42459490740740624</v>
      </c>
      <c r="B134" s="3">
        <f t="shared" si="64"/>
        <v>1553300685</v>
      </c>
      <c r="C134">
        <f t="shared" ref="C134:D134" si="80">C133</f>
        <v>5</v>
      </c>
      <c r="D134">
        <f t="shared" si="80"/>
        <v>76</v>
      </c>
      <c r="E134">
        <f t="shared" ca="1" si="66"/>
        <v>111872.69597865715</v>
      </c>
      <c r="F134">
        <f t="shared" ca="1" si="67"/>
        <v>-28016.115694399999</v>
      </c>
      <c r="G134">
        <f t="shared" ca="1" si="68"/>
        <v>7315.2</v>
      </c>
      <c r="H134" s="9">
        <f t="shared" ca="1" si="69"/>
        <v>219.3576943687396</v>
      </c>
      <c r="I134" s="9">
        <f t="shared" ca="1" si="70"/>
        <v>-54.933227124706171</v>
      </c>
      <c r="J134" s="9">
        <f t="shared" ca="1" si="71"/>
        <v>0</v>
      </c>
      <c r="K134" s="9">
        <f t="shared" ca="1" si="72"/>
        <v>226.13150492822518</v>
      </c>
      <c r="L134" s="9">
        <f t="shared" ca="1" si="73"/>
        <v>104.05930118444162</v>
      </c>
      <c r="M134">
        <f t="shared" ca="1" si="74"/>
        <v>55.597380952380945</v>
      </c>
      <c r="N134">
        <f t="shared" ca="1" si="75"/>
        <v>34.723571428571432</v>
      </c>
    </row>
    <row r="135" spans="1:19" x14ac:dyDescent="0.25">
      <c r="A135" s="4">
        <f t="shared" si="63"/>
        <v>0.4246527777777766</v>
      </c>
      <c r="B135" s="3">
        <f t="shared" si="64"/>
        <v>1553300690</v>
      </c>
      <c r="C135">
        <f t="shared" ref="C135:D135" si="81">C134</f>
        <v>5</v>
      </c>
      <c r="D135">
        <f t="shared" si="81"/>
        <v>76</v>
      </c>
      <c r="E135">
        <f t="shared" ca="1" si="66"/>
        <v>112969.48445050085</v>
      </c>
      <c r="F135">
        <f t="shared" ca="1" si="67"/>
        <v>-28290.78183002353</v>
      </c>
      <c r="G135">
        <f t="shared" ca="1" si="68"/>
        <v>7315.2</v>
      </c>
      <c r="H135" s="9">
        <f t="shared" ca="1" si="69"/>
        <v>219.3576943687396</v>
      </c>
      <c r="I135" s="9">
        <f t="shared" ca="1" si="70"/>
        <v>-54.933227124705446</v>
      </c>
      <c r="J135" s="9">
        <f t="shared" ca="1" si="71"/>
        <v>0</v>
      </c>
      <c r="K135" s="9">
        <f t="shared" ca="1" si="72"/>
        <v>226.13150492822498</v>
      </c>
      <c r="L135" s="9">
        <f t="shared" ca="1" si="73"/>
        <v>104.05930118444145</v>
      </c>
      <c r="M135">
        <f t="shared" ca="1" si="74"/>
        <v>55.59490429505135</v>
      </c>
      <c r="N135">
        <f t="shared" ca="1" si="75"/>
        <v>34.741122782446311</v>
      </c>
    </row>
    <row r="136" spans="1:19" x14ac:dyDescent="0.25">
      <c r="A136" s="4">
        <f t="shared" si="63"/>
        <v>0.42471064814814696</v>
      </c>
      <c r="B136" s="3">
        <f t="shared" si="64"/>
        <v>1553300695</v>
      </c>
      <c r="C136">
        <f t="shared" ref="C136:D136" si="82">C135</f>
        <v>5</v>
      </c>
      <c r="D136">
        <f t="shared" si="82"/>
        <v>76</v>
      </c>
      <c r="E136">
        <f t="shared" ca="1" si="66"/>
        <v>114066.27292234455</v>
      </c>
      <c r="F136">
        <f t="shared" ca="1" si="67"/>
        <v>-28565.447965647058</v>
      </c>
      <c r="G136">
        <f t="shared" ca="1" si="68"/>
        <v>7315.2</v>
      </c>
      <c r="H136" s="9">
        <f t="shared" ca="1" si="69"/>
        <v>219.3576943687396</v>
      </c>
      <c r="I136" s="9">
        <f t="shared" ca="1" si="70"/>
        <v>-54.933227124705446</v>
      </c>
      <c r="J136" s="9">
        <f t="shared" ca="1" si="71"/>
        <v>0</v>
      </c>
      <c r="K136" s="9">
        <f t="shared" ca="1" si="72"/>
        <v>226.13150492822498</v>
      </c>
      <c r="L136" s="9">
        <f t="shared" ca="1" si="73"/>
        <v>104.05930118444145</v>
      </c>
      <c r="M136">
        <f t="shared" ca="1" si="74"/>
        <v>55.592427637721748</v>
      </c>
      <c r="N136">
        <f t="shared" ca="1" si="75"/>
        <v>34.758674136321197</v>
      </c>
    </row>
    <row r="137" spans="1:19" x14ac:dyDescent="0.25">
      <c r="A137" s="4">
        <f t="shared" si="63"/>
        <v>0.42476851851851732</v>
      </c>
      <c r="B137" s="3">
        <f t="shared" si="64"/>
        <v>1553300700</v>
      </c>
      <c r="C137">
        <f t="shared" ref="C137:D137" si="83">C136</f>
        <v>5</v>
      </c>
      <c r="D137">
        <f t="shared" si="83"/>
        <v>76</v>
      </c>
      <c r="E137">
        <f t="shared" ca="1" si="66"/>
        <v>115163.06139418825</v>
      </c>
      <c r="F137">
        <f t="shared" ca="1" si="67"/>
        <v>-28840.114101270585</v>
      </c>
      <c r="G137">
        <f t="shared" ca="1" si="68"/>
        <v>7315.2</v>
      </c>
      <c r="H137" s="9">
        <f t="shared" ca="1" si="69"/>
        <v>219.3576943687396</v>
      </c>
      <c r="I137" s="9">
        <f t="shared" ca="1" si="70"/>
        <v>-54.933227124706903</v>
      </c>
      <c r="J137" s="9">
        <f t="shared" ca="1" si="71"/>
        <v>0</v>
      </c>
      <c r="K137" s="9">
        <f t="shared" ca="1" si="72"/>
        <v>226.13150492822535</v>
      </c>
      <c r="L137" s="9">
        <f t="shared" ca="1" si="73"/>
        <v>104.05930118444181</v>
      </c>
      <c r="M137">
        <f t="shared" ca="1" si="74"/>
        <v>55.589950980392153</v>
      </c>
      <c r="N137">
        <f t="shared" ca="1" si="75"/>
        <v>34.776225490196076</v>
      </c>
    </row>
    <row r="138" spans="1:19" x14ac:dyDescent="0.25">
      <c r="A138" s="4">
        <f t="shared" si="63"/>
        <v>0.42482638888888768</v>
      </c>
      <c r="B138" s="3">
        <f t="shared" si="64"/>
        <v>1553300705</v>
      </c>
      <c r="C138">
        <f t="shared" ref="C138:D138" si="84">C137</f>
        <v>5</v>
      </c>
      <c r="D138">
        <f t="shared" si="84"/>
        <v>76</v>
      </c>
      <c r="E138">
        <f t="shared" ca="1" si="66"/>
        <v>116259.84986603195</v>
      </c>
      <c r="F138">
        <f t="shared" ca="1" si="67"/>
        <v>-29114.780236894119</v>
      </c>
      <c r="G138">
        <f t="shared" ca="1" si="68"/>
        <v>7315.2</v>
      </c>
      <c r="H138" s="9">
        <f t="shared" ca="1" si="69"/>
        <v>219.3576943687396</v>
      </c>
      <c r="I138" s="9">
        <f t="shared" ca="1" si="70"/>
        <v>-54.933227124705446</v>
      </c>
      <c r="J138" s="9">
        <f t="shared" ca="1" si="71"/>
        <v>0</v>
      </c>
      <c r="K138" s="9">
        <f t="shared" ca="1" si="72"/>
        <v>226.13150492822498</v>
      </c>
      <c r="L138" s="9">
        <f t="shared" ca="1" si="73"/>
        <v>104.05930118444145</v>
      </c>
      <c r="M138">
        <f t="shared" ca="1" si="74"/>
        <v>55.587474323062551</v>
      </c>
      <c r="N138">
        <f t="shared" ca="1" si="75"/>
        <v>34.793776844070962</v>
      </c>
      <c r="O138" s="17"/>
      <c r="P138" s="17"/>
      <c r="Q138" s="17"/>
      <c r="R138" s="17"/>
      <c r="S138" s="17"/>
    </row>
    <row r="139" spans="1:19" x14ac:dyDescent="0.25">
      <c r="A139" s="4">
        <f t="shared" si="63"/>
        <v>0.42488425925925805</v>
      </c>
      <c r="B139" s="3">
        <f t="shared" si="64"/>
        <v>1553300710</v>
      </c>
      <c r="C139">
        <f t="shared" ref="C139:D139" si="85">C138</f>
        <v>5</v>
      </c>
      <c r="D139">
        <f t="shared" si="85"/>
        <v>76</v>
      </c>
      <c r="E139">
        <f t="shared" ca="1" si="66"/>
        <v>117356.63833787564</v>
      </c>
      <c r="F139">
        <f t="shared" ca="1" si="67"/>
        <v>-29389.446372517647</v>
      </c>
      <c r="G139">
        <f t="shared" ca="1" si="68"/>
        <v>7315.2</v>
      </c>
      <c r="H139" s="9">
        <f t="shared" ca="1" si="69"/>
        <v>219.3576943687396</v>
      </c>
      <c r="I139" s="9">
        <f t="shared" ca="1" si="70"/>
        <v>-54.933227124705446</v>
      </c>
      <c r="J139" s="9">
        <f t="shared" ca="1" si="71"/>
        <v>0</v>
      </c>
      <c r="K139" s="9">
        <f t="shared" ca="1" si="72"/>
        <v>226.13150492822498</v>
      </c>
      <c r="L139" s="9">
        <f t="shared" ca="1" si="73"/>
        <v>104.05930118444145</v>
      </c>
      <c r="M139">
        <f t="shared" ca="1" si="74"/>
        <v>55.584997665732956</v>
      </c>
      <c r="N139">
        <f t="shared" ca="1" si="75"/>
        <v>34.811328197945848</v>
      </c>
      <c r="O139" s="12"/>
    </row>
    <row r="140" spans="1:19" x14ac:dyDescent="0.25">
      <c r="A140" s="4">
        <f t="shared" si="63"/>
        <v>0.42494212962962841</v>
      </c>
      <c r="B140" s="3">
        <f t="shared" si="64"/>
        <v>1553300715</v>
      </c>
      <c r="C140">
        <f t="shared" ref="C140:D140" si="86">C139</f>
        <v>5</v>
      </c>
      <c r="D140">
        <f t="shared" si="86"/>
        <v>76</v>
      </c>
      <c r="E140">
        <f t="shared" ca="1" si="66"/>
        <v>118453.42680971934</v>
      </c>
      <c r="F140">
        <f t="shared" ca="1" si="67"/>
        <v>-29664.112508141174</v>
      </c>
      <c r="G140">
        <f t="shared" ca="1" si="68"/>
        <v>7315.2</v>
      </c>
      <c r="H140" s="9">
        <f t="shared" ca="1" si="69"/>
        <v>219.3576943687396</v>
      </c>
      <c r="I140" s="9">
        <f t="shared" ca="1" si="70"/>
        <v>-54.933227124706903</v>
      </c>
      <c r="J140" s="9">
        <f t="shared" ca="1" si="71"/>
        <v>0</v>
      </c>
      <c r="K140" s="9">
        <f t="shared" ca="1" si="72"/>
        <v>226.13150492822535</v>
      </c>
      <c r="L140" s="9">
        <f t="shared" ca="1" si="73"/>
        <v>104.05930118444181</v>
      </c>
      <c r="M140">
        <f t="shared" ca="1" si="74"/>
        <v>55.582521008403354</v>
      </c>
      <c r="N140">
        <f t="shared" ca="1" si="75"/>
        <v>34.828879551820727</v>
      </c>
      <c r="O140" s="12"/>
    </row>
    <row r="141" spans="1:19" x14ac:dyDescent="0.25">
      <c r="A141" s="4">
        <f t="shared" si="63"/>
        <v>0.42499999999999877</v>
      </c>
      <c r="B141" s="3">
        <f t="shared" si="64"/>
        <v>1553300720</v>
      </c>
      <c r="C141">
        <f t="shared" ref="C141:D141" si="87">C140</f>
        <v>5</v>
      </c>
      <c r="D141">
        <f t="shared" si="87"/>
        <v>76</v>
      </c>
      <c r="E141">
        <f t="shared" ca="1" si="66"/>
        <v>119550.21528156304</v>
      </c>
      <c r="F141">
        <f t="shared" ca="1" si="67"/>
        <v>-29938.778643764708</v>
      </c>
      <c r="G141">
        <f t="shared" ca="1" si="68"/>
        <v>7315.2</v>
      </c>
      <c r="H141" s="9">
        <f t="shared" ca="1" si="69"/>
        <v>219.3576943687396</v>
      </c>
      <c r="I141" s="9">
        <f t="shared" ca="1" si="70"/>
        <v>-54.933227124705446</v>
      </c>
      <c r="J141" s="9">
        <f t="shared" ca="1" si="71"/>
        <v>0</v>
      </c>
      <c r="K141" s="9">
        <f t="shared" ca="1" si="72"/>
        <v>226.13150492822498</v>
      </c>
      <c r="L141" s="9">
        <f t="shared" ca="1" si="73"/>
        <v>104.05930118444145</v>
      </c>
      <c r="M141">
        <f t="shared" ca="1" si="74"/>
        <v>55.580044351073759</v>
      </c>
      <c r="N141">
        <f t="shared" ca="1" si="75"/>
        <v>34.846430905695613</v>
      </c>
      <c r="O141" s="12"/>
    </row>
    <row r="142" spans="1:19" x14ac:dyDescent="0.25">
      <c r="A142" s="4">
        <f t="shared" si="63"/>
        <v>0.42505787037036913</v>
      </c>
      <c r="B142" s="3">
        <f t="shared" si="64"/>
        <v>1553300725</v>
      </c>
      <c r="C142">
        <f t="shared" ref="C142:D142" si="88">C141</f>
        <v>5</v>
      </c>
      <c r="D142">
        <f t="shared" si="88"/>
        <v>76</v>
      </c>
      <c r="E142">
        <f t="shared" ca="1" si="66"/>
        <v>120647.00375340674</v>
      </c>
      <c r="F142">
        <f t="shared" ca="1" si="67"/>
        <v>-30213.444779388235</v>
      </c>
      <c r="G142">
        <f t="shared" ca="1" si="68"/>
        <v>7315.2</v>
      </c>
      <c r="H142" s="9">
        <f t="shared" ca="1" si="69"/>
        <v>219.3576943687396</v>
      </c>
      <c r="I142" s="9">
        <f t="shared" ca="1" si="70"/>
        <v>-54.933227124705446</v>
      </c>
      <c r="J142" s="9">
        <f t="shared" ca="1" si="71"/>
        <v>0</v>
      </c>
      <c r="K142" s="9">
        <f t="shared" ca="1" si="72"/>
        <v>226.13150492822498</v>
      </c>
      <c r="L142" s="9">
        <f t="shared" ca="1" si="73"/>
        <v>104.05930118444145</v>
      </c>
      <c r="M142">
        <f t="shared" ca="1" si="74"/>
        <v>55.577567693744157</v>
      </c>
      <c r="N142">
        <f t="shared" ca="1" si="75"/>
        <v>34.863982259570498</v>
      </c>
      <c r="O142" s="12"/>
    </row>
    <row r="143" spans="1:19" x14ac:dyDescent="0.25">
      <c r="A143" s="4">
        <f t="shared" si="63"/>
        <v>0.42511574074073949</v>
      </c>
      <c r="B143" s="3">
        <f t="shared" si="64"/>
        <v>1553300730</v>
      </c>
      <c r="C143">
        <f t="shared" ref="C143:D143" si="89">C142</f>
        <v>5</v>
      </c>
      <c r="D143">
        <f t="shared" si="89"/>
        <v>76</v>
      </c>
      <c r="E143">
        <f t="shared" ca="1" si="66"/>
        <v>121743.79222525044</v>
      </c>
      <c r="F143">
        <f t="shared" ca="1" si="67"/>
        <v>-30488.110915011763</v>
      </c>
      <c r="G143">
        <f t="shared" ca="1" si="68"/>
        <v>7315.2</v>
      </c>
      <c r="H143" s="9">
        <f t="shared" ca="1" si="69"/>
        <v>219.3576943687396</v>
      </c>
      <c r="I143" s="9">
        <f t="shared" ca="1" si="70"/>
        <v>-54.933227124706903</v>
      </c>
      <c r="J143" s="9">
        <f t="shared" ca="1" si="71"/>
        <v>0</v>
      </c>
      <c r="K143" s="9">
        <f t="shared" ca="1" si="72"/>
        <v>226.13150492822535</v>
      </c>
      <c r="L143" s="9">
        <f t="shared" ca="1" si="73"/>
        <v>104.05930118444181</v>
      </c>
      <c r="M143">
        <f t="shared" ca="1" si="74"/>
        <v>55.575091036414562</v>
      </c>
      <c r="N143">
        <f t="shared" ca="1" si="75"/>
        <v>34.881533613445377</v>
      </c>
      <c r="O143" s="12"/>
    </row>
    <row r="144" spans="1:19" x14ac:dyDescent="0.25">
      <c r="A144" s="4">
        <f t="shared" si="63"/>
        <v>0.42517361111110985</v>
      </c>
      <c r="B144" s="3">
        <f t="shared" si="64"/>
        <v>1553300735</v>
      </c>
      <c r="C144">
        <f t="shared" ref="C144:D144" si="90">C143</f>
        <v>5</v>
      </c>
      <c r="D144">
        <f t="shared" si="90"/>
        <v>76</v>
      </c>
      <c r="E144">
        <f t="shared" ca="1" si="66"/>
        <v>122840.58069709413</v>
      </c>
      <c r="F144">
        <f t="shared" ca="1" si="67"/>
        <v>-30762.777050635297</v>
      </c>
      <c r="G144">
        <f t="shared" ca="1" si="68"/>
        <v>7315.2</v>
      </c>
      <c r="H144" s="9">
        <f t="shared" ca="1" si="69"/>
        <v>219.3576943687396</v>
      </c>
      <c r="I144" s="9">
        <f t="shared" ca="1" si="70"/>
        <v>-54.933227124705446</v>
      </c>
      <c r="J144" s="9">
        <f t="shared" ca="1" si="71"/>
        <v>0</v>
      </c>
      <c r="K144" s="9">
        <f t="shared" ca="1" si="72"/>
        <v>226.13150492822498</v>
      </c>
      <c r="L144" s="9">
        <f t="shared" ca="1" si="73"/>
        <v>104.05930118444145</v>
      </c>
      <c r="M144">
        <f t="shared" ca="1" si="74"/>
        <v>55.57261437908496</v>
      </c>
      <c r="N144">
        <f t="shared" ca="1" si="75"/>
        <v>34.899084967320263</v>
      </c>
    </row>
    <row r="145" spans="1:14" x14ac:dyDescent="0.25">
      <c r="A145" s="4">
        <f t="shared" si="63"/>
        <v>0.42523148148148021</v>
      </c>
      <c r="B145" s="3">
        <f t="shared" si="64"/>
        <v>1553300740</v>
      </c>
      <c r="C145">
        <f t="shared" ref="C145:D145" si="91">C144</f>
        <v>5</v>
      </c>
      <c r="D145">
        <f t="shared" si="91"/>
        <v>76</v>
      </c>
      <c r="E145">
        <f t="shared" ca="1" si="66"/>
        <v>123937.36916893783</v>
      </c>
      <c r="F145">
        <f t="shared" ca="1" si="67"/>
        <v>-31037.443186258824</v>
      </c>
      <c r="G145">
        <f t="shared" ca="1" si="68"/>
        <v>7315.2</v>
      </c>
      <c r="H145" s="9">
        <f t="shared" ca="1" si="69"/>
        <v>219.3576943687396</v>
      </c>
      <c r="I145" s="9">
        <f t="shared" ca="1" si="70"/>
        <v>-54.933227124705446</v>
      </c>
      <c r="J145" s="9">
        <f t="shared" ca="1" si="71"/>
        <v>0</v>
      </c>
      <c r="K145" s="9">
        <f t="shared" ca="1" si="72"/>
        <v>226.13150492822498</v>
      </c>
      <c r="L145" s="9">
        <f t="shared" ca="1" si="73"/>
        <v>104.05930118444145</v>
      </c>
      <c r="M145">
        <f t="shared" ca="1" si="74"/>
        <v>55.570137721755366</v>
      </c>
      <c r="N145">
        <f t="shared" ca="1" si="75"/>
        <v>34.916636321195142</v>
      </c>
    </row>
    <row r="146" spans="1:14" x14ac:dyDescent="0.25">
      <c r="A146" s="4">
        <f t="shared" si="63"/>
        <v>0.42528935185185057</v>
      </c>
      <c r="B146" s="3">
        <f t="shared" si="64"/>
        <v>1553300745</v>
      </c>
      <c r="C146">
        <f t="shared" ref="C146:D146" si="92">C145</f>
        <v>5</v>
      </c>
      <c r="D146">
        <f t="shared" si="92"/>
        <v>76</v>
      </c>
      <c r="E146">
        <f t="shared" ca="1" si="66"/>
        <v>125034.15764078153</v>
      </c>
      <c r="F146">
        <f t="shared" ca="1" si="67"/>
        <v>-31312.109321882352</v>
      </c>
      <c r="G146">
        <f t="shared" ca="1" si="68"/>
        <v>7315.2</v>
      </c>
      <c r="H146" s="9">
        <f t="shared" ca="1" si="69"/>
        <v>219.3576943687396</v>
      </c>
      <c r="I146" s="9">
        <f t="shared" ca="1" si="70"/>
        <v>-54.933227124705446</v>
      </c>
      <c r="J146" s="9">
        <f t="shared" ca="1" si="71"/>
        <v>0</v>
      </c>
      <c r="K146" s="9">
        <f t="shared" ca="1" si="72"/>
        <v>226.13150492822498</v>
      </c>
      <c r="L146" s="9">
        <f t="shared" ca="1" si="73"/>
        <v>104.05930118444145</v>
      </c>
      <c r="M146">
        <f t="shared" ca="1" si="74"/>
        <v>55.567661064425764</v>
      </c>
      <c r="N146">
        <f t="shared" ca="1" si="75"/>
        <v>34.934187675070028</v>
      </c>
    </row>
    <row r="147" spans="1:14" x14ac:dyDescent="0.25">
      <c r="A147" s="4">
        <f t="shared" si="63"/>
        <v>0.42534722222222093</v>
      </c>
      <c r="B147" s="3">
        <f t="shared" si="64"/>
        <v>1553300750</v>
      </c>
      <c r="C147">
        <f t="shared" ref="C147:D147" si="93">C146</f>
        <v>5</v>
      </c>
      <c r="D147">
        <f t="shared" si="93"/>
        <v>76</v>
      </c>
      <c r="E147">
        <f t="shared" ca="1" si="66"/>
        <v>126130.94611262523</v>
      </c>
      <c r="F147">
        <f t="shared" ca="1" si="67"/>
        <v>-31586.775457505879</v>
      </c>
      <c r="G147">
        <f t="shared" ca="1" si="68"/>
        <v>7315.2</v>
      </c>
      <c r="H147" s="9">
        <f t="shared" ca="1" si="69"/>
        <v>219.3576943687396</v>
      </c>
      <c r="I147" s="9">
        <f t="shared" ca="1" si="70"/>
        <v>-54.933227124706903</v>
      </c>
      <c r="J147" s="9">
        <f t="shared" ca="1" si="71"/>
        <v>0</v>
      </c>
      <c r="K147" s="9">
        <f t="shared" ca="1" si="72"/>
        <v>226.13150492822535</v>
      </c>
      <c r="L147" s="9">
        <f t="shared" ca="1" si="73"/>
        <v>104.05930118444181</v>
      </c>
      <c r="M147">
        <f t="shared" ca="1" si="74"/>
        <v>55.565184407096169</v>
      </c>
      <c r="N147">
        <f t="shared" ca="1" si="75"/>
        <v>34.951739028944914</v>
      </c>
    </row>
    <row r="148" spans="1:14" x14ac:dyDescent="0.25">
      <c r="A148" s="4">
        <f t="shared" si="63"/>
        <v>0.42540509259259129</v>
      </c>
      <c r="B148" s="3">
        <f t="shared" si="64"/>
        <v>1553300755</v>
      </c>
      <c r="C148">
        <f t="shared" ref="C148:D148" si="94">C147</f>
        <v>5</v>
      </c>
      <c r="D148">
        <f t="shared" si="94"/>
        <v>76</v>
      </c>
      <c r="E148">
        <f t="shared" ca="1" si="66"/>
        <v>127227.73458446893</v>
      </c>
      <c r="F148">
        <f t="shared" ca="1" si="67"/>
        <v>-31861.441593129413</v>
      </c>
      <c r="G148">
        <f t="shared" ca="1" si="68"/>
        <v>7315.2</v>
      </c>
      <c r="H148" s="9">
        <f t="shared" ca="1" si="69"/>
        <v>219.3576943687396</v>
      </c>
      <c r="I148" s="9">
        <f t="shared" ca="1" si="70"/>
        <v>-54.933227124705446</v>
      </c>
      <c r="J148" s="9">
        <f t="shared" ca="1" si="71"/>
        <v>0</v>
      </c>
      <c r="K148" s="9">
        <f t="shared" ca="1" si="72"/>
        <v>226.13150492822498</v>
      </c>
      <c r="L148" s="9">
        <f t="shared" ca="1" si="73"/>
        <v>104.05930118444145</v>
      </c>
      <c r="M148">
        <f t="shared" ca="1" si="74"/>
        <v>55.562707749766567</v>
      </c>
      <c r="N148">
        <f t="shared" ca="1" si="75"/>
        <v>34.969290382819793</v>
      </c>
    </row>
    <row r="149" spans="1:14" x14ac:dyDescent="0.25">
      <c r="A149" s="4">
        <f t="shared" si="63"/>
        <v>0.42546296296296165</v>
      </c>
      <c r="B149" s="3">
        <f t="shared" si="64"/>
        <v>1553300760</v>
      </c>
      <c r="C149">
        <f t="shared" ref="C149:D149" si="95">C148</f>
        <v>5</v>
      </c>
      <c r="D149">
        <f t="shared" si="95"/>
        <v>76</v>
      </c>
      <c r="E149">
        <f t="shared" ca="1" si="66"/>
        <v>128324.52305631262</v>
      </c>
      <c r="F149">
        <f t="shared" ca="1" si="67"/>
        <v>-32136.107728752941</v>
      </c>
      <c r="G149">
        <f t="shared" ca="1" si="68"/>
        <v>7315.2</v>
      </c>
      <c r="H149" s="9">
        <f t="shared" ca="1" si="69"/>
        <v>219.3576943687396</v>
      </c>
      <c r="I149" s="9">
        <f t="shared" ca="1" si="70"/>
        <v>-54.933227124705446</v>
      </c>
      <c r="J149" s="9">
        <f t="shared" ca="1" si="71"/>
        <v>0</v>
      </c>
      <c r="K149" s="9">
        <f t="shared" ca="1" si="72"/>
        <v>226.13150492822498</v>
      </c>
      <c r="L149" s="9">
        <f t="shared" ca="1" si="73"/>
        <v>104.05930118444145</v>
      </c>
      <c r="M149">
        <f t="shared" ca="1" si="74"/>
        <v>55.560231092436972</v>
      </c>
      <c r="N149">
        <f t="shared" ca="1" si="75"/>
        <v>34.986841736694679</v>
      </c>
    </row>
    <row r="150" spans="1:14" x14ac:dyDescent="0.25">
      <c r="A150" s="4">
        <f t="shared" si="63"/>
        <v>0.42552083333333202</v>
      </c>
      <c r="B150" s="3">
        <f t="shared" si="64"/>
        <v>1553300765</v>
      </c>
      <c r="C150">
        <f t="shared" ref="C150:D150" si="96">C149</f>
        <v>5</v>
      </c>
      <c r="D150">
        <f t="shared" si="96"/>
        <v>76</v>
      </c>
      <c r="E150">
        <f t="shared" ca="1" si="66"/>
        <v>129421.31152815632</v>
      </c>
      <c r="F150">
        <f t="shared" ca="1" si="67"/>
        <v>-32410.773864376468</v>
      </c>
      <c r="G150">
        <f t="shared" ca="1" si="68"/>
        <v>7315.2</v>
      </c>
      <c r="H150" s="9">
        <f t="shared" ca="1" si="69"/>
        <v>219.3576943687396</v>
      </c>
      <c r="I150" s="9">
        <f t="shared" ca="1" si="70"/>
        <v>-54.933227124706903</v>
      </c>
      <c r="J150" s="9">
        <f t="shared" ca="1" si="71"/>
        <v>0</v>
      </c>
      <c r="K150" s="9">
        <f t="shared" ca="1" si="72"/>
        <v>226.13150492822535</v>
      </c>
      <c r="L150" s="9">
        <f t="shared" ca="1" si="73"/>
        <v>104.05930118444181</v>
      </c>
      <c r="M150">
        <f t="shared" ca="1" si="74"/>
        <v>55.55775443510737</v>
      </c>
      <c r="N150">
        <f t="shared" ca="1" si="75"/>
        <v>35.004393090569565</v>
      </c>
    </row>
    <row r="151" spans="1:14" x14ac:dyDescent="0.25">
      <c r="A151" s="4">
        <f t="shared" si="63"/>
        <v>0.42557870370370238</v>
      </c>
      <c r="B151" s="3">
        <f t="shared" si="64"/>
        <v>1553300770</v>
      </c>
      <c r="C151">
        <f t="shared" ref="C151:D151" si="97">C150</f>
        <v>5</v>
      </c>
      <c r="D151">
        <f t="shared" si="97"/>
        <v>76</v>
      </c>
      <c r="E151">
        <f t="shared" ca="1" si="66"/>
        <v>130518.10000000002</v>
      </c>
      <c r="F151">
        <f t="shared" ca="1" si="67"/>
        <v>-32685.440000000002</v>
      </c>
      <c r="G151">
        <f t="shared" ca="1" si="68"/>
        <v>7315.2</v>
      </c>
      <c r="H151" s="9">
        <f ca="1">H150</f>
        <v>219.3576943687396</v>
      </c>
      <c r="I151" s="9">
        <f t="shared" ref="I151:J151" ca="1" si="98">I150</f>
        <v>-54.933227124706903</v>
      </c>
      <c r="J151" s="9">
        <f t="shared" ca="1" si="98"/>
        <v>0</v>
      </c>
      <c r="K151" s="9">
        <f t="shared" ca="1" si="72"/>
        <v>226.13150492822535</v>
      </c>
      <c r="L151" s="9">
        <f t="shared" ca="1" si="73"/>
        <v>104.05930118444181</v>
      </c>
      <c r="M151">
        <f t="shared" ca="1" si="74"/>
        <v>55.555277777777775</v>
      </c>
      <c r="N151">
        <f t="shared" ca="1" si="75"/>
        <v>35.021944444444443</v>
      </c>
    </row>
    <row r="152" spans="1:14" x14ac:dyDescent="0.25">
      <c r="A152" s="4" t="s">
        <v>144</v>
      </c>
      <c r="B152" s="3"/>
      <c r="H152" s="9"/>
      <c r="I152" s="9"/>
      <c r="J152" s="9"/>
      <c r="K152" s="9"/>
      <c r="L152" s="9"/>
    </row>
    <row r="153" spans="1:14" x14ac:dyDescent="0.25">
      <c r="A153" s="4"/>
      <c r="B153" s="3"/>
      <c r="H153" s="9"/>
      <c r="I153" s="9"/>
      <c r="J153" s="9"/>
      <c r="K153" s="9"/>
      <c r="L153" s="9"/>
    </row>
    <row r="154" spans="1:14" x14ac:dyDescent="0.25">
      <c r="A154" s="4"/>
      <c r="B154" s="3"/>
      <c r="H154" s="9"/>
      <c r="I154" s="9"/>
      <c r="J154" s="9"/>
      <c r="K154" s="9"/>
      <c r="L154" s="9"/>
    </row>
    <row r="155" spans="1:14" x14ac:dyDescent="0.25">
      <c r="A155" s="4"/>
      <c r="B155" s="3"/>
      <c r="H155" s="9"/>
      <c r="I155" s="9"/>
      <c r="J155" s="9"/>
      <c r="K155" s="9"/>
      <c r="L155" s="9"/>
    </row>
    <row r="156" spans="1:14" x14ac:dyDescent="0.25">
      <c r="A156" s="4"/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S261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5" max="5" width="9.140625" customWidth="1"/>
    <col min="8" max="8" width="10.140625" bestFit="1" customWidth="1"/>
    <col min="13" max="13" width="9.140625" customWidth="1"/>
    <col min="15" max="15" width="9.42578125" customWidth="1"/>
    <col min="16" max="16" width="10.140625" customWidth="1"/>
    <col min="18" max="18" width="10.140625" bestFit="1" customWidth="1"/>
  </cols>
  <sheetData>
    <row r="1" spans="1:18" x14ac:dyDescent="0.25">
      <c r="A1" t="s">
        <v>162</v>
      </c>
      <c r="B1" s="18">
        <v>244210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8" x14ac:dyDescent="0.25">
      <c r="A2" s="8">
        <v>0.41273148148148148</v>
      </c>
      <c r="B2" t="s">
        <v>101</v>
      </c>
      <c r="C2">
        <v>330</v>
      </c>
      <c r="E2" s="39">
        <f>VLOOKUP($B2,Beacons!$A$6:$O$30,14,FALSE)</f>
        <v>-120745.3</v>
      </c>
      <c r="F2" s="39">
        <f>VLOOKUP($B2,Beacons!$A$6:$O$30,15,FALSE)</f>
        <v>25834.03</v>
      </c>
      <c r="G2" s="39">
        <f>C2*Params!F$2</f>
        <v>10058.4</v>
      </c>
      <c r="H2" s="9">
        <f>(E4-E2)/(MINUTE($A4-$A2)*60+SECOND($A4-$A2))</f>
        <v>225.69265766467288</v>
      </c>
      <c r="I2" s="9">
        <f>(F4-F2)/(MINUTE($A4-$A2)*60+SECOND($A4-$A2))</f>
        <v>-48.288224038878504</v>
      </c>
      <c r="J2" s="9">
        <f>(G4-G2)/(MINUTE($A4-$A2)*60+SECOND($A4-$A2))</f>
        <v>0</v>
      </c>
      <c r="K2" s="9">
        <f>SQRT(H2*H2+I2*I2)</f>
        <v>230.80062457578433</v>
      </c>
      <c r="L2" s="9">
        <f>DEGREES(ATAN2(I2,H2))</f>
        <v>102.07667597352908</v>
      </c>
      <c r="M2" s="39">
        <f>VLOOKUP($B2,Beacons!$A$6:$O$30,8,FALSE)</f>
        <v>56.081388888888895</v>
      </c>
      <c r="N2" s="39">
        <f>VLOOKUP($B2,Beacons!$A$6:$O$30,9,FALSE)</f>
        <v>31.001111111111111</v>
      </c>
      <c r="O2" s="10">
        <f>(M4-M2)/(MINUTE($A4-$A2)*60+SECOND($A4-$A2))</f>
        <v>-4.3250259605400745E-4</v>
      </c>
      <c r="P2" s="10">
        <f>(N4-N2)/(MINUTE($A4-$A2)*60+SECOND($A4-$A2))</f>
        <v>3.6116303219106893E-3</v>
      </c>
    </row>
    <row r="3" spans="1:18" x14ac:dyDescent="0.25">
      <c r="A3" s="5">
        <v>0.41736111111111113</v>
      </c>
      <c r="B3" s="6"/>
      <c r="C3" s="7">
        <v>330</v>
      </c>
      <c r="D3" s="7"/>
      <c r="E3" s="7">
        <f>E2+H2*(MINUTE($A3-$A2)*60+SECOND($A3-$A2))</f>
        <v>-30468.236934130851</v>
      </c>
      <c r="F3" s="7">
        <f>F2+I2*(MINUTE($A3-$A2)*60+SECOND($A3-$A2))</f>
        <v>6518.7403844485962</v>
      </c>
      <c r="G3" s="7">
        <f>C3*Params!F$2</f>
        <v>10058.4</v>
      </c>
      <c r="H3" s="9">
        <f>H2</f>
        <v>225.69265766467288</v>
      </c>
      <c r="I3" s="9">
        <f>I2</f>
        <v>-48.288224038878504</v>
      </c>
      <c r="J3" s="9">
        <f t="shared" ref="J3" si="0">(G4-G3)/(MINUTE($A4-$A3)*60+SECOND($A4-$A3))</f>
        <v>0</v>
      </c>
      <c r="K3" s="9">
        <f>SQRT(H3*H3+I3*I3)</f>
        <v>230.80062457578433</v>
      </c>
      <c r="L3" s="9">
        <f>DEGREES(ATAN2(I3,H3))</f>
        <v>102.07667597352908</v>
      </c>
      <c r="M3" s="7">
        <f>M2+O2*(MINUTE($A3-$A2)*60+SECOND($A3-$A2))</f>
        <v>55.908387850467292</v>
      </c>
      <c r="N3" s="7">
        <f>N2+P2*(MINUTE($A3-$A2)*60+SECOND($A3-$A2))</f>
        <v>32.44576323987539</v>
      </c>
      <c r="O3" s="10">
        <f>O2</f>
        <v>-4.3250259605400745E-4</v>
      </c>
      <c r="P3" s="10">
        <f>P2</f>
        <v>3.6116303219106893E-3</v>
      </c>
      <c r="R3" s="9"/>
    </row>
    <row r="4" spans="1:18" x14ac:dyDescent="0.25">
      <c r="A4" s="5">
        <v>0.41892361111111115</v>
      </c>
      <c r="B4" s="6" t="s">
        <v>61</v>
      </c>
      <c r="C4" s="7">
        <v>330</v>
      </c>
      <c r="D4" s="7"/>
      <c r="E4" s="7">
        <f>VLOOKUP($B4,Beacons!$A$6:$O$30,14,FALSE)</f>
        <v>0.2718506</v>
      </c>
      <c r="F4" s="7">
        <f>VLOOKUP($B4,Beacons!$A$6:$O$30,15,FALSE)</f>
        <v>-0.16986080000000001</v>
      </c>
      <c r="G4" s="7">
        <f>C4*Params!F$2</f>
        <v>10058.4</v>
      </c>
      <c r="H4" s="9">
        <f>(E6-E4)/(MINUTE($A6-$A4)*60+SECOND($A6-$A4))</f>
        <v>219.35769436873952</v>
      </c>
      <c r="I4" s="9">
        <f>(F6-F4)/(MINUTE($A6-$A4)*60+SECOND($A6-$A4))</f>
        <v>-54.93322712470588</v>
      </c>
      <c r="J4" s="9">
        <f>(G5-G4)/(MINUTE($A5-$A4)*60+SECOND($A5-$A4))</f>
        <v>-9.482666666666665</v>
      </c>
      <c r="K4" s="9">
        <f>SQRT(H4*H4+I4*I4)</f>
        <v>226.13150492822504</v>
      </c>
      <c r="L4" s="9">
        <f>DEGREES(ATAN2(I4,H4))</f>
        <v>104.05930118444157</v>
      </c>
      <c r="M4" s="7">
        <f>VLOOKUP($B4,Beacons!$A$6:$O$30,8,FALSE)</f>
        <v>55.85</v>
      </c>
      <c r="N4" s="7">
        <f>VLOOKUP($B4,Beacons!$A$6:$O$30,9,FALSE)</f>
        <v>32.93333333333333</v>
      </c>
      <c r="O4" s="10">
        <f>(M6-M4)/(MINUTE($A6-$A4)*60+SECOND($A6-$A4))</f>
        <v>-4.9533146591970853E-4</v>
      </c>
      <c r="P4" s="10">
        <f>(N6-N4)/(MINUTE($A6-$A4)*60+SECOND($A6-$A4))</f>
        <v>3.5102707749766612E-3</v>
      </c>
      <c r="R4" s="9"/>
    </row>
    <row r="5" spans="1:18" x14ac:dyDescent="0.25">
      <c r="A5" s="5">
        <v>0.42152777777777778</v>
      </c>
      <c r="B5" s="6"/>
      <c r="C5" s="7">
        <v>260</v>
      </c>
      <c r="D5" s="7"/>
      <c r="E5" s="7">
        <f>E4+H4*(MINUTE($A5-$A4)*60+SECOND($A5-$A4))</f>
        <v>49355.753083566393</v>
      </c>
      <c r="F5" s="7">
        <f>F4+I4*(MINUTE($A5-$A4)*60+SECOND($A5-$A4))</f>
        <v>-12360.145963858824</v>
      </c>
      <c r="G5" s="7">
        <f>C5*Params!F$2</f>
        <v>7924.8</v>
      </c>
      <c r="H5" s="9">
        <f>H4</f>
        <v>219.35769436873952</v>
      </c>
      <c r="I5" s="9">
        <f>I4</f>
        <v>-54.93322712470588</v>
      </c>
      <c r="J5" s="9">
        <f>(G6-G5)/(MINUTE($A6-$A5)*60+SECOND($A6-$A5))</f>
        <v>0</v>
      </c>
      <c r="K5" s="9">
        <f>SQRT(H5*H5+I5*I5)</f>
        <v>226.13150492822504</v>
      </c>
      <c r="L5" s="9">
        <f>DEGREES(ATAN2(I5,H5))</f>
        <v>104.05930118444157</v>
      </c>
      <c r="M5" s="7">
        <f>M4+O4*(MINUTE($A5-$A4)*60+SECOND($A5-$A4))</f>
        <v>55.738550420168067</v>
      </c>
      <c r="N5" s="7">
        <f>N4+P4*(MINUTE($A5-$A4)*60+SECOND($A5-$A4))</f>
        <v>33.723144257703076</v>
      </c>
      <c r="O5" s="10">
        <f>O4</f>
        <v>-4.9533146591970853E-4</v>
      </c>
      <c r="P5" s="10">
        <f>P4</f>
        <v>3.5102707749766612E-3</v>
      </c>
      <c r="R5" s="9"/>
    </row>
    <row r="6" spans="1:18" x14ac:dyDescent="0.25">
      <c r="A6" s="5">
        <v>0.42581018518518521</v>
      </c>
      <c r="B6" s="6" t="s">
        <v>70</v>
      </c>
      <c r="C6" s="7">
        <v>260</v>
      </c>
      <c r="D6" s="7"/>
      <c r="E6" s="7">
        <f>VLOOKUP($B6,Beacons!$A$6:$O$30,14,FALSE)</f>
        <v>130518.1</v>
      </c>
      <c r="F6" s="7">
        <f>VLOOKUP($B6,Beacons!$A$6:$O$30,15,FALSE)</f>
        <v>-32685.439999999999</v>
      </c>
      <c r="G6" s="7">
        <f>C6*Params!F$2</f>
        <v>7924.8</v>
      </c>
      <c r="H6" s="9"/>
      <c r="I6" s="9"/>
      <c r="J6" s="9"/>
      <c r="K6" s="9"/>
      <c r="L6" s="9"/>
      <c r="M6" s="7">
        <f>VLOOKUP($B6,Beacons!$A$6:$O$30,8,FALSE)</f>
        <v>55.555277777777775</v>
      </c>
      <c r="N6" s="7">
        <f>VLOOKUP($B6,Beacons!$A$6:$O$30,9,FALSE)</f>
        <v>35.021944444444443</v>
      </c>
      <c r="O6" s="10"/>
      <c r="P6" s="10"/>
    </row>
    <row r="7" spans="1:18" x14ac:dyDescent="0.25">
      <c r="A7" s="5"/>
      <c r="B7" s="6"/>
      <c r="C7" s="7"/>
      <c r="D7" s="7"/>
      <c r="E7" s="7"/>
      <c r="F7" s="7"/>
      <c r="G7" s="7"/>
      <c r="M7" s="7"/>
      <c r="N7" s="7"/>
    </row>
    <row r="8" spans="1:18" x14ac:dyDescent="0.25">
      <c r="A8" t="s">
        <v>26</v>
      </c>
      <c r="B8" s="4"/>
      <c r="E8" t="s">
        <v>12</v>
      </c>
      <c r="F8" t="s">
        <v>13</v>
      </c>
      <c r="G8" t="s">
        <v>20</v>
      </c>
      <c r="M8" t="s">
        <v>27</v>
      </c>
      <c r="N8" t="s">
        <v>28</v>
      </c>
    </row>
    <row r="9" spans="1:18" x14ac:dyDescent="0.25">
      <c r="A9" s="4">
        <f>A3</f>
        <v>0.41736111111111113</v>
      </c>
      <c r="B9" s="3">
        <f>Params!D29+MINUTE(A9-Params!C29)*60+SECOND(A9-Params!C29)</f>
        <v>1553300060</v>
      </c>
      <c r="C9">
        <v>3</v>
      </c>
      <c r="D9">
        <f>ROW()</f>
        <v>9</v>
      </c>
      <c r="E9">
        <f ca="1">INDIRECT("E$"&amp;C9)+INDIRECT("H$"&amp;C9)*($B9-INDIRECT("B$"&amp;D9))</f>
        <v>-30468.236934130851</v>
      </c>
      <c r="F9">
        <f ca="1">INDIRECT("F$"&amp;C9)+INDIRECT("I$"&amp;C9)*($B9-INDIRECT("B$"&amp;D9))</f>
        <v>6518.7403844485962</v>
      </c>
      <c r="G9">
        <f ca="1">INDIRECT("G$"&amp;C9)+INDIRECT("J$"&amp;C9)*($B9-INDIRECT("B$"&amp;D9))</f>
        <v>10058.4</v>
      </c>
      <c r="H9" s="9">
        <f ca="1">(E10-E9)/($B10-$B9)</f>
        <v>225.69265766467288</v>
      </c>
      <c r="I9" s="9">
        <f ca="1">(F10-F9)/($B10-$B9)</f>
        <v>-48.288224038878433</v>
      </c>
      <c r="J9" s="9">
        <f ca="1">(G10-G9)/($B10-$B9)</f>
        <v>0</v>
      </c>
      <c r="K9" s="9">
        <f ca="1">SQRT(H9*H9+I9*I9)</f>
        <v>230.80062457578433</v>
      </c>
      <c r="L9" s="9">
        <f ca="1">DEGREES(ATAN2(I9,H9))</f>
        <v>102.07667597352905</v>
      </c>
      <c r="M9">
        <f ca="1">INDIRECT("M$"&amp;C9)+INDIRECT("O$"&amp;C9)*($B9-INDIRECT("B$"&amp;D9))</f>
        <v>55.908387850467292</v>
      </c>
      <c r="N9">
        <f ca="1">INDIRECT("N$"&amp;C9)+INDIRECT("P$"&amp;C9)*($B9-INDIRECT("B$"&amp;D9))</f>
        <v>32.44576323987539</v>
      </c>
      <c r="P9" s="3"/>
    </row>
    <row r="10" spans="1:18" x14ac:dyDescent="0.25">
      <c r="A10" s="4">
        <f>A9+5/24/3600</f>
        <v>0.41741898148148149</v>
      </c>
      <c r="B10" s="3">
        <f>B9+SECOND(A10-A9)</f>
        <v>1553300065</v>
      </c>
      <c r="C10">
        <f>C9</f>
        <v>3</v>
      </c>
      <c r="D10">
        <f>D9</f>
        <v>9</v>
      </c>
      <c r="E10">
        <f ca="1">INDIRECT("E$"&amp;C10)+INDIRECT("H$"&amp;C10)*($B10-INDIRECT("B$"&amp;D10))</f>
        <v>-29339.773645807487</v>
      </c>
      <c r="F10">
        <f ca="1">INDIRECT("F$"&amp;C10)+INDIRECT("I$"&amp;C10)*($B10-INDIRECT("B$"&amp;D10))</f>
        <v>6277.299264254204</v>
      </c>
      <c r="G10">
        <f t="shared" ref="G10:G73" ca="1" si="1">INDIRECT("G$"&amp;C10)+INDIRECT("J$"&amp;C10)*($B10-INDIRECT("B$"&amp;D10))</f>
        <v>10058.4</v>
      </c>
      <c r="H10" s="9">
        <f t="shared" ref="H10:J73" ca="1" si="2">(E11-E10)/($B11-$B10)</f>
        <v>225.69265766467288</v>
      </c>
      <c r="I10" s="9">
        <f t="shared" ca="1" si="2"/>
        <v>-48.288224038878617</v>
      </c>
      <c r="J10" s="9">
        <f t="shared" ca="1" si="2"/>
        <v>0</v>
      </c>
      <c r="K10" s="9">
        <f t="shared" ref="K10:K73" ca="1" si="3">SQRT(H10*H10+I10*I10)</f>
        <v>230.80062457578438</v>
      </c>
      <c r="L10" s="9">
        <f t="shared" ref="L10:L73" ca="1" si="4">DEGREES(ATAN2(I10,H10))</f>
        <v>102.07667597352911</v>
      </c>
      <c r="M10">
        <f ca="1">INDIRECT("M$"&amp;C10)+INDIRECT("O$"&amp;C10)*($B10-INDIRECT("B$"&amp;D10))</f>
        <v>55.906225337487022</v>
      </c>
      <c r="N10">
        <f ca="1">INDIRECT("N$"&amp;C10)+INDIRECT("P$"&amp;C10)*($B10-INDIRECT("B$"&amp;D10))</f>
        <v>32.463821391484942</v>
      </c>
      <c r="P10" s="3"/>
    </row>
    <row r="11" spans="1:18" x14ac:dyDescent="0.25">
      <c r="A11" s="4">
        <f>A10+5/24/3600</f>
        <v>0.41747685185185185</v>
      </c>
      <c r="B11" s="3">
        <f>B10+SECOND(A11-A10)</f>
        <v>1553300070</v>
      </c>
      <c r="C11">
        <f t="shared" ref="C11:D26" si="5">C10</f>
        <v>3</v>
      </c>
      <c r="D11">
        <f t="shared" si="5"/>
        <v>9</v>
      </c>
      <c r="E11">
        <f t="shared" ref="E11:E31" ca="1" si="6">INDIRECT("E$"&amp;C11)+INDIRECT("H$"&amp;C11)*($B11-INDIRECT("B$"&amp;D11))</f>
        <v>-28211.310357484123</v>
      </c>
      <c r="F11">
        <f t="shared" ref="F11:F31" ca="1" si="7">INDIRECT("F$"&amp;C11)+INDIRECT("I$"&amp;C11)*($B11-INDIRECT("B$"&amp;D11))</f>
        <v>6035.8581440598109</v>
      </c>
      <c r="G11">
        <f t="shared" ca="1" si="1"/>
        <v>10058.4</v>
      </c>
      <c r="H11" s="9">
        <f t="shared" ca="1" si="2"/>
        <v>225.69265766467288</v>
      </c>
      <c r="I11" s="9">
        <f t="shared" ca="1" si="2"/>
        <v>-48.288224038878433</v>
      </c>
      <c r="J11" s="9">
        <f t="shared" ca="1" si="2"/>
        <v>0</v>
      </c>
      <c r="K11" s="9">
        <f t="shared" ca="1" si="3"/>
        <v>230.80062457578433</v>
      </c>
      <c r="L11" s="9">
        <f t="shared" ca="1" si="4"/>
        <v>102.07667597352905</v>
      </c>
      <c r="M11">
        <f t="shared" ref="M11:M74" ca="1" si="8">INDIRECT("M$"&amp;C11)+INDIRECT("O$"&amp;C11)*($B11-INDIRECT("B$"&amp;D11))</f>
        <v>55.904062824506752</v>
      </c>
      <c r="N11">
        <f t="shared" ref="N11:N74" ca="1" si="9">INDIRECT("N$"&amp;C11)+INDIRECT("P$"&amp;C11)*($B11-INDIRECT("B$"&amp;D11))</f>
        <v>32.4818795430945</v>
      </c>
      <c r="P11" s="3"/>
    </row>
    <row r="12" spans="1:18" x14ac:dyDescent="0.25">
      <c r="A12" s="4">
        <f t="shared" ref="A12:A75" si="10">A11+5/24/3600</f>
        <v>0.41753472222222221</v>
      </c>
      <c r="B12" s="3">
        <f t="shared" ref="B12:B75" si="11">B11+SECOND(A12-A11)</f>
        <v>1553300075</v>
      </c>
      <c r="C12">
        <f t="shared" si="5"/>
        <v>3</v>
      </c>
      <c r="D12">
        <f t="shared" si="5"/>
        <v>9</v>
      </c>
      <c r="E12">
        <f t="shared" ca="1" si="6"/>
        <v>-27082.847069160758</v>
      </c>
      <c r="F12">
        <f t="shared" ca="1" si="7"/>
        <v>5794.4170238654187</v>
      </c>
      <c r="G12">
        <f t="shared" ca="1" si="1"/>
        <v>10058.4</v>
      </c>
      <c r="H12" s="9">
        <f t="shared" ca="1" si="2"/>
        <v>225.69265766467288</v>
      </c>
      <c r="I12" s="9">
        <f t="shared" ca="1" si="2"/>
        <v>-48.288224038878617</v>
      </c>
      <c r="J12" s="9">
        <f t="shared" ca="1" si="2"/>
        <v>0</v>
      </c>
      <c r="K12" s="9">
        <f t="shared" ca="1" si="3"/>
        <v>230.80062457578438</v>
      </c>
      <c r="L12" s="9">
        <f t="shared" ca="1" si="4"/>
        <v>102.07667597352911</v>
      </c>
      <c r="M12">
        <f t="shared" ca="1" si="8"/>
        <v>55.901900311526482</v>
      </c>
      <c r="N12">
        <f t="shared" ca="1" si="9"/>
        <v>32.499937694704052</v>
      </c>
    </row>
    <row r="13" spans="1:18" x14ac:dyDescent="0.25">
      <c r="A13" s="4">
        <f t="shared" si="10"/>
        <v>0.41759259259259257</v>
      </c>
      <c r="B13" s="3">
        <f t="shared" si="11"/>
        <v>1553300080</v>
      </c>
      <c r="C13">
        <f t="shared" si="5"/>
        <v>3</v>
      </c>
      <c r="D13">
        <f t="shared" si="5"/>
        <v>9</v>
      </c>
      <c r="E13">
        <f t="shared" ca="1" si="6"/>
        <v>-25954.383780837394</v>
      </c>
      <c r="F13">
        <f t="shared" ca="1" si="7"/>
        <v>5552.9759036710257</v>
      </c>
      <c r="G13">
        <f t="shared" ca="1" si="1"/>
        <v>10058.4</v>
      </c>
      <c r="H13" s="9">
        <f t="shared" ca="1" si="2"/>
        <v>225.69265766467288</v>
      </c>
      <c r="I13" s="9">
        <f t="shared" ca="1" si="2"/>
        <v>-48.288224038878433</v>
      </c>
      <c r="J13" s="9">
        <f t="shared" ca="1" si="2"/>
        <v>0</v>
      </c>
      <c r="K13" s="9">
        <f t="shared" ca="1" si="3"/>
        <v>230.80062457578433</v>
      </c>
      <c r="L13" s="9">
        <f t="shared" ca="1" si="4"/>
        <v>102.07667597352905</v>
      </c>
      <c r="M13">
        <f t="shared" ca="1" si="8"/>
        <v>55.899737798546212</v>
      </c>
      <c r="N13">
        <f t="shared" ca="1" si="9"/>
        <v>32.517995846313603</v>
      </c>
      <c r="P13" s="9"/>
    </row>
    <row r="14" spans="1:18" x14ac:dyDescent="0.25">
      <c r="A14" s="4">
        <f t="shared" si="10"/>
        <v>0.41765046296296293</v>
      </c>
      <c r="B14" s="3">
        <f t="shared" si="11"/>
        <v>1553300085</v>
      </c>
      <c r="C14">
        <f t="shared" si="5"/>
        <v>3</v>
      </c>
      <c r="D14">
        <f t="shared" si="5"/>
        <v>9</v>
      </c>
      <c r="E14">
        <f t="shared" ca="1" si="6"/>
        <v>-24825.920492514029</v>
      </c>
      <c r="F14">
        <f t="shared" ca="1" si="7"/>
        <v>5311.5347834766335</v>
      </c>
      <c r="G14">
        <f t="shared" ca="1" si="1"/>
        <v>10058.4</v>
      </c>
      <c r="H14" s="9">
        <f t="shared" ca="1" si="2"/>
        <v>225.69265766467288</v>
      </c>
      <c r="I14" s="9">
        <f t="shared" ca="1" si="2"/>
        <v>-48.288224038878433</v>
      </c>
      <c r="J14" s="9">
        <f t="shared" ca="1" si="2"/>
        <v>0</v>
      </c>
      <c r="K14" s="9">
        <f t="shared" ca="1" si="3"/>
        <v>230.80062457578433</v>
      </c>
      <c r="L14" s="9">
        <f t="shared" ca="1" si="4"/>
        <v>102.07667597352905</v>
      </c>
      <c r="M14">
        <f t="shared" ca="1" si="8"/>
        <v>55.897575285565942</v>
      </c>
      <c r="N14">
        <f t="shared" ca="1" si="9"/>
        <v>32.536053997923155</v>
      </c>
    </row>
    <row r="15" spans="1:18" x14ac:dyDescent="0.25">
      <c r="A15" s="4">
        <f t="shared" si="10"/>
        <v>0.41770833333333329</v>
      </c>
      <c r="B15" s="3">
        <f t="shared" si="11"/>
        <v>1553300090</v>
      </c>
      <c r="C15">
        <f t="shared" si="5"/>
        <v>3</v>
      </c>
      <c r="D15">
        <f t="shared" si="5"/>
        <v>9</v>
      </c>
      <c r="E15">
        <f t="shared" ca="1" si="6"/>
        <v>-23697.457204190665</v>
      </c>
      <c r="F15">
        <f t="shared" ca="1" si="7"/>
        <v>5070.0936632822413</v>
      </c>
      <c r="G15">
        <f t="shared" ca="1" si="1"/>
        <v>10058.4</v>
      </c>
      <c r="H15" s="9">
        <f t="shared" ca="1" si="2"/>
        <v>225.69265766467288</v>
      </c>
      <c r="I15" s="9">
        <f t="shared" ca="1" si="2"/>
        <v>-48.288224038878617</v>
      </c>
      <c r="J15" s="9">
        <f t="shared" ca="1" si="2"/>
        <v>0</v>
      </c>
      <c r="K15" s="9">
        <f t="shared" ca="1" si="3"/>
        <v>230.80062457578438</v>
      </c>
      <c r="L15" s="9">
        <f t="shared" ca="1" si="4"/>
        <v>102.07667597352911</v>
      </c>
      <c r="M15">
        <f t="shared" ca="1" si="8"/>
        <v>55.895412772585672</v>
      </c>
      <c r="N15">
        <f t="shared" ca="1" si="9"/>
        <v>32.554112149532713</v>
      </c>
    </row>
    <row r="16" spans="1:18" x14ac:dyDescent="0.25">
      <c r="A16" s="4">
        <f t="shared" si="10"/>
        <v>0.41776620370370365</v>
      </c>
      <c r="B16" s="3">
        <f t="shared" si="11"/>
        <v>1553300095</v>
      </c>
      <c r="C16">
        <f t="shared" si="5"/>
        <v>3</v>
      </c>
      <c r="D16">
        <f t="shared" si="5"/>
        <v>9</v>
      </c>
      <c r="E16">
        <f t="shared" ca="1" si="6"/>
        <v>-22568.993915867301</v>
      </c>
      <c r="F16">
        <f t="shared" ca="1" si="7"/>
        <v>4828.6525430878482</v>
      </c>
      <c r="G16">
        <f t="shared" ca="1" si="1"/>
        <v>10058.4</v>
      </c>
      <c r="H16" s="9">
        <f t="shared" ca="1" si="2"/>
        <v>225.69265766467288</v>
      </c>
      <c r="I16" s="9">
        <f t="shared" ca="1" si="2"/>
        <v>-48.288224038878433</v>
      </c>
      <c r="J16" s="9">
        <f t="shared" ca="1" si="2"/>
        <v>0</v>
      </c>
      <c r="K16" s="9">
        <f t="shared" ca="1" si="3"/>
        <v>230.80062457578433</v>
      </c>
      <c r="L16" s="9">
        <f t="shared" ca="1" si="4"/>
        <v>102.07667597352905</v>
      </c>
      <c r="M16">
        <f t="shared" ca="1" si="8"/>
        <v>55.893250259605402</v>
      </c>
      <c r="N16">
        <f t="shared" ca="1" si="9"/>
        <v>32.572170301142265</v>
      </c>
    </row>
    <row r="17" spans="1:14" x14ac:dyDescent="0.25">
      <c r="A17" s="4">
        <f t="shared" si="10"/>
        <v>0.41782407407407401</v>
      </c>
      <c r="B17" s="3">
        <f t="shared" si="11"/>
        <v>1553300100</v>
      </c>
      <c r="C17">
        <f t="shared" si="5"/>
        <v>3</v>
      </c>
      <c r="D17">
        <f t="shared" si="5"/>
        <v>9</v>
      </c>
      <c r="E17">
        <f t="shared" ca="1" si="6"/>
        <v>-21440.530627543936</v>
      </c>
      <c r="F17">
        <f t="shared" ca="1" si="7"/>
        <v>4587.2114228934561</v>
      </c>
      <c r="G17">
        <f t="shared" ca="1" si="1"/>
        <v>10058.4</v>
      </c>
      <c r="H17" s="9">
        <f t="shared" ca="1" si="2"/>
        <v>225.69265766467288</v>
      </c>
      <c r="I17" s="9">
        <f t="shared" ca="1" si="2"/>
        <v>-48.288224038878433</v>
      </c>
      <c r="J17" s="9">
        <f t="shared" ca="1" si="2"/>
        <v>0</v>
      </c>
      <c r="K17" s="9">
        <f t="shared" ca="1" si="3"/>
        <v>230.80062457578433</v>
      </c>
      <c r="L17" s="9">
        <f t="shared" ca="1" si="4"/>
        <v>102.07667597352905</v>
      </c>
      <c r="M17">
        <f t="shared" ca="1" si="8"/>
        <v>55.891087746625132</v>
      </c>
      <c r="N17">
        <f t="shared" ca="1" si="9"/>
        <v>32.590228452751816</v>
      </c>
    </row>
    <row r="18" spans="1:14" x14ac:dyDescent="0.25">
      <c r="A18" s="4">
        <f t="shared" si="10"/>
        <v>0.41788194444444438</v>
      </c>
      <c r="B18" s="3">
        <f t="shared" si="11"/>
        <v>1553300105</v>
      </c>
      <c r="C18">
        <f t="shared" si="5"/>
        <v>3</v>
      </c>
      <c r="D18">
        <f t="shared" si="5"/>
        <v>9</v>
      </c>
      <c r="E18">
        <f t="shared" ca="1" si="6"/>
        <v>-20312.067339220572</v>
      </c>
      <c r="F18">
        <f t="shared" ca="1" si="7"/>
        <v>4345.7703026990639</v>
      </c>
      <c r="G18">
        <f t="shared" ca="1" si="1"/>
        <v>10058.4</v>
      </c>
      <c r="H18" s="9">
        <f t="shared" ca="1" si="2"/>
        <v>225.69265766467288</v>
      </c>
      <c r="I18" s="9">
        <f t="shared" ca="1" si="2"/>
        <v>-48.288224038878617</v>
      </c>
      <c r="J18" s="9">
        <f t="shared" ca="1" si="2"/>
        <v>0</v>
      </c>
      <c r="K18" s="9">
        <f t="shared" ca="1" si="3"/>
        <v>230.80062457578438</v>
      </c>
      <c r="L18" s="9">
        <f t="shared" ca="1" si="4"/>
        <v>102.07667597352911</v>
      </c>
      <c r="M18">
        <f t="shared" ca="1" si="8"/>
        <v>55.888925233644862</v>
      </c>
      <c r="N18">
        <f t="shared" ca="1" si="9"/>
        <v>32.608286604361368</v>
      </c>
    </row>
    <row r="19" spans="1:14" x14ac:dyDescent="0.25">
      <c r="A19" s="4">
        <f t="shared" si="10"/>
        <v>0.41793981481481474</v>
      </c>
      <c r="B19" s="3">
        <f t="shared" si="11"/>
        <v>1553300110</v>
      </c>
      <c r="C19">
        <f t="shared" ref="C19:D19" si="12">C18</f>
        <v>3</v>
      </c>
      <c r="D19">
        <f t="shared" si="12"/>
        <v>9</v>
      </c>
      <c r="E19">
        <f t="shared" ref="E19:E22" ca="1" si="13">INDIRECT("E$"&amp;C19)+INDIRECT("H$"&amp;C19)*($B19-INDIRECT("B$"&amp;D19))</f>
        <v>-19183.604050897207</v>
      </c>
      <c r="F19">
        <f t="shared" ref="F19:F22" ca="1" si="14">INDIRECT("F$"&amp;C19)+INDIRECT("I$"&amp;C19)*($B19-INDIRECT("B$"&amp;D19))</f>
        <v>4104.3291825046708</v>
      </c>
      <c r="G19">
        <f t="shared" ref="G19:G22" ca="1" si="15">INDIRECT("G$"&amp;C19)+INDIRECT("J$"&amp;C19)*($B19-INDIRECT("B$"&amp;D19))</f>
        <v>10058.4</v>
      </c>
      <c r="H19" s="9">
        <f t="shared" ref="H19:H22" ca="1" si="16">(E20-E19)/($B20-$B19)</f>
        <v>225.69265766467288</v>
      </c>
      <c r="I19" s="9">
        <f t="shared" ref="I19:I22" ca="1" si="17">(F20-F19)/($B20-$B19)</f>
        <v>-48.288224038878433</v>
      </c>
      <c r="J19" s="9">
        <f t="shared" ref="J19:J22" ca="1" si="18">(G20-G19)/($B20-$B19)</f>
        <v>0</v>
      </c>
      <c r="K19" s="9">
        <f t="shared" ref="K19:K22" ca="1" si="19">SQRT(H19*H19+I19*I19)</f>
        <v>230.80062457578433</v>
      </c>
      <c r="L19" s="9">
        <f t="shared" ref="L19:L22" ca="1" si="20">DEGREES(ATAN2(I19,H19))</f>
        <v>102.07667597352905</v>
      </c>
      <c r="M19">
        <f t="shared" ref="M19:M22" ca="1" si="21">INDIRECT("M$"&amp;C19)+INDIRECT("O$"&amp;C19)*($B19-INDIRECT("B$"&amp;D19))</f>
        <v>55.886762720664592</v>
      </c>
      <c r="N19">
        <f t="shared" ref="N19:N22" ca="1" si="22">INDIRECT("N$"&amp;C19)+INDIRECT("P$"&amp;C19)*($B19-INDIRECT("B$"&amp;D19))</f>
        <v>32.626344755970926</v>
      </c>
    </row>
    <row r="20" spans="1:14" x14ac:dyDescent="0.25">
      <c r="A20" s="4">
        <f t="shared" si="10"/>
        <v>0.4179976851851851</v>
      </c>
      <c r="B20" s="3">
        <f t="shared" si="11"/>
        <v>1553300115</v>
      </c>
      <c r="C20">
        <f t="shared" ref="C20:D20" si="23">C19</f>
        <v>3</v>
      </c>
      <c r="D20">
        <f t="shared" si="23"/>
        <v>9</v>
      </c>
      <c r="E20">
        <f t="shared" ca="1" si="13"/>
        <v>-18055.140762573843</v>
      </c>
      <c r="F20">
        <f t="shared" ca="1" si="14"/>
        <v>3862.8880623102787</v>
      </c>
      <c r="G20">
        <f t="shared" ca="1" si="15"/>
        <v>10058.4</v>
      </c>
      <c r="H20" s="9">
        <f t="shared" ca="1" si="16"/>
        <v>225.69265766467288</v>
      </c>
      <c r="I20" s="9">
        <f t="shared" ca="1" si="17"/>
        <v>-48.288224038878525</v>
      </c>
      <c r="J20" s="9">
        <f t="shared" ca="1" si="18"/>
        <v>0</v>
      </c>
      <c r="K20" s="9">
        <f t="shared" ca="1" si="19"/>
        <v>230.80062457578435</v>
      </c>
      <c r="L20" s="9">
        <f t="shared" ca="1" si="20"/>
        <v>102.07667597352908</v>
      </c>
      <c r="M20">
        <f t="shared" ca="1" si="21"/>
        <v>55.884600207684322</v>
      </c>
      <c r="N20">
        <f t="shared" ca="1" si="22"/>
        <v>32.644402907580478</v>
      </c>
    </row>
    <row r="21" spans="1:14" x14ac:dyDescent="0.25">
      <c r="A21" s="4">
        <f t="shared" si="10"/>
        <v>0.41805555555555546</v>
      </c>
      <c r="B21" s="3">
        <f t="shared" si="11"/>
        <v>1553300120</v>
      </c>
      <c r="C21">
        <f t="shared" ref="C21:D21" si="24">C20</f>
        <v>3</v>
      </c>
      <c r="D21">
        <f t="shared" si="24"/>
        <v>9</v>
      </c>
      <c r="E21">
        <f t="shared" ca="1" si="13"/>
        <v>-16926.677474250479</v>
      </c>
      <c r="F21">
        <f t="shared" ca="1" si="14"/>
        <v>3621.446942115886</v>
      </c>
      <c r="G21">
        <f t="shared" ca="1" si="15"/>
        <v>10058.4</v>
      </c>
      <c r="H21" s="9">
        <f t="shared" ca="1" si="16"/>
        <v>225.69265766467288</v>
      </c>
      <c r="I21" s="9">
        <f t="shared" ca="1" si="17"/>
        <v>-48.288224038878525</v>
      </c>
      <c r="J21" s="9">
        <f t="shared" ca="1" si="18"/>
        <v>0</v>
      </c>
      <c r="K21" s="9">
        <f t="shared" ca="1" si="19"/>
        <v>230.80062457578435</v>
      </c>
      <c r="L21" s="9">
        <f t="shared" ca="1" si="20"/>
        <v>102.07667597352908</v>
      </c>
      <c r="M21">
        <f t="shared" ca="1" si="21"/>
        <v>55.882437694704052</v>
      </c>
      <c r="N21">
        <f t="shared" ca="1" si="22"/>
        <v>32.662461059190029</v>
      </c>
    </row>
    <row r="22" spans="1:14" x14ac:dyDescent="0.25">
      <c r="A22" s="4">
        <f t="shared" si="10"/>
        <v>0.41811342592592582</v>
      </c>
      <c r="B22" s="3">
        <f t="shared" si="11"/>
        <v>1553300125</v>
      </c>
      <c r="C22">
        <f t="shared" ref="C22:D22" si="25">C21</f>
        <v>3</v>
      </c>
      <c r="D22">
        <f t="shared" si="25"/>
        <v>9</v>
      </c>
      <c r="E22">
        <f t="shared" ca="1" si="13"/>
        <v>-15798.214185927114</v>
      </c>
      <c r="F22">
        <f t="shared" ca="1" si="14"/>
        <v>3380.0058219214934</v>
      </c>
      <c r="G22">
        <f t="shared" ca="1" si="15"/>
        <v>10058.4</v>
      </c>
      <c r="H22" s="9">
        <f t="shared" ca="1" si="16"/>
        <v>225.69265766467288</v>
      </c>
      <c r="I22" s="9">
        <f t="shared" ca="1" si="17"/>
        <v>-48.288224038878525</v>
      </c>
      <c r="J22" s="9">
        <f t="shared" ca="1" si="18"/>
        <v>0</v>
      </c>
      <c r="K22" s="9">
        <f t="shared" ca="1" si="19"/>
        <v>230.80062457578435</v>
      </c>
      <c r="L22" s="9">
        <f t="shared" ca="1" si="20"/>
        <v>102.07667597352908</v>
      </c>
      <c r="M22">
        <f t="shared" ca="1" si="21"/>
        <v>55.880275181723782</v>
      </c>
      <c r="N22">
        <f t="shared" ca="1" si="22"/>
        <v>32.680519210799588</v>
      </c>
    </row>
    <row r="23" spans="1:14" x14ac:dyDescent="0.25">
      <c r="A23" s="4">
        <f t="shared" si="10"/>
        <v>0.41817129629629618</v>
      </c>
      <c r="B23" s="3">
        <f t="shared" si="11"/>
        <v>1553300130</v>
      </c>
      <c r="C23">
        <f t="shared" si="5"/>
        <v>3</v>
      </c>
      <c r="D23">
        <f t="shared" si="5"/>
        <v>9</v>
      </c>
      <c r="E23">
        <f t="shared" ca="1" si="6"/>
        <v>-14669.75089760375</v>
      </c>
      <c r="F23">
        <f t="shared" ca="1" si="7"/>
        <v>3138.5647017271008</v>
      </c>
      <c r="G23">
        <f t="shared" ca="1" si="1"/>
        <v>10058.4</v>
      </c>
      <c r="H23" s="9">
        <f t="shared" ca="1" si="2"/>
        <v>225.69265766467288</v>
      </c>
      <c r="I23" s="9">
        <f t="shared" ca="1" si="2"/>
        <v>-48.288224038878433</v>
      </c>
      <c r="J23" s="9">
        <f t="shared" ca="1" si="2"/>
        <v>0</v>
      </c>
      <c r="K23" s="9">
        <f t="shared" ca="1" si="3"/>
        <v>230.80062457578433</v>
      </c>
      <c r="L23" s="9">
        <f t="shared" ca="1" si="4"/>
        <v>102.07667597352905</v>
      </c>
      <c r="M23">
        <f t="shared" ca="1" si="8"/>
        <v>55.878112668743512</v>
      </c>
      <c r="N23">
        <f t="shared" ca="1" si="9"/>
        <v>32.698577362409139</v>
      </c>
    </row>
    <row r="24" spans="1:14" x14ac:dyDescent="0.25">
      <c r="A24" s="4">
        <f t="shared" si="10"/>
        <v>0.41822916666666654</v>
      </c>
      <c r="B24" s="3">
        <f t="shared" si="11"/>
        <v>1553300135</v>
      </c>
      <c r="C24">
        <f t="shared" si="5"/>
        <v>3</v>
      </c>
      <c r="D24">
        <f t="shared" si="5"/>
        <v>9</v>
      </c>
      <c r="E24">
        <f t="shared" ca="1" si="6"/>
        <v>-13541.287609280385</v>
      </c>
      <c r="F24">
        <f t="shared" ca="1" si="7"/>
        <v>2897.1235815327086</v>
      </c>
      <c r="G24">
        <f t="shared" ca="1" si="1"/>
        <v>10058.4</v>
      </c>
      <c r="H24" s="9">
        <f t="shared" ca="1" si="2"/>
        <v>225.69265766467288</v>
      </c>
      <c r="I24" s="9">
        <f t="shared" ca="1" si="2"/>
        <v>-48.288224038878525</v>
      </c>
      <c r="J24" s="9">
        <f t="shared" ca="1" si="2"/>
        <v>0</v>
      </c>
      <c r="K24" s="9">
        <f t="shared" ca="1" si="3"/>
        <v>230.80062457578435</v>
      </c>
      <c r="L24" s="9">
        <f t="shared" ca="1" si="4"/>
        <v>102.07667597352908</v>
      </c>
      <c r="M24">
        <f t="shared" ca="1" si="8"/>
        <v>55.875950155763242</v>
      </c>
      <c r="N24">
        <f t="shared" ca="1" si="9"/>
        <v>32.716635514018691</v>
      </c>
    </row>
    <row r="25" spans="1:14" x14ac:dyDescent="0.25">
      <c r="A25" s="4">
        <f t="shared" si="10"/>
        <v>0.4182870370370369</v>
      </c>
      <c r="B25" s="3">
        <f t="shared" si="11"/>
        <v>1553300140</v>
      </c>
      <c r="C25">
        <f t="shared" si="5"/>
        <v>3</v>
      </c>
      <c r="D25">
        <f t="shared" si="5"/>
        <v>9</v>
      </c>
      <c r="E25">
        <f t="shared" ca="1" si="6"/>
        <v>-12412.824320957021</v>
      </c>
      <c r="F25">
        <f t="shared" ca="1" si="7"/>
        <v>2655.682461338316</v>
      </c>
      <c r="G25">
        <f t="shared" ca="1" si="1"/>
        <v>10058.4</v>
      </c>
      <c r="H25" s="9">
        <f t="shared" ca="1" si="2"/>
        <v>225.69265766467288</v>
      </c>
      <c r="I25" s="9">
        <f t="shared" ca="1" si="2"/>
        <v>-48.288224038878617</v>
      </c>
      <c r="J25" s="9">
        <f t="shared" ca="1" si="2"/>
        <v>0</v>
      </c>
      <c r="K25" s="9">
        <f t="shared" ca="1" si="3"/>
        <v>230.80062457578438</v>
      </c>
      <c r="L25" s="9">
        <f t="shared" ca="1" si="4"/>
        <v>102.07667597352911</v>
      </c>
      <c r="M25">
        <f t="shared" ca="1" si="8"/>
        <v>55.873787642782972</v>
      </c>
      <c r="N25">
        <f t="shared" ca="1" si="9"/>
        <v>32.734693665628242</v>
      </c>
    </row>
    <row r="26" spans="1:14" x14ac:dyDescent="0.25">
      <c r="A26" s="4">
        <f t="shared" si="10"/>
        <v>0.41834490740740726</v>
      </c>
      <c r="B26" s="3">
        <f t="shared" si="11"/>
        <v>1553300145</v>
      </c>
      <c r="C26">
        <f t="shared" si="5"/>
        <v>3</v>
      </c>
      <c r="D26">
        <f t="shared" si="5"/>
        <v>9</v>
      </c>
      <c r="E26">
        <f t="shared" ca="1" si="6"/>
        <v>-11284.361032633657</v>
      </c>
      <c r="F26">
        <f t="shared" ca="1" si="7"/>
        <v>2414.2413411439229</v>
      </c>
      <c r="G26">
        <f t="shared" ca="1" si="1"/>
        <v>10058.4</v>
      </c>
      <c r="H26" s="9">
        <f t="shared" ca="1" si="2"/>
        <v>225.69265766467288</v>
      </c>
      <c r="I26" s="9">
        <f t="shared" ca="1" si="2"/>
        <v>-48.288224038878433</v>
      </c>
      <c r="J26" s="9">
        <f t="shared" ca="1" si="2"/>
        <v>0</v>
      </c>
      <c r="K26" s="9">
        <f t="shared" ca="1" si="3"/>
        <v>230.80062457578433</v>
      </c>
      <c r="L26" s="9">
        <f t="shared" ca="1" si="4"/>
        <v>102.07667597352905</v>
      </c>
      <c r="M26">
        <f t="shared" ca="1" si="8"/>
        <v>55.871625129802702</v>
      </c>
      <c r="N26">
        <f t="shared" ca="1" si="9"/>
        <v>32.752751817237801</v>
      </c>
    </row>
    <row r="27" spans="1:14" x14ac:dyDescent="0.25">
      <c r="A27" s="4">
        <f t="shared" si="10"/>
        <v>0.41840277777777762</v>
      </c>
      <c r="B27" s="3">
        <f t="shared" si="11"/>
        <v>1553300150</v>
      </c>
      <c r="C27">
        <f t="shared" ref="C27:D42" si="26">C26</f>
        <v>3</v>
      </c>
      <c r="D27">
        <f t="shared" si="26"/>
        <v>9</v>
      </c>
      <c r="E27">
        <f t="shared" ca="1" si="6"/>
        <v>-10155.897744310292</v>
      </c>
      <c r="F27">
        <f t="shared" ca="1" si="7"/>
        <v>2172.8002209495307</v>
      </c>
      <c r="G27">
        <f t="shared" ca="1" si="1"/>
        <v>10058.4</v>
      </c>
      <c r="H27" s="9">
        <f t="shared" ca="1" si="2"/>
        <v>225.69265766467288</v>
      </c>
      <c r="I27" s="9">
        <f t="shared" ca="1" si="2"/>
        <v>-48.288224038878433</v>
      </c>
      <c r="J27" s="9">
        <f t="shared" ca="1" si="2"/>
        <v>0</v>
      </c>
      <c r="K27" s="9">
        <f t="shared" ca="1" si="3"/>
        <v>230.80062457578433</v>
      </c>
      <c r="L27" s="9">
        <f t="shared" ca="1" si="4"/>
        <v>102.07667597352905</v>
      </c>
      <c r="M27">
        <f t="shared" ca="1" si="8"/>
        <v>55.869462616822432</v>
      </c>
      <c r="N27">
        <f t="shared" ca="1" si="9"/>
        <v>32.770809968847352</v>
      </c>
    </row>
    <row r="28" spans="1:14" x14ac:dyDescent="0.25">
      <c r="A28" s="4">
        <f t="shared" si="10"/>
        <v>0.41846064814814798</v>
      </c>
      <c r="B28" s="3">
        <f t="shared" si="11"/>
        <v>1553300155</v>
      </c>
      <c r="C28">
        <f t="shared" si="26"/>
        <v>3</v>
      </c>
      <c r="D28">
        <f t="shared" si="26"/>
        <v>9</v>
      </c>
      <c r="E28">
        <f t="shared" ca="1" si="6"/>
        <v>-9027.4344559869278</v>
      </c>
      <c r="F28">
        <f t="shared" ca="1" si="7"/>
        <v>1931.3591007551386</v>
      </c>
      <c r="G28">
        <f t="shared" ca="1" si="1"/>
        <v>10058.4</v>
      </c>
      <c r="H28" s="9">
        <f t="shared" ca="1" si="2"/>
        <v>225.69265766467288</v>
      </c>
      <c r="I28" s="9">
        <f t="shared" ca="1" si="2"/>
        <v>-48.288224038878617</v>
      </c>
      <c r="J28" s="9">
        <f t="shared" ca="1" si="2"/>
        <v>0</v>
      </c>
      <c r="K28" s="9">
        <f t="shared" ca="1" si="3"/>
        <v>230.80062457578438</v>
      </c>
      <c r="L28" s="9">
        <f t="shared" ca="1" si="4"/>
        <v>102.07667597352911</v>
      </c>
      <c r="M28">
        <f t="shared" ca="1" si="8"/>
        <v>55.867300103842162</v>
      </c>
      <c r="N28">
        <f t="shared" ca="1" si="9"/>
        <v>32.788868120456904</v>
      </c>
    </row>
    <row r="29" spans="1:14" x14ac:dyDescent="0.25">
      <c r="A29" s="4">
        <f t="shared" si="10"/>
        <v>0.41851851851851835</v>
      </c>
      <c r="B29" s="3">
        <f t="shared" si="11"/>
        <v>1553300160</v>
      </c>
      <c r="C29">
        <f t="shared" si="26"/>
        <v>3</v>
      </c>
      <c r="D29">
        <f t="shared" si="26"/>
        <v>9</v>
      </c>
      <c r="E29">
        <f t="shared" ca="1" si="6"/>
        <v>-7898.9711676635634</v>
      </c>
      <c r="F29">
        <f t="shared" ca="1" si="7"/>
        <v>1689.9179805607455</v>
      </c>
      <c r="G29">
        <f t="shared" ca="1" si="1"/>
        <v>10058.4</v>
      </c>
      <c r="H29" s="9">
        <f t="shared" ca="1" si="2"/>
        <v>225.69265766467288</v>
      </c>
      <c r="I29" s="9">
        <f t="shared" ca="1" si="2"/>
        <v>-48.288224038878433</v>
      </c>
      <c r="J29" s="9">
        <f t="shared" ca="1" si="2"/>
        <v>0</v>
      </c>
      <c r="K29" s="9">
        <f t="shared" ca="1" si="3"/>
        <v>230.80062457578433</v>
      </c>
      <c r="L29" s="9">
        <f t="shared" ca="1" si="4"/>
        <v>102.07667597352905</v>
      </c>
      <c r="M29">
        <f t="shared" ca="1" si="8"/>
        <v>55.865137590861892</v>
      </c>
      <c r="N29">
        <f t="shared" ca="1" si="9"/>
        <v>32.806926272066463</v>
      </c>
    </row>
    <row r="30" spans="1:14" x14ac:dyDescent="0.25">
      <c r="A30" s="4">
        <f t="shared" si="10"/>
        <v>0.41857638888888871</v>
      </c>
      <c r="B30" s="3">
        <f t="shared" si="11"/>
        <v>1553300165</v>
      </c>
      <c r="C30">
        <f t="shared" si="26"/>
        <v>3</v>
      </c>
      <c r="D30">
        <f t="shared" si="26"/>
        <v>9</v>
      </c>
      <c r="E30">
        <f t="shared" ca="1" si="6"/>
        <v>-6770.507879340199</v>
      </c>
      <c r="F30">
        <f t="shared" ca="1" si="7"/>
        <v>1448.4768603663533</v>
      </c>
      <c r="G30">
        <f t="shared" ca="1" si="1"/>
        <v>10058.4</v>
      </c>
      <c r="H30" s="9">
        <f t="shared" ca="1" si="2"/>
        <v>225.69265766467288</v>
      </c>
      <c r="I30" s="9">
        <f t="shared" ca="1" si="2"/>
        <v>-48.288224038878433</v>
      </c>
      <c r="J30" s="9">
        <f t="shared" ca="1" si="2"/>
        <v>0</v>
      </c>
      <c r="K30" s="9">
        <f t="shared" ca="1" si="3"/>
        <v>230.80062457578433</v>
      </c>
      <c r="L30" s="9">
        <f t="shared" ca="1" si="4"/>
        <v>102.07667597352905</v>
      </c>
      <c r="M30">
        <f t="shared" ca="1" si="8"/>
        <v>55.862975077881622</v>
      </c>
      <c r="N30">
        <f t="shared" ca="1" si="9"/>
        <v>32.824984423676014</v>
      </c>
    </row>
    <row r="31" spans="1:14" x14ac:dyDescent="0.25">
      <c r="A31" s="4">
        <f t="shared" si="10"/>
        <v>0.41863425925925907</v>
      </c>
      <c r="B31" s="3">
        <f t="shared" si="11"/>
        <v>1553300170</v>
      </c>
      <c r="C31">
        <f t="shared" si="26"/>
        <v>3</v>
      </c>
      <c r="D31">
        <f t="shared" si="26"/>
        <v>9</v>
      </c>
      <c r="E31">
        <f t="shared" ca="1" si="6"/>
        <v>-5642.0445910168346</v>
      </c>
      <c r="F31">
        <f t="shared" ca="1" si="7"/>
        <v>1207.0357401719612</v>
      </c>
      <c r="G31">
        <f t="shared" ca="1" si="1"/>
        <v>10058.4</v>
      </c>
      <c r="H31" s="9">
        <f t="shared" ca="1" si="2"/>
        <v>225.69265766467288</v>
      </c>
      <c r="I31" s="9">
        <f t="shared" ca="1" si="2"/>
        <v>-48.288224038878617</v>
      </c>
      <c r="J31" s="9">
        <f t="shared" ca="1" si="2"/>
        <v>0</v>
      </c>
      <c r="K31" s="9">
        <f t="shared" ca="1" si="3"/>
        <v>230.80062457578438</v>
      </c>
      <c r="L31" s="9">
        <f t="shared" ca="1" si="4"/>
        <v>102.07667597352911</v>
      </c>
      <c r="M31">
        <f t="shared" ca="1" si="8"/>
        <v>55.860812564901352</v>
      </c>
      <c r="N31">
        <f t="shared" ca="1" si="9"/>
        <v>32.843042575285565</v>
      </c>
    </row>
    <row r="32" spans="1:14" x14ac:dyDescent="0.25">
      <c r="A32" s="4">
        <f t="shared" si="10"/>
        <v>0.41869212962962943</v>
      </c>
      <c r="B32" s="3">
        <f t="shared" si="11"/>
        <v>1553300175</v>
      </c>
      <c r="C32">
        <f t="shared" ref="C32:D32" si="27">C31</f>
        <v>3</v>
      </c>
      <c r="D32">
        <f t="shared" si="27"/>
        <v>9</v>
      </c>
      <c r="E32">
        <f t="shared" ref="E32:E34" ca="1" si="28">INDIRECT("E$"&amp;C32)+INDIRECT("H$"&amp;C32)*($B32-INDIRECT("B$"&amp;D32))</f>
        <v>-4513.5813026934702</v>
      </c>
      <c r="F32">
        <f t="shared" ref="F32:F34" ca="1" si="29">INDIRECT("F$"&amp;C32)+INDIRECT("I$"&amp;C32)*($B32-INDIRECT("B$"&amp;D32))</f>
        <v>965.59461997756807</v>
      </c>
      <c r="G32">
        <f t="shared" ref="G32:G37" ca="1" si="30">INDIRECT("G$"&amp;C32)+INDIRECT("J$"&amp;C32)*($B32-INDIRECT("B$"&amp;D32))</f>
        <v>10058.4</v>
      </c>
      <c r="H32" s="9">
        <f t="shared" ref="H32:H37" ca="1" si="31">(E33-E32)/($B33-$B32)</f>
        <v>225.69265766467288</v>
      </c>
      <c r="I32" s="9">
        <f t="shared" ref="I32:I37" ca="1" si="32">(F33-F32)/($B33-$B32)</f>
        <v>-48.288224038878433</v>
      </c>
      <c r="J32" s="9">
        <f t="shared" ref="J32:J37" ca="1" si="33">(G33-G32)/($B33-$B32)</f>
        <v>0</v>
      </c>
      <c r="K32" s="9">
        <f t="shared" ref="K32:K37" ca="1" si="34">SQRT(H32*H32+I32*I32)</f>
        <v>230.80062457578433</v>
      </c>
      <c r="L32" s="9">
        <f t="shared" ref="L32:L37" ca="1" si="35">DEGREES(ATAN2(I32,H32))</f>
        <v>102.07667597352905</v>
      </c>
      <c r="M32">
        <f t="shared" ref="M32:M34" ca="1" si="36">INDIRECT("M$"&amp;C32)+INDIRECT("O$"&amp;C32)*($B32-INDIRECT("B$"&amp;D32))</f>
        <v>55.858650051921082</v>
      </c>
      <c r="N32">
        <f t="shared" ref="N32:N34" ca="1" si="37">INDIRECT("N$"&amp;C32)+INDIRECT("P$"&amp;C32)*($B32-INDIRECT("B$"&amp;D32))</f>
        <v>32.861100726895117</v>
      </c>
    </row>
    <row r="33" spans="1:15" x14ac:dyDescent="0.25">
      <c r="A33" s="8">
        <f t="shared" si="10"/>
        <v>0.41874999999999979</v>
      </c>
      <c r="B33" s="3">
        <f t="shared" si="11"/>
        <v>1553300180</v>
      </c>
      <c r="C33">
        <f t="shared" ref="C33:D33" si="38">C32</f>
        <v>3</v>
      </c>
      <c r="D33">
        <f t="shared" si="38"/>
        <v>9</v>
      </c>
      <c r="E33">
        <f t="shared" ca="1" si="28"/>
        <v>-3385.1180143701058</v>
      </c>
      <c r="F33">
        <f t="shared" ca="1" si="29"/>
        <v>724.1534997831759</v>
      </c>
      <c r="G33">
        <f t="shared" ca="1" si="30"/>
        <v>10058.4</v>
      </c>
      <c r="H33" s="9">
        <f t="shared" ca="1" si="31"/>
        <v>225.69265766467288</v>
      </c>
      <c r="I33" s="9">
        <f t="shared" ca="1" si="32"/>
        <v>-48.288224038878617</v>
      </c>
      <c r="J33" s="9">
        <f t="shared" ca="1" si="33"/>
        <v>0</v>
      </c>
      <c r="K33" s="9">
        <f t="shared" ca="1" si="34"/>
        <v>230.80062457578438</v>
      </c>
      <c r="L33" s="9">
        <f t="shared" ca="1" si="35"/>
        <v>102.07667597352911</v>
      </c>
      <c r="M33">
        <f t="shared" ca="1" si="36"/>
        <v>55.856487538940812</v>
      </c>
      <c r="N33">
        <f t="shared" ca="1" si="37"/>
        <v>32.879158878504676</v>
      </c>
    </row>
    <row r="34" spans="1:15" x14ac:dyDescent="0.25">
      <c r="A34" s="4">
        <f t="shared" si="10"/>
        <v>0.41880787037037015</v>
      </c>
      <c r="B34" s="3">
        <f t="shared" si="11"/>
        <v>1553300185</v>
      </c>
      <c r="C34">
        <f t="shared" ref="C34:D34" si="39">C33</f>
        <v>3</v>
      </c>
      <c r="D34">
        <f t="shared" si="39"/>
        <v>9</v>
      </c>
      <c r="E34">
        <f t="shared" ca="1" si="28"/>
        <v>-2256.6547260467414</v>
      </c>
      <c r="F34">
        <f t="shared" ca="1" si="29"/>
        <v>482.71237958878282</v>
      </c>
      <c r="G34">
        <f t="shared" ca="1" si="30"/>
        <v>10058.4</v>
      </c>
      <c r="H34" s="9">
        <f t="shared" ca="1" si="31"/>
        <v>224.90078725268231</v>
      </c>
      <c r="I34" s="9">
        <f t="shared" ca="1" si="32"/>
        <v>-49.118849424606729</v>
      </c>
      <c r="J34" s="9">
        <f t="shared" ca="1" si="33"/>
        <v>0</v>
      </c>
      <c r="K34" s="9">
        <f t="shared" ca="1" si="34"/>
        <v>230.20214046718473</v>
      </c>
      <c r="L34" s="9">
        <f t="shared" ca="1" si="35"/>
        <v>102.32007396248956</v>
      </c>
      <c r="M34">
        <f t="shared" ca="1" si="36"/>
        <v>55.854325025960541</v>
      </c>
      <c r="N34">
        <f t="shared" ca="1" si="37"/>
        <v>32.897217030114227</v>
      </c>
    </row>
    <row r="35" spans="1:15" x14ac:dyDescent="0.25">
      <c r="A35" s="4">
        <f t="shared" si="10"/>
        <v>0.41886574074074051</v>
      </c>
      <c r="B35" s="3">
        <f t="shared" si="11"/>
        <v>1553300190</v>
      </c>
      <c r="C35">
        <f t="shared" ref="C35:D35" si="40">C34</f>
        <v>3</v>
      </c>
      <c r="D35">
        <f t="shared" si="40"/>
        <v>9</v>
      </c>
      <c r="E35" s="15">
        <f ca="1">(1-$O35)*(1-$O35)*E34+2*$O35*(1-$O35)*INDIRECT("E"&amp;C36)+$O35*$O35*E38</f>
        <v>-1132.1507897833299</v>
      </c>
      <c r="F35" s="15">
        <f ca="1">(1-$O35)*(1-$O35)*F34+2*$O35*(1-$O35)*INDIRECT("F"&amp;C36)+$O35*$O35*F38</f>
        <v>237.11813246574917</v>
      </c>
      <c r="G35" s="15">
        <f t="shared" ca="1" si="30"/>
        <v>10058.4</v>
      </c>
      <c r="H35" s="16">
        <f t="shared" ca="1" si="31"/>
        <v>223.31704642869869</v>
      </c>
      <c r="I35" s="16">
        <f t="shared" ca="1" si="32"/>
        <v>-50.780100196063628</v>
      </c>
      <c r="J35" s="16">
        <f t="shared" ca="1" si="33"/>
        <v>0</v>
      </c>
      <c r="K35" s="16">
        <f t="shared" ca="1" si="34"/>
        <v>229.01773250462469</v>
      </c>
      <c r="L35" s="16">
        <f t="shared" ca="1" si="35"/>
        <v>102.81066414280019</v>
      </c>
      <c r="M35" s="15">
        <f ca="1">(1-$O35)*(1-$O35)*M34+2*$O35*(1-$O35)*INDIRECT("M"&amp;C36)+$O35*$O35*M38</f>
        <v>55.852123244936607</v>
      </c>
      <c r="N35" s="15">
        <f ca="1">(1-$O35)*(1-$O35)*N34+2*$O35*(1-$O35)*INDIRECT("N"&amp;C36)+$O35*$O35*N38</f>
        <v>32.915211832006946</v>
      </c>
      <c r="O35" s="15">
        <f>(B35-B34)/(B38-B34)</f>
        <v>0.25</v>
      </c>
    </row>
    <row r="36" spans="1:15" x14ac:dyDescent="0.25">
      <c r="A36" s="5">
        <f>A35+5/24/3600</f>
        <v>0.41892361111111087</v>
      </c>
      <c r="B36" s="3">
        <f t="shared" si="11"/>
        <v>1553300195</v>
      </c>
      <c r="C36">
        <v>4</v>
      </c>
      <c r="D36">
        <f>ROW()</f>
        <v>36</v>
      </c>
      <c r="E36" s="15">
        <f ca="1">(1-$O36)*(1-$O36)*E34+2*$O36*(1-$O36)*INDIRECT("E"&amp;C36)+$O36*$O36*E38</f>
        <v>-15.56555763983647</v>
      </c>
      <c r="F36" s="15">
        <f ca="1">(1-$O36)*(1-$O36)*F34+2*$O36*(1-$O36)*INDIRECT("F"&amp;C36)+$O36*$O36*F38</f>
        <v>-16.782368514569001</v>
      </c>
      <c r="G36" s="15">
        <f t="shared" ca="1" si="30"/>
        <v>10058.4</v>
      </c>
      <c r="H36" s="16">
        <f t="shared" ca="1" si="31"/>
        <v>221.73330560471499</v>
      </c>
      <c r="I36" s="16">
        <f t="shared" ca="1" si="32"/>
        <v>-52.441350967520535</v>
      </c>
      <c r="J36" s="16">
        <f t="shared" ca="1" si="33"/>
        <v>-9.4826666666667734</v>
      </c>
      <c r="K36" s="16">
        <f t="shared" ca="1" si="34"/>
        <v>227.8502887987913</v>
      </c>
      <c r="L36" s="16">
        <f t="shared" ca="1" si="35"/>
        <v>103.30631827969339</v>
      </c>
      <c r="M36" s="15">
        <f ca="1">(1-$O36)*(1-$O36)*M34+2*$O36*(1-$O36)*INDIRECT("M"&amp;C36)+$O36*$O36*M38</f>
        <v>55.849842927825335</v>
      </c>
      <c r="N36" s="15">
        <f ca="1">(1-$O36)*(1-$O36)*N34+2*$O36*(1-$O36)*INDIRECT("N"&amp;C36)+$O36*$O36*N38</f>
        <v>32.933079934465994</v>
      </c>
      <c r="O36" s="15">
        <f>(B36-B34)/(B38-B34)</f>
        <v>0.5</v>
      </c>
    </row>
    <row r="37" spans="1:15" x14ac:dyDescent="0.25">
      <c r="A37" s="4">
        <f t="shared" si="10"/>
        <v>0.41898148148148123</v>
      </c>
      <c r="B37" s="3">
        <f t="shared" si="11"/>
        <v>1553300200</v>
      </c>
      <c r="C37">
        <f t="shared" ref="C37:D37" si="41">C36</f>
        <v>4</v>
      </c>
      <c r="D37">
        <f t="shared" si="41"/>
        <v>36</v>
      </c>
      <c r="E37" s="15">
        <f ca="1">(1-$O37)*(1-$O37)*E34+2*$O37*(1-$O37)*INDIRECT("E"&amp;C36)+$O37*$O37*E38</f>
        <v>1093.1009703837385</v>
      </c>
      <c r="F37" s="15">
        <f ca="1">(1-$O37)*(1-$O37)*F34+2*$O37*(1-$O37)*INDIRECT("F"&amp;C36)+$O37*$O37*F38</f>
        <v>-278.98912335217165</v>
      </c>
      <c r="G37" s="15">
        <f t="shared" ca="1" si="30"/>
        <v>10010.986666666666</v>
      </c>
      <c r="H37" s="16">
        <f t="shared" ca="1" si="31"/>
        <v>220.14956478073137</v>
      </c>
      <c r="I37" s="16">
        <f t="shared" ca="1" si="32"/>
        <v>-54.102601738977434</v>
      </c>
      <c r="J37" s="16">
        <f t="shared" ca="1" si="33"/>
        <v>-9.4826666666664092</v>
      </c>
      <c r="K37" s="16">
        <f t="shared" ca="1" si="34"/>
        <v>226.70007143375989</v>
      </c>
      <c r="L37" s="16">
        <f t="shared" ca="1" si="35"/>
        <v>103.80703984946618</v>
      </c>
      <c r="M37" s="15">
        <f ca="1">(1-$O37)*(1-$O37)*M34+2*$O37*(1-$O37)*INDIRECT("M"&amp;C36)+$O37*$O37*M38</f>
        <v>55.847484074626735</v>
      </c>
      <c r="N37" s="15">
        <f ca="1">(1-$O37)*(1-$O37)*N34+2*$O37*(1-$O37)*INDIRECT("N"&amp;C36)+$O37*$O37*N38</f>
        <v>32.950821337491377</v>
      </c>
      <c r="O37" s="15">
        <f>(B37-B34)/(B38-B34)</f>
        <v>0.75</v>
      </c>
    </row>
    <row r="38" spans="1:15" x14ac:dyDescent="0.25">
      <c r="A38" s="4">
        <f t="shared" si="10"/>
        <v>0.41903935185185159</v>
      </c>
      <c r="B38" s="3">
        <f t="shared" si="11"/>
        <v>1553300205</v>
      </c>
      <c r="C38">
        <f t="shared" si="26"/>
        <v>4</v>
      </c>
      <c r="D38">
        <f t="shared" si="26"/>
        <v>36</v>
      </c>
      <c r="E38">
        <f ca="1">INDIRECT("E$"&amp;C38)+INDIRECT("H$"&amp;C38)*($B38-INDIRECT("B$"&amp;D38))</f>
        <v>2193.8487942873953</v>
      </c>
      <c r="F38">
        <f ca="1">INDIRECT("F$"&amp;C38)+INDIRECT("I$"&amp;C38)*($B38-INDIRECT("B$"&amp;D38))</f>
        <v>-549.50213204705881</v>
      </c>
      <c r="G38">
        <f t="shared" ca="1" si="1"/>
        <v>9963.5733333333337</v>
      </c>
      <c r="H38" s="9">
        <f t="shared" ca="1" si="2"/>
        <v>219.35769436873952</v>
      </c>
      <c r="I38" s="9">
        <f t="shared" ca="1" si="2"/>
        <v>-54.93322712470588</v>
      </c>
      <c r="J38" s="9">
        <f t="shared" ca="1" si="2"/>
        <v>-9.4826666666667734</v>
      </c>
      <c r="K38" s="9">
        <f t="shared" ca="1" si="3"/>
        <v>226.13150492822504</v>
      </c>
      <c r="L38" s="9">
        <f t="shared" ca="1" si="4"/>
        <v>104.05930118444157</v>
      </c>
      <c r="M38">
        <f t="shared" ca="1" si="8"/>
        <v>55.845046685340805</v>
      </c>
      <c r="N38">
        <f t="shared" ca="1" si="9"/>
        <v>32.968436041083095</v>
      </c>
    </row>
    <row r="39" spans="1:15" x14ac:dyDescent="0.25">
      <c r="A39" s="4">
        <f t="shared" si="10"/>
        <v>0.41909722222222195</v>
      </c>
      <c r="B39" s="3">
        <f t="shared" si="11"/>
        <v>1553300210</v>
      </c>
      <c r="C39">
        <f t="shared" si="26"/>
        <v>4</v>
      </c>
      <c r="D39">
        <f t="shared" si="26"/>
        <v>36</v>
      </c>
      <c r="E39">
        <f t="shared" ref="E39:E102" ca="1" si="42">INDIRECT("E$"&amp;C39)+INDIRECT("H$"&amp;C39)*($B39-INDIRECT("B$"&amp;D39))</f>
        <v>3290.6372661310929</v>
      </c>
      <c r="F39">
        <f t="shared" ref="F39:F102" ca="1" si="43">INDIRECT("F$"&amp;C39)+INDIRECT("I$"&amp;C39)*($B39-INDIRECT("B$"&amp;D39))</f>
        <v>-824.16826767058819</v>
      </c>
      <c r="G39">
        <f t="shared" ca="1" si="1"/>
        <v>9916.16</v>
      </c>
      <c r="H39" s="9">
        <f t="shared" ca="1" si="2"/>
        <v>219.35769436873952</v>
      </c>
      <c r="I39" s="9">
        <f t="shared" ca="1" si="2"/>
        <v>-54.933227124705851</v>
      </c>
      <c r="J39" s="9">
        <f t="shared" ca="1" si="2"/>
        <v>-9.4826666666667734</v>
      </c>
      <c r="K39" s="9">
        <f t="shared" ca="1" si="3"/>
        <v>226.13150492822501</v>
      </c>
      <c r="L39" s="9">
        <f t="shared" ca="1" si="4"/>
        <v>104.05930118444155</v>
      </c>
      <c r="M39">
        <f t="shared" ca="1" si="8"/>
        <v>55.842570028011203</v>
      </c>
      <c r="N39">
        <f t="shared" ca="1" si="9"/>
        <v>32.985987394957981</v>
      </c>
    </row>
    <row r="40" spans="1:15" x14ac:dyDescent="0.25">
      <c r="A40" s="4">
        <f t="shared" si="10"/>
        <v>0.41915509259259232</v>
      </c>
      <c r="B40" s="3">
        <f t="shared" si="11"/>
        <v>1553300215</v>
      </c>
      <c r="C40">
        <f t="shared" si="26"/>
        <v>4</v>
      </c>
      <c r="D40">
        <f t="shared" si="26"/>
        <v>36</v>
      </c>
      <c r="E40">
        <f t="shared" ca="1" si="42"/>
        <v>4387.4257379747905</v>
      </c>
      <c r="F40">
        <f t="shared" ca="1" si="43"/>
        <v>-1098.8344032941175</v>
      </c>
      <c r="G40">
        <f t="shared" ca="1" si="1"/>
        <v>9868.746666666666</v>
      </c>
      <c r="H40" s="9">
        <f t="shared" ca="1" si="2"/>
        <v>219.35769436873943</v>
      </c>
      <c r="I40" s="9">
        <f t="shared" ca="1" si="2"/>
        <v>-54.933227124705901</v>
      </c>
      <c r="J40" s="9">
        <f t="shared" ca="1" si="2"/>
        <v>-9.4826666666667734</v>
      </c>
      <c r="K40" s="9">
        <f t="shared" ca="1" si="3"/>
        <v>226.13150492822496</v>
      </c>
      <c r="L40" s="9">
        <f t="shared" ca="1" si="4"/>
        <v>104.05930118444157</v>
      </c>
      <c r="M40">
        <f t="shared" ca="1" si="8"/>
        <v>55.840093370681608</v>
      </c>
      <c r="N40">
        <f t="shared" ca="1" si="9"/>
        <v>33.003538748832867</v>
      </c>
    </row>
    <row r="41" spans="1:15" x14ac:dyDescent="0.25">
      <c r="A41" s="4">
        <f t="shared" si="10"/>
        <v>0.41921296296296268</v>
      </c>
      <c r="B41" s="3">
        <f t="shared" si="11"/>
        <v>1553300220</v>
      </c>
      <c r="C41">
        <f t="shared" si="26"/>
        <v>4</v>
      </c>
      <c r="D41">
        <f t="shared" si="26"/>
        <v>36</v>
      </c>
      <c r="E41">
        <f t="shared" ca="1" si="42"/>
        <v>5484.2142098184877</v>
      </c>
      <c r="F41">
        <f t="shared" ca="1" si="43"/>
        <v>-1373.500538917647</v>
      </c>
      <c r="G41">
        <f t="shared" ca="1" si="1"/>
        <v>9821.3333333333321</v>
      </c>
      <c r="H41" s="9">
        <f t="shared" ca="1" si="2"/>
        <v>219.3576943687396</v>
      </c>
      <c r="I41" s="9">
        <f t="shared" ca="1" si="2"/>
        <v>-54.933227124705851</v>
      </c>
      <c r="J41" s="9">
        <f t="shared" ca="1" si="2"/>
        <v>-9.4826666666664092</v>
      </c>
      <c r="K41" s="9">
        <f t="shared" ca="1" si="3"/>
        <v>226.1315049282251</v>
      </c>
      <c r="L41" s="9">
        <f t="shared" ca="1" si="4"/>
        <v>104.05930118444155</v>
      </c>
      <c r="M41">
        <f t="shared" ca="1" si="8"/>
        <v>55.837616713352006</v>
      </c>
      <c r="N41">
        <f t="shared" ca="1" si="9"/>
        <v>33.021090102707745</v>
      </c>
    </row>
    <row r="42" spans="1:15" x14ac:dyDescent="0.25">
      <c r="A42" s="4">
        <f t="shared" si="10"/>
        <v>0.41927083333333304</v>
      </c>
      <c r="B42" s="3">
        <f t="shared" si="11"/>
        <v>1553300225</v>
      </c>
      <c r="C42">
        <f t="shared" si="26"/>
        <v>4</v>
      </c>
      <c r="D42">
        <f t="shared" si="26"/>
        <v>36</v>
      </c>
      <c r="E42">
        <f t="shared" ca="1" si="42"/>
        <v>6581.0026816621858</v>
      </c>
      <c r="F42">
        <f t="shared" ca="1" si="43"/>
        <v>-1648.1666745411762</v>
      </c>
      <c r="G42">
        <f t="shared" ca="1" si="1"/>
        <v>9773.92</v>
      </c>
      <c r="H42" s="9">
        <f t="shared" ca="1" si="2"/>
        <v>219.35769436873943</v>
      </c>
      <c r="I42" s="9">
        <f t="shared" ca="1" si="2"/>
        <v>-54.933227124705901</v>
      </c>
      <c r="J42" s="9">
        <f t="shared" ca="1" si="2"/>
        <v>-9.4826666666667734</v>
      </c>
      <c r="K42" s="9">
        <f t="shared" ca="1" si="3"/>
        <v>226.13150492822496</v>
      </c>
      <c r="L42" s="9">
        <f t="shared" ca="1" si="4"/>
        <v>104.05930118444157</v>
      </c>
      <c r="M42">
        <f t="shared" ca="1" si="8"/>
        <v>55.835140056022411</v>
      </c>
      <c r="N42">
        <f t="shared" ca="1" si="9"/>
        <v>33.038641456582631</v>
      </c>
    </row>
    <row r="43" spans="1:15" x14ac:dyDescent="0.25">
      <c r="A43" s="4">
        <f t="shared" si="10"/>
        <v>0.4193287037037034</v>
      </c>
      <c r="B43" s="3">
        <f t="shared" si="11"/>
        <v>1553300230</v>
      </c>
      <c r="C43">
        <f t="shared" ref="C43:D58" si="44">C42</f>
        <v>4</v>
      </c>
      <c r="D43">
        <f t="shared" si="44"/>
        <v>36</v>
      </c>
      <c r="E43">
        <f t="shared" ca="1" si="42"/>
        <v>7677.7911535058829</v>
      </c>
      <c r="F43">
        <f t="shared" ca="1" si="43"/>
        <v>-1922.8328101647057</v>
      </c>
      <c r="G43">
        <f t="shared" ca="1" si="1"/>
        <v>9726.5066666666662</v>
      </c>
      <c r="H43" s="9">
        <f t="shared" ca="1" si="2"/>
        <v>219.3576943687396</v>
      </c>
      <c r="I43" s="9">
        <f t="shared" ca="1" si="2"/>
        <v>-54.933227124705901</v>
      </c>
      <c r="J43" s="9">
        <f t="shared" ca="1" si="2"/>
        <v>-9.4826666666667734</v>
      </c>
      <c r="K43" s="9">
        <f t="shared" ca="1" si="3"/>
        <v>226.1315049282251</v>
      </c>
      <c r="L43" s="9">
        <f t="shared" ca="1" si="4"/>
        <v>104.05930118444157</v>
      </c>
      <c r="M43">
        <f t="shared" ca="1" si="8"/>
        <v>55.832663398692809</v>
      </c>
      <c r="N43">
        <f t="shared" ca="1" si="9"/>
        <v>33.05619281045751</v>
      </c>
    </row>
    <row r="44" spans="1:15" x14ac:dyDescent="0.25">
      <c r="A44" s="4">
        <f t="shared" si="10"/>
        <v>0.41938657407407376</v>
      </c>
      <c r="B44" s="3">
        <f t="shared" si="11"/>
        <v>1553300235</v>
      </c>
      <c r="C44">
        <f t="shared" si="44"/>
        <v>4</v>
      </c>
      <c r="D44">
        <f t="shared" si="44"/>
        <v>36</v>
      </c>
      <c r="E44">
        <f t="shared" ca="1" si="42"/>
        <v>8774.579625349581</v>
      </c>
      <c r="F44">
        <f t="shared" ca="1" si="43"/>
        <v>-2197.4989457882352</v>
      </c>
      <c r="G44">
        <f t="shared" ca="1" si="1"/>
        <v>9679.0933333333323</v>
      </c>
      <c r="H44" s="9">
        <f t="shared" ca="1" si="2"/>
        <v>219.3576943687396</v>
      </c>
      <c r="I44" s="9">
        <f t="shared" ca="1" si="2"/>
        <v>-54.933227124705901</v>
      </c>
      <c r="J44" s="9">
        <f t="shared" ca="1" si="2"/>
        <v>-9.4826666666664092</v>
      </c>
      <c r="K44" s="9">
        <f t="shared" ca="1" si="3"/>
        <v>226.1315049282251</v>
      </c>
      <c r="L44" s="9">
        <f t="shared" ca="1" si="4"/>
        <v>104.05930118444157</v>
      </c>
      <c r="M44">
        <f t="shared" ca="1" si="8"/>
        <v>55.830186741363214</v>
      </c>
      <c r="N44">
        <f t="shared" ca="1" si="9"/>
        <v>33.073744164332396</v>
      </c>
    </row>
    <row r="45" spans="1:15" x14ac:dyDescent="0.25">
      <c r="A45" s="8">
        <f t="shared" si="10"/>
        <v>0.41944444444444412</v>
      </c>
      <c r="B45" s="3">
        <f t="shared" si="11"/>
        <v>1553300240</v>
      </c>
      <c r="C45">
        <f t="shared" si="44"/>
        <v>4</v>
      </c>
      <c r="D45">
        <f t="shared" si="44"/>
        <v>36</v>
      </c>
      <c r="E45">
        <f t="shared" ca="1" si="42"/>
        <v>9871.368097193279</v>
      </c>
      <c r="F45">
        <f t="shared" ca="1" si="43"/>
        <v>-2472.1650814117647</v>
      </c>
      <c r="G45">
        <f t="shared" ca="1" si="1"/>
        <v>9631.68</v>
      </c>
      <c r="H45" s="9">
        <f t="shared" ca="1" si="2"/>
        <v>219.35769436873926</v>
      </c>
      <c r="I45" s="9">
        <f t="shared" ca="1" si="2"/>
        <v>-54.933227124705901</v>
      </c>
      <c r="J45" s="9">
        <f t="shared" ca="1" si="2"/>
        <v>-9.4826666666667734</v>
      </c>
      <c r="K45" s="9">
        <f t="shared" ca="1" si="3"/>
        <v>226.13150492822479</v>
      </c>
      <c r="L45" s="9">
        <f t="shared" ca="1" si="4"/>
        <v>104.05930118444158</v>
      </c>
      <c r="M45">
        <f t="shared" ca="1" si="8"/>
        <v>55.827710084033612</v>
      </c>
      <c r="N45">
        <f t="shared" ca="1" si="9"/>
        <v>33.091295518207282</v>
      </c>
    </row>
    <row r="46" spans="1:15" x14ac:dyDescent="0.25">
      <c r="A46" s="4">
        <f t="shared" si="10"/>
        <v>0.41950231481481448</v>
      </c>
      <c r="B46" s="3">
        <f t="shared" si="11"/>
        <v>1553300245</v>
      </c>
      <c r="C46">
        <f t="shared" si="44"/>
        <v>4</v>
      </c>
      <c r="D46">
        <f t="shared" si="44"/>
        <v>36</v>
      </c>
      <c r="E46">
        <f t="shared" ca="1" si="42"/>
        <v>10968.156569036975</v>
      </c>
      <c r="F46">
        <f t="shared" ca="1" si="43"/>
        <v>-2746.8312170352942</v>
      </c>
      <c r="G46">
        <f t="shared" ca="1" si="1"/>
        <v>9584.2666666666664</v>
      </c>
      <c r="H46" s="9">
        <f t="shared" ca="1" si="2"/>
        <v>219.3576943687396</v>
      </c>
      <c r="I46" s="9">
        <f t="shared" ca="1" si="2"/>
        <v>-54.933227124705901</v>
      </c>
      <c r="J46" s="9">
        <f t="shared" ca="1" si="2"/>
        <v>-9.4826666666667734</v>
      </c>
      <c r="K46" s="9">
        <f t="shared" ca="1" si="3"/>
        <v>226.1315049282251</v>
      </c>
      <c r="L46" s="9">
        <f t="shared" ca="1" si="4"/>
        <v>104.05930118444157</v>
      </c>
      <c r="M46">
        <f t="shared" ca="1" si="8"/>
        <v>55.825233426704017</v>
      </c>
      <c r="N46">
        <f t="shared" ca="1" si="9"/>
        <v>33.108846872082161</v>
      </c>
    </row>
    <row r="47" spans="1:15" x14ac:dyDescent="0.25">
      <c r="A47" s="4">
        <f t="shared" si="10"/>
        <v>0.41956018518518484</v>
      </c>
      <c r="B47" s="3">
        <f t="shared" si="11"/>
        <v>1553300250</v>
      </c>
      <c r="C47">
        <f t="shared" si="44"/>
        <v>4</v>
      </c>
      <c r="D47">
        <f t="shared" si="44"/>
        <v>36</v>
      </c>
      <c r="E47">
        <f t="shared" ca="1" si="42"/>
        <v>12064.945040880673</v>
      </c>
      <c r="F47">
        <f t="shared" ca="1" si="43"/>
        <v>-3021.4973526588237</v>
      </c>
      <c r="G47">
        <f t="shared" ca="1" si="1"/>
        <v>9536.8533333333326</v>
      </c>
      <c r="H47" s="9">
        <f t="shared" ca="1" si="2"/>
        <v>219.3576943687396</v>
      </c>
      <c r="I47" s="9">
        <f t="shared" ca="1" si="2"/>
        <v>-54.933227124705809</v>
      </c>
      <c r="J47" s="9">
        <f t="shared" ca="1" si="2"/>
        <v>-9.4826666666664092</v>
      </c>
      <c r="K47" s="9">
        <f t="shared" ca="1" si="3"/>
        <v>226.1315049282251</v>
      </c>
      <c r="L47" s="9">
        <f t="shared" ca="1" si="4"/>
        <v>104.05930118444154</v>
      </c>
      <c r="M47">
        <f t="shared" ca="1" si="8"/>
        <v>55.822756769374415</v>
      </c>
      <c r="N47">
        <f t="shared" ca="1" si="9"/>
        <v>33.126398225957047</v>
      </c>
    </row>
    <row r="48" spans="1:15" x14ac:dyDescent="0.25">
      <c r="A48" s="4">
        <f t="shared" si="10"/>
        <v>0.4196180555555552</v>
      </c>
      <c r="B48" s="3">
        <f t="shared" si="11"/>
        <v>1553300255</v>
      </c>
      <c r="C48">
        <f t="shared" si="44"/>
        <v>4</v>
      </c>
      <c r="D48">
        <f t="shared" si="44"/>
        <v>36</v>
      </c>
      <c r="E48">
        <f t="shared" ca="1" si="42"/>
        <v>13161.733512724371</v>
      </c>
      <c r="F48">
        <f t="shared" ca="1" si="43"/>
        <v>-3296.1634882823528</v>
      </c>
      <c r="G48">
        <f t="shared" ca="1" si="1"/>
        <v>9489.44</v>
      </c>
      <c r="H48" s="9">
        <f t="shared" ca="1" si="2"/>
        <v>219.3576943687396</v>
      </c>
      <c r="I48" s="9">
        <f t="shared" ca="1" si="2"/>
        <v>-54.933227124705901</v>
      </c>
      <c r="J48" s="9">
        <f t="shared" ca="1" si="2"/>
        <v>-9.4826666666667734</v>
      </c>
      <c r="K48" s="9">
        <f t="shared" ca="1" si="3"/>
        <v>226.1315049282251</v>
      </c>
      <c r="L48" s="9">
        <f t="shared" ca="1" si="4"/>
        <v>104.05930118444157</v>
      </c>
      <c r="M48">
        <f t="shared" ca="1" si="8"/>
        <v>55.82028011204482</v>
      </c>
      <c r="N48">
        <f t="shared" ca="1" si="9"/>
        <v>33.143949579831933</v>
      </c>
    </row>
    <row r="49" spans="1:19" x14ac:dyDescent="0.25">
      <c r="A49" s="4">
        <f t="shared" si="10"/>
        <v>0.41967592592592556</v>
      </c>
      <c r="B49" s="3">
        <f t="shared" si="11"/>
        <v>1553300260</v>
      </c>
      <c r="C49">
        <f t="shared" si="44"/>
        <v>4</v>
      </c>
      <c r="D49">
        <f t="shared" si="44"/>
        <v>36</v>
      </c>
      <c r="E49">
        <f t="shared" ca="1" si="42"/>
        <v>14258.521984568069</v>
      </c>
      <c r="F49">
        <f t="shared" ca="1" si="43"/>
        <v>-3570.8296239058823</v>
      </c>
      <c r="G49">
        <f t="shared" ca="1" si="1"/>
        <v>9442.0266666666666</v>
      </c>
      <c r="H49" s="9">
        <f t="shared" ca="1" si="2"/>
        <v>219.35769436873926</v>
      </c>
      <c r="I49" s="9">
        <f t="shared" ca="1" si="2"/>
        <v>-54.933227124705901</v>
      </c>
      <c r="J49" s="9">
        <f t="shared" ca="1" si="2"/>
        <v>-9.4826666666667734</v>
      </c>
      <c r="K49" s="9">
        <f t="shared" ca="1" si="3"/>
        <v>226.13150492822479</v>
      </c>
      <c r="L49" s="9">
        <f t="shared" ca="1" si="4"/>
        <v>104.05930118444158</v>
      </c>
      <c r="M49">
        <f t="shared" ca="1" si="8"/>
        <v>55.817803454715218</v>
      </c>
      <c r="N49">
        <f t="shared" ca="1" si="9"/>
        <v>33.161500933706812</v>
      </c>
    </row>
    <row r="50" spans="1:19" x14ac:dyDescent="0.25">
      <c r="A50" s="4">
        <f t="shared" si="10"/>
        <v>0.41973379629629592</v>
      </c>
      <c r="B50" s="3">
        <f t="shared" si="11"/>
        <v>1553300265</v>
      </c>
      <c r="C50">
        <f t="shared" si="44"/>
        <v>4</v>
      </c>
      <c r="D50">
        <f t="shared" si="44"/>
        <v>36</v>
      </c>
      <c r="E50">
        <f t="shared" ca="1" si="42"/>
        <v>15355.310456411766</v>
      </c>
      <c r="F50">
        <f t="shared" ca="1" si="43"/>
        <v>-3845.4957595294118</v>
      </c>
      <c r="G50">
        <f t="shared" ca="1" si="1"/>
        <v>9394.6133333333328</v>
      </c>
      <c r="H50" s="9">
        <f t="shared" ca="1" si="2"/>
        <v>219.35769436873926</v>
      </c>
      <c r="I50" s="9">
        <f t="shared" ca="1" si="2"/>
        <v>-54.933227124705809</v>
      </c>
      <c r="J50" s="9">
        <f t="shared" ca="1" si="2"/>
        <v>-9.4826666666667734</v>
      </c>
      <c r="K50" s="9">
        <f t="shared" ca="1" si="3"/>
        <v>226.13150492822476</v>
      </c>
      <c r="L50" s="9">
        <f t="shared" ca="1" si="4"/>
        <v>104.05930118444155</v>
      </c>
      <c r="M50">
        <f t="shared" ca="1" si="8"/>
        <v>55.815326797385623</v>
      </c>
      <c r="N50">
        <f t="shared" ca="1" si="9"/>
        <v>33.179052287581698</v>
      </c>
    </row>
    <row r="51" spans="1:19" x14ac:dyDescent="0.25">
      <c r="A51" s="8">
        <f t="shared" si="10"/>
        <v>0.41979166666666629</v>
      </c>
      <c r="B51" s="3">
        <f t="shared" si="11"/>
        <v>1553300270</v>
      </c>
      <c r="C51">
        <f t="shared" si="44"/>
        <v>4</v>
      </c>
      <c r="D51">
        <f t="shared" si="44"/>
        <v>36</v>
      </c>
      <c r="E51">
        <f t="shared" ca="1" si="42"/>
        <v>16452.098928255462</v>
      </c>
      <c r="F51">
        <f t="shared" ca="1" si="43"/>
        <v>-4120.1618951529408</v>
      </c>
      <c r="G51">
        <f t="shared" ca="1" si="1"/>
        <v>9347.1999999999989</v>
      </c>
      <c r="H51" s="9">
        <f t="shared" ca="1" si="2"/>
        <v>219.3576943687396</v>
      </c>
      <c r="I51" s="9">
        <f t="shared" ca="1" si="2"/>
        <v>-54.933227124705809</v>
      </c>
      <c r="J51" s="9">
        <f t="shared" ca="1" si="2"/>
        <v>-9.4826666666664092</v>
      </c>
      <c r="K51" s="9">
        <f t="shared" ca="1" si="3"/>
        <v>226.1315049282251</v>
      </c>
      <c r="L51" s="9">
        <f t="shared" ca="1" si="4"/>
        <v>104.05930118444154</v>
      </c>
      <c r="M51">
        <f t="shared" ca="1" si="8"/>
        <v>55.812850140056021</v>
      </c>
      <c r="N51">
        <f t="shared" ca="1" si="9"/>
        <v>33.196603641456576</v>
      </c>
    </row>
    <row r="52" spans="1:19" x14ac:dyDescent="0.25">
      <c r="A52" s="4">
        <f t="shared" si="10"/>
        <v>0.41984953703703665</v>
      </c>
      <c r="B52" s="3">
        <f t="shared" si="11"/>
        <v>1553300275</v>
      </c>
      <c r="C52">
        <f t="shared" si="44"/>
        <v>4</v>
      </c>
      <c r="D52">
        <f t="shared" si="44"/>
        <v>36</v>
      </c>
      <c r="E52">
        <f t="shared" ca="1" si="42"/>
        <v>17548.88740009916</v>
      </c>
      <c r="F52">
        <f t="shared" ca="1" si="43"/>
        <v>-4394.8280307764699</v>
      </c>
      <c r="G52">
        <f t="shared" ca="1" si="1"/>
        <v>9299.7866666666669</v>
      </c>
      <c r="H52" s="9">
        <f t="shared" ca="1" si="2"/>
        <v>219.3576943687396</v>
      </c>
      <c r="I52" s="9">
        <f t="shared" ca="1" si="2"/>
        <v>-54.933227124705994</v>
      </c>
      <c r="J52" s="9">
        <f t="shared" ca="1" si="2"/>
        <v>-9.4826666666667734</v>
      </c>
      <c r="K52" s="9">
        <f t="shared" ca="1" si="3"/>
        <v>226.13150492822513</v>
      </c>
      <c r="L52" s="9">
        <f t="shared" ca="1" si="4"/>
        <v>104.05930118444158</v>
      </c>
      <c r="M52">
        <f t="shared" ca="1" si="8"/>
        <v>55.810373482726426</v>
      </c>
      <c r="N52">
        <f t="shared" ca="1" si="9"/>
        <v>33.214154995331462</v>
      </c>
    </row>
    <row r="53" spans="1:19" x14ac:dyDescent="0.25">
      <c r="A53" s="4">
        <f t="shared" si="10"/>
        <v>0.41990740740740701</v>
      </c>
      <c r="B53" s="3">
        <f t="shared" si="11"/>
        <v>1553300280</v>
      </c>
      <c r="C53">
        <f t="shared" si="44"/>
        <v>4</v>
      </c>
      <c r="D53">
        <f t="shared" si="44"/>
        <v>36</v>
      </c>
      <c r="E53">
        <f t="shared" ca="1" si="42"/>
        <v>18645.675871942858</v>
      </c>
      <c r="F53">
        <f t="shared" ca="1" si="43"/>
        <v>-4669.4941663999998</v>
      </c>
      <c r="G53">
        <f t="shared" ca="1" si="1"/>
        <v>9252.373333333333</v>
      </c>
      <c r="H53" s="9">
        <f t="shared" ca="1" si="2"/>
        <v>219.3576943687396</v>
      </c>
      <c r="I53" s="9">
        <f t="shared" ca="1" si="2"/>
        <v>-54.933227124705809</v>
      </c>
      <c r="J53" s="9">
        <f t="shared" ca="1" si="2"/>
        <v>-9.4826666666667734</v>
      </c>
      <c r="K53" s="9">
        <f t="shared" ca="1" si="3"/>
        <v>226.1315049282251</v>
      </c>
      <c r="L53" s="9">
        <f t="shared" ca="1" si="4"/>
        <v>104.05930118444154</v>
      </c>
      <c r="M53">
        <f t="shared" ca="1" si="8"/>
        <v>55.807896825396824</v>
      </c>
      <c r="N53">
        <f t="shared" ca="1" si="9"/>
        <v>33.231706349206348</v>
      </c>
    </row>
    <row r="54" spans="1:19" x14ac:dyDescent="0.25">
      <c r="A54" s="4">
        <f t="shared" si="10"/>
        <v>0.41996527777777737</v>
      </c>
      <c r="B54" s="3">
        <f t="shared" si="11"/>
        <v>1553300285</v>
      </c>
      <c r="C54">
        <f t="shared" si="44"/>
        <v>4</v>
      </c>
      <c r="D54">
        <f t="shared" si="44"/>
        <v>36</v>
      </c>
      <c r="E54">
        <f t="shared" ca="1" si="42"/>
        <v>19742.464343786556</v>
      </c>
      <c r="F54">
        <f t="shared" ca="1" si="43"/>
        <v>-4944.1603020235289</v>
      </c>
      <c r="G54">
        <f t="shared" ca="1" si="1"/>
        <v>9204.9599999999991</v>
      </c>
      <c r="H54" s="9">
        <f t="shared" ca="1" si="2"/>
        <v>219.35769436873889</v>
      </c>
      <c r="I54" s="9">
        <f t="shared" ca="1" si="2"/>
        <v>-54.933227124705809</v>
      </c>
      <c r="J54" s="9">
        <f t="shared" ca="1" si="2"/>
        <v>-9.4826666666664092</v>
      </c>
      <c r="K54" s="9">
        <f t="shared" ca="1" si="3"/>
        <v>226.13150492822442</v>
      </c>
      <c r="L54" s="9">
        <f t="shared" ca="1" si="4"/>
        <v>104.05930118444158</v>
      </c>
      <c r="M54">
        <f t="shared" ca="1" si="8"/>
        <v>55.805420168067229</v>
      </c>
      <c r="N54">
        <f t="shared" ca="1" si="9"/>
        <v>33.249257703081227</v>
      </c>
      <c r="O54" s="17"/>
      <c r="P54" s="17"/>
      <c r="Q54" s="17"/>
      <c r="R54" s="17"/>
      <c r="S54" s="17"/>
    </row>
    <row r="55" spans="1:19" x14ac:dyDescent="0.25">
      <c r="A55" s="4">
        <f>A54+5/24/3600</f>
        <v>0.42002314814814773</v>
      </c>
      <c r="B55" s="3">
        <f t="shared" si="11"/>
        <v>1553300290</v>
      </c>
      <c r="C55">
        <f t="shared" si="44"/>
        <v>4</v>
      </c>
      <c r="D55">
        <f t="shared" si="44"/>
        <v>36</v>
      </c>
      <c r="E55">
        <f t="shared" ca="1" si="42"/>
        <v>20839.252815630251</v>
      </c>
      <c r="F55">
        <f t="shared" ca="1" si="43"/>
        <v>-5218.8264376470579</v>
      </c>
      <c r="G55">
        <f t="shared" ca="1" si="1"/>
        <v>9157.5466666666671</v>
      </c>
      <c r="H55" s="9">
        <f t="shared" ca="1" si="2"/>
        <v>219.3576943687396</v>
      </c>
      <c r="I55" s="9">
        <f t="shared" ca="1" si="2"/>
        <v>-54.933227124705994</v>
      </c>
      <c r="J55" s="9">
        <f t="shared" ca="1" si="2"/>
        <v>-9.4826666666667734</v>
      </c>
      <c r="K55" s="9">
        <f t="shared" ca="1" si="3"/>
        <v>226.13150492822513</v>
      </c>
      <c r="L55" s="9">
        <f t="shared" ca="1" si="4"/>
        <v>104.05930118444158</v>
      </c>
      <c r="M55">
        <f t="shared" ca="1" si="8"/>
        <v>55.802943510737627</v>
      </c>
      <c r="N55">
        <f t="shared" ca="1" si="9"/>
        <v>33.266809056956113</v>
      </c>
    </row>
    <row r="56" spans="1:19" x14ac:dyDescent="0.25">
      <c r="A56" s="4">
        <f t="shared" si="10"/>
        <v>0.42008101851851809</v>
      </c>
      <c r="B56" s="3">
        <f t="shared" si="11"/>
        <v>1553300295</v>
      </c>
      <c r="C56">
        <f t="shared" si="44"/>
        <v>4</v>
      </c>
      <c r="D56">
        <f t="shared" si="44"/>
        <v>36</v>
      </c>
      <c r="E56">
        <f t="shared" ca="1" si="42"/>
        <v>21936.041287473949</v>
      </c>
      <c r="F56">
        <f t="shared" ca="1" si="43"/>
        <v>-5493.4925732705879</v>
      </c>
      <c r="G56">
        <f t="shared" ca="1" si="1"/>
        <v>9110.1333333333332</v>
      </c>
      <c r="H56" s="9">
        <f t="shared" ca="1" si="2"/>
        <v>219.3576943687396</v>
      </c>
      <c r="I56" s="9">
        <f t="shared" ca="1" si="2"/>
        <v>-54.933227124705809</v>
      </c>
      <c r="J56" s="9">
        <f t="shared" ca="1" si="2"/>
        <v>-9.4826666666667734</v>
      </c>
      <c r="K56" s="9">
        <f t="shared" ca="1" si="3"/>
        <v>226.1315049282251</v>
      </c>
      <c r="L56" s="9">
        <f t="shared" ca="1" si="4"/>
        <v>104.05930118444154</v>
      </c>
      <c r="M56">
        <f t="shared" ca="1" si="8"/>
        <v>55.800466853408032</v>
      </c>
      <c r="N56">
        <f t="shared" ca="1" si="9"/>
        <v>33.284360410830999</v>
      </c>
    </row>
    <row r="57" spans="1:19" x14ac:dyDescent="0.25">
      <c r="A57" s="8">
        <f t="shared" si="10"/>
        <v>0.42013888888888845</v>
      </c>
      <c r="B57" s="3">
        <f t="shared" si="11"/>
        <v>1553300300</v>
      </c>
      <c r="C57">
        <f t="shared" si="44"/>
        <v>4</v>
      </c>
      <c r="D57">
        <f t="shared" si="44"/>
        <v>36</v>
      </c>
      <c r="E57">
        <f t="shared" ca="1" si="42"/>
        <v>23032.829759317647</v>
      </c>
      <c r="F57">
        <f t="shared" ca="1" si="43"/>
        <v>-5768.1587088941169</v>
      </c>
      <c r="G57">
        <f t="shared" ca="1" si="1"/>
        <v>9062.7199999999993</v>
      </c>
      <c r="H57" s="9">
        <f t="shared" ca="1" si="2"/>
        <v>219.3576943687396</v>
      </c>
      <c r="I57" s="9">
        <f t="shared" ca="1" si="2"/>
        <v>-54.933227124705994</v>
      </c>
      <c r="J57" s="9">
        <f t="shared" ca="1" si="2"/>
        <v>-9.4826666666664092</v>
      </c>
      <c r="K57" s="9">
        <f t="shared" ca="1" si="3"/>
        <v>226.13150492822513</v>
      </c>
      <c r="L57" s="9">
        <f t="shared" ca="1" si="4"/>
        <v>104.05930118444158</v>
      </c>
      <c r="M57">
        <f t="shared" ca="1" si="8"/>
        <v>55.79799019607843</v>
      </c>
      <c r="N57">
        <f t="shared" ca="1" si="9"/>
        <v>33.301911764705878</v>
      </c>
    </row>
    <row r="58" spans="1:19" x14ac:dyDescent="0.25">
      <c r="A58" s="4">
        <f t="shared" si="10"/>
        <v>0.42019675925925881</v>
      </c>
      <c r="B58" s="3">
        <f t="shared" si="11"/>
        <v>1553300305</v>
      </c>
      <c r="C58">
        <f t="shared" si="44"/>
        <v>4</v>
      </c>
      <c r="D58">
        <f t="shared" si="44"/>
        <v>36</v>
      </c>
      <c r="E58">
        <f t="shared" ca="1" si="42"/>
        <v>24129.618231161345</v>
      </c>
      <c r="F58">
        <f t="shared" ca="1" si="43"/>
        <v>-6042.8248445176469</v>
      </c>
      <c r="G58">
        <f t="shared" ca="1" si="1"/>
        <v>9015.3066666666673</v>
      </c>
      <c r="H58" s="9">
        <f t="shared" ca="1" si="2"/>
        <v>219.3576943687396</v>
      </c>
      <c r="I58" s="9">
        <f t="shared" ca="1" si="2"/>
        <v>-54.933227124705809</v>
      </c>
      <c r="J58" s="9">
        <f t="shared" ca="1" si="2"/>
        <v>-9.4826666666667734</v>
      </c>
      <c r="K58" s="9">
        <f t="shared" ca="1" si="3"/>
        <v>226.1315049282251</v>
      </c>
      <c r="L58" s="9">
        <f t="shared" ca="1" si="4"/>
        <v>104.05930118444154</v>
      </c>
      <c r="M58">
        <f t="shared" ca="1" si="8"/>
        <v>55.795513538748835</v>
      </c>
      <c r="N58">
        <f t="shared" ca="1" si="9"/>
        <v>33.319463118580764</v>
      </c>
    </row>
    <row r="59" spans="1:19" x14ac:dyDescent="0.25">
      <c r="A59" s="4">
        <f t="shared" si="10"/>
        <v>0.42025462962962917</v>
      </c>
      <c r="B59" s="3">
        <f t="shared" si="11"/>
        <v>1553300310</v>
      </c>
      <c r="C59">
        <f t="shared" ref="C59:D74" si="45">C58</f>
        <v>4</v>
      </c>
      <c r="D59">
        <f t="shared" si="45"/>
        <v>36</v>
      </c>
      <c r="E59">
        <f t="shared" ca="1" si="42"/>
        <v>25226.406703005043</v>
      </c>
      <c r="F59">
        <f t="shared" ca="1" si="43"/>
        <v>-6317.4909801411759</v>
      </c>
      <c r="G59">
        <f t="shared" ca="1" si="1"/>
        <v>8967.8933333333334</v>
      </c>
      <c r="H59" s="9">
        <f t="shared" ca="1" si="2"/>
        <v>219.3576943687396</v>
      </c>
      <c r="I59" s="9">
        <f t="shared" ca="1" si="2"/>
        <v>-54.933227124705809</v>
      </c>
      <c r="J59" s="9">
        <f t="shared" ca="1" si="2"/>
        <v>-9.4826666666667734</v>
      </c>
      <c r="K59" s="9">
        <f t="shared" ca="1" si="3"/>
        <v>226.1315049282251</v>
      </c>
      <c r="L59" s="9">
        <f t="shared" ca="1" si="4"/>
        <v>104.05930118444154</v>
      </c>
      <c r="M59">
        <f t="shared" ca="1" si="8"/>
        <v>55.793036881419233</v>
      </c>
      <c r="N59">
        <f t="shared" ca="1" si="9"/>
        <v>33.337014472455643</v>
      </c>
    </row>
    <row r="60" spans="1:19" x14ac:dyDescent="0.25">
      <c r="A60" s="4">
        <f t="shared" si="10"/>
        <v>0.42031249999999953</v>
      </c>
      <c r="B60" s="3">
        <f t="shared" si="11"/>
        <v>1553300315</v>
      </c>
      <c r="C60">
        <f t="shared" si="45"/>
        <v>4</v>
      </c>
      <c r="D60">
        <f t="shared" si="45"/>
        <v>36</v>
      </c>
      <c r="E60">
        <f t="shared" ca="1" si="42"/>
        <v>26323.195174848741</v>
      </c>
      <c r="F60">
        <f t="shared" ca="1" si="43"/>
        <v>-6592.1571157647049</v>
      </c>
      <c r="G60">
        <f t="shared" ca="1" si="1"/>
        <v>8920.48</v>
      </c>
      <c r="H60" s="9">
        <f t="shared" ca="1" si="2"/>
        <v>219.3576943687396</v>
      </c>
      <c r="I60" s="9">
        <f t="shared" ca="1" si="2"/>
        <v>-54.933227124705994</v>
      </c>
      <c r="J60" s="9">
        <f t="shared" ca="1" si="2"/>
        <v>-9.4826666666667734</v>
      </c>
      <c r="K60" s="9">
        <f t="shared" ca="1" si="3"/>
        <v>226.13150492822513</v>
      </c>
      <c r="L60" s="9">
        <f t="shared" ca="1" si="4"/>
        <v>104.05930118444158</v>
      </c>
      <c r="M60">
        <f t="shared" ca="1" si="8"/>
        <v>55.790560224089639</v>
      </c>
      <c r="N60">
        <f t="shared" ca="1" si="9"/>
        <v>33.354565826330528</v>
      </c>
    </row>
    <row r="61" spans="1:19" x14ac:dyDescent="0.25">
      <c r="A61" s="4">
        <f t="shared" si="10"/>
        <v>0.42037037037036989</v>
      </c>
      <c r="B61" s="3">
        <f t="shared" si="11"/>
        <v>1553300320</v>
      </c>
      <c r="C61">
        <f t="shared" si="45"/>
        <v>4</v>
      </c>
      <c r="D61">
        <f t="shared" si="45"/>
        <v>36</v>
      </c>
      <c r="E61">
        <f t="shared" ca="1" si="42"/>
        <v>27419.983646692439</v>
      </c>
      <c r="F61">
        <f t="shared" ca="1" si="43"/>
        <v>-6866.8232513882349</v>
      </c>
      <c r="G61">
        <f t="shared" ca="1" si="1"/>
        <v>8873.0666666666657</v>
      </c>
      <c r="H61" s="9">
        <f t="shared" ca="1" si="2"/>
        <v>219.3576943687396</v>
      </c>
      <c r="I61" s="9">
        <f t="shared" ca="1" si="2"/>
        <v>-54.933227124705809</v>
      </c>
      <c r="J61" s="9">
        <f t="shared" ca="1" si="2"/>
        <v>-9.4826666666664092</v>
      </c>
      <c r="K61" s="9">
        <f t="shared" ca="1" si="3"/>
        <v>226.1315049282251</v>
      </c>
      <c r="L61" s="9">
        <f t="shared" ca="1" si="4"/>
        <v>104.05930118444154</v>
      </c>
      <c r="M61">
        <f t="shared" ca="1" si="8"/>
        <v>55.788083566760037</v>
      </c>
      <c r="N61">
        <f t="shared" ca="1" si="9"/>
        <v>33.372117180205414</v>
      </c>
    </row>
    <row r="62" spans="1:19" x14ac:dyDescent="0.25">
      <c r="A62" s="4">
        <f t="shared" si="10"/>
        <v>0.42042824074074026</v>
      </c>
      <c r="B62" s="3">
        <f t="shared" si="11"/>
        <v>1553300325</v>
      </c>
      <c r="C62">
        <f t="shared" si="45"/>
        <v>4</v>
      </c>
      <c r="D62">
        <f t="shared" si="45"/>
        <v>36</v>
      </c>
      <c r="E62">
        <f t="shared" ca="1" si="42"/>
        <v>28516.772118536137</v>
      </c>
      <c r="F62">
        <f t="shared" ca="1" si="43"/>
        <v>-7141.4893870117639</v>
      </c>
      <c r="G62">
        <f t="shared" ca="1" si="1"/>
        <v>8825.6533333333336</v>
      </c>
      <c r="H62" s="9">
        <f t="shared" ca="1" si="2"/>
        <v>219.35769436873889</v>
      </c>
      <c r="I62" s="9">
        <f t="shared" ca="1" si="2"/>
        <v>-54.933227124705994</v>
      </c>
      <c r="J62" s="9">
        <f t="shared" ca="1" si="2"/>
        <v>-9.4826666666667734</v>
      </c>
      <c r="K62" s="9">
        <f t="shared" ca="1" si="3"/>
        <v>226.13150492822444</v>
      </c>
      <c r="L62" s="9">
        <f t="shared" ca="1" si="4"/>
        <v>104.05930118444162</v>
      </c>
      <c r="M62">
        <f t="shared" ca="1" si="8"/>
        <v>55.785606909430442</v>
      </c>
      <c r="N62">
        <f t="shared" ca="1" si="9"/>
        <v>33.389668534080293</v>
      </c>
    </row>
    <row r="63" spans="1:19" x14ac:dyDescent="0.25">
      <c r="A63" s="4">
        <f t="shared" si="10"/>
        <v>0.42048611111111062</v>
      </c>
      <c r="B63" s="3">
        <f t="shared" si="11"/>
        <v>1553300330</v>
      </c>
      <c r="C63">
        <f t="shared" si="45"/>
        <v>4</v>
      </c>
      <c r="D63">
        <f t="shared" si="45"/>
        <v>36</v>
      </c>
      <c r="E63">
        <f t="shared" ca="1" si="42"/>
        <v>29613.560590379831</v>
      </c>
      <c r="F63">
        <f t="shared" ca="1" si="43"/>
        <v>-7416.1555226352939</v>
      </c>
      <c r="G63">
        <f t="shared" ca="1" si="1"/>
        <v>8778.24</v>
      </c>
      <c r="H63" s="9">
        <f t="shared" ca="1" si="2"/>
        <v>219.3576943687396</v>
      </c>
      <c r="I63" s="9">
        <f t="shared" ca="1" si="2"/>
        <v>-54.933227124705809</v>
      </c>
      <c r="J63" s="9">
        <f t="shared" ca="1" si="2"/>
        <v>-9.4826666666667734</v>
      </c>
      <c r="K63" s="9">
        <f t="shared" ca="1" si="3"/>
        <v>226.1315049282251</v>
      </c>
      <c r="L63" s="9">
        <f t="shared" ca="1" si="4"/>
        <v>104.05930118444154</v>
      </c>
      <c r="M63">
        <f t="shared" ca="1" si="8"/>
        <v>55.78313025210084</v>
      </c>
      <c r="N63">
        <f t="shared" ca="1" si="9"/>
        <v>33.407219887955179</v>
      </c>
    </row>
    <row r="64" spans="1:19" x14ac:dyDescent="0.25">
      <c r="A64" s="4">
        <f t="shared" si="10"/>
        <v>0.42054398148148098</v>
      </c>
      <c r="B64" s="3">
        <f t="shared" si="11"/>
        <v>1553300335</v>
      </c>
      <c r="C64">
        <f t="shared" si="45"/>
        <v>4</v>
      </c>
      <c r="D64">
        <f t="shared" si="45"/>
        <v>36</v>
      </c>
      <c r="E64">
        <f t="shared" ca="1" si="42"/>
        <v>30710.349062223529</v>
      </c>
      <c r="F64">
        <f t="shared" ca="1" si="43"/>
        <v>-7690.8216582588229</v>
      </c>
      <c r="G64">
        <f t="shared" ca="1" si="1"/>
        <v>8730.8266666666659</v>
      </c>
      <c r="H64" s="9">
        <f t="shared" ca="1" si="2"/>
        <v>219.3576943687396</v>
      </c>
      <c r="I64" s="9">
        <f t="shared" ca="1" si="2"/>
        <v>-54.933227124705809</v>
      </c>
      <c r="J64" s="9">
        <f t="shared" ca="1" si="2"/>
        <v>-9.4826666666664092</v>
      </c>
      <c r="K64" s="9">
        <f t="shared" ca="1" si="3"/>
        <v>226.1315049282251</v>
      </c>
      <c r="L64" s="9">
        <f t="shared" ca="1" si="4"/>
        <v>104.05930118444154</v>
      </c>
      <c r="M64">
        <f t="shared" ca="1" si="8"/>
        <v>55.780653594771245</v>
      </c>
      <c r="N64">
        <f t="shared" ca="1" si="9"/>
        <v>33.424771241830065</v>
      </c>
    </row>
    <row r="65" spans="1:15" x14ac:dyDescent="0.25">
      <c r="A65" s="4">
        <f t="shared" si="10"/>
        <v>0.42060185185185134</v>
      </c>
      <c r="B65" s="3">
        <f t="shared" si="11"/>
        <v>1553300340</v>
      </c>
      <c r="C65">
        <f t="shared" si="45"/>
        <v>4</v>
      </c>
      <c r="D65">
        <f t="shared" si="45"/>
        <v>36</v>
      </c>
      <c r="E65">
        <f t="shared" ca="1" si="42"/>
        <v>31807.137534067228</v>
      </c>
      <c r="F65">
        <f t="shared" ca="1" si="43"/>
        <v>-7965.487793882352</v>
      </c>
      <c r="G65">
        <f t="shared" ca="1" si="1"/>
        <v>8683.4133333333339</v>
      </c>
      <c r="H65" s="9">
        <f t="shared" ca="1" si="2"/>
        <v>219.35769436874034</v>
      </c>
      <c r="I65" s="9">
        <f t="shared" ca="1" si="2"/>
        <v>-54.933227124706171</v>
      </c>
      <c r="J65" s="9">
        <f t="shared" ca="1" si="2"/>
        <v>-9.4826666666667734</v>
      </c>
      <c r="K65" s="9">
        <f t="shared" ca="1" si="3"/>
        <v>226.13150492822589</v>
      </c>
      <c r="L65" s="9">
        <f t="shared" ca="1" si="4"/>
        <v>104.05930118444158</v>
      </c>
      <c r="M65">
        <f t="shared" ca="1" si="8"/>
        <v>55.778176937441643</v>
      </c>
      <c r="N65">
        <f t="shared" ca="1" si="9"/>
        <v>33.442322595704944</v>
      </c>
    </row>
    <row r="66" spans="1:15" x14ac:dyDescent="0.25">
      <c r="A66" s="4">
        <f t="shared" si="10"/>
        <v>0.4206597222222217</v>
      </c>
      <c r="B66" s="3">
        <f t="shared" si="11"/>
        <v>1553300345</v>
      </c>
      <c r="C66">
        <f t="shared" si="45"/>
        <v>4</v>
      </c>
      <c r="D66">
        <f t="shared" si="45"/>
        <v>36</v>
      </c>
      <c r="E66">
        <f t="shared" ca="1" si="42"/>
        <v>32903.926005910929</v>
      </c>
      <c r="F66">
        <f t="shared" ca="1" si="43"/>
        <v>-8240.1539295058828</v>
      </c>
      <c r="G66">
        <f t="shared" ca="1" si="1"/>
        <v>8636</v>
      </c>
      <c r="H66" s="9">
        <f t="shared" ca="1" si="2"/>
        <v>219.3576943687396</v>
      </c>
      <c r="I66" s="9">
        <f t="shared" ca="1" si="2"/>
        <v>-54.933227124705809</v>
      </c>
      <c r="J66" s="9">
        <f t="shared" ca="1" si="2"/>
        <v>-9.4826666666667734</v>
      </c>
      <c r="K66" s="9">
        <f t="shared" ca="1" si="3"/>
        <v>226.1315049282251</v>
      </c>
      <c r="L66" s="9">
        <f t="shared" ca="1" si="4"/>
        <v>104.05930118444154</v>
      </c>
      <c r="M66">
        <f t="shared" ca="1" si="8"/>
        <v>55.775700280112048</v>
      </c>
      <c r="N66">
        <f t="shared" ca="1" si="9"/>
        <v>33.45987394957983</v>
      </c>
    </row>
    <row r="67" spans="1:15" x14ac:dyDescent="0.25">
      <c r="A67" s="4">
        <f t="shared" si="10"/>
        <v>0.42071759259259206</v>
      </c>
      <c r="B67" s="3">
        <f t="shared" si="11"/>
        <v>1553300350</v>
      </c>
      <c r="C67">
        <f t="shared" si="45"/>
        <v>4</v>
      </c>
      <c r="D67">
        <f t="shared" si="45"/>
        <v>36</v>
      </c>
      <c r="E67">
        <f t="shared" ca="1" si="42"/>
        <v>34000.714477754627</v>
      </c>
      <c r="F67">
        <f t="shared" ca="1" si="43"/>
        <v>-8514.8200651294119</v>
      </c>
      <c r="G67">
        <f t="shared" ca="1" si="1"/>
        <v>8588.5866666666661</v>
      </c>
      <c r="H67" s="9">
        <f t="shared" ca="1" si="2"/>
        <v>219.3576943687396</v>
      </c>
      <c r="I67" s="9">
        <f t="shared" ca="1" si="2"/>
        <v>-54.933227124705809</v>
      </c>
      <c r="J67" s="9">
        <f t="shared" ca="1" si="2"/>
        <v>-9.4826666666667734</v>
      </c>
      <c r="K67" s="9">
        <f t="shared" ca="1" si="3"/>
        <v>226.1315049282251</v>
      </c>
      <c r="L67" s="9">
        <f t="shared" ca="1" si="4"/>
        <v>104.05930118444154</v>
      </c>
      <c r="M67">
        <f t="shared" ca="1" si="8"/>
        <v>55.773223622782446</v>
      </c>
      <c r="N67">
        <f t="shared" ca="1" si="9"/>
        <v>33.477425303454716</v>
      </c>
    </row>
    <row r="68" spans="1:15" x14ac:dyDescent="0.25">
      <c r="A68" s="4">
        <f t="shared" si="10"/>
        <v>0.42077546296296242</v>
      </c>
      <c r="B68" s="3">
        <f t="shared" si="11"/>
        <v>1553300355</v>
      </c>
      <c r="C68">
        <f t="shared" si="45"/>
        <v>4</v>
      </c>
      <c r="D68">
        <f t="shared" si="45"/>
        <v>36</v>
      </c>
      <c r="E68">
        <f t="shared" ca="1" si="42"/>
        <v>35097.502949598325</v>
      </c>
      <c r="F68">
        <f t="shared" ca="1" si="43"/>
        <v>-8789.4862007529409</v>
      </c>
      <c r="G68">
        <f t="shared" ca="1" si="1"/>
        <v>8541.1733333333323</v>
      </c>
      <c r="H68" s="9">
        <f t="shared" ca="1" si="2"/>
        <v>219.3576943687396</v>
      </c>
      <c r="I68" s="9">
        <f t="shared" ca="1" si="2"/>
        <v>-54.933227124705809</v>
      </c>
      <c r="J68" s="9">
        <f t="shared" ca="1" si="2"/>
        <v>-9.4826666666664092</v>
      </c>
      <c r="K68" s="9">
        <f t="shared" ca="1" si="3"/>
        <v>226.1315049282251</v>
      </c>
      <c r="L68" s="9">
        <f t="shared" ca="1" si="4"/>
        <v>104.05930118444154</v>
      </c>
      <c r="M68">
        <f t="shared" ca="1" si="8"/>
        <v>55.770746965452851</v>
      </c>
      <c r="N68">
        <f t="shared" ca="1" si="9"/>
        <v>33.494976657329595</v>
      </c>
      <c r="O68" s="12"/>
    </row>
    <row r="69" spans="1:15" x14ac:dyDescent="0.25">
      <c r="A69" s="8">
        <f t="shared" si="10"/>
        <v>0.42083333333333278</v>
      </c>
      <c r="B69" s="3">
        <f t="shared" si="11"/>
        <v>1553300360</v>
      </c>
      <c r="C69">
        <f t="shared" si="45"/>
        <v>4</v>
      </c>
      <c r="D69">
        <f t="shared" si="45"/>
        <v>36</v>
      </c>
      <c r="E69">
        <f t="shared" ca="1" si="42"/>
        <v>36194.291421442023</v>
      </c>
      <c r="F69">
        <f t="shared" ca="1" si="43"/>
        <v>-9064.15233637647</v>
      </c>
      <c r="G69">
        <f t="shared" ca="1" si="1"/>
        <v>8493.76</v>
      </c>
      <c r="H69" s="9">
        <f t="shared" ca="1" si="2"/>
        <v>219.3576943687396</v>
      </c>
      <c r="I69" s="9">
        <f t="shared" ca="1" si="2"/>
        <v>-54.933227124706171</v>
      </c>
      <c r="J69" s="9">
        <f t="shared" ca="1" si="2"/>
        <v>-9.4826666666667734</v>
      </c>
      <c r="K69" s="9">
        <f t="shared" ca="1" si="3"/>
        <v>226.13150492822518</v>
      </c>
      <c r="L69" s="9">
        <f t="shared" ca="1" si="4"/>
        <v>104.05930118444162</v>
      </c>
      <c r="M69">
        <f t="shared" ca="1" si="8"/>
        <v>55.768270308123249</v>
      </c>
      <c r="N69">
        <f t="shared" ca="1" si="9"/>
        <v>33.512528011204481</v>
      </c>
      <c r="O69" s="12"/>
    </row>
    <row r="70" spans="1:15" x14ac:dyDescent="0.25">
      <c r="A70" s="4">
        <f t="shared" si="10"/>
        <v>0.42089120370370314</v>
      </c>
      <c r="B70" s="3">
        <f t="shared" si="11"/>
        <v>1553300365</v>
      </c>
      <c r="C70">
        <f t="shared" si="45"/>
        <v>4</v>
      </c>
      <c r="D70">
        <f t="shared" si="45"/>
        <v>36</v>
      </c>
      <c r="E70">
        <f t="shared" ca="1" si="42"/>
        <v>37291.079893285721</v>
      </c>
      <c r="F70">
        <f t="shared" ca="1" si="43"/>
        <v>-9338.8184720000008</v>
      </c>
      <c r="G70">
        <f t="shared" ca="1" si="1"/>
        <v>8446.3466666666664</v>
      </c>
      <c r="H70" s="9">
        <f t="shared" ca="1" si="2"/>
        <v>219.3576943687396</v>
      </c>
      <c r="I70" s="9">
        <f t="shared" ca="1" si="2"/>
        <v>-54.933227124705809</v>
      </c>
      <c r="J70" s="9">
        <f t="shared" ca="1" si="2"/>
        <v>-9.4826666666667734</v>
      </c>
      <c r="K70" s="9">
        <f t="shared" ca="1" si="3"/>
        <v>226.1315049282251</v>
      </c>
      <c r="L70" s="9">
        <f t="shared" ca="1" si="4"/>
        <v>104.05930118444154</v>
      </c>
      <c r="M70">
        <f t="shared" ca="1" si="8"/>
        <v>55.765793650793654</v>
      </c>
      <c r="N70">
        <f t="shared" ca="1" si="9"/>
        <v>33.530079365079359</v>
      </c>
      <c r="O70" s="12"/>
    </row>
    <row r="71" spans="1:15" x14ac:dyDescent="0.25">
      <c r="A71" s="4">
        <f t="shared" si="10"/>
        <v>0.4209490740740735</v>
      </c>
      <c r="B71" s="3">
        <f t="shared" si="11"/>
        <v>1553300370</v>
      </c>
      <c r="C71">
        <f t="shared" si="45"/>
        <v>4</v>
      </c>
      <c r="D71">
        <f t="shared" si="45"/>
        <v>36</v>
      </c>
      <c r="E71">
        <f t="shared" ca="1" si="42"/>
        <v>38387.86836512942</v>
      </c>
      <c r="F71">
        <f t="shared" ca="1" si="43"/>
        <v>-9613.4846076235299</v>
      </c>
      <c r="G71">
        <f t="shared" ca="1" si="1"/>
        <v>8398.9333333333325</v>
      </c>
      <c r="H71" s="9">
        <f t="shared" ca="1" si="2"/>
        <v>219.3576943687396</v>
      </c>
      <c r="I71" s="9">
        <f t="shared" ca="1" si="2"/>
        <v>-54.933227124705809</v>
      </c>
      <c r="J71" s="9">
        <f t="shared" ca="1" si="2"/>
        <v>-9.4826666666664092</v>
      </c>
      <c r="K71" s="9">
        <f t="shared" ca="1" si="3"/>
        <v>226.1315049282251</v>
      </c>
      <c r="L71" s="9">
        <f t="shared" ca="1" si="4"/>
        <v>104.05930118444154</v>
      </c>
      <c r="M71">
        <f t="shared" ca="1" si="8"/>
        <v>55.763316993464052</v>
      </c>
      <c r="N71">
        <f t="shared" ca="1" si="9"/>
        <v>33.547630718954245</v>
      </c>
      <c r="O71" s="12"/>
    </row>
    <row r="72" spans="1:15" x14ac:dyDescent="0.25">
      <c r="A72" s="4">
        <f t="shared" si="10"/>
        <v>0.42100694444444386</v>
      </c>
      <c r="B72" s="3">
        <f t="shared" si="11"/>
        <v>1553300375</v>
      </c>
      <c r="C72">
        <f t="shared" si="45"/>
        <v>4</v>
      </c>
      <c r="D72">
        <f t="shared" si="45"/>
        <v>36</v>
      </c>
      <c r="E72">
        <f t="shared" ca="1" si="42"/>
        <v>39484.656836973118</v>
      </c>
      <c r="F72">
        <f t="shared" ca="1" si="43"/>
        <v>-9888.1507432470589</v>
      </c>
      <c r="G72">
        <f t="shared" ca="1" si="1"/>
        <v>8351.52</v>
      </c>
      <c r="H72" s="9">
        <f t="shared" ca="1" si="2"/>
        <v>219.3576943687396</v>
      </c>
      <c r="I72" s="9">
        <f t="shared" ca="1" si="2"/>
        <v>-54.933227124705809</v>
      </c>
      <c r="J72" s="9">
        <f t="shared" ca="1" si="2"/>
        <v>-9.4826666666667734</v>
      </c>
      <c r="K72" s="9">
        <f t="shared" ca="1" si="3"/>
        <v>226.1315049282251</v>
      </c>
      <c r="L72" s="9">
        <f t="shared" ca="1" si="4"/>
        <v>104.05930118444154</v>
      </c>
      <c r="M72">
        <f t="shared" ca="1" si="8"/>
        <v>55.760840336134457</v>
      </c>
      <c r="N72">
        <f t="shared" ca="1" si="9"/>
        <v>33.565182072829131</v>
      </c>
    </row>
    <row r="73" spans="1:15" x14ac:dyDescent="0.25">
      <c r="A73" s="4">
        <f>A72+5/24/3600</f>
        <v>0.42106481481481423</v>
      </c>
      <c r="B73" s="3">
        <f t="shared" si="11"/>
        <v>1553300380</v>
      </c>
      <c r="C73">
        <f t="shared" si="45"/>
        <v>4</v>
      </c>
      <c r="D73">
        <f t="shared" si="45"/>
        <v>36</v>
      </c>
      <c r="E73">
        <f t="shared" ca="1" si="42"/>
        <v>40581.445308816816</v>
      </c>
      <c r="F73">
        <f t="shared" ca="1" si="43"/>
        <v>-10162.816878870588</v>
      </c>
      <c r="G73">
        <f t="shared" ca="1" si="1"/>
        <v>8304.1066666666666</v>
      </c>
      <c r="H73" s="9">
        <f t="shared" ca="1" si="2"/>
        <v>219.35769436873815</v>
      </c>
      <c r="I73" s="9">
        <f t="shared" ca="1" si="2"/>
        <v>-54.933227124705809</v>
      </c>
      <c r="J73" s="9">
        <f t="shared" ca="1" si="2"/>
        <v>-9.4826666666667734</v>
      </c>
      <c r="K73" s="9">
        <f t="shared" ca="1" si="3"/>
        <v>226.13150492822368</v>
      </c>
      <c r="L73" s="9">
        <f t="shared" ca="1" si="4"/>
        <v>104.05930118444162</v>
      </c>
      <c r="M73">
        <f t="shared" ca="1" si="8"/>
        <v>55.758363678804855</v>
      </c>
      <c r="N73">
        <f t="shared" ca="1" si="9"/>
        <v>33.58273342670401</v>
      </c>
    </row>
    <row r="74" spans="1:15" x14ac:dyDescent="0.25">
      <c r="A74" s="4">
        <f t="shared" si="10"/>
        <v>0.42112268518518459</v>
      </c>
      <c r="B74" s="3">
        <f t="shared" si="11"/>
        <v>1553300385</v>
      </c>
      <c r="C74">
        <f t="shared" si="45"/>
        <v>4</v>
      </c>
      <c r="D74">
        <f t="shared" si="45"/>
        <v>36</v>
      </c>
      <c r="E74">
        <f t="shared" ca="1" si="42"/>
        <v>41678.233780660506</v>
      </c>
      <c r="F74">
        <f t="shared" ca="1" si="43"/>
        <v>-10437.483014494117</v>
      </c>
      <c r="G74">
        <f t="shared" ref="G74:G137" ca="1" si="46">INDIRECT("G$"&amp;C74)+INDIRECT("J$"&amp;C74)*($B74-INDIRECT("B$"&amp;D74))</f>
        <v>8256.6933333333327</v>
      </c>
      <c r="H74" s="9">
        <f t="shared" ref="H74:J128" ca="1" si="47">(E75-E74)/($B75-$B74)</f>
        <v>219.3576943687396</v>
      </c>
      <c r="I74" s="9">
        <f t="shared" ca="1" si="47"/>
        <v>-54.933227124706171</v>
      </c>
      <c r="J74" s="9">
        <f t="shared" ca="1" si="47"/>
        <v>-9.4826666666664092</v>
      </c>
      <c r="K74" s="9">
        <f t="shared" ref="K74:K128" ca="1" si="48">SQRT(H74*H74+I74*I74)</f>
        <v>226.13150492822518</v>
      </c>
      <c r="L74" s="9">
        <f t="shared" ref="L74:L137" ca="1" si="49">DEGREES(ATAN2(I74,H74))</f>
        <v>104.05930118444162</v>
      </c>
      <c r="M74">
        <f t="shared" ca="1" si="8"/>
        <v>55.75588702147526</v>
      </c>
      <c r="N74">
        <f t="shared" ca="1" si="9"/>
        <v>33.600284780578896</v>
      </c>
    </row>
    <row r="75" spans="1:15" x14ac:dyDescent="0.25">
      <c r="A75" s="4">
        <f t="shared" si="10"/>
        <v>0.42118055555555495</v>
      </c>
      <c r="B75" s="3">
        <f t="shared" si="11"/>
        <v>1553300390</v>
      </c>
      <c r="C75">
        <f t="shared" ref="C75:D90" si="50">C74</f>
        <v>4</v>
      </c>
      <c r="D75">
        <f t="shared" si="50"/>
        <v>36</v>
      </c>
      <c r="E75">
        <f t="shared" ca="1" si="42"/>
        <v>42775.022252504205</v>
      </c>
      <c r="F75">
        <f t="shared" ca="1" si="43"/>
        <v>-10712.149150117648</v>
      </c>
      <c r="G75">
        <f t="shared" ca="1" si="46"/>
        <v>8209.2800000000007</v>
      </c>
      <c r="H75" s="9">
        <f t="shared" ca="1" si="47"/>
        <v>219.3576943687396</v>
      </c>
      <c r="I75" s="9">
        <f t="shared" ca="1" si="47"/>
        <v>-54.933227124705809</v>
      </c>
      <c r="J75" s="9">
        <f t="shared" ca="1" si="47"/>
        <v>-9.4826666666667734</v>
      </c>
      <c r="K75" s="9">
        <f t="shared" ca="1" si="48"/>
        <v>226.1315049282251</v>
      </c>
      <c r="L75" s="9">
        <f t="shared" ca="1" si="49"/>
        <v>104.05930118444154</v>
      </c>
      <c r="M75">
        <f t="shared" ref="M75:M138" ca="1" si="51">INDIRECT("M$"&amp;C75)+INDIRECT("O$"&amp;C75)*($B75-INDIRECT("B$"&amp;D75))</f>
        <v>55.753410364145658</v>
      </c>
      <c r="N75">
        <f t="shared" ref="N75:N138" ca="1" si="52">INDIRECT("N$"&amp;C75)+INDIRECT("P$"&amp;C75)*($B75-INDIRECT("B$"&amp;D75))</f>
        <v>33.617836134453782</v>
      </c>
    </row>
    <row r="76" spans="1:15" x14ac:dyDescent="0.25">
      <c r="A76" s="4">
        <f t="shared" ref="A76:A105" si="53">A75+5/24/3600</f>
        <v>0.42123842592592531</v>
      </c>
      <c r="B76" s="3">
        <f t="shared" ref="B76:B139" si="54">B75+SECOND(A76-A75)</f>
        <v>1553300395</v>
      </c>
      <c r="C76">
        <f t="shared" si="50"/>
        <v>4</v>
      </c>
      <c r="D76">
        <f t="shared" si="50"/>
        <v>36</v>
      </c>
      <c r="E76">
        <f t="shared" ca="1" si="42"/>
        <v>43871.810724347903</v>
      </c>
      <c r="F76">
        <f t="shared" ca="1" si="43"/>
        <v>-10986.815285741177</v>
      </c>
      <c r="G76">
        <f t="shared" ca="1" si="46"/>
        <v>8161.8666666666668</v>
      </c>
      <c r="H76" s="9">
        <f t="shared" ca="1" si="47"/>
        <v>219.3576943687396</v>
      </c>
      <c r="I76" s="9">
        <f t="shared" ca="1" si="47"/>
        <v>-54.933227124705809</v>
      </c>
      <c r="J76" s="9">
        <f t="shared" ca="1" si="47"/>
        <v>-9.4826666666667734</v>
      </c>
      <c r="K76" s="9">
        <f t="shared" ca="1" si="48"/>
        <v>226.1315049282251</v>
      </c>
      <c r="L76" s="9">
        <f t="shared" ca="1" si="49"/>
        <v>104.05930118444154</v>
      </c>
      <c r="M76">
        <f t="shared" ca="1" si="51"/>
        <v>55.750933706816056</v>
      </c>
      <c r="N76">
        <f t="shared" ca="1" si="52"/>
        <v>33.635387488328661</v>
      </c>
    </row>
    <row r="77" spans="1:15" x14ac:dyDescent="0.25">
      <c r="A77" s="4">
        <f t="shared" si="53"/>
        <v>0.42129629629629567</v>
      </c>
      <c r="B77" s="3">
        <f t="shared" si="54"/>
        <v>1553300400</v>
      </c>
      <c r="C77">
        <f t="shared" si="50"/>
        <v>4</v>
      </c>
      <c r="D77">
        <f t="shared" si="50"/>
        <v>36</v>
      </c>
      <c r="E77">
        <f t="shared" ca="1" si="42"/>
        <v>44968.599196191601</v>
      </c>
      <c r="F77">
        <f t="shared" ca="1" si="43"/>
        <v>-11261.481421364706</v>
      </c>
      <c r="G77">
        <f t="shared" ca="1" si="46"/>
        <v>8114.4533333333329</v>
      </c>
      <c r="H77" s="9">
        <f t="shared" ca="1" si="47"/>
        <v>219.3576943687396</v>
      </c>
      <c r="I77" s="9">
        <f t="shared" ca="1" si="47"/>
        <v>-54.933227124705809</v>
      </c>
      <c r="J77" s="9">
        <f t="shared" ca="1" si="47"/>
        <v>-9.4826666666665922</v>
      </c>
      <c r="K77" s="9">
        <f t="shared" ca="1" si="48"/>
        <v>226.1315049282251</v>
      </c>
      <c r="L77" s="9">
        <f t="shared" ca="1" si="49"/>
        <v>104.05930118444154</v>
      </c>
      <c r="M77">
        <f t="shared" ca="1" si="51"/>
        <v>55.748457049486461</v>
      </c>
      <c r="N77">
        <f t="shared" ca="1" si="52"/>
        <v>33.652938842203547</v>
      </c>
    </row>
    <row r="78" spans="1:15" x14ac:dyDescent="0.25">
      <c r="A78" s="4">
        <f t="shared" si="53"/>
        <v>0.42135416666666603</v>
      </c>
      <c r="B78" s="3">
        <f t="shared" si="54"/>
        <v>1553300405</v>
      </c>
      <c r="C78">
        <f t="shared" si="50"/>
        <v>4</v>
      </c>
      <c r="D78">
        <f t="shared" si="50"/>
        <v>36</v>
      </c>
      <c r="E78">
        <f t="shared" ca="1" si="42"/>
        <v>46065.387668035299</v>
      </c>
      <c r="F78">
        <f t="shared" ca="1" si="43"/>
        <v>-11536.147556988235</v>
      </c>
      <c r="G78">
        <f t="shared" ca="1" si="46"/>
        <v>8067.04</v>
      </c>
      <c r="H78" s="9">
        <f t="shared" ca="1" si="47"/>
        <v>219.3576943687396</v>
      </c>
      <c r="I78" s="9">
        <f t="shared" ca="1" si="47"/>
        <v>-54.933227124705809</v>
      </c>
      <c r="J78" s="9">
        <f t="shared" ca="1" si="47"/>
        <v>-9.4826666666665922</v>
      </c>
      <c r="K78" s="9">
        <f t="shared" ca="1" si="48"/>
        <v>226.1315049282251</v>
      </c>
      <c r="L78" s="9">
        <f t="shared" ca="1" si="49"/>
        <v>104.05930118444154</v>
      </c>
      <c r="M78">
        <f t="shared" ca="1" si="51"/>
        <v>55.745980392156859</v>
      </c>
      <c r="N78">
        <f t="shared" ca="1" si="52"/>
        <v>33.670490196078426</v>
      </c>
    </row>
    <row r="79" spans="1:15" x14ac:dyDescent="0.25">
      <c r="A79" s="4">
        <f t="shared" si="53"/>
        <v>0.42141203703703639</v>
      </c>
      <c r="B79" s="3">
        <f t="shared" si="54"/>
        <v>1553300410</v>
      </c>
      <c r="C79">
        <f t="shared" si="50"/>
        <v>4</v>
      </c>
      <c r="D79">
        <f t="shared" si="50"/>
        <v>36</v>
      </c>
      <c r="E79">
        <f t="shared" ca="1" si="42"/>
        <v>47162.176139878997</v>
      </c>
      <c r="F79">
        <f t="shared" ca="1" si="43"/>
        <v>-11810.813692611764</v>
      </c>
      <c r="G79">
        <f t="shared" ca="1" si="46"/>
        <v>8019.626666666667</v>
      </c>
      <c r="H79" s="9">
        <f t="shared" ca="1" si="47"/>
        <v>219.3576943687396</v>
      </c>
      <c r="I79" s="9">
        <f t="shared" ca="1" si="47"/>
        <v>-54.933227124705809</v>
      </c>
      <c r="J79" s="9">
        <f t="shared" ca="1" si="47"/>
        <v>-9.4826666666667734</v>
      </c>
      <c r="K79" s="9">
        <f t="shared" ca="1" si="48"/>
        <v>226.1315049282251</v>
      </c>
      <c r="L79" s="9">
        <f t="shared" ca="1" si="49"/>
        <v>104.05930118444154</v>
      </c>
      <c r="M79">
        <f t="shared" ca="1" si="51"/>
        <v>55.743503734827264</v>
      </c>
      <c r="N79">
        <f t="shared" ca="1" si="52"/>
        <v>33.688041549953311</v>
      </c>
    </row>
    <row r="80" spans="1:15" x14ac:dyDescent="0.25">
      <c r="A80" s="4">
        <f t="shared" si="53"/>
        <v>0.42146990740740675</v>
      </c>
      <c r="B80" s="3">
        <f t="shared" si="54"/>
        <v>1553300415</v>
      </c>
      <c r="C80">
        <f t="shared" ref="C80:D80" si="55">C79</f>
        <v>4</v>
      </c>
      <c r="D80">
        <f t="shared" si="55"/>
        <v>36</v>
      </c>
      <c r="E80" s="15">
        <f ca="1">(1-$O80)*(1-$O80)*E79+2*$O80*(1-$O80)*INDIRECT("E"&amp;C81)+$O80*$O80*E83</f>
        <v>48258.964611722695</v>
      </c>
      <c r="F80" s="15">
        <f ca="1">(1-$O80)*(1-$O80)*F79+2*$O80*(1-$O80)*INDIRECT("F"&amp;C81)+$O80*$O80*F83</f>
        <v>-12085.479828235293</v>
      </c>
      <c r="G80" s="15">
        <f t="shared" ca="1" si="46"/>
        <v>7972.2133333333331</v>
      </c>
      <c r="H80" s="16">
        <f t="shared" ca="1" si="47"/>
        <v>219.3576943687396</v>
      </c>
      <c r="I80" s="16">
        <f t="shared" ca="1" si="47"/>
        <v>-54.933227124706171</v>
      </c>
      <c r="J80" s="16">
        <f t="shared" ca="1" si="47"/>
        <v>-9.4826666666665922</v>
      </c>
      <c r="K80" s="16">
        <f t="shared" ca="1" si="48"/>
        <v>226.13150492822518</v>
      </c>
      <c r="L80" s="16">
        <f t="shared" ca="1" si="49"/>
        <v>104.05930118444162</v>
      </c>
      <c r="M80" s="15">
        <f ca="1">(1-$O80)*(1-$O80)*M79+2*$O80*(1-$O80)*INDIRECT("M"&amp;C81)+$O80*$O80*M83</f>
        <v>55.741027077497669</v>
      </c>
      <c r="N80" s="15">
        <f ca="1">(1-$O80)*(1-$O80)*N79+2*$O80*(1-$O80)*INDIRECT("N"&amp;C81)+$O80*$O80*N83</f>
        <v>33.705592903828197</v>
      </c>
      <c r="O80" s="15">
        <f>(B80-B79)/(B83-B79)</f>
        <v>0.25</v>
      </c>
    </row>
    <row r="81" spans="1:15" x14ac:dyDescent="0.25">
      <c r="A81" s="5">
        <f t="shared" si="53"/>
        <v>0.42152777777777711</v>
      </c>
      <c r="B81" s="3">
        <f t="shared" si="54"/>
        <v>1553300420</v>
      </c>
      <c r="C81">
        <v>5</v>
      </c>
      <c r="D81">
        <f>ROW()</f>
        <v>81</v>
      </c>
      <c r="E81" s="15">
        <f ca="1">(1-$O81)*(1-$O81)*E79+2*$O81*(1-$O81)*INDIRECT("E"&amp;C81)+$O81*$O81*E83</f>
        <v>49355.753083566393</v>
      </c>
      <c r="F81" s="15">
        <f ca="1">(1-$O81)*(1-$O81)*F79+2*$O81*(1-$O81)*INDIRECT("F"&amp;C81)+$O81*$O81*F83</f>
        <v>-12360.145963858824</v>
      </c>
      <c r="G81" s="15">
        <f t="shared" ca="1" si="46"/>
        <v>7924.8</v>
      </c>
      <c r="H81" s="16">
        <f t="shared" ca="1" si="47"/>
        <v>219.3576943687396</v>
      </c>
      <c r="I81" s="16">
        <f t="shared" ca="1" si="47"/>
        <v>-54.933227124705446</v>
      </c>
      <c r="J81" s="16">
        <f t="shared" ca="1" si="47"/>
        <v>0</v>
      </c>
      <c r="K81" s="16">
        <f t="shared" ca="1" si="48"/>
        <v>226.13150492822498</v>
      </c>
      <c r="L81" s="16">
        <f t="shared" ca="1" si="49"/>
        <v>104.05930118444145</v>
      </c>
      <c r="M81" s="15">
        <f ca="1">(1-$O81)*(1-$O81)*M79+2*$O81*(1-$O81)*INDIRECT("M"&amp;C81)+$O81*$O81*M83</f>
        <v>55.738550420168067</v>
      </c>
      <c r="N81" s="15">
        <f ca="1">(1-$O81)*(1-$O81)*N79+2*$O81*(1-$O81)*INDIRECT("N"&amp;C81)+$O81*$O81*N83</f>
        <v>33.723144257703076</v>
      </c>
      <c r="O81" s="15">
        <f>(B81-B79)/(B83-B79)</f>
        <v>0.5</v>
      </c>
    </row>
    <row r="82" spans="1:15" x14ac:dyDescent="0.25">
      <c r="A82" s="4">
        <f t="shared" si="53"/>
        <v>0.42158564814814747</v>
      </c>
      <c r="B82" s="3">
        <f t="shared" si="54"/>
        <v>1553300425</v>
      </c>
      <c r="C82">
        <f t="shared" ref="C82:D82" si="56">C81</f>
        <v>5</v>
      </c>
      <c r="D82">
        <f t="shared" si="56"/>
        <v>81</v>
      </c>
      <c r="E82" s="15">
        <f ca="1">(1-$O82)*(1-$O82)*E79+2*$O82*(1-$O82)*INDIRECT("E"&amp;C81)+$O82*$O82*E83</f>
        <v>50452.541555410091</v>
      </c>
      <c r="F82" s="15">
        <f ca="1">(1-$O82)*(1-$O82)*F79+2*$O82*(1-$O82)*INDIRECT("F"&amp;C81)+$O82*$O82*F83</f>
        <v>-12634.812099482351</v>
      </c>
      <c r="G82" s="15">
        <f t="shared" ca="1" si="46"/>
        <v>7924.8</v>
      </c>
      <c r="H82" s="16">
        <f t="shared" ca="1" si="47"/>
        <v>219.3576943687396</v>
      </c>
      <c r="I82" s="16">
        <f t="shared" ca="1" si="47"/>
        <v>-54.933227124706171</v>
      </c>
      <c r="J82" s="16">
        <f t="shared" ca="1" si="47"/>
        <v>0</v>
      </c>
      <c r="K82" s="16">
        <f t="shared" ca="1" si="48"/>
        <v>226.13150492822518</v>
      </c>
      <c r="L82" s="16">
        <f t="shared" ca="1" si="49"/>
        <v>104.05930118444162</v>
      </c>
      <c r="M82" s="15">
        <f ca="1">(1-$O82)*(1-$O82)*M79+2*$O82*(1-$O82)*INDIRECT("M"&amp;C81)+$O82*$O82*M83</f>
        <v>55.736073762838473</v>
      </c>
      <c r="N82" s="15">
        <f ca="1">(1-$O82)*(1-$O82)*N79+2*$O82*(1-$O82)*INDIRECT("N"&amp;C81)+$O82*$O82*N83</f>
        <v>33.740695611577962</v>
      </c>
      <c r="O82" s="15">
        <f>(B82-B79)/(B83-B79)</f>
        <v>0.75</v>
      </c>
    </row>
    <row r="83" spans="1:15" x14ac:dyDescent="0.25">
      <c r="A83" s="4">
        <f t="shared" si="53"/>
        <v>0.42164351851851783</v>
      </c>
      <c r="B83" s="3">
        <f t="shared" si="54"/>
        <v>1553300430</v>
      </c>
      <c r="C83">
        <f t="shared" si="50"/>
        <v>5</v>
      </c>
      <c r="D83">
        <f t="shared" si="50"/>
        <v>81</v>
      </c>
      <c r="E83">
        <f t="shared" ca="1" si="42"/>
        <v>51549.330027253789</v>
      </c>
      <c r="F83">
        <f t="shared" ca="1" si="43"/>
        <v>-12909.478235105882</v>
      </c>
      <c r="G83">
        <f t="shared" ca="1" si="46"/>
        <v>7924.8</v>
      </c>
      <c r="H83" s="9">
        <f t="shared" ca="1" si="47"/>
        <v>219.3576943687396</v>
      </c>
      <c r="I83" s="9">
        <f t="shared" ca="1" si="47"/>
        <v>-54.933227124706171</v>
      </c>
      <c r="J83" s="9">
        <f t="shared" ca="1" si="47"/>
        <v>0</v>
      </c>
      <c r="K83" s="9">
        <f t="shared" ca="1" si="48"/>
        <v>226.13150492822518</v>
      </c>
      <c r="L83" s="9">
        <f t="shared" ca="1" si="49"/>
        <v>104.05930118444162</v>
      </c>
      <c r="M83">
        <f t="shared" ca="1" si="51"/>
        <v>55.733597105508871</v>
      </c>
      <c r="N83">
        <f t="shared" ca="1" si="52"/>
        <v>33.758246965452841</v>
      </c>
    </row>
    <row r="84" spans="1:15" x14ac:dyDescent="0.25">
      <c r="A84" s="4">
        <f t="shared" si="53"/>
        <v>0.4217013888888882</v>
      </c>
      <c r="B84" s="3">
        <f t="shared" si="54"/>
        <v>1553300435</v>
      </c>
      <c r="C84">
        <f t="shared" si="50"/>
        <v>5</v>
      </c>
      <c r="D84">
        <f t="shared" si="50"/>
        <v>81</v>
      </c>
      <c r="E84">
        <f t="shared" ca="1" si="42"/>
        <v>52646.118499097487</v>
      </c>
      <c r="F84">
        <f t="shared" ca="1" si="43"/>
        <v>-13184.144370729413</v>
      </c>
      <c r="G84">
        <f t="shared" ca="1" si="46"/>
        <v>7924.8</v>
      </c>
      <c r="H84" s="9">
        <f t="shared" ca="1" si="47"/>
        <v>219.3576943687396</v>
      </c>
      <c r="I84" s="9">
        <f t="shared" ca="1" si="47"/>
        <v>-54.933227124705809</v>
      </c>
      <c r="J84" s="9">
        <f t="shared" ca="1" si="47"/>
        <v>0</v>
      </c>
      <c r="K84" s="9">
        <f t="shared" ca="1" si="48"/>
        <v>226.1315049282251</v>
      </c>
      <c r="L84" s="9">
        <f t="shared" ca="1" si="49"/>
        <v>104.05930118444154</v>
      </c>
      <c r="M84">
        <f t="shared" ca="1" si="51"/>
        <v>55.731120448179269</v>
      </c>
      <c r="N84">
        <f t="shared" ca="1" si="52"/>
        <v>33.775798319327727</v>
      </c>
    </row>
    <row r="85" spans="1:15" x14ac:dyDescent="0.25">
      <c r="A85" s="4">
        <f t="shared" si="53"/>
        <v>0.42175925925925856</v>
      </c>
      <c r="B85" s="3">
        <f t="shared" si="54"/>
        <v>1553300440</v>
      </c>
      <c r="C85">
        <f t="shared" si="50"/>
        <v>5</v>
      </c>
      <c r="D85">
        <f t="shared" si="50"/>
        <v>81</v>
      </c>
      <c r="E85">
        <f t="shared" ca="1" si="42"/>
        <v>53742.906970941185</v>
      </c>
      <c r="F85">
        <f t="shared" ca="1" si="43"/>
        <v>-13458.810506352942</v>
      </c>
      <c r="G85">
        <f t="shared" ca="1" si="46"/>
        <v>7924.8</v>
      </c>
      <c r="H85" s="9">
        <f t="shared" ca="1" si="47"/>
        <v>219.3576943687396</v>
      </c>
      <c r="I85" s="9">
        <f t="shared" ca="1" si="47"/>
        <v>-54.933227124705809</v>
      </c>
      <c r="J85" s="9">
        <f t="shared" ca="1" si="47"/>
        <v>0</v>
      </c>
      <c r="K85" s="9">
        <f t="shared" ca="1" si="48"/>
        <v>226.1315049282251</v>
      </c>
      <c r="L85" s="9">
        <f t="shared" ca="1" si="49"/>
        <v>104.05930118444154</v>
      </c>
      <c r="M85">
        <f t="shared" ca="1" si="51"/>
        <v>55.728643790849674</v>
      </c>
      <c r="N85">
        <f t="shared" ca="1" si="52"/>
        <v>33.793349673202613</v>
      </c>
    </row>
    <row r="86" spans="1:15" x14ac:dyDescent="0.25">
      <c r="A86" s="4">
        <f t="shared" si="53"/>
        <v>0.42181712962962892</v>
      </c>
      <c r="B86" s="3">
        <f t="shared" si="54"/>
        <v>1553300445</v>
      </c>
      <c r="C86">
        <f t="shared" si="50"/>
        <v>5</v>
      </c>
      <c r="D86">
        <f t="shared" si="50"/>
        <v>81</v>
      </c>
      <c r="E86">
        <f t="shared" ca="1" si="42"/>
        <v>54839.695442784883</v>
      </c>
      <c r="F86">
        <f t="shared" ca="1" si="43"/>
        <v>-13733.476641976471</v>
      </c>
      <c r="G86">
        <f t="shared" ca="1" si="46"/>
        <v>7924.8</v>
      </c>
      <c r="H86" s="9">
        <f t="shared" ca="1" si="47"/>
        <v>219.3576943687396</v>
      </c>
      <c r="I86" s="9">
        <f t="shared" ca="1" si="47"/>
        <v>-54.933227124705809</v>
      </c>
      <c r="J86" s="9">
        <f t="shared" ca="1" si="47"/>
        <v>0</v>
      </c>
      <c r="K86" s="9">
        <f t="shared" ca="1" si="48"/>
        <v>226.1315049282251</v>
      </c>
      <c r="L86" s="9">
        <f t="shared" ca="1" si="49"/>
        <v>104.05930118444154</v>
      </c>
      <c r="M86">
        <f t="shared" ca="1" si="51"/>
        <v>55.726167133520072</v>
      </c>
      <c r="N86">
        <f t="shared" ca="1" si="52"/>
        <v>33.810901027077492</v>
      </c>
    </row>
    <row r="87" spans="1:15" x14ac:dyDescent="0.25">
      <c r="A87" s="4">
        <f t="shared" si="53"/>
        <v>0.42187499999999928</v>
      </c>
      <c r="B87" s="3">
        <f t="shared" si="54"/>
        <v>1553300450</v>
      </c>
      <c r="C87">
        <f t="shared" si="50"/>
        <v>5</v>
      </c>
      <c r="D87">
        <f t="shared" si="50"/>
        <v>81</v>
      </c>
      <c r="E87">
        <f t="shared" ca="1" si="42"/>
        <v>55936.483914628581</v>
      </c>
      <c r="F87">
        <f t="shared" ca="1" si="43"/>
        <v>-14008.1427776</v>
      </c>
      <c r="G87">
        <f t="shared" ca="1" si="46"/>
        <v>7924.8</v>
      </c>
      <c r="H87" s="9">
        <f t="shared" ca="1" si="47"/>
        <v>219.3576943687396</v>
      </c>
      <c r="I87" s="9">
        <f t="shared" ca="1" si="47"/>
        <v>-54.933227124705809</v>
      </c>
      <c r="J87" s="9">
        <f t="shared" ca="1" si="47"/>
        <v>0</v>
      </c>
      <c r="K87" s="9">
        <f t="shared" ca="1" si="48"/>
        <v>226.1315049282251</v>
      </c>
      <c r="L87" s="9">
        <f t="shared" ca="1" si="49"/>
        <v>104.05930118444154</v>
      </c>
      <c r="M87">
        <f t="shared" ca="1" si="51"/>
        <v>55.723690476190477</v>
      </c>
      <c r="N87">
        <f t="shared" ca="1" si="52"/>
        <v>33.828452380952378</v>
      </c>
    </row>
    <row r="88" spans="1:15" x14ac:dyDescent="0.25">
      <c r="A88" s="4">
        <f t="shared" si="53"/>
        <v>0.42193287037036964</v>
      </c>
      <c r="B88" s="3">
        <f t="shared" si="54"/>
        <v>1553300455</v>
      </c>
      <c r="C88">
        <f t="shared" si="50"/>
        <v>5</v>
      </c>
      <c r="D88">
        <f t="shared" si="50"/>
        <v>81</v>
      </c>
      <c r="E88">
        <f t="shared" ca="1" si="42"/>
        <v>57033.272386472279</v>
      </c>
      <c r="F88">
        <f t="shared" ca="1" si="43"/>
        <v>-14282.808913223529</v>
      </c>
      <c r="G88">
        <f t="shared" ca="1" si="46"/>
        <v>7924.8</v>
      </c>
      <c r="H88" s="9">
        <f t="shared" ca="1" si="47"/>
        <v>219.3576943687396</v>
      </c>
      <c r="I88" s="9">
        <f t="shared" ca="1" si="47"/>
        <v>-54.933227124706171</v>
      </c>
      <c r="J88" s="9">
        <f t="shared" ca="1" si="47"/>
        <v>0</v>
      </c>
      <c r="K88" s="9">
        <f t="shared" ca="1" si="48"/>
        <v>226.13150492822518</v>
      </c>
      <c r="L88" s="9">
        <f t="shared" ca="1" si="49"/>
        <v>104.05930118444162</v>
      </c>
      <c r="M88">
        <f t="shared" ca="1" si="51"/>
        <v>55.721213818860875</v>
      </c>
      <c r="N88">
        <f t="shared" ca="1" si="52"/>
        <v>33.846003734827256</v>
      </c>
    </row>
    <row r="89" spans="1:15" x14ac:dyDescent="0.25">
      <c r="A89" s="4">
        <f t="shared" si="53"/>
        <v>0.42199074074074</v>
      </c>
      <c r="B89" s="3">
        <f t="shared" si="54"/>
        <v>1553300460</v>
      </c>
      <c r="C89">
        <f t="shared" si="50"/>
        <v>5</v>
      </c>
      <c r="D89">
        <f t="shared" si="50"/>
        <v>81</v>
      </c>
      <c r="E89">
        <f t="shared" ca="1" si="42"/>
        <v>58130.060858315977</v>
      </c>
      <c r="F89">
        <f t="shared" ca="1" si="43"/>
        <v>-14557.47504884706</v>
      </c>
      <c r="G89">
        <f t="shared" ca="1" si="46"/>
        <v>7924.8</v>
      </c>
      <c r="H89" s="9">
        <f t="shared" ca="1" si="47"/>
        <v>219.3576943687396</v>
      </c>
      <c r="I89" s="9">
        <f t="shared" ca="1" si="47"/>
        <v>-54.933227124705809</v>
      </c>
      <c r="J89" s="9">
        <f t="shared" ca="1" si="47"/>
        <v>0</v>
      </c>
      <c r="K89" s="9">
        <f t="shared" ca="1" si="48"/>
        <v>226.1315049282251</v>
      </c>
      <c r="L89" s="9">
        <f t="shared" ca="1" si="49"/>
        <v>104.05930118444154</v>
      </c>
      <c r="M89">
        <f t="shared" ca="1" si="51"/>
        <v>55.71873716153128</v>
      </c>
      <c r="N89">
        <f t="shared" ca="1" si="52"/>
        <v>33.863555088702142</v>
      </c>
    </row>
    <row r="90" spans="1:15" x14ac:dyDescent="0.25">
      <c r="A90" s="4">
        <f t="shared" si="53"/>
        <v>0.42204861111111036</v>
      </c>
      <c r="B90" s="3">
        <f t="shared" si="54"/>
        <v>1553300465</v>
      </c>
      <c r="C90">
        <f t="shared" si="50"/>
        <v>5</v>
      </c>
      <c r="D90">
        <f t="shared" si="50"/>
        <v>81</v>
      </c>
      <c r="E90">
        <f t="shared" ca="1" si="42"/>
        <v>59226.849330159675</v>
      </c>
      <c r="F90">
        <f t="shared" ca="1" si="43"/>
        <v>-14832.141184470589</v>
      </c>
      <c r="G90">
        <f t="shared" ca="1" si="46"/>
        <v>7924.8</v>
      </c>
      <c r="H90" s="9">
        <f t="shared" ca="1" si="47"/>
        <v>219.35769436873815</v>
      </c>
      <c r="I90" s="9">
        <f t="shared" ca="1" si="47"/>
        <v>-54.933227124705809</v>
      </c>
      <c r="J90" s="9">
        <f t="shared" ca="1" si="47"/>
        <v>0</v>
      </c>
      <c r="K90" s="9">
        <f t="shared" ca="1" si="48"/>
        <v>226.13150492822368</v>
      </c>
      <c r="L90" s="9">
        <f t="shared" ca="1" si="49"/>
        <v>104.05930118444162</v>
      </c>
      <c r="M90">
        <f t="shared" ca="1" si="51"/>
        <v>55.716260504201678</v>
      </c>
      <c r="N90">
        <f t="shared" ca="1" si="52"/>
        <v>33.881106442577028</v>
      </c>
    </row>
    <row r="91" spans="1:15" x14ac:dyDescent="0.25">
      <c r="A91" s="4">
        <f t="shared" si="53"/>
        <v>0.42210648148148072</v>
      </c>
      <c r="B91" s="3">
        <f t="shared" si="54"/>
        <v>1553300470</v>
      </c>
      <c r="C91">
        <f t="shared" ref="C91:D106" si="57">C90</f>
        <v>5</v>
      </c>
      <c r="D91">
        <f t="shared" si="57"/>
        <v>81</v>
      </c>
      <c r="E91">
        <f t="shared" ca="1" si="42"/>
        <v>60323.637802003366</v>
      </c>
      <c r="F91">
        <f t="shared" ca="1" si="43"/>
        <v>-15106.807320094118</v>
      </c>
      <c r="G91">
        <f t="shared" ca="1" si="46"/>
        <v>7924.8</v>
      </c>
      <c r="H91" s="9">
        <f t="shared" ca="1" si="47"/>
        <v>219.3576943687396</v>
      </c>
      <c r="I91" s="9">
        <f t="shared" ca="1" si="47"/>
        <v>-54.933227124705809</v>
      </c>
      <c r="J91" s="9">
        <f t="shared" ca="1" si="47"/>
        <v>0</v>
      </c>
      <c r="K91" s="9">
        <f t="shared" ca="1" si="48"/>
        <v>226.1315049282251</v>
      </c>
      <c r="L91" s="9">
        <f t="shared" ca="1" si="49"/>
        <v>104.05930118444154</v>
      </c>
      <c r="M91">
        <f t="shared" ca="1" si="51"/>
        <v>55.713783846872083</v>
      </c>
      <c r="N91">
        <f t="shared" ca="1" si="52"/>
        <v>33.898657796451907</v>
      </c>
    </row>
    <row r="92" spans="1:15" x14ac:dyDescent="0.25">
      <c r="A92" s="4">
        <f t="shared" si="53"/>
        <v>0.42216435185185108</v>
      </c>
      <c r="B92" s="3">
        <f t="shared" si="54"/>
        <v>1553300475</v>
      </c>
      <c r="C92">
        <f t="shared" si="57"/>
        <v>5</v>
      </c>
      <c r="D92">
        <f t="shared" si="57"/>
        <v>81</v>
      </c>
      <c r="E92">
        <f t="shared" ca="1" si="42"/>
        <v>61420.426273847064</v>
      </c>
      <c r="F92">
        <f t="shared" ca="1" si="43"/>
        <v>-15381.473455717647</v>
      </c>
      <c r="G92">
        <f t="shared" ca="1" si="46"/>
        <v>7924.8</v>
      </c>
      <c r="H92" s="9">
        <f t="shared" ca="1" si="47"/>
        <v>219.3576943687396</v>
      </c>
      <c r="I92" s="9">
        <f t="shared" ca="1" si="47"/>
        <v>-54.933227124705809</v>
      </c>
      <c r="J92" s="9">
        <f t="shared" ca="1" si="47"/>
        <v>0</v>
      </c>
      <c r="K92" s="9">
        <f t="shared" ca="1" si="48"/>
        <v>226.1315049282251</v>
      </c>
      <c r="L92" s="9">
        <f t="shared" ca="1" si="49"/>
        <v>104.05930118444154</v>
      </c>
      <c r="M92">
        <f t="shared" ca="1" si="51"/>
        <v>55.711307189542481</v>
      </c>
      <c r="N92">
        <f t="shared" ca="1" si="52"/>
        <v>33.916209150326793</v>
      </c>
    </row>
    <row r="93" spans="1:15" x14ac:dyDescent="0.25">
      <c r="A93" s="4">
        <f t="shared" si="53"/>
        <v>0.42222222222222144</v>
      </c>
      <c r="B93" s="3">
        <f t="shared" si="54"/>
        <v>1553300480</v>
      </c>
      <c r="C93">
        <f t="shared" si="57"/>
        <v>5</v>
      </c>
      <c r="D93">
        <f t="shared" si="57"/>
        <v>81</v>
      </c>
      <c r="E93">
        <f t="shared" ca="1" si="42"/>
        <v>62517.214745690762</v>
      </c>
      <c r="F93">
        <f t="shared" ca="1" si="43"/>
        <v>-15656.139591341176</v>
      </c>
      <c r="G93">
        <f t="shared" ca="1" si="46"/>
        <v>7924.8</v>
      </c>
      <c r="H93" s="9">
        <f t="shared" ca="1" si="47"/>
        <v>219.3576943687396</v>
      </c>
      <c r="I93" s="9">
        <f t="shared" ca="1" si="47"/>
        <v>-54.933227124706171</v>
      </c>
      <c r="J93" s="9">
        <f t="shared" ca="1" si="47"/>
        <v>0</v>
      </c>
      <c r="K93" s="9">
        <f t="shared" ca="1" si="48"/>
        <v>226.13150492822518</v>
      </c>
      <c r="L93" s="9">
        <f t="shared" ca="1" si="49"/>
        <v>104.05930118444162</v>
      </c>
      <c r="M93">
        <f t="shared" ca="1" si="51"/>
        <v>55.708830532212886</v>
      </c>
      <c r="N93">
        <f t="shared" ca="1" si="52"/>
        <v>33.933760504201679</v>
      </c>
    </row>
    <row r="94" spans="1:15" x14ac:dyDescent="0.25">
      <c r="A94" s="4">
        <f t="shared" si="53"/>
        <v>0.4222800925925918</v>
      </c>
      <c r="B94" s="3">
        <f t="shared" si="54"/>
        <v>1553300485</v>
      </c>
      <c r="C94">
        <f t="shared" si="57"/>
        <v>5</v>
      </c>
      <c r="D94">
        <f t="shared" si="57"/>
        <v>81</v>
      </c>
      <c r="E94">
        <f t="shared" ca="1" si="42"/>
        <v>63614.00321753446</v>
      </c>
      <c r="F94">
        <f t="shared" ca="1" si="43"/>
        <v>-15930.805726964707</v>
      </c>
      <c r="G94">
        <f t="shared" ca="1" si="46"/>
        <v>7924.8</v>
      </c>
      <c r="H94" s="9">
        <f t="shared" ca="1" si="47"/>
        <v>219.3576943687396</v>
      </c>
      <c r="I94" s="9">
        <f t="shared" ca="1" si="47"/>
        <v>-54.933227124705809</v>
      </c>
      <c r="J94" s="9">
        <f t="shared" ca="1" si="47"/>
        <v>0</v>
      </c>
      <c r="K94" s="9">
        <f t="shared" ca="1" si="48"/>
        <v>226.1315049282251</v>
      </c>
      <c r="L94" s="9">
        <f t="shared" ca="1" si="49"/>
        <v>104.05930118444154</v>
      </c>
      <c r="M94">
        <f t="shared" ca="1" si="51"/>
        <v>55.706353874883284</v>
      </c>
      <c r="N94">
        <f t="shared" ca="1" si="52"/>
        <v>33.951311858076558</v>
      </c>
    </row>
    <row r="95" spans="1:15" x14ac:dyDescent="0.25">
      <c r="A95" s="4">
        <f t="shared" si="53"/>
        <v>0.42233796296296217</v>
      </c>
      <c r="B95" s="3">
        <f t="shared" si="54"/>
        <v>1553300490</v>
      </c>
      <c r="C95">
        <f t="shared" si="57"/>
        <v>5</v>
      </c>
      <c r="D95">
        <f t="shared" si="57"/>
        <v>81</v>
      </c>
      <c r="E95">
        <f t="shared" ca="1" si="42"/>
        <v>64710.791689378158</v>
      </c>
      <c r="F95">
        <f t="shared" ca="1" si="43"/>
        <v>-16205.471862588236</v>
      </c>
      <c r="G95">
        <f t="shared" ca="1" si="46"/>
        <v>7924.8</v>
      </c>
      <c r="H95" s="9">
        <f t="shared" ca="1" si="47"/>
        <v>219.35769436873815</v>
      </c>
      <c r="I95" s="9">
        <f t="shared" ca="1" si="47"/>
        <v>-54.933227124705809</v>
      </c>
      <c r="J95" s="9">
        <f t="shared" ca="1" si="47"/>
        <v>0</v>
      </c>
      <c r="K95" s="9">
        <f t="shared" ca="1" si="48"/>
        <v>226.13150492822368</v>
      </c>
      <c r="L95" s="9">
        <f t="shared" ca="1" si="49"/>
        <v>104.05930118444162</v>
      </c>
      <c r="M95">
        <f t="shared" ca="1" si="51"/>
        <v>55.703877217553689</v>
      </c>
      <c r="N95">
        <f t="shared" ca="1" si="52"/>
        <v>33.968863211951444</v>
      </c>
    </row>
    <row r="96" spans="1:15" x14ac:dyDescent="0.25">
      <c r="A96" s="4">
        <f t="shared" si="53"/>
        <v>0.42239583333333253</v>
      </c>
      <c r="B96" s="3">
        <f t="shared" si="54"/>
        <v>1553300495</v>
      </c>
      <c r="C96">
        <f t="shared" si="57"/>
        <v>5</v>
      </c>
      <c r="D96">
        <f t="shared" si="57"/>
        <v>81</v>
      </c>
      <c r="E96">
        <f t="shared" ca="1" si="42"/>
        <v>65807.580161221849</v>
      </c>
      <c r="F96">
        <f t="shared" ca="1" si="43"/>
        <v>-16480.137998211765</v>
      </c>
      <c r="G96">
        <f t="shared" ca="1" si="46"/>
        <v>7924.8</v>
      </c>
      <c r="H96" s="9">
        <f t="shared" ca="1" si="47"/>
        <v>219.3576943687396</v>
      </c>
      <c r="I96" s="9">
        <f t="shared" ca="1" si="47"/>
        <v>-54.933227124705446</v>
      </c>
      <c r="J96" s="9">
        <f t="shared" ca="1" si="47"/>
        <v>0</v>
      </c>
      <c r="K96" s="9">
        <f t="shared" ca="1" si="48"/>
        <v>226.13150492822498</v>
      </c>
      <c r="L96" s="9">
        <f t="shared" ca="1" si="49"/>
        <v>104.05930118444145</v>
      </c>
      <c r="M96">
        <f t="shared" ca="1" si="51"/>
        <v>55.701400560224087</v>
      </c>
      <c r="N96">
        <f t="shared" ca="1" si="52"/>
        <v>33.986414565826323</v>
      </c>
    </row>
    <row r="97" spans="1:14" x14ac:dyDescent="0.25">
      <c r="A97" s="4">
        <f t="shared" si="53"/>
        <v>0.42245370370370289</v>
      </c>
      <c r="B97" s="3">
        <f t="shared" si="54"/>
        <v>1553300500</v>
      </c>
      <c r="C97">
        <f t="shared" si="57"/>
        <v>5</v>
      </c>
      <c r="D97">
        <f t="shared" si="57"/>
        <v>81</v>
      </c>
      <c r="E97">
        <f t="shared" ca="1" si="42"/>
        <v>66904.368633065547</v>
      </c>
      <c r="F97">
        <f t="shared" ca="1" si="43"/>
        <v>-16754.804133835292</v>
      </c>
      <c r="G97">
        <f t="shared" ca="1" si="46"/>
        <v>7924.8</v>
      </c>
      <c r="H97" s="9">
        <f t="shared" ca="1" si="47"/>
        <v>219.3576943687396</v>
      </c>
      <c r="I97" s="9">
        <f t="shared" ca="1" si="47"/>
        <v>-54.933227124706171</v>
      </c>
      <c r="J97" s="9">
        <f t="shared" ca="1" si="47"/>
        <v>0</v>
      </c>
      <c r="K97" s="9">
        <f t="shared" ca="1" si="48"/>
        <v>226.13150492822518</v>
      </c>
      <c r="L97" s="9">
        <f t="shared" ca="1" si="49"/>
        <v>104.05930118444162</v>
      </c>
      <c r="M97">
        <f t="shared" ca="1" si="51"/>
        <v>55.698923902894492</v>
      </c>
      <c r="N97">
        <f t="shared" ca="1" si="52"/>
        <v>34.003965919701209</v>
      </c>
    </row>
    <row r="98" spans="1:14" x14ac:dyDescent="0.25">
      <c r="A98" s="4">
        <f>A97+5/24/3600</f>
        <v>0.42251157407407325</v>
      </c>
      <c r="B98" s="3">
        <f t="shared" si="54"/>
        <v>1553300505</v>
      </c>
      <c r="C98">
        <f t="shared" si="57"/>
        <v>5</v>
      </c>
      <c r="D98">
        <f t="shared" si="57"/>
        <v>81</v>
      </c>
      <c r="E98">
        <f t="shared" ca="1" si="42"/>
        <v>68001.157104909245</v>
      </c>
      <c r="F98">
        <f t="shared" ca="1" si="43"/>
        <v>-17029.470269458823</v>
      </c>
      <c r="G98">
        <f t="shared" ca="1" si="46"/>
        <v>7924.8</v>
      </c>
      <c r="H98" s="9">
        <f t="shared" ca="1" si="47"/>
        <v>219.3576943687396</v>
      </c>
      <c r="I98" s="9">
        <f t="shared" ca="1" si="47"/>
        <v>-54.933227124706171</v>
      </c>
      <c r="J98" s="9">
        <f t="shared" ca="1" si="47"/>
        <v>0</v>
      </c>
      <c r="K98" s="9">
        <f t="shared" ca="1" si="48"/>
        <v>226.13150492822518</v>
      </c>
      <c r="L98" s="9">
        <f t="shared" ca="1" si="49"/>
        <v>104.05930118444162</v>
      </c>
      <c r="M98">
        <f t="shared" ca="1" si="51"/>
        <v>55.69644724556489</v>
      </c>
      <c r="N98">
        <f t="shared" ca="1" si="52"/>
        <v>34.021517273576094</v>
      </c>
    </row>
    <row r="99" spans="1:14" x14ac:dyDescent="0.25">
      <c r="A99" s="4">
        <f t="shared" si="53"/>
        <v>0.42256944444444361</v>
      </c>
      <c r="B99" s="3">
        <f t="shared" si="54"/>
        <v>1553300510</v>
      </c>
      <c r="C99">
        <f t="shared" si="57"/>
        <v>5</v>
      </c>
      <c r="D99">
        <f t="shared" si="57"/>
        <v>81</v>
      </c>
      <c r="E99">
        <f t="shared" ca="1" si="42"/>
        <v>69097.945576752943</v>
      </c>
      <c r="F99">
        <f t="shared" ca="1" si="43"/>
        <v>-17304.136405082354</v>
      </c>
      <c r="G99">
        <f t="shared" ca="1" si="46"/>
        <v>7924.8</v>
      </c>
      <c r="H99" s="9">
        <f t="shared" ca="1" si="47"/>
        <v>219.3576943687396</v>
      </c>
      <c r="I99" s="9">
        <f t="shared" ca="1" si="47"/>
        <v>-54.933227124705446</v>
      </c>
      <c r="J99" s="9">
        <f t="shared" ca="1" si="47"/>
        <v>0</v>
      </c>
      <c r="K99" s="9">
        <f t="shared" ca="1" si="48"/>
        <v>226.13150492822498</v>
      </c>
      <c r="L99" s="9">
        <f t="shared" ca="1" si="49"/>
        <v>104.05930118444145</v>
      </c>
      <c r="M99">
        <f t="shared" ca="1" si="51"/>
        <v>55.693970588235295</v>
      </c>
      <c r="N99">
        <f t="shared" ca="1" si="52"/>
        <v>34.039068627450973</v>
      </c>
    </row>
    <row r="100" spans="1:14" x14ac:dyDescent="0.25">
      <c r="A100" s="4">
        <f t="shared" si="53"/>
        <v>0.42262731481481397</v>
      </c>
      <c r="B100" s="3">
        <f t="shared" si="54"/>
        <v>1553300515</v>
      </c>
      <c r="C100">
        <f t="shared" si="57"/>
        <v>5</v>
      </c>
      <c r="D100">
        <f t="shared" si="57"/>
        <v>81</v>
      </c>
      <c r="E100">
        <f t="shared" ca="1" si="42"/>
        <v>70194.734048596642</v>
      </c>
      <c r="F100">
        <f t="shared" ca="1" si="43"/>
        <v>-17578.802540705881</v>
      </c>
      <c r="G100">
        <f t="shared" ca="1" si="46"/>
        <v>7924.8</v>
      </c>
      <c r="H100" s="9">
        <f t="shared" ca="1" si="47"/>
        <v>219.3576943687396</v>
      </c>
      <c r="I100" s="9">
        <f t="shared" ca="1" si="47"/>
        <v>-54.933227124706171</v>
      </c>
      <c r="J100" s="9">
        <f t="shared" ca="1" si="47"/>
        <v>0</v>
      </c>
      <c r="K100" s="9">
        <f t="shared" ca="1" si="48"/>
        <v>226.13150492822518</v>
      </c>
      <c r="L100" s="9">
        <f t="shared" ca="1" si="49"/>
        <v>104.05930118444162</v>
      </c>
      <c r="M100">
        <f t="shared" ca="1" si="51"/>
        <v>55.691493930905693</v>
      </c>
      <c r="N100">
        <f t="shared" ca="1" si="52"/>
        <v>34.056619981325859</v>
      </c>
    </row>
    <row r="101" spans="1:14" x14ac:dyDescent="0.25">
      <c r="A101" s="4">
        <f t="shared" si="53"/>
        <v>0.42268518518518433</v>
      </c>
      <c r="B101" s="3">
        <f t="shared" si="54"/>
        <v>1553300520</v>
      </c>
      <c r="C101">
        <f t="shared" si="57"/>
        <v>5</v>
      </c>
      <c r="D101">
        <f t="shared" si="57"/>
        <v>81</v>
      </c>
      <c r="E101">
        <f t="shared" ca="1" si="42"/>
        <v>71291.52252044034</v>
      </c>
      <c r="F101">
        <f t="shared" ca="1" si="43"/>
        <v>-17853.468676329412</v>
      </c>
      <c r="G101">
        <f t="shared" ca="1" si="46"/>
        <v>7924.8</v>
      </c>
      <c r="H101" s="9">
        <f t="shared" ca="1" si="47"/>
        <v>219.3576943687396</v>
      </c>
      <c r="I101" s="9">
        <f t="shared" ca="1" si="47"/>
        <v>-54.933227124706171</v>
      </c>
      <c r="J101" s="9">
        <f t="shared" ca="1" si="47"/>
        <v>0</v>
      </c>
      <c r="K101" s="9">
        <f t="shared" ca="1" si="48"/>
        <v>226.13150492822518</v>
      </c>
      <c r="L101" s="9">
        <f t="shared" ca="1" si="49"/>
        <v>104.05930118444162</v>
      </c>
      <c r="M101">
        <f t="shared" ca="1" si="51"/>
        <v>55.689017273576098</v>
      </c>
      <c r="N101">
        <f t="shared" ca="1" si="52"/>
        <v>34.074171335200745</v>
      </c>
    </row>
    <row r="102" spans="1:14" x14ac:dyDescent="0.25">
      <c r="A102" s="4">
        <f t="shared" si="53"/>
        <v>0.42274305555555469</v>
      </c>
      <c r="B102" s="3">
        <f t="shared" si="54"/>
        <v>1553300525</v>
      </c>
      <c r="C102">
        <f t="shared" si="57"/>
        <v>5</v>
      </c>
      <c r="D102">
        <f t="shared" si="57"/>
        <v>81</v>
      </c>
      <c r="E102">
        <f t="shared" ca="1" si="42"/>
        <v>72388.310992284038</v>
      </c>
      <c r="F102">
        <f t="shared" ca="1" si="43"/>
        <v>-18128.134811952943</v>
      </c>
      <c r="G102">
        <f t="shared" ca="1" si="46"/>
        <v>7924.8</v>
      </c>
      <c r="H102" s="9">
        <f t="shared" ca="1" si="47"/>
        <v>219.3576943687396</v>
      </c>
      <c r="I102" s="9">
        <f t="shared" ca="1" si="47"/>
        <v>-54.933227124705446</v>
      </c>
      <c r="J102" s="9">
        <f t="shared" ca="1" si="47"/>
        <v>0</v>
      </c>
      <c r="K102" s="9">
        <f t="shared" ca="1" si="48"/>
        <v>226.13150492822498</v>
      </c>
      <c r="L102" s="9">
        <f t="shared" ca="1" si="49"/>
        <v>104.05930118444145</v>
      </c>
      <c r="M102">
        <f t="shared" ca="1" si="51"/>
        <v>55.686540616246496</v>
      </c>
      <c r="N102">
        <f t="shared" ca="1" si="52"/>
        <v>34.091722689075624</v>
      </c>
    </row>
    <row r="103" spans="1:14" x14ac:dyDescent="0.25">
      <c r="A103" s="4">
        <f t="shared" si="53"/>
        <v>0.42280092592592505</v>
      </c>
      <c r="B103" s="3">
        <f t="shared" si="54"/>
        <v>1553300530</v>
      </c>
      <c r="C103">
        <f t="shared" si="57"/>
        <v>5</v>
      </c>
      <c r="D103">
        <f t="shared" si="57"/>
        <v>81</v>
      </c>
      <c r="E103">
        <f t="shared" ref="E103:E152" ca="1" si="58">INDIRECT("E$"&amp;C103)+INDIRECT("H$"&amp;C103)*($B103-INDIRECT("B$"&amp;D103))</f>
        <v>73485.099464127736</v>
      </c>
      <c r="F103">
        <f t="shared" ref="F103:F152" ca="1" si="59">INDIRECT("F$"&amp;C103)+INDIRECT("I$"&amp;C103)*($B103-INDIRECT("B$"&amp;D103))</f>
        <v>-18402.80094757647</v>
      </c>
      <c r="G103">
        <f t="shared" ca="1" si="46"/>
        <v>7924.8</v>
      </c>
      <c r="H103" s="9">
        <f t="shared" ca="1" si="47"/>
        <v>219.3576943687396</v>
      </c>
      <c r="I103" s="9">
        <f t="shared" ca="1" si="47"/>
        <v>-54.933227124706171</v>
      </c>
      <c r="J103" s="9">
        <f t="shared" ca="1" si="47"/>
        <v>0</v>
      </c>
      <c r="K103" s="9">
        <f t="shared" ca="1" si="48"/>
        <v>226.13150492822518</v>
      </c>
      <c r="L103" s="9">
        <f t="shared" ca="1" si="49"/>
        <v>104.05930118444162</v>
      </c>
      <c r="M103">
        <f t="shared" ca="1" si="51"/>
        <v>55.684063958916902</v>
      </c>
      <c r="N103">
        <f t="shared" ca="1" si="52"/>
        <v>34.10927404295051</v>
      </c>
    </row>
    <row r="104" spans="1:14" x14ac:dyDescent="0.25">
      <c r="A104" s="4">
        <f t="shared" si="53"/>
        <v>0.42285879629629541</v>
      </c>
      <c r="B104" s="3">
        <f t="shared" si="54"/>
        <v>1553300535</v>
      </c>
      <c r="C104">
        <f t="shared" si="57"/>
        <v>5</v>
      </c>
      <c r="D104">
        <f t="shared" si="57"/>
        <v>81</v>
      </c>
      <c r="E104">
        <f t="shared" ca="1" si="58"/>
        <v>74581.887935971434</v>
      </c>
      <c r="F104">
        <f t="shared" ca="1" si="59"/>
        <v>-18677.467083200001</v>
      </c>
      <c r="G104">
        <f t="shared" ca="1" si="46"/>
        <v>7924.8</v>
      </c>
      <c r="H104" s="9">
        <f t="shared" ca="1" si="47"/>
        <v>219.3576943687396</v>
      </c>
      <c r="I104" s="9">
        <f t="shared" ca="1" si="47"/>
        <v>-54.933227124705446</v>
      </c>
      <c r="J104" s="9">
        <f t="shared" ca="1" si="47"/>
        <v>0</v>
      </c>
      <c r="K104" s="9">
        <f t="shared" ca="1" si="48"/>
        <v>226.13150492822498</v>
      </c>
      <c r="L104" s="9">
        <f t="shared" ca="1" si="49"/>
        <v>104.05930118444145</v>
      </c>
      <c r="M104">
        <f t="shared" ca="1" si="51"/>
        <v>55.6815873015873</v>
      </c>
      <c r="N104">
        <f t="shared" ca="1" si="52"/>
        <v>34.126825396825389</v>
      </c>
    </row>
    <row r="105" spans="1:14" x14ac:dyDescent="0.25">
      <c r="A105" s="8">
        <f t="shared" si="53"/>
        <v>0.42291666666666577</v>
      </c>
      <c r="B105" s="3">
        <f t="shared" si="54"/>
        <v>1553300540</v>
      </c>
      <c r="C105">
        <f t="shared" si="57"/>
        <v>5</v>
      </c>
      <c r="D105">
        <f t="shared" si="57"/>
        <v>81</v>
      </c>
      <c r="E105">
        <f t="shared" ca="1" si="58"/>
        <v>75678.676407815132</v>
      </c>
      <c r="F105">
        <f t="shared" ca="1" si="59"/>
        <v>-18952.133218823528</v>
      </c>
      <c r="G105">
        <f t="shared" ca="1" si="46"/>
        <v>7924.8</v>
      </c>
      <c r="H105" s="9">
        <f t="shared" ca="1" si="47"/>
        <v>219.3576943687396</v>
      </c>
      <c r="I105" s="9">
        <f t="shared" ca="1" si="47"/>
        <v>-54.933227124706171</v>
      </c>
      <c r="J105" s="9">
        <f t="shared" ca="1" si="47"/>
        <v>0</v>
      </c>
      <c r="K105" s="9">
        <f t="shared" ca="1" si="48"/>
        <v>226.13150492822518</v>
      </c>
      <c r="L105" s="9">
        <f t="shared" ca="1" si="49"/>
        <v>104.05930118444162</v>
      </c>
      <c r="M105">
        <f t="shared" ca="1" si="51"/>
        <v>55.679110644257705</v>
      </c>
      <c r="N105">
        <f t="shared" ca="1" si="52"/>
        <v>34.144376750700275</v>
      </c>
    </row>
    <row r="106" spans="1:14" x14ac:dyDescent="0.25">
      <c r="A106" s="4">
        <f>A105+5/24/3600</f>
        <v>0.42297453703703614</v>
      </c>
      <c r="B106" s="3">
        <f t="shared" si="54"/>
        <v>1553300545</v>
      </c>
      <c r="C106">
        <f t="shared" si="57"/>
        <v>5</v>
      </c>
      <c r="D106">
        <f t="shared" si="57"/>
        <v>81</v>
      </c>
      <c r="E106">
        <f t="shared" ca="1" si="58"/>
        <v>76775.46487965883</v>
      </c>
      <c r="F106">
        <f t="shared" ca="1" si="59"/>
        <v>-19226.799354447059</v>
      </c>
      <c r="G106">
        <f t="shared" ca="1" si="46"/>
        <v>7924.8</v>
      </c>
      <c r="H106" s="9">
        <f t="shared" ca="1" si="47"/>
        <v>219.3576943687396</v>
      </c>
      <c r="I106" s="9">
        <f t="shared" ca="1" si="47"/>
        <v>-54.933227124705446</v>
      </c>
      <c r="J106" s="9">
        <f t="shared" ca="1" si="47"/>
        <v>0</v>
      </c>
      <c r="K106" s="9">
        <f t="shared" ca="1" si="48"/>
        <v>226.13150492822498</v>
      </c>
      <c r="L106" s="9">
        <f t="shared" ca="1" si="49"/>
        <v>104.05930118444145</v>
      </c>
      <c r="M106">
        <f t="shared" ca="1" si="51"/>
        <v>55.676633986928103</v>
      </c>
      <c r="N106">
        <f t="shared" ca="1" si="52"/>
        <v>34.161928104575161</v>
      </c>
    </row>
    <row r="107" spans="1:14" x14ac:dyDescent="0.25">
      <c r="A107" s="4">
        <f t="shared" ref="A107:A123" si="60">A106+5/24/3600</f>
        <v>0.4230324074074065</v>
      </c>
      <c r="B107" s="3">
        <f t="shared" si="54"/>
        <v>1553300550</v>
      </c>
      <c r="C107">
        <f t="shared" ref="C107:D122" si="61">C106</f>
        <v>5</v>
      </c>
      <c r="D107">
        <f t="shared" si="61"/>
        <v>81</v>
      </c>
      <c r="E107">
        <f t="shared" ca="1" si="58"/>
        <v>77872.253351502528</v>
      </c>
      <c r="F107">
        <f t="shared" ca="1" si="59"/>
        <v>-19501.465490070586</v>
      </c>
      <c r="G107">
        <f t="shared" ca="1" si="46"/>
        <v>7924.8</v>
      </c>
      <c r="H107" s="9">
        <f t="shared" ca="1" si="47"/>
        <v>219.3576943687396</v>
      </c>
      <c r="I107" s="9">
        <f t="shared" ca="1" si="47"/>
        <v>-54.933227124706171</v>
      </c>
      <c r="J107" s="9">
        <f t="shared" ca="1" si="47"/>
        <v>0</v>
      </c>
      <c r="K107" s="9">
        <f t="shared" ca="1" si="48"/>
        <v>226.13150492822518</v>
      </c>
      <c r="L107" s="9">
        <f t="shared" ca="1" si="49"/>
        <v>104.05930118444162</v>
      </c>
      <c r="M107">
        <f t="shared" ca="1" si="51"/>
        <v>55.674157329598508</v>
      </c>
      <c r="N107">
        <f t="shared" ca="1" si="52"/>
        <v>34.179479458450039</v>
      </c>
    </row>
    <row r="108" spans="1:14" x14ac:dyDescent="0.25">
      <c r="A108" s="4">
        <f t="shared" si="60"/>
        <v>0.42309027777777686</v>
      </c>
      <c r="B108" s="3">
        <f t="shared" si="54"/>
        <v>1553300555</v>
      </c>
      <c r="C108">
        <f t="shared" si="61"/>
        <v>5</v>
      </c>
      <c r="D108">
        <f t="shared" si="61"/>
        <v>81</v>
      </c>
      <c r="E108">
        <f t="shared" ca="1" si="58"/>
        <v>78969.041823346226</v>
      </c>
      <c r="F108">
        <f t="shared" ca="1" si="59"/>
        <v>-19776.131625694117</v>
      </c>
      <c r="G108">
        <f t="shared" ca="1" si="46"/>
        <v>7924.8</v>
      </c>
      <c r="H108" s="9">
        <f t="shared" ca="1" si="47"/>
        <v>219.3576943687396</v>
      </c>
      <c r="I108" s="9">
        <f t="shared" ca="1" si="47"/>
        <v>-54.933227124706171</v>
      </c>
      <c r="J108" s="9">
        <f t="shared" ca="1" si="47"/>
        <v>0</v>
      </c>
      <c r="K108" s="9">
        <f t="shared" ca="1" si="48"/>
        <v>226.13150492822518</v>
      </c>
      <c r="L108" s="9">
        <f t="shared" ca="1" si="49"/>
        <v>104.05930118444162</v>
      </c>
      <c r="M108">
        <f t="shared" ca="1" si="51"/>
        <v>55.671680672268906</v>
      </c>
      <c r="N108">
        <f t="shared" ca="1" si="52"/>
        <v>34.197030812324925</v>
      </c>
    </row>
    <row r="109" spans="1:14" x14ac:dyDescent="0.25">
      <c r="A109" s="4">
        <f t="shared" si="60"/>
        <v>0.42314814814814722</v>
      </c>
      <c r="B109" s="3">
        <f t="shared" si="54"/>
        <v>1553300560</v>
      </c>
      <c r="C109">
        <f t="shared" si="61"/>
        <v>5</v>
      </c>
      <c r="D109">
        <f t="shared" si="61"/>
        <v>81</v>
      </c>
      <c r="E109">
        <f t="shared" ca="1" si="58"/>
        <v>80065.830295189924</v>
      </c>
      <c r="F109">
        <f t="shared" ca="1" si="59"/>
        <v>-20050.797761317648</v>
      </c>
      <c r="G109">
        <f t="shared" ca="1" si="46"/>
        <v>7924.8</v>
      </c>
      <c r="H109" s="9">
        <f t="shared" ca="1" si="47"/>
        <v>219.3576943687396</v>
      </c>
      <c r="I109" s="9">
        <f t="shared" ca="1" si="47"/>
        <v>-54.933227124705446</v>
      </c>
      <c r="J109" s="9">
        <f t="shared" ca="1" si="47"/>
        <v>0</v>
      </c>
      <c r="K109" s="9">
        <f t="shared" ca="1" si="48"/>
        <v>226.13150492822498</v>
      </c>
      <c r="L109" s="9">
        <f t="shared" ca="1" si="49"/>
        <v>104.05930118444145</v>
      </c>
      <c r="M109">
        <f t="shared" ca="1" si="51"/>
        <v>55.669204014939311</v>
      </c>
      <c r="N109">
        <f t="shared" ca="1" si="52"/>
        <v>34.214582166199811</v>
      </c>
    </row>
    <row r="110" spans="1:14" x14ac:dyDescent="0.25">
      <c r="A110" s="4">
        <f t="shared" si="60"/>
        <v>0.42320601851851758</v>
      </c>
      <c r="B110" s="3">
        <f t="shared" si="54"/>
        <v>1553300565</v>
      </c>
      <c r="C110">
        <f t="shared" si="61"/>
        <v>5</v>
      </c>
      <c r="D110">
        <f t="shared" si="61"/>
        <v>81</v>
      </c>
      <c r="E110">
        <f t="shared" ca="1" si="58"/>
        <v>81162.618767033622</v>
      </c>
      <c r="F110">
        <f t="shared" ca="1" si="59"/>
        <v>-20325.463896941175</v>
      </c>
      <c r="G110">
        <f t="shared" ca="1" si="46"/>
        <v>7924.8</v>
      </c>
      <c r="H110" s="9">
        <f t="shared" ca="1" si="47"/>
        <v>219.3576943687396</v>
      </c>
      <c r="I110" s="9">
        <f t="shared" ca="1" si="47"/>
        <v>-54.933227124706171</v>
      </c>
      <c r="J110" s="9">
        <f t="shared" ca="1" si="47"/>
        <v>0</v>
      </c>
      <c r="K110" s="9">
        <f t="shared" ca="1" si="48"/>
        <v>226.13150492822518</v>
      </c>
      <c r="L110" s="9">
        <f t="shared" ca="1" si="49"/>
        <v>104.05930118444162</v>
      </c>
      <c r="M110">
        <f t="shared" ca="1" si="51"/>
        <v>55.666727357609709</v>
      </c>
      <c r="N110">
        <f t="shared" ca="1" si="52"/>
        <v>34.23213352007469</v>
      </c>
    </row>
    <row r="111" spans="1:14" x14ac:dyDescent="0.25">
      <c r="A111" s="8">
        <f t="shared" si="60"/>
        <v>0.42326388888888794</v>
      </c>
      <c r="B111" s="3">
        <f t="shared" si="54"/>
        <v>1553300570</v>
      </c>
      <c r="C111">
        <f t="shared" si="61"/>
        <v>5</v>
      </c>
      <c r="D111">
        <f t="shared" si="61"/>
        <v>81</v>
      </c>
      <c r="E111">
        <f t="shared" ca="1" si="58"/>
        <v>82259.40723887732</v>
      </c>
      <c r="F111">
        <f t="shared" ca="1" si="59"/>
        <v>-20600.130032564706</v>
      </c>
      <c r="G111">
        <f t="shared" ca="1" si="46"/>
        <v>7924.8</v>
      </c>
      <c r="H111" s="9">
        <f t="shared" ca="1" si="47"/>
        <v>219.3576943687396</v>
      </c>
      <c r="I111" s="9">
        <f t="shared" ca="1" si="47"/>
        <v>-54.933227124706171</v>
      </c>
      <c r="J111" s="9">
        <f t="shared" ca="1" si="47"/>
        <v>0</v>
      </c>
      <c r="K111" s="9">
        <f t="shared" ca="1" si="48"/>
        <v>226.13150492822518</v>
      </c>
      <c r="L111" s="9">
        <f t="shared" ca="1" si="49"/>
        <v>104.05930118444162</v>
      </c>
      <c r="M111">
        <f t="shared" ca="1" si="51"/>
        <v>55.664250700280114</v>
      </c>
      <c r="N111">
        <f t="shared" ca="1" si="52"/>
        <v>34.249684873949576</v>
      </c>
    </row>
    <row r="112" spans="1:14" x14ac:dyDescent="0.25">
      <c r="A112" s="4">
        <f t="shared" si="60"/>
        <v>0.4233217592592583</v>
      </c>
      <c r="B112" s="3">
        <f t="shared" si="54"/>
        <v>1553300575</v>
      </c>
      <c r="C112">
        <f t="shared" si="61"/>
        <v>5</v>
      </c>
      <c r="D112">
        <f t="shared" si="61"/>
        <v>81</v>
      </c>
      <c r="E112">
        <f t="shared" ca="1" si="58"/>
        <v>83356.195710721018</v>
      </c>
      <c r="F112">
        <f t="shared" ca="1" si="59"/>
        <v>-20874.796168188237</v>
      </c>
      <c r="G112">
        <f t="shared" ca="1" si="46"/>
        <v>7924.8</v>
      </c>
      <c r="H112" s="9">
        <f t="shared" ca="1" si="47"/>
        <v>219.3576943687396</v>
      </c>
      <c r="I112" s="9">
        <f t="shared" ca="1" si="47"/>
        <v>-54.933227124705446</v>
      </c>
      <c r="J112" s="9">
        <f t="shared" ca="1" si="47"/>
        <v>0</v>
      </c>
      <c r="K112" s="9">
        <f t="shared" ca="1" si="48"/>
        <v>226.13150492822498</v>
      </c>
      <c r="L112" s="9">
        <f t="shared" ca="1" si="49"/>
        <v>104.05930118444145</v>
      </c>
      <c r="M112">
        <f t="shared" ca="1" si="51"/>
        <v>55.661774042950512</v>
      </c>
      <c r="N112">
        <f t="shared" ca="1" si="52"/>
        <v>34.267236227824462</v>
      </c>
    </row>
    <row r="113" spans="1:15" x14ac:dyDescent="0.25">
      <c r="A113" s="4">
        <f t="shared" si="60"/>
        <v>0.42337962962962866</v>
      </c>
      <c r="B113" s="3">
        <f t="shared" si="54"/>
        <v>1553300580</v>
      </c>
      <c r="C113">
        <f t="shared" si="61"/>
        <v>5</v>
      </c>
      <c r="D113">
        <f t="shared" si="61"/>
        <v>81</v>
      </c>
      <c r="E113">
        <f t="shared" ca="1" si="58"/>
        <v>84452.984182564716</v>
      </c>
      <c r="F113">
        <f t="shared" ca="1" si="59"/>
        <v>-21149.462303811764</v>
      </c>
      <c r="G113">
        <f t="shared" ca="1" si="46"/>
        <v>7924.8</v>
      </c>
      <c r="H113" s="9">
        <f t="shared" ca="1" si="47"/>
        <v>219.3576943687396</v>
      </c>
      <c r="I113" s="9">
        <f t="shared" ca="1" si="47"/>
        <v>-54.933227124705446</v>
      </c>
      <c r="J113" s="9">
        <f t="shared" ca="1" si="47"/>
        <v>0</v>
      </c>
      <c r="K113" s="9">
        <f t="shared" ca="1" si="48"/>
        <v>226.13150492822498</v>
      </c>
      <c r="L113" s="9">
        <f t="shared" ca="1" si="49"/>
        <v>104.05930118444145</v>
      </c>
      <c r="M113">
        <f t="shared" ca="1" si="51"/>
        <v>55.659297385620917</v>
      </c>
      <c r="N113">
        <f t="shared" ca="1" si="52"/>
        <v>34.284787581699341</v>
      </c>
    </row>
    <row r="114" spans="1:15" x14ac:dyDescent="0.25">
      <c r="A114" s="4">
        <f t="shared" si="60"/>
        <v>0.42343749999999902</v>
      </c>
      <c r="B114" s="3">
        <f t="shared" si="54"/>
        <v>1553300585</v>
      </c>
      <c r="C114">
        <f t="shared" si="61"/>
        <v>5</v>
      </c>
      <c r="D114">
        <f t="shared" si="61"/>
        <v>81</v>
      </c>
      <c r="E114">
        <f t="shared" ca="1" si="58"/>
        <v>85549.772654408414</v>
      </c>
      <c r="F114">
        <f t="shared" ca="1" si="59"/>
        <v>-21424.128439435292</v>
      </c>
      <c r="G114">
        <f t="shared" ca="1" si="46"/>
        <v>7924.8</v>
      </c>
      <c r="H114" s="9">
        <f t="shared" ca="1" si="47"/>
        <v>219.3576943687396</v>
      </c>
      <c r="I114" s="9">
        <f t="shared" ca="1" si="47"/>
        <v>-54.933227124706903</v>
      </c>
      <c r="J114" s="9">
        <f t="shared" ca="1" si="47"/>
        <v>0</v>
      </c>
      <c r="K114" s="9">
        <f t="shared" ca="1" si="48"/>
        <v>226.13150492822535</v>
      </c>
      <c r="L114" s="9">
        <f t="shared" ca="1" si="49"/>
        <v>104.05930118444181</v>
      </c>
      <c r="M114">
        <f t="shared" ca="1" si="51"/>
        <v>55.656820728291315</v>
      </c>
      <c r="N114">
        <f t="shared" ca="1" si="52"/>
        <v>34.302338935574227</v>
      </c>
    </row>
    <row r="115" spans="1:15" x14ac:dyDescent="0.25">
      <c r="A115" s="4">
        <f t="shared" si="60"/>
        <v>0.42349537037036938</v>
      </c>
      <c r="B115" s="3">
        <f t="shared" si="54"/>
        <v>1553300590</v>
      </c>
      <c r="C115">
        <f t="shared" si="61"/>
        <v>5</v>
      </c>
      <c r="D115">
        <f t="shared" si="61"/>
        <v>81</v>
      </c>
      <c r="E115">
        <f t="shared" ca="1" si="58"/>
        <v>86646.561126252112</v>
      </c>
      <c r="F115">
        <f t="shared" ca="1" si="59"/>
        <v>-21698.794575058826</v>
      </c>
      <c r="G115">
        <f t="shared" ca="1" si="46"/>
        <v>7924.8</v>
      </c>
      <c r="H115" s="9">
        <f t="shared" ca="1" si="47"/>
        <v>219.3576943687396</v>
      </c>
      <c r="I115" s="9">
        <f t="shared" ca="1" si="47"/>
        <v>-54.933227124705446</v>
      </c>
      <c r="J115" s="9">
        <f t="shared" ca="1" si="47"/>
        <v>0</v>
      </c>
      <c r="K115" s="9">
        <f t="shared" ca="1" si="48"/>
        <v>226.13150492822498</v>
      </c>
      <c r="L115" s="9">
        <f t="shared" ca="1" si="49"/>
        <v>104.05930118444145</v>
      </c>
      <c r="M115">
        <f t="shared" ca="1" si="51"/>
        <v>55.65434407096172</v>
      </c>
      <c r="N115">
        <f t="shared" ca="1" si="52"/>
        <v>34.319890289449106</v>
      </c>
    </row>
    <row r="116" spans="1:15" x14ac:dyDescent="0.25">
      <c r="A116" s="4">
        <f t="shared" si="60"/>
        <v>0.42355324074073974</v>
      </c>
      <c r="B116" s="3">
        <f t="shared" si="54"/>
        <v>1553300595</v>
      </c>
      <c r="C116">
        <f t="shared" si="61"/>
        <v>5</v>
      </c>
      <c r="D116">
        <f t="shared" si="61"/>
        <v>81</v>
      </c>
      <c r="E116">
        <f t="shared" ca="1" si="58"/>
        <v>87743.349598095811</v>
      </c>
      <c r="F116">
        <f t="shared" ca="1" si="59"/>
        <v>-21973.460710682353</v>
      </c>
      <c r="G116">
        <f t="shared" ca="1" si="46"/>
        <v>7924.8</v>
      </c>
      <c r="H116" s="9">
        <f t="shared" ca="1" si="47"/>
        <v>219.3576943687396</v>
      </c>
      <c r="I116" s="9">
        <f t="shared" ca="1" si="47"/>
        <v>-54.933227124705446</v>
      </c>
      <c r="J116" s="9">
        <f t="shared" ca="1" si="47"/>
        <v>0</v>
      </c>
      <c r="K116" s="9">
        <f t="shared" ca="1" si="48"/>
        <v>226.13150492822498</v>
      </c>
      <c r="L116" s="9">
        <f t="shared" ca="1" si="49"/>
        <v>104.05930118444145</v>
      </c>
      <c r="M116">
        <f t="shared" ca="1" si="51"/>
        <v>55.651867413632118</v>
      </c>
      <c r="N116">
        <f t="shared" ca="1" si="52"/>
        <v>34.337441643323992</v>
      </c>
    </row>
    <row r="117" spans="1:15" x14ac:dyDescent="0.25">
      <c r="A117" s="8">
        <f t="shared" si="60"/>
        <v>0.42361111111111011</v>
      </c>
      <c r="B117" s="3">
        <f t="shared" si="54"/>
        <v>1553300600</v>
      </c>
      <c r="C117">
        <f t="shared" si="61"/>
        <v>5</v>
      </c>
      <c r="D117">
        <f t="shared" si="61"/>
        <v>81</v>
      </c>
      <c r="E117">
        <f t="shared" ca="1" si="58"/>
        <v>88840.138069939509</v>
      </c>
      <c r="F117">
        <f t="shared" ca="1" si="59"/>
        <v>-22248.12684630588</v>
      </c>
      <c r="G117">
        <f t="shared" ca="1" si="46"/>
        <v>7924.8</v>
      </c>
      <c r="H117" s="9">
        <f t="shared" ca="1" si="47"/>
        <v>219.3576943687396</v>
      </c>
      <c r="I117" s="9">
        <f t="shared" ca="1" si="47"/>
        <v>-54.933227124706171</v>
      </c>
      <c r="J117" s="9">
        <f t="shared" ca="1" si="47"/>
        <v>0</v>
      </c>
      <c r="K117" s="9">
        <f t="shared" ca="1" si="48"/>
        <v>226.13150492822518</v>
      </c>
      <c r="L117" s="9">
        <f t="shared" ca="1" si="49"/>
        <v>104.05930118444162</v>
      </c>
      <c r="M117">
        <f t="shared" ca="1" si="51"/>
        <v>55.649390756302523</v>
      </c>
      <c r="N117">
        <f t="shared" ca="1" si="52"/>
        <v>34.354992997198877</v>
      </c>
    </row>
    <row r="118" spans="1:15" x14ac:dyDescent="0.25">
      <c r="A118" s="4">
        <f t="shared" si="60"/>
        <v>0.42366898148148047</v>
      </c>
      <c r="B118" s="3">
        <f t="shared" si="54"/>
        <v>1553300605</v>
      </c>
      <c r="C118">
        <f t="shared" si="61"/>
        <v>5</v>
      </c>
      <c r="D118">
        <f t="shared" si="61"/>
        <v>81</v>
      </c>
      <c r="E118">
        <f t="shared" ca="1" si="58"/>
        <v>89936.926541783207</v>
      </c>
      <c r="F118">
        <f t="shared" ca="1" si="59"/>
        <v>-22522.792981929411</v>
      </c>
      <c r="G118">
        <f t="shared" ca="1" si="46"/>
        <v>7924.8</v>
      </c>
      <c r="H118" s="9">
        <f t="shared" ca="1" si="47"/>
        <v>219.3576943687396</v>
      </c>
      <c r="I118" s="9">
        <f t="shared" ca="1" si="47"/>
        <v>-54.933227124706171</v>
      </c>
      <c r="J118" s="9">
        <f t="shared" ca="1" si="47"/>
        <v>0</v>
      </c>
      <c r="K118" s="9">
        <f t="shared" ca="1" si="48"/>
        <v>226.13150492822518</v>
      </c>
      <c r="L118" s="9">
        <f t="shared" ca="1" si="49"/>
        <v>104.05930118444162</v>
      </c>
      <c r="M118">
        <f t="shared" ca="1" si="51"/>
        <v>55.646914098972921</v>
      </c>
      <c r="N118">
        <f t="shared" ca="1" si="52"/>
        <v>34.372544351073756</v>
      </c>
    </row>
    <row r="119" spans="1:15" x14ac:dyDescent="0.25">
      <c r="A119" s="4">
        <f t="shared" si="60"/>
        <v>0.42372685185185083</v>
      </c>
      <c r="B119" s="3">
        <f t="shared" si="54"/>
        <v>1553300610</v>
      </c>
      <c r="C119">
        <f t="shared" si="61"/>
        <v>5</v>
      </c>
      <c r="D119">
        <f t="shared" si="61"/>
        <v>81</v>
      </c>
      <c r="E119">
        <f t="shared" ca="1" si="58"/>
        <v>91033.715013626905</v>
      </c>
      <c r="F119">
        <f t="shared" ca="1" si="59"/>
        <v>-22797.459117552942</v>
      </c>
      <c r="G119">
        <f t="shared" ca="1" si="46"/>
        <v>7924.8</v>
      </c>
      <c r="H119" s="9">
        <f t="shared" ca="1" si="47"/>
        <v>219.3576943687396</v>
      </c>
      <c r="I119" s="9">
        <f t="shared" ca="1" si="47"/>
        <v>-54.933227124705446</v>
      </c>
      <c r="J119" s="9">
        <f t="shared" ca="1" si="47"/>
        <v>0</v>
      </c>
      <c r="K119" s="9">
        <f t="shared" ca="1" si="48"/>
        <v>226.13150492822498</v>
      </c>
      <c r="L119" s="9">
        <f t="shared" ca="1" si="49"/>
        <v>104.05930118444145</v>
      </c>
      <c r="M119">
        <f t="shared" ca="1" si="51"/>
        <v>55.644437441643326</v>
      </c>
      <c r="N119">
        <f t="shared" ca="1" si="52"/>
        <v>34.390095704948642</v>
      </c>
    </row>
    <row r="120" spans="1:15" x14ac:dyDescent="0.25">
      <c r="A120" s="4">
        <f t="shared" si="60"/>
        <v>0.42378472222222119</v>
      </c>
      <c r="B120" s="3">
        <f t="shared" si="54"/>
        <v>1553300615</v>
      </c>
      <c r="C120">
        <f t="shared" si="61"/>
        <v>5</v>
      </c>
      <c r="D120">
        <f t="shared" si="61"/>
        <v>81</v>
      </c>
      <c r="E120">
        <f t="shared" ca="1" si="58"/>
        <v>92130.503485470603</v>
      </c>
      <c r="F120">
        <f t="shared" ca="1" si="59"/>
        <v>-23072.125253176469</v>
      </c>
      <c r="G120">
        <f t="shared" ca="1" si="46"/>
        <v>7924.8</v>
      </c>
      <c r="H120" s="9">
        <f t="shared" ca="1" si="47"/>
        <v>219.3576943687396</v>
      </c>
      <c r="I120" s="9">
        <f t="shared" ca="1" si="47"/>
        <v>-54.933227124706171</v>
      </c>
      <c r="J120" s="9">
        <f t="shared" ca="1" si="47"/>
        <v>0</v>
      </c>
      <c r="K120" s="9">
        <f t="shared" ca="1" si="48"/>
        <v>226.13150492822518</v>
      </c>
      <c r="L120" s="9">
        <f t="shared" ca="1" si="49"/>
        <v>104.05930118444162</v>
      </c>
      <c r="M120">
        <f t="shared" ca="1" si="51"/>
        <v>55.641960784313724</v>
      </c>
      <c r="N120">
        <f t="shared" ca="1" si="52"/>
        <v>34.407647058823528</v>
      </c>
    </row>
    <row r="121" spans="1:15" x14ac:dyDescent="0.25">
      <c r="A121" s="4">
        <f t="shared" si="60"/>
        <v>0.42384259259259155</v>
      </c>
      <c r="B121" s="3">
        <f t="shared" si="54"/>
        <v>1553300620</v>
      </c>
      <c r="C121">
        <f t="shared" si="61"/>
        <v>5</v>
      </c>
      <c r="D121">
        <f t="shared" si="61"/>
        <v>81</v>
      </c>
      <c r="E121">
        <f t="shared" ca="1" si="58"/>
        <v>93227.291957314301</v>
      </c>
      <c r="F121">
        <f t="shared" ca="1" si="59"/>
        <v>-23346.7913888</v>
      </c>
      <c r="G121">
        <f t="shared" ca="1" si="46"/>
        <v>7924.8</v>
      </c>
      <c r="H121" s="9">
        <f t="shared" ca="1" si="47"/>
        <v>219.3576943687396</v>
      </c>
      <c r="I121" s="9">
        <f t="shared" ca="1" si="47"/>
        <v>-54.933227124706171</v>
      </c>
      <c r="J121" s="9">
        <f t="shared" ca="1" si="47"/>
        <v>0</v>
      </c>
      <c r="K121" s="9">
        <f t="shared" ca="1" si="48"/>
        <v>226.13150492822518</v>
      </c>
      <c r="L121" s="9">
        <f t="shared" ca="1" si="49"/>
        <v>104.05930118444162</v>
      </c>
      <c r="M121">
        <f t="shared" ca="1" si="51"/>
        <v>55.639484126984122</v>
      </c>
      <c r="N121">
        <f t="shared" ca="1" si="52"/>
        <v>34.425198412698407</v>
      </c>
    </row>
    <row r="122" spans="1:15" x14ac:dyDescent="0.25">
      <c r="A122" s="4">
        <f t="shared" si="60"/>
        <v>0.42390046296296191</v>
      </c>
      <c r="B122" s="3">
        <f t="shared" si="54"/>
        <v>1553300625</v>
      </c>
      <c r="C122">
        <f t="shared" si="61"/>
        <v>5</v>
      </c>
      <c r="D122">
        <f t="shared" si="61"/>
        <v>81</v>
      </c>
      <c r="E122">
        <f t="shared" ca="1" si="58"/>
        <v>94324.080429157999</v>
      </c>
      <c r="F122">
        <f t="shared" ca="1" si="59"/>
        <v>-23621.457524423531</v>
      </c>
      <c r="G122">
        <f t="shared" ca="1" si="46"/>
        <v>7924.8</v>
      </c>
      <c r="H122" s="9">
        <f t="shared" ca="1" si="47"/>
        <v>219.3576943687396</v>
      </c>
      <c r="I122" s="9">
        <f t="shared" ca="1" si="47"/>
        <v>-54.933227124705446</v>
      </c>
      <c r="J122" s="9">
        <f t="shared" ca="1" si="47"/>
        <v>0</v>
      </c>
      <c r="K122" s="9">
        <f t="shared" ca="1" si="48"/>
        <v>226.13150492822498</v>
      </c>
      <c r="L122" s="9">
        <f t="shared" ca="1" si="49"/>
        <v>104.05930118444145</v>
      </c>
      <c r="M122">
        <f t="shared" ca="1" si="51"/>
        <v>55.637007469654527</v>
      </c>
      <c r="N122">
        <f t="shared" ca="1" si="52"/>
        <v>34.442749766573293</v>
      </c>
    </row>
    <row r="123" spans="1:15" x14ac:dyDescent="0.25">
      <c r="A123" s="4">
        <f t="shared" si="60"/>
        <v>0.42395833333333227</v>
      </c>
      <c r="B123" s="3">
        <f t="shared" si="54"/>
        <v>1553300630</v>
      </c>
      <c r="C123">
        <f t="shared" ref="C123:D138" si="62">C122</f>
        <v>5</v>
      </c>
      <c r="D123">
        <f t="shared" si="62"/>
        <v>81</v>
      </c>
      <c r="E123">
        <f t="shared" ca="1" si="58"/>
        <v>95420.868901001697</v>
      </c>
      <c r="F123">
        <f t="shared" ca="1" si="59"/>
        <v>-23896.123660047058</v>
      </c>
      <c r="G123">
        <f t="shared" ca="1" si="46"/>
        <v>7924.8</v>
      </c>
      <c r="H123" s="9">
        <f t="shared" ca="1" si="47"/>
        <v>219.3576943687396</v>
      </c>
      <c r="I123" s="9">
        <f t="shared" ca="1" si="47"/>
        <v>-54.933227124705446</v>
      </c>
      <c r="J123" s="9">
        <f t="shared" ca="1" si="47"/>
        <v>0</v>
      </c>
      <c r="K123" s="9">
        <f t="shared" ca="1" si="48"/>
        <v>226.13150492822498</v>
      </c>
      <c r="L123" s="9">
        <f t="shared" ca="1" si="49"/>
        <v>104.05930118444145</v>
      </c>
      <c r="M123">
        <f t="shared" ca="1" si="51"/>
        <v>55.634530812324925</v>
      </c>
      <c r="N123">
        <f t="shared" ca="1" si="52"/>
        <v>34.460301120448172</v>
      </c>
    </row>
    <row r="124" spans="1:15" x14ac:dyDescent="0.25">
      <c r="A124" s="4">
        <f>A123+5/24/3600</f>
        <v>0.42401620370370263</v>
      </c>
      <c r="B124" s="3">
        <f t="shared" si="54"/>
        <v>1553300635</v>
      </c>
      <c r="C124">
        <f t="shared" si="62"/>
        <v>5</v>
      </c>
      <c r="D124">
        <f t="shared" si="62"/>
        <v>81</v>
      </c>
      <c r="E124">
        <f t="shared" ca="1" si="58"/>
        <v>96517.657372845395</v>
      </c>
      <c r="F124">
        <f t="shared" ca="1" si="59"/>
        <v>-24170.789795670586</v>
      </c>
      <c r="G124">
        <f t="shared" ca="1" si="46"/>
        <v>7924.8</v>
      </c>
      <c r="H124" s="9">
        <f t="shared" ca="1" si="47"/>
        <v>219.3576943687396</v>
      </c>
      <c r="I124" s="9">
        <f t="shared" ca="1" si="47"/>
        <v>-54.933227124706903</v>
      </c>
      <c r="J124" s="9">
        <f t="shared" ca="1" si="47"/>
        <v>0</v>
      </c>
      <c r="K124" s="9">
        <f t="shared" ca="1" si="48"/>
        <v>226.13150492822535</v>
      </c>
      <c r="L124" s="9">
        <f t="shared" ca="1" si="49"/>
        <v>104.05930118444181</v>
      </c>
      <c r="M124">
        <f t="shared" ca="1" si="51"/>
        <v>55.63205415499533</v>
      </c>
      <c r="N124">
        <f t="shared" ca="1" si="52"/>
        <v>34.477852474323058</v>
      </c>
    </row>
    <row r="125" spans="1:15" x14ac:dyDescent="0.25">
      <c r="A125" s="4">
        <f t="shared" ref="A125:A155" si="63">A124+5/24/3600</f>
        <v>0.42407407407407299</v>
      </c>
      <c r="B125" s="3">
        <f t="shared" si="54"/>
        <v>1553300640</v>
      </c>
      <c r="C125">
        <f t="shared" si="62"/>
        <v>5</v>
      </c>
      <c r="D125">
        <f t="shared" si="62"/>
        <v>81</v>
      </c>
      <c r="E125">
        <f t="shared" ca="1" si="58"/>
        <v>97614.445844689093</v>
      </c>
      <c r="F125">
        <f t="shared" ca="1" si="59"/>
        <v>-24445.45593129412</v>
      </c>
      <c r="G125">
        <f t="shared" ca="1" si="46"/>
        <v>7924.8</v>
      </c>
      <c r="H125" s="9">
        <f t="shared" ca="1" si="47"/>
        <v>219.3576943687396</v>
      </c>
      <c r="I125" s="9">
        <f t="shared" ca="1" si="47"/>
        <v>-54.933227124705446</v>
      </c>
      <c r="J125" s="9">
        <f t="shared" ca="1" si="47"/>
        <v>0</v>
      </c>
      <c r="K125" s="9">
        <f t="shared" ca="1" si="48"/>
        <v>226.13150492822498</v>
      </c>
      <c r="L125" s="9">
        <f t="shared" ca="1" si="49"/>
        <v>104.05930118444145</v>
      </c>
      <c r="M125">
        <f t="shared" ca="1" si="51"/>
        <v>55.629577497665728</v>
      </c>
      <c r="N125">
        <f t="shared" ca="1" si="52"/>
        <v>34.495403828197944</v>
      </c>
    </row>
    <row r="126" spans="1:15" x14ac:dyDescent="0.25">
      <c r="A126" s="4">
        <f t="shared" si="63"/>
        <v>0.42413194444444335</v>
      </c>
      <c r="B126" s="3">
        <f t="shared" si="54"/>
        <v>1553300645</v>
      </c>
      <c r="C126">
        <f t="shared" si="62"/>
        <v>5</v>
      </c>
      <c r="D126">
        <f t="shared" si="62"/>
        <v>81</v>
      </c>
      <c r="E126">
        <f t="shared" ca="1" si="58"/>
        <v>98711.234316532791</v>
      </c>
      <c r="F126">
        <f t="shared" ca="1" si="59"/>
        <v>-24720.122066917647</v>
      </c>
      <c r="G126">
        <f t="shared" ca="1" si="46"/>
        <v>7924.8</v>
      </c>
      <c r="H126" s="9">
        <f t="shared" ca="1" si="47"/>
        <v>219.3576943687396</v>
      </c>
      <c r="I126" s="9">
        <f t="shared" ca="1" si="47"/>
        <v>-54.933227124705446</v>
      </c>
      <c r="J126" s="9">
        <f t="shared" ca="1" si="47"/>
        <v>0</v>
      </c>
      <c r="K126" s="9">
        <f t="shared" ca="1" si="48"/>
        <v>226.13150492822498</v>
      </c>
      <c r="L126" s="9">
        <f t="shared" ca="1" si="49"/>
        <v>104.05930118444145</v>
      </c>
      <c r="M126">
        <f t="shared" ca="1" si="51"/>
        <v>55.627100840336134</v>
      </c>
      <c r="N126">
        <f t="shared" ca="1" si="52"/>
        <v>34.512955182072822</v>
      </c>
    </row>
    <row r="127" spans="1:15" x14ac:dyDescent="0.25">
      <c r="A127" s="4">
        <f t="shared" si="63"/>
        <v>0.42418981481481371</v>
      </c>
      <c r="B127" s="3">
        <f t="shared" si="54"/>
        <v>1553300650</v>
      </c>
      <c r="C127">
        <f t="shared" si="62"/>
        <v>5</v>
      </c>
      <c r="D127">
        <f t="shared" si="62"/>
        <v>81</v>
      </c>
      <c r="E127">
        <f t="shared" ca="1" si="58"/>
        <v>99808.022788376489</v>
      </c>
      <c r="F127">
        <f t="shared" ca="1" si="59"/>
        <v>-24994.788202541175</v>
      </c>
      <c r="G127">
        <f t="shared" ca="1" si="46"/>
        <v>7924.8</v>
      </c>
      <c r="H127" s="9">
        <f t="shared" ca="1" si="47"/>
        <v>219.3576943687396</v>
      </c>
      <c r="I127" s="9">
        <f t="shared" ca="1" si="47"/>
        <v>-54.933227124706171</v>
      </c>
      <c r="J127" s="9">
        <f t="shared" ca="1" si="47"/>
        <v>0</v>
      </c>
      <c r="K127" s="9">
        <f t="shared" ca="1" si="48"/>
        <v>226.13150492822518</v>
      </c>
      <c r="L127" s="9">
        <f t="shared" ca="1" si="49"/>
        <v>104.05930118444162</v>
      </c>
      <c r="M127">
        <f t="shared" ca="1" si="51"/>
        <v>55.624624183006532</v>
      </c>
      <c r="N127">
        <f t="shared" ca="1" si="52"/>
        <v>34.530506535947708</v>
      </c>
    </row>
    <row r="128" spans="1:15" x14ac:dyDescent="0.25">
      <c r="A128" s="4">
        <f t="shared" si="63"/>
        <v>0.42424768518518408</v>
      </c>
      <c r="B128" s="3">
        <f t="shared" si="54"/>
        <v>1553300655</v>
      </c>
      <c r="C128">
        <f t="shared" si="62"/>
        <v>5</v>
      </c>
      <c r="D128">
        <f t="shared" si="62"/>
        <v>81</v>
      </c>
      <c r="E128">
        <f t="shared" ca="1" si="58"/>
        <v>100904.81126022019</v>
      </c>
      <c r="F128">
        <f t="shared" ca="1" si="59"/>
        <v>-25269.454338164705</v>
      </c>
      <c r="G128">
        <f t="shared" ca="1" si="46"/>
        <v>7924.8</v>
      </c>
      <c r="H128" s="9">
        <f t="shared" ca="1" si="47"/>
        <v>219.3576943687396</v>
      </c>
      <c r="I128" s="9">
        <f t="shared" ca="1" si="47"/>
        <v>-54.933227124706171</v>
      </c>
      <c r="J128" s="9">
        <f t="shared" ca="1" si="47"/>
        <v>0</v>
      </c>
      <c r="K128" s="9">
        <f t="shared" ca="1" si="48"/>
        <v>226.13150492822518</v>
      </c>
      <c r="L128" s="9">
        <f t="shared" ca="1" si="49"/>
        <v>104.05930118444162</v>
      </c>
      <c r="M128">
        <f t="shared" ca="1" si="51"/>
        <v>55.622147525676937</v>
      </c>
      <c r="N128">
        <f t="shared" ca="1" si="52"/>
        <v>34.548057889822594</v>
      </c>
      <c r="O128" s="12"/>
    </row>
    <row r="129" spans="1:19" x14ac:dyDescent="0.25">
      <c r="A129" s="8">
        <f t="shared" si="63"/>
        <v>0.42430555555555444</v>
      </c>
      <c r="B129" s="3">
        <f t="shared" si="54"/>
        <v>1553300660</v>
      </c>
      <c r="C129">
        <f t="shared" si="62"/>
        <v>5</v>
      </c>
      <c r="D129">
        <f t="shared" si="62"/>
        <v>81</v>
      </c>
      <c r="E129">
        <f t="shared" ca="1" si="58"/>
        <v>102001.59973206389</v>
      </c>
      <c r="F129">
        <f t="shared" ca="1" si="59"/>
        <v>-25544.120473788236</v>
      </c>
      <c r="G129">
        <f t="shared" ca="1" si="46"/>
        <v>7924.8</v>
      </c>
      <c r="H129" s="9">
        <f t="shared" ref="H129:H154" ca="1" si="64">(E130-E129)/($B130-$B129)</f>
        <v>219.3576943687396</v>
      </c>
      <c r="I129" s="9">
        <f t="shared" ref="I129:I154" ca="1" si="65">(F130-F129)/($B130-$B129)</f>
        <v>-54.933227124705446</v>
      </c>
      <c r="J129" s="9">
        <f t="shared" ref="J129:J154" ca="1" si="66">(G130-G129)/($B130-$B129)</f>
        <v>0</v>
      </c>
      <c r="K129" s="9">
        <f t="shared" ref="K129:K154" ca="1" si="67">SQRT(H129*H129+I129*I129)</f>
        <v>226.13150492822498</v>
      </c>
      <c r="L129" s="9">
        <f t="shared" ca="1" si="49"/>
        <v>104.05930118444145</v>
      </c>
      <c r="M129">
        <f t="shared" ca="1" si="51"/>
        <v>55.619670868347335</v>
      </c>
      <c r="N129">
        <f t="shared" ca="1" si="52"/>
        <v>34.565609243697473</v>
      </c>
      <c r="O129" s="12"/>
    </row>
    <row r="130" spans="1:19" x14ac:dyDescent="0.25">
      <c r="A130" s="8">
        <f t="shared" si="63"/>
        <v>0.4243634259259248</v>
      </c>
      <c r="B130" s="3">
        <f t="shared" si="54"/>
        <v>1553300665</v>
      </c>
      <c r="C130">
        <f t="shared" si="62"/>
        <v>5</v>
      </c>
      <c r="D130">
        <f t="shared" si="62"/>
        <v>81</v>
      </c>
      <c r="E130">
        <f t="shared" ca="1" si="58"/>
        <v>103098.38820390758</v>
      </c>
      <c r="F130">
        <f t="shared" ca="1" si="59"/>
        <v>-25818.786609411763</v>
      </c>
      <c r="G130">
        <f t="shared" ca="1" si="46"/>
        <v>7924.8</v>
      </c>
      <c r="H130" s="9">
        <f t="shared" ca="1" si="64"/>
        <v>219.3576943687396</v>
      </c>
      <c r="I130" s="9">
        <f t="shared" ca="1" si="65"/>
        <v>-54.933227124706171</v>
      </c>
      <c r="J130" s="9">
        <f t="shared" ca="1" si="66"/>
        <v>0</v>
      </c>
      <c r="K130" s="9">
        <f t="shared" ca="1" si="67"/>
        <v>226.13150492822518</v>
      </c>
      <c r="L130" s="9">
        <f t="shared" ca="1" si="49"/>
        <v>104.05930118444162</v>
      </c>
      <c r="M130">
        <f t="shared" ca="1" si="51"/>
        <v>55.61719421101774</v>
      </c>
      <c r="N130">
        <f t="shared" ca="1" si="52"/>
        <v>34.583160597572359</v>
      </c>
      <c r="O130" s="12"/>
    </row>
    <row r="131" spans="1:19" x14ac:dyDescent="0.25">
      <c r="A131" s="8">
        <f t="shared" si="63"/>
        <v>0.42442129629629516</v>
      </c>
      <c r="B131" s="3">
        <f t="shared" si="54"/>
        <v>1553300670</v>
      </c>
      <c r="C131">
        <f t="shared" si="62"/>
        <v>5</v>
      </c>
      <c r="D131">
        <f t="shared" si="62"/>
        <v>81</v>
      </c>
      <c r="E131">
        <f t="shared" ca="1" si="58"/>
        <v>104195.17667575128</v>
      </c>
      <c r="F131">
        <f t="shared" ca="1" si="59"/>
        <v>-26093.452745035294</v>
      </c>
      <c r="G131">
        <f t="shared" ca="1" si="46"/>
        <v>7924.8</v>
      </c>
      <c r="H131" s="9">
        <f t="shared" ca="1" si="64"/>
        <v>219.3576943687396</v>
      </c>
      <c r="I131" s="9">
        <f t="shared" ca="1" si="65"/>
        <v>-54.933227124706171</v>
      </c>
      <c r="J131" s="9">
        <f t="shared" ca="1" si="66"/>
        <v>0</v>
      </c>
      <c r="K131" s="9">
        <f t="shared" ca="1" si="67"/>
        <v>226.13150492822518</v>
      </c>
      <c r="L131" s="9">
        <f t="shared" ca="1" si="49"/>
        <v>104.05930118444162</v>
      </c>
      <c r="M131">
        <f t="shared" ca="1" si="51"/>
        <v>55.614717553688138</v>
      </c>
      <c r="N131">
        <f t="shared" ca="1" si="52"/>
        <v>34.600711951447245</v>
      </c>
    </row>
    <row r="132" spans="1:19" x14ac:dyDescent="0.25">
      <c r="A132" s="8">
        <f t="shared" si="63"/>
        <v>0.42447916666666552</v>
      </c>
      <c r="B132" s="3">
        <f t="shared" si="54"/>
        <v>1553300675</v>
      </c>
      <c r="C132">
        <f t="shared" si="62"/>
        <v>5</v>
      </c>
      <c r="D132">
        <f t="shared" si="62"/>
        <v>81</v>
      </c>
      <c r="E132">
        <f t="shared" ca="1" si="58"/>
        <v>105291.96514759498</v>
      </c>
      <c r="F132">
        <f t="shared" ca="1" si="59"/>
        <v>-26368.118880658825</v>
      </c>
      <c r="G132">
        <f t="shared" ca="1" si="46"/>
        <v>7924.8</v>
      </c>
      <c r="H132" s="9">
        <f t="shared" ca="1" si="64"/>
        <v>219.3576943687396</v>
      </c>
      <c r="I132" s="9">
        <f t="shared" ca="1" si="65"/>
        <v>-54.933227124705446</v>
      </c>
      <c r="J132" s="9">
        <f t="shared" ca="1" si="66"/>
        <v>0</v>
      </c>
      <c r="K132" s="9">
        <f t="shared" ca="1" si="67"/>
        <v>226.13150492822498</v>
      </c>
      <c r="L132" s="9">
        <f t="shared" ca="1" si="49"/>
        <v>104.05930118444145</v>
      </c>
      <c r="M132">
        <f t="shared" ca="1" si="51"/>
        <v>55.612240896358543</v>
      </c>
      <c r="N132">
        <f t="shared" ca="1" si="52"/>
        <v>34.618263305322124</v>
      </c>
    </row>
    <row r="133" spans="1:19" x14ac:dyDescent="0.25">
      <c r="A133" s="8">
        <f t="shared" si="63"/>
        <v>0.42453703703703588</v>
      </c>
      <c r="B133" s="3">
        <f t="shared" si="54"/>
        <v>1553300680</v>
      </c>
      <c r="C133">
        <f t="shared" si="62"/>
        <v>5</v>
      </c>
      <c r="D133">
        <f t="shared" si="62"/>
        <v>81</v>
      </c>
      <c r="E133">
        <f t="shared" ca="1" si="58"/>
        <v>106388.75361943868</v>
      </c>
      <c r="F133">
        <f t="shared" ca="1" si="59"/>
        <v>-26642.785016282352</v>
      </c>
      <c r="G133">
        <f t="shared" ca="1" si="46"/>
        <v>7924.8</v>
      </c>
      <c r="H133" s="9">
        <f t="shared" ca="1" si="64"/>
        <v>219.3576943687367</v>
      </c>
      <c r="I133" s="9">
        <f t="shared" ca="1" si="65"/>
        <v>-54.933227124705446</v>
      </c>
      <c r="J133" s="9">
        <f t="shared" ca="1" si="66"/>
        <v>0</v>
      </c>
      <c r="K133" s="9">
        <f t="shared" ca="1" si="67"/>
        <v>226.13150492822217</v>
      </c>
      <c r="L133" s="9">
        <f t="shared" ca="1" si="49"/>
        <v>104.05930118444162</v>
      </c>
      <c r="M133">
        <f t="shared" ca="1" si="51"/>
        <v>55.609764239028941</v>
      </c>
      <c r="N133">
        <f t="shared" ca="1" si="52"/>
        <v>34.63581465919701</v>
      </c>
    </row>
    <row r="134" spans="1:19" x14ac:dyDescent="0.25">
      <c r="A134" s="8">
        <f t="shared" si="63"/>
        <v>0.42459490740740624</v>
      </c>
      <c r="B134" s="3">
        <f t="shared" si="54"/>
        <v>1553300685</v>
      </c>
      <c r="C134">
        <f t="shared" si="62"/>
        <v>5</v>
      </c>
      <c r="D134">
        <f t="shared" si="62"/>
        <v>81</v>
      </c>
      <c r="E134">
        <f t="shared" ca="1" si="58"/>
        <v>107485.54209128236</v>
      </c>
      <c r="F134">
        <f t="shared" ca="1" si="59"/>
        <v>-26917.45115190588</v>
      </c>
      <c r="G134">
        <f t="shared" ca="1" si="46"/>
        <v>7924.8</v>
      </c>
      <c r="H134" s="9">
        <f t="shared" ca="1" si="64"/>
        <v>219.3576943687396</v>
      </c>
      <c r="I134" s="9">
        <f t="shared" ca="1" si="65"/>
        <v>-54.933227124706903</v>
      </c>
      <c r="J134" s="9">
        <f t="shared" ca="1" si="66"/>
        <v>0</v>
      </c>
      <c r="K134" s="9">
        <f t="shared" ca="1" si="67"/>
        <v>226.13150492822535</v>
      </c>
      <c r="L134" s="9">
        <f t="shared" ca="1" si="49"/>
        <v>104.05930118444181</v>
      </c>
      <c r="M134">
        <f t="shared" ca="1" si="51"/>
        <v>55.607287581699346</v>
      </c>
      <c r="N134">
        <f t="shared" ca="1" si="52"/>
        <v>34.653366013071889</v>
      </c>
    </row>
    <row r="135" spans="1:19" x14ac:dyDescent="0.25">
      <c r="A135" s="8">
        <f t="shared" si="63"/>
        <v>0.4246527777777766</v>
      </c>
      <c r="B135" s="3">
        <f t="shared" si="54"/>
        <v>1553300690</v>
      </c>
      <c r="C135">
        <f t="shared" si="62"/>
        <v>5</v>
      </c>
      <c r="D135">
        <f t="shared" si="62"/>
        <v>81</v>
      </c>
      <c r="E135">
        <f t="shared" ca="1" si="58"/>
        <v>108582.33056312606</v>
      </c>
      <c r="F135">
        <f t="shared" ca="1" si="59"/>
        <v>-27192.117287529414</v>
      </c>
      <c r="G135">
        <f t="shared" ca="1" si="46"/>
        <v>7924.8</v>
      </c>
      <c r="H135" s="9">
        <f t="shared" ca="1" si="64"/>
        <v>219.3576943687396</v>
      </c>
      <c r="I135" s="9">
        <f t="shared" ca="1" si="65"/>
        <v>-54.933227124705446</v>
      </c>
      <c r="J135" s="9">
        <f t="shared" ca="1" si="66"/>
        <v>0</v>
      </c>
      <c r="K135" s="9">
        <f t="shared" ca="1" si="67"/>
        <v>226.13150492822498</v>
      </c>
      <c r="L135" s="9">
        <f t="shared" ca="1" si="49"/>
        <v>104.05930118444145</v>
      </c>
      <c r="M135">
        <f t="shared" ca="1" si="51"/>
        <v>55.604810924369744</v>
      </c>
      <c r="N135">
        <f t="shared" ca="1" si="52"/>
        <v>34.670917366946775</v>
      </c>
    </row>
    <row r="136" spans="1:19" x14ac:dyDescent="0.25">
      <c r="A136" s="8">
        <f t="shared" si="63"/>
        <v>0.42471064814814696</v>
      </c>
      <c r="B136" s="3">
        <f t="shared" si="54"/>
        <v>1553300695</v>
      </c>
      <c r="C136">
        <f t="shared" si="62"/>
        <v>5</v>
      </c>
      <c r="D136">
        <f t="shared" si="62"/>
        <v>81</v>
      </c>
      <c r="E136">
        <f t="shared" ca="1" si="58"/>
        <v>109679.11903496976</v>
      </c>
      <c r="F136">
        <f t="shared" ca="1" si="59"/>
        <v>-27466.783423152941</v>
      </c>
      <c r="G136">
        <f t="shared" ca="1" si="46"/>
        <v>7924.8</v>
      </c>
      <c r="H136" s="9">
        <f t="shared" ca="1" si="64"/>
        <v>219.3576943687396</v>
      </c>
      <c r="I136" s="9">
        <f t="shared" ca="1" si="65"/>
        <v>-54.933227124705446</v>
      </c>
      <c r="J136" s="9">
        <f t="shared" ca="1" si="66"/>
        <v>0</v>
      </c>
      <c r="K136" s="9">
        <f t="shared" ca="1" si="67"/>
        <v>226.13150492822498</v>
      </c>
      <c r="L136" s="9">
        <f t="shared" ca="1" si="49"/>
        <v>104.05930118444145</v>
      </c>
      <c r="M136">
        <f t="shared" ca="1" si="51"/>
        <v>55.602334267040149</v>
      </c>
      <c r="N136">
        <f t="shared" ca="1" si="52"/>
        <v>34.68846872082166</v>
      </c>
    </row>
    <row r="137" spans="1:19" x14ac:dyDescent="0.25">
      <c r="A137" s="8">
        <f t="shared" si="63"/>
        <v>0.42476851851851732</v>
      </c>
      <c r="B137" s="3">
        <f t="shared" si="54"/>
        <v>1553300700</v>
      </c>
      <c r="C137">
        <f t="shared" si="62"/>
        <v>5</v>
      </c>
      <c r="D137">
        <f t="shared" si="62"/>
        <v>81</v>
      </c>
      <c r="E137">
        <f t="shared" ca="1" si="58"/>
        <v>110775.90750681346</v>
      </c>
      <c r="F137">
        <f t="shared" ca="1" si="59"/>
        <v>-27741.449558776469</v>
      </c>
      <c r="G137">
        <f t="shared" ca="1" si="46"/>
        <v>7924.8</v>
      </c>
      <c r="H137" s="9">
        <f t="shared" ca="1" si="64"/>
        <v>219.3576943687396</v>
      </c>
      <c r="I137" s="9">
        <f t="shared" ca="1" si="65"/>
        <v>-54.933227124706171</v>
      </c>
      <c r="J137" s="9">
        <f t="shared" ca="1" si="66"/>
        <v>0</v>
      </c>
      <c r="K137" s="9">
        <f t="shared" ca="1" si="67"/>
        <v>226.13150492822518</v>
      </c>
      <c r="L137" s="9">
        <f t="shared" ca="1" si="49"/>
        <v>104.05930118444162</v>
      </c>
      <c r="M137">
        <f t="shared" ca="1" si="51"/>
        <v>55.599857609710547</v>
      </c>
      <c r="N137">
        <f t="shared" ca="1" si="52"/>
        <v>34.706020074696539</v>
      </c>
    </row>
    <row r="138" spans="1:19" x14ac:dyDescent="0.25">
      <c r="A138" s="8">
        <f t="shared" si="63"/>
        <v>0.42482638888888768</v>
      </c>
      <c r="B138" s="3">
        <f t="shared" si="54"/>
        <v>1553300705</v>
      </c>
      <c r="C138">
        <f t="shared" si="62"/>
        <v>5</v>
      </c>
      <c r="D138">
        <f t="shared" si="62"/>
        <v>81</v>
      </c>
      <c r="E138">
        <f t="shared" ca="1" si="58"/>
        <v>111872.69597865715</v>
      </c>
      <c r="F138">
        <f t="shared" ca="1" si="59"/>
        <v>-28016.115694399999</v>
      </c>
      <c r="G138">
        <f t="shared" ref="G138:G152" ca="1" si="68">INDIRECT("G$"&amp;C138)+INDIRECT("J$"&amp;C138)*($B138-INDIRECT("B$"&amp;D138))</f>
        <v>7924.8</v>
      </c>
      <c r="H138" s="9">
        <f t="shared" ca="1" si="64"/>
        <v>219.3576943687396</v>
      </c>
      <c r="I138" s="9">
        <f t="shared" ca="1" si="65"/>
        <v>-54.933227124706171</v>
      </c>
      <c r="J138" s="9">
        <f t="shared" ca="1" si="66"/>
        <v>0</v>
      </c>
      <c r="K138" s="9">
        <f t="shared" ca="1" si="67"/>
        <v>226.13150492822518</v>
      </c>
      <c r="L138" s="9">
        <f t="shared" ref="L138:L152" ca="1" si="69">DEGREES(ATAN2(I138,H138))</f>
        <v>104.05930118444162</v>
      </c>
      <c r="M138">
        <f t="shared" ca="1" si="51"/>
        <v>55.597380952380952</v>
      </c>
      <c r="N138">
        <f t="shared" ca="1" si="52"/>
        <v>34.723571428571425</v>
      </c>
      <c r="O138" s="17"/>
      <c r="P138" s="17"/>
      <c r="Q138" s="17"/>
      <c r="R138" s="17"/>
      <c r="S138" s="17"/>
    </row>
    <row r="139" spans="1:19" x14ac:dyDescent="0.25">
      <c r="A139" s="8">
        <f t="shared" si="63"/>
        <v>0.42488425925925805</v>
      </c>
      <c r="B139" s="3">
        <f t="shared" si="54"/>
        <v>1553300710</v>
      </c>
      <c r="C139">
        <f t="shared" ref="C139:D152" si="70">C138</f>
        <v>5</v>
      </c>
      <c r="D139">
        <f t="shared" si="70"/>
        <v>81</v>
      </c>
      <c r="E139">
        <f t="shared" ca="1" si="58"/>
        <v>112969.48445050085</v>
      </c>
      <c r="F139">
        <f t="shared" ca="1" si="59"/>
        <v>-28290.78183002353</v>
      </c>
      <c r="G139">
        <f t="shared" ca="1" si="68"/>
        <v>7924.8</v>
      </c>
      <c r="H139" s="9">
        <f t="shared" ca="1" si="64"/>
        <v>219.3576943687396</v>
      </c>
      <c r="I139" s="9">
        <f t="shared" ca="1" si="65"/>
        <v>-54.933227124705446</v>
      </c>
      <c r="J139" s="9">
        <f t="shared" ca="1" si="66"/>
        <v>0</v>
      </c>
      <c r="K139" s="9">
        <f t="shared" ca="1" si="67"/>
        <v>226.13150492822498</v>
      </c>
      <c r="L139" s="9">
        <f t="shared" ca="1" si="69"/>
        <v>104.05930118444145</v>
      </c>
      <c r="M139">
        <f t="shared" ref="M139:M152" ca="1" si="71">INDIRECT("M$"&amp;C139)+INDIRECT("O$"&amp;C139)*($B139-INDIRECT("B$"&amp;D139))</f>
        <v>55.59490429505135</v>
      </c>
      <c r="N139">
        <f t="shared" ref="N139:N152" ca="1" si="72">INDIRECT("N$"&amp;C139)+INDIRECT("P$"&amp;C139)*($B139-INDIRECT("B$"&amp;D139))</f>
        <v>34.741122782446311</v>
      </c>
      <c r="O139" s="12"/>
    </row>
    <row r="140" spans="1:19" x14ac:dyDescent="0.25">
      <c r="A140" s="8">
        <f t="shared" si="63"/>
        <v>0.42494212962962841</v>
      </c>
      <c r="B140" s="3">
        <f t="shared" ref="B140:B152" si="73">B139+SECOND(A140-A139)</f>
        <v>1553300715</v>
      </c>
      <c r="C140">
        <f t="shared" si="70"/>
        <v>5</v>
      </c>
      <c r="D140">
        <f t="shared" si="70"/>
        <v>81</v>
      </c>
      <c r="E140">
        <f t="shared" ca="1" si="58"/>
        <v>114066.27292234455</v>
      </c>
      <c r="F140">
        <f t="shared" ca="1" si="59"/>
        <v>-28565.447965647058</v>
      </c>
      <c r="G140">
        <f t="shared" ca="1" si="68"/>
        <v>7924.8</v>
      </c>
      <c r="H140" s="9">
        <f t="shared" ca="1" si="64"/>
        <v>219.3576943687396</v>
      </c>
      <c r="I140" s="9">
        <f t="shared" ca="1" si="65"/>
        <v>-54.933227124706171</v>
      </c>
      <c r="J140" s="9">
        <f t="shared" ca="1" si="66"/>
        <v>0</v>
      </c>
      <c r="K140" s="9">
        <f t="shared" ca="1" si="67"/>
        <v>226.13150492822518</v>
      </c>
      <c r="L140" s="9">
        <f t="shared" ca="1" si="69"/>
        <v>104.05930118444162</v>
      </c>
      <c r="M140">
        <f t="shared" ca="1" si="71"/>
        <v>55.592427637721755</v>
      </c>
      <c r="N140">
        <f t="shared" ca="1" si="72"/>
        <v>34.75867413632119</v>
      </c>
      <c r="O140" s="12"/>
    </row>
    <row r="141" spans="1:19" x14ac:dyDescent="0.25">
      <c r="A141" s="8">
        <f t="shared" si="63"/>
        <v>0.42499999999999877</v>
      </c>
      <c r="B141" s="3">
        <f t="shared" si="73"/>
        <v>1553300720</v>
      </c>
      <c r="C141">
        <f t="shared" si="70"/>
        <v>5</v>
      </c>
      <c r="D141">
        <f t="shared" si="70"/>
        <v>81</v>
      </c>
      <c r="E141">
        <f t="shared" ca="1" si="58"/>
        <v>115163.06139418825</v>
      </c>
      <c r="F141">
        <f t="shared" ca="1" si="59"/>
        <v>-28840.114101270588</v>
      </c>
      <c r="G141">
        <f t="shared" ca="1" si="68"/>
        <v>7924.8</v>
      </c>
      <c r="H141" s="9">
        <f t="shared" ca="1" si="64"/>
        <v>219.3576943687396</v>
      </c>
      <c r="I141" s="9">
        <f t="shared" ca="1" si="65"/>
        <v>-54.933227124705446</v>
      </c>
      <c r="J141" s="9">
        <f t="shared" ca="1" si="66"/>
        <v>0</v>
      </c>
      <c r="K141" s="9">
        <f t="shared" ca="1" si="67"/>
        <v>226.13150492822498</v>
      </c>
      <c r="L141" s="9">
        <f t="shared" ca="1" si="69"/>
        <v>104.05930118444145</v>
      </c>
      <c r="M141">
        <f t="shared" ca="1" si="71"/>
        <v>55.589950980392153</v>
      </c>
      <c r="N141">
        <f t="shared" ca="1" si="72"/>
        <v>34.776225490196076</v>
      </c>
      <c r="O141" s="12"/>
    </row>
    <row r="142" spans="1:19" x14ac:dyDescent="0.25">
      <c r="A142" s="8">
        <f t="shared" si="63"/>
        <v>0.42505787037036913</v>
      </c>
      <c r="B142" s="3">
        <f t="shared" si="73"/>
        <v>1553300725</v>
      </c>
      <c r="C142">
        <f t="shared" si="70"/>
        <v>5</v>
      </c>
      <c r="D142">
        <f t="shared" si="70"/>
        <v>81</v>
      </c>
      <c r="E142">
        <f t="shared" ca="1" si="58"/>
        <v>116259.84986603195</v>
      </c>
      <c r="F142">
        <f t="shared" ca="1" si="59"/>
        <v>-29114.780236894116</v>
      </c>
      <c r="G142">
        <f t="shared" ca="1" si="68"/>
        <v>7924.8</v>
      </c>
      <c r="H142" s="9">
        <f t="shared" ca="1" si="64"/>
        <v>219.3576943687396</v>
      </c>
      <c r="I142" s="9">
        <f t="shared" ca="1" si="65"/>
        <v>-54.933227124706171</v>
      </c>
      <c r="J142" s="9">
        <f t="shared" ca="1" si="66"/>
        <v>0</v>
      </c>
      <c r="K142" s="9">
        <f t="shared" ca="1" si="67"/>
        <v>226.13150492822518</v>
      </c>
      <c r="L142" s="9">
        <f t="shared" ca="1" si="69"/>
        <v>104.05930118444162</v>
      </c>
      <c r="M142">
        <f t="shared" ca="1" si="71"/>
        <v>55.587474323062558</v>
      </c>
      <c r="N142">
        <f t="shared" ca="1" si="72"/>
        <v>34.793776844070955</v>
      </c>
      <c r="O142" s="12"/>
    </row>
    <row r="143" spans="1:19" x14ac:dyDescent="0.25">
      <c r="A143" s="8">
        <f t="shared" si="63"/>
        <v>0.42511574074073949</v>
      </c>
      <c r="B143" s="3">
        <f t="shared" si="73"/>
        <v>1553300730</v>
      </c>
      <c r="C143">
        <f t="shared" si="70"/>
        <v>5</v>
      </c>
      <c r="D143">
        <f t="shared" si="70"/>
        <v>81</v>
      </c>
      <c r="E143">
        <f t="shared" ca="1" si="58"/>
        <v>117356.63833787564</v>
      </c>
      <c r="F143">
        <f t="shared" ca="1" si="59"/>
        <v>-29389.446372517647</v>
      </c>
      <c r="G143">
        <f t="shared" ca="1" si="68"/>
        <v>7924.8</v>
      </c>
      <c r="H143" s="9">
        <f t="shared" ca="1" si="64"/>
        <v>219.3576943687396</v>
      </c>
      <c r="I143" s="9">
        <f t="shared" ca="1" si="65"/>
        <v>-54.933227124706171</v>
      </c>
      <c r="J143" s="9">
        <f t="shared" ca="1" si="66"/>
        <v>0</v>
      </c>
      <c r="K143" s="9">
        <f t="shared" ca="1" si="67"/>
        <v>226.13150492822518</v>
      </c>
      <c r="L143" s="9">
        <f t="shared" ca="1" si="69"/>
        <v>104.05930118444162</v>
      </c>
      <c r="M143">
        <f t="shared" ca="1" si="71"/>
        <v>55.584997665732956</v>
      </c>
      <c r="N143">
        <f t="shared" ca="1" si="72"/>
        <v>34.811328197945841</v>
      </c>
      <c r="O143" s="12"/>
    </row>
    <row r="144" spans="1:19" x14ac:dyDescent="0.25">
      <c r="A144" s="8">
        <f t="shared" si="63"/>
        <v>0.42517361111110985</v>
      </c>
      <c r="B144" s="3">
        <f t="shared" si="73"/>
        <v>1553300735</v>
      </c>
      <c r="C144">
        <f t="shared" si="70"/>
        <v>5</v>
      </c>
      <c r="D144">
        <f t="shared" si="70"/>
        <v>81</v>
      </c>
      <c r="E144">
        <f t="shared" ca="1" si="58"/>
        <v>118453.42680971934</v>
      </c>
      <c r="F144">
        <f t="shared" ca="1" si="59"/>
        <v>-29664.112508141177</v>
      </c>
      <c r="G144">
        <f t="shared" ca="1" si="68"/>
        <v>7924.8</v>
      </c>
      <c r="H144" s="9">
        <f t="shared" ca="1" si="64"/>
        <v>219.3576943687396</v>
      </c>
      <c r="I144" s="9">
        <f t="shared" ca="1" si="65"/>
        <v>-54.933227124705446</v>
      </c>
      <c r="J144" s="9">
        <f t="shared" ca="1" si="66"/>
        <v>0</v>
      </c>
      <c r="K144" s="9">
        <f t="shared" ca="1" si="67"/>
        <v>226.13150492822498</v>
      </c>
      <c r="L144" s="9">
        <f t="shared" ca="1" si="69"/>
        <v>104.05930118444145</v>
      </c>
      <c r="M144">
        <f t="shared" ca="1" si="71"/>
        <v>55.582521008403361</v>
      </c>
      <c r="N144">
        <f t="shared" ca="1" si="72"/>
        <v>34.828879551820727</v>
      </c>
    </row>
    <row r="145" spans="1:14" x14ac:dyDescent="0.25">
      <c r="A145" s="8">
        <f t="shared" si="63"/>
        <v>0.42523148148148021</v>
      </c>
      <c r="B145" s="3">
        <f t="shared" si="73"/>
        <v>1553300740</v>
      </c>
      <c r="C145">
        <f t="shared" si="70"/>
        <v>5</v>
      </c>
      <c r="D145">
        <f t="shared" si="70"/>
        <v>81</v>
      </c>
      <c r="E145">
        <f t="shared" ca="1" si="58"/>
        <v>119550.21528156304</v>
      </c>
      <c r="F145">
        <f t="shared" ca="1" si="59"/>
        <v>-29938.778643764705</v>
      </c>
      <c r="G145">
        <f t="shared" ca="1" si="68"/>
        <v>7924.8</v>
      </c>
      <c r="H145" s="9">
        <f t="shared" ca="1" si="64"/>
        <v>219.3576943687396</v>
      </c>
      <c r="I145" s="9">
        <f t="shared" ca="1" si="65"/>
        <v>-54.933227124706171</v>
      </c>
      <c r="J145" s="9">
        <f t="shared" ca="1" si="66"/>
        <v>0</v>
      </c>
      <c r="K145" s="9">
        <f t="shared" ca="1" si="67"/>
        <v>226.13150492822518</v>
      </c>
      <c r="L145" s="9">
        <f t="shared" ca="1" si="69"/>
        <v>104.05930118444162</v>
      </c>
      <c r="M145">
        <f t="shared" ca="1" si="71"/>
        <v>55.580044351073759</v>
      </c>
      <c r="N145">
        <f t="shared" ca="1" si="72"/>
        <v>34.846430905695605</v>
      </c>
    </row>
    <row r="146" spans="1:14" x14ac:dyDescent="0.25">
      <c r="A146" s="8">
        <f t="shared" si="63"/>
        <v>0.42528935185185057</v>
      </c>
      <c r="B146" s="3">
        <f t="shared" si="73"/>
        <v>1553300745</v>
      </c>
      <c r="C146">
        <f t="shared" si="70"/>
        <v>5</v>
      </c>
      <c r="D146">
        <f t="shared" si="70"/>
        <v>81</v>
      </c>
      <c r="E146">
        <f t="shared" ca="1" si="58"/>
        <v>120647.00375340674</v>
      </c>
      <c r="F146">
        <f t="shared" ca="1" si="59"/>
        <v>-30213.444779388235</v>
      </c>
      <c r="G146">
        <f t="shared" ca="1" si="68"/>
        <v>7924.8</v>
      </c>
      <c r="H146" s="9">
        <f t="shared" ca="1" si="64"/>
        <v>219.3576943687396</v>
      </c>
      <c r="I146" s="9">
        <f t="shared" ca="1" si="65"/>
        <v>-54.933227124705446</v>
      </c>
      <c r="J146" s="9">
        <f t="shared" ca="1" si="66"/>
        <v>0</v>
      </c>
      <c r="K146" s="9">
        <f t="shared" ca="1" si="67"/>
        <v>226.13150492822498</v>
      </c>
      <c r="L146" s="9">
        <f t="shared" ca="1" si="69"/>
        <v>104.05930118444145</v>
      </c>
      <c r="M146">
        <f t="shared" ca="1" si="71"/>
        <v>55.577567693744165</v>
      </c>
      <c r="N146">
        <f t="shared" ca="1" si="72"/>
        <v>34.863982259570491</v>
      </c>
    </row>
    <row r="147" spans="1:14" x14ac:dyDescent="0.25">
      <c r="A147" s="8">
        <f t="shared" si="63"/>
        <v>0.42534722222222093</v>
      </c>
      <c r="B147" s="3">
        <f t="shared" si="73"/>
        <v>1553300750</v>
      </c>
      <c r="C147">
        <f t="shared" si="70"/>
        <v>5</v>
      </c>
      <c r="D147">
        <f t="shared" si="70"/>
        <v>81</v>
      </c>
      <c r="E147">
        <f t="shared" ca="1" si="58"/>
        <v>121743.79222525044</v>
      </c>
      <c r="F147">
        <f t="shared" ca="1" si="59"/>
        <v>-30488.110915011763</v>
      </c>
      <c r="G147">
        <f t="shared" ca="1" si="68"/>
        <v>7924.8</v>
      </c>
      <c r="H147" s="9">
        <f t="shared" ca="1" si="64"/>
        <v>219.3576943687396</v>
      </c>
      <c r="I147" s="9">
        <f t="shared" ca="1" si="65"/>
        <v>-54.933227124706171</v>
      </c>
      <c r="J147" s="9">
        <f t="shared" ca="1" si="66"/>
        <v>0</v>
      </c>
      <c r="K147" s="9">
        <f t="shared" ca="1" si="67"/>
        <v>226.13150492822518</v>
      </c>
      <c r="L147" s="9">
        <f t="shared" ca="1" si="69"/>
        <v>104.05930118444162</v>
      </c>
      <c r="M147">
        <f t="shared" ca="1" si="71"/>
        <v>55.575091036414562</v>
      </c>
      <c r="N147">
        <f t="shared" ca="1" si="72"/>
        <v>34.881533613445377</v>
      </c>
    </row>
    <row r="148" spans="1:14" x14ac:dyDescent="0.25">
      <c r="A148" s="8">
        <f t="shared" si="63"/>
        <v>0.42540509259259129</v>
      </c>
      <c r="B148" s="3">
        <f t="shared" si="73"/>
        <v>1553300755</v>
      </c>
      <c r="C148">
        <f t="shared" si="70"/>
        <v>5</v>
      </c>
      <c r="D148">
        <f t="shared" si="70"/>
        <v>81</v>
      </c>
      <c r="E148">
        <f t="shared" ca="1" si="58"/>
        <v>122840.58069709413</v>
      </c>
      <c r="F148">
        <f t="shared" ca="1" si="59"/>
        <v>-30762.777050635294</v>
      </c>
      <c r="G148">
        <f t="shared" ca="1" si="68"/>
        <v>7924.8</v>
      </c>
      <c r="H148" s="9">
        <f t="shared" ca="1" si="64"/>
        <v>219.3576943687396</v>
      </c>
      <c r="I148" s="9">
        <f t="shared" ca="1" si="65"/>
        <v>-54.933227124706171</v>
      </c>
      <c r="J148" s="9">
        <f t="shared" ca="1" si="66"/>
        <v>0</v>
      </c>
      <c r="K148" s="9">
        <f t="shared" ca="1" si="67"/>
        <v>226.13150492822518</v>
      </c>
      <c r="L148" s="9">
        <f t="shared" ca="1" si="69"/>
        <v>104.05930118444162</v>
      </c>
      <c r="M148">
        <f t="shared" ca="1" si="71"/>
        <v>55.572614379084968</v>
      </c>
      <c r="N148">
        <f t="shared" ca="1" si="72"/>
        <v>34.899084967320256</v>
      </c>
    </row>
    <row r="149" spans="1:14" x14ac:dyDescent="0.25">
      <c r="A149" s="8">
        <f t="shared" si="63"/>
        <v>0.42546296296296165</v>
      </c>
      <c r="B149" s="3">
        <f t="shared" si="73"/>
        <v>1553300760</v>
      </c>
      <c r="C149">
        <f t="shared" si="70"/>
        <v>5</v>
      </c>
      <c r="D149">
        <f t="shared" si="70"/>
        <v>81</v>
      </c>
      <c r="E149">
        <f t="shared" ca="1" si="58"/>
        <v>123937.36916893783</v>
      </c>
      <c r="F149">
        <f t="shared" ca="1" si="59"/>
        <v>-31037.443186258824</v>
      </c>
      <c r="G149">
        <f t="shared" ca="1" si="68"/>
        <v>7924.8</v>
      </c>
      <c r="H149" s="9">
        <f t="shared" ca="1" si="64"/>
        <v>219.3576943687396</v>
      </c>
      <c r="I149" s="9">
        <f t="shared" ca="1" si="65"/>
        <v>-54.933227124705446</v>
      </c>
      <c r="J149" s="9">
        <f t="shared" ca="1" si="66"/>
        <v>0</v>
      </c>
      <c r="K149" s="9">
        <f t="shared" ca="1" si="67"/>
        <v>226.13150492822498</v>
      </c>
      <c r="L149" s="9">
        <f t="shared" ca="1" si="69"/>
        <v>104.05930118444145</v>
      </c>
      <c r="M149">
        <f t="shared" ca="1" si="71"/>
        <v>55.570137721755366</v>
      </c>
      <c r="N149">
        <f t="shared" ca="1" si="72"/>
        <v>34.916636321195142</v>
      </c>
    </row>
    <row r="150" spans="1:14" x14ac:dyDescent="0.25">
      <c r="A150" s="8">
        <f t="shared" si="63"/>
        <v>0.42552083333333202</v>
      </c>
      <c r="B150" s="3">
        <f t="shared" si="73"/>
        <v>1553300765</v>
      </c>
      <c r="C150">
        <f t="shared" si="70"/>
        <v>5</v>
      </c>
      <c r="D150">
        <f t="shared" si="70"/>
        <v>81</v>
      </c>
      <c r="E150">
        <f t="shared" ca="1" si="58"/>
        <v>125034.15764078153</v>
      </c>
      <c r="F150">
        <f t="shared" ca="1" si="59"/>
        <v>-31312.109321882352</v>
      </c>
      <c r="G150">
        <f t="shared" ca="1" si="68"/>
        <v>7924.8</v>
      </c>
      <c r="H150" s="9">
        <f t="shared" ca="1" si="64"/>
        <v>219.3576943687396</v>
      </c>
      <c r="I150" s="9">
        <f t="shared" ca="1" si="65"/>
        <v>-54.933227124706171</v>
      </c>
      <c r="J150" s="9">
        <f t="shared" ca="1" si="66"/>
        <v>0</v>
      </c>
      <c r="K150" s="9">
        <f t="shared" ca="1" si="67"/>
        <v>226.13150492822518</v>
      </c>
      <c r="L150" s="9">
        <f t="shared" ca="1" si="69"/>
        <v>104.05930118444162</v>
      </c>
      <c r="M150">
        <f t="shared" ca="1" si="71"/>
        <v>55.567661064425771</v>
      </c>
      <c r="N150">
        <f t="shared" ca="1" si="72"/>
        <v>34.934187675070021</v>
      </c>
    </row>
    <row r="151" spans="1:14" x14ac:dyDescent="0.25">
      <c r="A151" s="8">
        <f t="shared" si="63"/>
        <v>0.42557870370370238</v>
      </c>
      <c r="B151" s="3">
        <f t="shared" si="73"/>
        <v>1553300770</v>
      </c>
      <c r="C151">
        <f t="shared" si="70"/>
        <v>5</v>
      </c>
      <c r="D151">
        <f t="shared" si="70"/>
        <v>81</v>
      </c>
      <c r="E151">
        <f t="shared" ca="1" si="58"/>
        <v>126130.94611262523</v>
      </c>
      <c r="F151">
        <f t="shared" ca="1" si="59"/>
        <v>-31586.775457505883</v>
      </c>
      <c r="G151">
        <f t="shared" ca="1" si="68"/>
        <v>7924.8</v>
      </c>
      <c r="H151" s="9">
        <f t="shared" ca="1" si="64"/>
        <v>219.3576943687396</v>
      </c>
      <c r="I151" s="9">
        <f t="shared" ca="1" si="65"/>
        <v>-54.933227124705446</v>
      </c>
      <c r="J151" s="9">
        <f t="shared" ca="1" si="66"/>
        <v>0</v>
      </c>
      <c r="K151" s="9">
        <f t="shared" ca="1" si="67"/>
        <v>226.13150492822498</v>
      </c>
      <c r="L151" s="9">
        <f t="shared" ca="1" si="69"/>
        <v>104.05930118444145</v>
      </c>
      <c r="M151">
        <f t="shared" ca="1" si="71"/>
        <v>55.565184407096169</v>
      </c>
      <c r="N151">
        <f t="shared" ca="1" si="72"/>
        <v>34.951739028944907</v>
      </c>
    </row>
    <row r="152" spans="1:14" x14ac:dyDescent="0.25">
      <c r="A152" s="8">
        <f t="shared" si="63"/>
        <v>0.42563657407407274</v>
      </c>
      <c r="B152" s="3">
        <f t="shared" si="73"/>
        <v>1553300775</v>
      </c>
      <c r="C152">
        <f t="shared" si="70"/>
        <v>5</v>
      </c>
      <c r="D152">
        <f t="shared" si="70"/>
        <v>81</v>
      </c>
      <c r="E152">
        <f t="shared" ca="1" si="58"/>
        <v>127227.73458446893</v>
      </c>
      <c r="F152">
        <f t="shared" ca="1" si="59"/>
        <v>-31861.44159312941</v>
      </c>
      <c r="G152">
        <f t="shared" ca="1" si="68"/>
        <v>7924.8</v>
      </c>
      <c r="H152" s="9">
        <f t="shared" ca="1" si="64"/>
        <v>219.3576943687396</v>
      </c>
      <c r="I152" s="9">
        <f t="shared" ca="1" si="65"/>
        <v>-54.933227124706171</v>
      </c>
      <c r="J152" s="9">
        <f t="shared" ca="1" si="66"/>
        <v>0</v>
      </c>
      <c r="K152" s="9">
        <f t="shared" ca="1" si="67"/>
        <v>226.13150492822518</v>
      </c>
      <c r="L152" s="9">
        <f t="shared" ca="1" si="69"/>
        <v>104.05930118444162</v>
      </c>
      <c r="M152">
        <f t="shared" ca="1" si="71"/>
        <v>55.562707749766574</v>
      </c>
      <c r="N152">
        <f t="shared" ca="1" si="72"/>
        <v>34.969290382819793</v>
      </c>
    </row>
    <row r="153" spans="1:14" x14ac:dyDescent="0.25">
      <c r="A153" s="8">
        <f t="shared" si="63"/>
        <v>0.4256944444444431</v>
      </c>
      <c r="B153" s="3">
        <f t="shared" ref="B153:B155" si="74">B152+SECOND(A153-A152)</f>
        <v>1553300780</v>
      </c>
      <c r="C153">
        <f t="shared" ref="C153:D153" si="75">C152</f>
        <v>5</v>
      </c>
      <c r="D153">
        <f t="shared" si="75"/>
        <v>81</v>
      </c>
      <c r="E153">
        <f t="shared" ref="E153:E155" ca="1" si="76">INDIRECT("E$"&amp;C153)+INDIRECT("H$"&amp;C153)*($B153-INDIRECT("B$"&amp;D153))</f>
        <v>128324.52305631262</v>
      </c>
      <c r="F153">
        <f t="shared" ref="F153:F155" ca="1" si="77">INDIRECT("F$"&amp;C153)+INDIRECT("I$"&amp;C153)*($B153-INDIRECT("B$"&amp;D153))</f>
        <v>-32136.107728752941</v>
      </c>
      <c r="G153">
        <f t="shared" ref="G153:G155" ca="1" si="78">INDIRECT("G$"&amp;C153)+INDIRECT("J$"&amp;C153)*($B153-INDIRECT("B$"&amp;D153))</f>
        <v>7924.8</v>
      </c>
      <c r="H153" s="9">
        <f t="shared" ca="1" si="64"/>
        <v>219.3576943687396</v>
      </c>
      <c r="I153" s="9">
        <f t="shared" ca="1" si="65"/>
        <v>-54.933227124706171</v>
      </c>
      <c r="J153" s="9">
        <f t="shared" ca="1" si="66"/>
        <v>0</v>
      </c>
      <c r="K153" s="9">
        <f t="shared" ca="1" si="67"/>
        <v>226.13150492822518</v>
      </c>
      <c r="L153" s="9">
        <f t="shared" ref="L153:L155" ca="1" si="79">DEGREES(ATAN2(I153,H153))</f>
        <v>104.05930118444162</v>
      </c>
      <c r="M153">
        <f t="shared" ref="M153:M155" ca="1" si="80">INDIRECT("M$"&amp;C153)+INDIRECT("O$"&amp;C153)*($B153-INDIRECT("B$"&amp;D153))</f>
        <v>55.560231092436972</v>
      </c>
      <c r="N153">
        <f t="shared" ref="N153:N155" ca="1" si="81">INDIRECT("N$"&amp;C153)+INDIRECT("P$"&amp;C153)*($B153-INDIRECT("B$"&amp;D153))</f>
        <v>34.986841736694672</v>
      </c>
    </row>
    <row r="154" spans="1:14" x14ac:dyDescent="0.25">
      <c r="A154" s="8">
        <f t="shared" si="63"/>
        <v>0.42575231481481346</v>
      </c>
      <c r="B154" s="3">
        <f t="shared" si="74"/>
        <v>1553300785</v>
      </c>
      <c r="C154">
        <f t="shared" ref="C154:D154" si="82">C153</f>
        <v>5</v>
      </c>
      <c r="D154">
        <f t="shared" si="82"/>
        <v>81</v>
      </c>
      <c r="E154">
        <f t="shared" ca="1" si="76"/>
        <v>129421.31152815632</v>
      </c>
      <c r="F154">
        <f t="shared" ca="1" si="77"/>
        <v>-32410.773864376471</v>
      </c>
      <c r="G154">
        <f t="shared" ca="1" si="78"/>
        <v>7924.8</v>
      </c>
      <c r="H154" s="9">
        <f t="shared" ca="1" si="64"/>
        <v>219.3576943687396</v>
      </c>
      <c r="I154" s="9">
        <f t="shared" ca="1" si="65"/>
        <v>-54.933227124705446</v>
      </c>
      <c r="J154" s="9">
        <f t="shared" ca="1" si="66"/>
        <v>0</v>
      </c>
      <c r="K154" s="9">
        <f t="shared" ca="1" si="67"/>
        <v>226.13150492822498</v>
      </c>
      <c r="L154" s="9">
        <f t="shared" ca="1" si="79"/>
        <v>104.05930118444145</v>
      </c>
      <c r="M154">
        <f t="shared" ca="1" si="80"/>
        <v>55.557754435107377</v>
      </c>
      <c r="N154">
        <f t="shared" ca="1" si="81"/>
        <v>35.004393090569558</v>
      </c>
    </row>
    <row r="155" spans="1:14" x14ac:dyDescent="0.25">
      <c r="A155" s="8">
        <f t="shared" si="63"/>
        <v>0.42581018518518382</v>
      </c>
      <c r="B155" s="3">
        <f t="shared" si="74"/>
        <v>1553300790</v>
      </c>
      <c r="C155">
        <f t="shared" ref="C155:D155" si="83">C154</f>
        <v>5</v>
      </c>
      <c r="D155">
        <f t="shared" si="83"/>
        <v>81</v>
      </c>
      <c r="E155">
        <f t="shared" ca="1" si="76"/>
        <v>130518.10000000002</v>
      </c>
      <c r="F155">
        <f t="shared" ca="1" si="77"/>
        <v>-32685.439999999999</v>
      </c>
      <c r="G155">
        <f t="shared" ca="1" si="78"/>
        <v>7924.8</v>
      </c>
      <c r="H155" s="9">
        <f t="shared" ref="H155:J155" ca="1" si="84">H154</f>
        <v>219.3576943687396</v>
      </c>
      <c r="I155" s="9">
        <f t="shared" ca="1" si="84"/>
        <v>-54.933227124705446</v>
      </c>
      <c r="J155" s="9">
        <f t="shared" ca="1" si="84"/>
        <v>0</v>
      </c>
      <c r="K155" s="9">
        <f t="shared" ref="K155" ca="1" si="85">SQRT(H155*H155+I155*I155)</f>
        <v>226.13150492822498</v>
      </c>
      <c r="L155" s="9">
        <f t="shared" ca="1" si="79"/>
        <v>104.05930118444145</v>
      </c>
      <c r="M155">
        <f t="shared" ca="1" si="80"/>
        <v>55.555277777777775</v>
      </c>
      <c r="N155">
        <f t="shared" ca="1" si="81"/>
        <v>35.021944444444443</v>
      </c>
    </row>
    <row r="156" spans="1:14" x14ac:dyDescent="0.25">
      <c r="A156" s="4" t="s">
        <v>144</v>
      </c>
      <c r="B156" s="3"/>
      <c r="H156" s="9"/>
      <c r="I156" s="9"/>
      <c r="J156" s="9"/>
      <c r="K156" s="9"/>
      <c r="L156" s="9"/>
    </row>
    <row r="157" spans="1:14" x14ac:dyDescent="0.25">
      <c r="A157" s="4"/>
      <c r="B157" s="3"/>
      <c r="H157" s="9"/>
      <c r="I157" s="9"/>
      <c r="J157" s="9"/>
      <c r="K157" s="9"/>
      <c r="L157" s="9"/>
    </row>
    <row r="158" spans="1:14" x14ac:dyDescent="0.25">
      <c r="A158" s="4"/>
      <c r="B158" s="3"/>
      <c r="H158" s="9"/>
      <c r="I158" s="9"/>
      <c r="J158" s="9"/>
      <c r="K158" s="9"/>
      <c r="L158" s="9"/>
    </row>
    <row r="159" spans="1:14" x14ac:dyDescent="0.25">
      <c r="A159" s="4"/>
      <c r="B159" s="3"/>
      <c r="H159" s="9"/>
      <c r="I159" s="9"/>
      <c r="J159" s="9"/>
      <c r="K159" s="9"/>
      <c r="L159" s="9"/>
    </row>
    <row r="160" spans="1:14" x14ac:dyDescent="0.25">
      <c r="A160" s="4"/>
      <c r="B160" s="3"/>
      <c r="H160" s="9"/>
      <c r="I160" s="9"/>
      <c r="J160" s="9"/>
      <c r="K160" s="9"/>
      <c r="L160" s="9"/>
    </row>
    <row r="161" spans="1:12" x14ac:dyDescent="0.25">
      <c r="A161" s="4"/>
      <c r="B161" s="3"/>
      <c r="H161" s="9"/>
      <c r="I161" s="9"/>
      <c r="J161" s="9"/>
      <c r="K161" s="9"/>
      <c r="L161" s="9"/>
    </row>
    <row r="162" spans="1:12" x14ac:dyDescent="0.25">
      <c r="A162" s="4"/>
      <c r="B162" s="3"/>
      <c r="H162" s="9"/>
      <c r="I162" s="9"/>
      <c r="J162" s="9"/>
      <c r="K162" s="9"/>
      <c r="L162" s="9"/>
    </row>
    <row r="163" spans="1:12" x14ac:dyDescent="0.25">
      <c r="A163" s="4"/>
      <c r="B163" s="3"/>
      <c r="H163" s="9"/>
      <c r="I163" s="9"/>
      <c r="J163" s="9"/>
      <c r="K163" s="9"/>
      <c r="L163" s="9"/>
    </row>
    <row r="164" spans="1:12" x14ac:dyDescent="0.25">
      <c r="A164" s="4"/>
      <c r="B164" s="3"/>
      <c r="H164" s="9"/>
      <c r="I164" s="9"/>
      <c r="J164" s="9"/>
      <c r="K164" s="9"/>
      <c r="L164" s="9"/>
    </row>
    <row r="165" spans="1:12" x14ac:dyDescent="0.25">
      <c r="A165" s="4"/>
      <c r="B165" s="3"/>
      <c r="H165" s="9"/>
      <c r="I165" s="9"/>
      <c r="J165" s="9"/>
      <c r="K165" s="9"/>
      <c r="L165" s="9"/>
    </row>
    <row r="166" spans="1:12" x14ac:dyDescent="0.25">
      <c r="A166" s="4"/>
      <c r="B166" s="3"/>
      <c r="H166" s="9"/>
      <c r="I166" s="9"/>
      <c r="J166" s="9"/>
      <c r="K166" s="9"/>
      <c r="L166" s="9"/>
    </row>
    <row r="167" spans="1:12" x14ac:dyDescent="0.25">
      <c r="A167" s="4"/>
      <c r="B167" s="3"/>
      <c r="H167" s="9"/>
      <c r="I167" s="9"/>
      <c r="J167" s="9"/>
      <c r="K167" s="9"/>
      <c r="L167" s="9"/>
    </row>
    <row r="168" spans="1:12" x14ac:dyDescent="0.25">
      <c r="A168" s="4"/>
      <c r="B168" s="3"/>
      <c r="H168" s="9"/>
      <c r="I168" s="9"/>
      <c r="J168" s="9"/>
      <c r="K168" s="9"/>
      <c r="L168" s="9"/>
    </row>
    <row r="169" spans="1:12" x14ac:dyDescent="0.25">
      <c r="A169" s="4"/>
      <c r="B169" s="3"/>
      <c r="H169" s="9"/>
      <c r="I169" s="9"/>
      <c r="J169" s="9"/>
      <c r="K169" s="9"/>
      <c r="L169" s="9"/>
    </row>
    <row r="170" spans="1:12" x14ac:dyDescent="0.25">
      <c r="A170" s="4"/>
      <c r="B170" s="3"/>
      <c r="H170" s="9"/>
      <c r="I170" s="9"/>
      <c r="J170" s="9"/>
      <c r="K170" s="9"/>
      <c r="L170" s="9"/>
    </row>
    <row r="171" spans="1:12" x14ac:dyDescent="0.25">
      <c r="A171" s="4"/>
      <c r="B171" s="3"/>
      <c r="H171" s="9"/>
      <c r="I171" s="9"/>
      <c r="J171" s="9"/>
      <c r="K171" s="9"/>
      <c r="L171" s="9"/>
    </row>
    <row r="172" spans="1:12" x14ac:dyDescent="0.25">
      <c r="A172" s="4"/>
      <c r="B172" s="3"/>
      <c r="H172" s="9"/>
      <c r="I172" s="9"/>
      <c r="J172" s="9"/>
      <c r="K172" s="9"/>
      <c r="L172" s="9"/>
    </row>
    <row r="173" spans="1:12" x14ac:dyDescent="0.25">
      <c r="A173" s="4"/>
      <c r="B173" s="3"/>
      <c r="H173" s="9"/>
      <c r="I173" s="9"/>
      <c r="J173" s="9"/>
      <c r="K173" s="9"/>
      <c r="L173" s="9"/>
    </row>
    <row r="174" spans="1:12" x14ac:dyDescent="0.25">
      <c r="A174" s="4"/>
      <c r="B174" s="3"/>
      <c r="H174" s="9"/>
      <c r="I174" s="9"/>
      <c r="J174" s="9"/>
      <c r="K174" s="9"/>
      <c r="L174" s="9"/>
    </row>
    <row r="175" spans="1:12" x14ac:dyDescent="0.25">
      <c r="A175" s="4"/>
      <c r="B175" s="3"/>
      <c r="H175" s="9"/>
      <c r="I175" s="9"/>
      <c r="J175" s="9"/>
      <c r="K175" s="9"/>
      <c r="L175" s="9"/>
    </row>
    <row r="176" spans="1:12" x14ac:dyDescent="0.25">
      <c r="A176" s="4"/>
      <c r="B176" s="3"/>
      <c r="H176" s="9"/>
      <c r="I176" s="9"/>
      <c r="J176" s="9"/>
      <c r="K176" s="9"/>
      <c r="L176" s="9"/>
    </row>
    <row r="177" spans="1:12" x14ac:dyDescent="0.25">
      <c r="A177" s="4"/>
      <c r="B177" s="3"/>
      <c r="H177" s="9"/>
      <c r="I177" s="9"/>
      <c r="J177" s="9"/>
      <c r="K177" s="9"/>
      <c r="L177" s="9"/>
    </row>
    <row r="178" spans="1:12" x14ac:dyDescent="0.25">
      <c r="A178" s="4"/>
      <c r="B178" s="3"/>
      <c r="H178" s="9"/>
      <c r="I178" s="9"/>
      <c r="J178" s="9"/>
      <c r="K178" s="9"/>
      <c r="L178" s="9"/>
    </row>
    <row r="179" spans="1:12" x14ac:dyDescent="0.25">
      <c r="A179" s="4"/>
      <c r="B179" s="3"/>
      <c r="H179" s="9"/>
      <c r="I179" s="9"/>
      <c r="J179" s="9"/>
      <c r="K179" s="9"/>
      <c r="L179" s="9"/>
    </row>
    <row r="180" spans="1:12" x14ac:dyDescent="0.25">
      <c r="A180" s="4"/>
      <c r="B180" s="3"/>
      <c r="H180" s="9"/>
      <c r="I180" s="9"/>
      <c r="J180" s="9"/>
      <c r="K180" s="9"/>
      <c r="L180" s="9"/>
    </row>
    <row r="181" spans="1:12" x14ac:dyDescent="0.25">
      <c r="A181" s="4"/>
      <c r="B181" s="3"/>
      <c r="H181" s="9"/>
      <c r="I181" s="9"/>
      <c r="J181" s="9"/>
      <c r="K181" s="9"/>
      <c r="L181" s="9"/>
    </row>
    <row r="182" spans="1:12" x14ac:dyDescent="0.25">
      <c r="A182" s="4"/>
      <c r="B182" s="3"/>
      <c r="H182" s="9"/>
      <c r="I182" s="9"/>
      <c r="J182" s="9"/>
      <c r="K182" s="9"/>
      <c r="L182" s="9"/>
    </row>
    <row r="183" spans="1:12" x14ac:dyDescent="0.25">
      <c r="A183" s="4"/>
      <c r="B183" s="3"/>
      <c r="H183" s="9"/>
      <c r="I183" s="9"/>
      <c r="J183" s="9"/>
      <c r="K183" s="9"/>
      <c r="L183" s="9"/>
    </row>
    <row r="184" spans="1:12" x14ac:dyDescent="0.25">
      <c r="A184" s="4"/>
      <c r="B184" s="3"/>
      <c r="H184" s="9"/>
      <c r="I184" s="9"/>
      <c r="J184" s="9"/>
      <c r="K184" s="9"/>
      <c r="L184" s="9"/>
    </row>
    <row r="185" spans="1:12" x14ac:dyDescent="0.25">
      <c r="A185" s="4"/>
      <c r="B185" s="3"/>
      <c r="H185" s="9"/>
      <c r="I185" s="9"/>
      <c r="J185" s="9"/>
      <c r="K185" s="9"/>
      <c r="L185" s="9"/>
    </row>
    <row r="186" spans="1:12" x14ac:dyDescent="0.25">
      <c r="A186" s="4"/>
      <c r="B186" s="3"/>
      <c r="H186" s="9"/>
      <c r="I186" s="9"/>
      <c r="J186" s="9"/>
      <c r="K186" s="9"/>
      <c r="L186" s="9"/>
    </row>
    <row r="187" spans="1:12" x14ac:dyDescent="0.25">
      <c r="A187" s="4"/>
      <c r="B187" s="3"/>
      <c r="H187" s="9"/>
      <c r="I187" s="9"/>
      <c r="J187" s="9"/>
      <c r="K187" s="9"/>
      <c r="L187" s="9"/>
    </row>
    <row r="188" spans="1:12" x14ac:dyDescent="0.25">
      <c r="A188" s="4"/>
      <c r="B188" s="3"/>
      <c r="H188" s="9"/>
      <c r="I188" s="9"/>
      <c r="J188" s="9"/>
      <c r="K188" s="9"/>
      <c r="L188" s="9"/>
    </row>
    <row r="189" spans="1:12" x14ac:dyDescent="0.25">
      <c r="A189" s="4"/>
      <c r="B189" s="3"/>
      <c r="H189" s="9"/>
      <c r="I189" s="9"/>
      <c r="J189" s="9"/>
      <c r="K189" s="9"/>
      <c r="L189" s="9"/>
    </row>
    <row r="190" spans="1:12" x14ac:dyDescent="0.25">
      <c r="A190" s="4"/>
      <c r="B190" s="3"/>
      <c r="H190" s="9"/>
      <c r="I190" s="9"/>
      <c r="J190" s="9"/>
      <c r="K190" s="9"/>
      <c r="L190" s="9"/>
    </row>
    <row r="191" spans="1:12" x14ac:dyDescent="0.25">
      <c r="A191" s="4"/>
      <c r="B191" s="3"/>
      <c r="H191" s="9"/>
      <c r="I191" s="9"/>
      <c r="J191" s="9"/>
      <c r="K191" s="9"/>
      <c r="L191" s="9"/>
    </row>
    <row r="192" spans="1:12" x14ac:dyDescent="0.25">
      <c r="A192" s="4"/>
      <c r="B192" s="3"/>
      <c r="H192" s="9"/>
      <c r="I192" s="9"/>
      <c r="J192" s="9"/>
      <c r="K192" s="9"/>
      <c r="L192" s="9"/>
    </row>
    <row r="193" spans="1:12" x14ac:dyDescent="0.25">
      <c r="A193" s="4"/>
      <c r="B193" s="3"/>
      <c r="H193" s="9"/>
      <c r="I193" s="9"/>
      <c r="J193" s="9"/>
      <c r="K193" s="9"/>
      <c r="L193" s="9"/>
    </row>
    <row r="194" spans="1:12" x14ac:dyDescent="0.25">
      <c r="A194" s="4"/>
      <c r="B194" s="3"/>
      <c r="H194" s="9"/>
      <c r="I194" s="9"/>
      <c r="J194" s="9"/>
      <c r="K194" s="9"/>
      <c r="L194" s="9"/>
    </row>
    <row r="195" spans="1:12" x14ac:dyDescent="0.25">
      <c r="A195" s="4"/>
      <c r="B195" s="3"/>
      <c r="H195" s="9"/>
      <c r="I195" s="9"/>
      <c r="J195" s="9"/>
      <c r="K195" s="9"/>
      <c r="L195" s="9"/>
    </row>
    <row r="196" spans="1:12" x14ac:dyDescent="0.25">
      <c r="A196" s="4"/>
      <c r="B196" s="3"/>
      <c r="H196" s="9"/>
      <c r="I196" s="9"/>
      <c r="J196" s="9"/>
      <c r="K196" s="9"/>
      <c r="L196" s="9"/>
    </row>
    <row r="197" spans="1:12" x14ac:dyDescent="0.25">
      <c r="A197" s="4"/>
      <c r="B197" s="3"/>
      <c r="H197" s="9"/>
      <c r="I197" s="9"/>
      <c r="J197" s="9"/>
      <c r="K197" s="9"/>
      <c r="L197" s="9"/>
    </row>
    <row r="198" spans="1:12" x14ac:dyDescent="0.25">
      <c r="A198" s="4"/>
      <c r="B198" s="3"/>
      <c r="H198" s="9"/>
      <c r="I198" s="9"/>
      <c r="J198" s="9"/>
      <c r="K198" s="9"/>
      <c r="L198" s="9"/>
    </row>
    <row r="199" spans="1:12" x14ac:dyDescent="0.25">
      <c r="A199" s="4"/>
      <c r="B199" s="3"/>
      <c r="H199" s="9"/>
      <c r="I199" s="9"/>
      <c r="J199" s="9"/>
      <c r="K199" s="9"/>
      <c r="L199" s="9"/>
    </row>
    <row r="200" spans="1:12" x14ac:dyDescent="0.25">
      <c r="A200" s="4"/>
      <c r="B200" s="3"/>
      <c r="H200" s="9"/>
      <c r="I200" s="9"/>
      <c r="J200" s="9"/>
      <c r="K200" s="9"/>
      <c r="L200" s="9"/>
    </row>
    <row r="201" spans="1:12" x14ac:dyDescent="0.25">
      <c r="A201" s="4"/>
      <c r="B201" s="3"/>
      <c r="H201" s="9"/>
      <c r="I201" s="9"/>
      <c r="J201" s="9"/>
      <c r="K201" s="9"/>
      <c r="L201" s="9"/>
    </row>
    <row r="202" spans="1:12" x14ac:dyDescent="0.25">
      <c r="A202" s="4"/>
      <c r="B202" s="3"/>
      <c r="H202" s="9"/>
      <c r="I202" s="9"/>
      <c r="J202" s="9"/>
      <c r="K202" s="9"/>
      <c r="L202" s="9"/>
    </row>
    <row r="203" spans="1:12" x14ac:dyDescent="0.25">
      <c r="A203" s="4"/>
      <c r="B203" s="3"/>
      <c r="H203" s="9"/>
      <c r="I203" s="9"/>
      <c r="J203" s="9"/>
      <c r="K203" s="9"/>
      <c r="L203" s="9"/>
    </row>
    <row r="204" spans="1:12" x14ac:dyDescent="0.25">
      <c r="A204" s="4"/>
      <c r="B204" s="3"/>
      <c r="H204" s="9"/>
      <c r="I204" s="9"/>
      <c r="J204" s="9"/>
      <c r="K204" s="9"/>
      <c r="L204" s="9"/>
    </row>
    <row r="205" spans="1:12" x14ac:dyDescent="0.25">
      <c r="A205" s="4"/>
      <c r="B205" s="3"/>
      <c r="H205" s="9"/>
      <c r="I205" s="9"/>
      <c r="J205" s="9"/>
      <c r="K205" s="9"/>
      <c r="L205" s="9"/>
    </row>
    <row r="206" spans="1:12" x14ac:dyDescent="0.25">
      <c r="A206" s="4"/>
      <c r="B206" s="3"/>
      <c r="H206" s="9"/>
      <c r="I206" s="9"/>
      <c r="J206" s="9"/>
      <c r="K206" s="9"/>
      <c r="L206" s="9"/>
    </row>
    <row r="207" spans="1:12" x14ac:dyDescent="0.25">
      <c r="A207" s="4"/>
      <c r="B207" s="3"/>
      <c r="H207" s="9"/>
      <c r="I207" s="9"/>
      <c r="J207" s="9"/>
      <c r="K207" s="9"/>
      <c r="L207" s="9"/>
    </row>
    <row r="208" spans="1:12" x14ac:dyDescent="0.25">
      <c r="A208" s="4"/>
      <c r="B208" s="3"/>
      <c r="H208" s="9"/>
      <c r="I208" s="9"/>
      <c r="J208" s="9"/>
      <c r="K208" s="9"/>
      <c r="L208" s="9"/>
    </row>
    <row r="209" spans="1:12" x14ac:dyDescent="0.25">
      <c r="A209" s="4"/>
      <c r="B209" s="3"/>
      <c r="H209" s="9"/>
      <c r="I209" s="9"/>
      <c r="J209" s="9"/>
      <c r="K209" s="9"/>
      <c r="L209" s="9"/>
    </row>
    <row r="210" spans="1:12" x14ac:dyDescent="0.25">
      <c r="A210" s="4"/>
      <c r="B210" s="3"/>
      <c r="H210" s="9"/>
      <c r="I210" s="9"/>
      <c r="J210" s="9"/>
      <c r="K210" s="9"/>
      <c r="L210" s="9"/>
    </row>
    <row r="211" spans="1:12" x14ac:dyDescent="0.25">
      <c r="A211" s="4"/>
      <c r="B211" s="3"/>
      <c r="H211" s="9"/>
      <c r="I211" s="9"/>
      <c r="J211" s="9"/>
      <c r="K211" s="9"/>
      <c r="L211" s="9"/>
    </row>
    <row r="212" spans="1:12" x14ac:dyDescent="0.25">
      <c r="A212" s="4"/>
      <c r="B212" s="3"/>
      <c r="H212" s="9"/>
      <c r="I212" s="9"/>
      <c r="J212" s="9"/>
      <c r="K212" s="9"/>
      <c r="L212" s="9"/>
    </row>
    <row r="213" spans="1:12" x14ac:dyDescent="0.25">
      <c r="A213" s="4"/>
      <c r="B213" s="3"/>
      <c r="H213" s="9"/>
      <c r="I213" s="9"/>
      <c r="J213" s="9"/>
      <c r="K213" s="9"/>
      <c r="L213" s="9"/>
    </row>
    <row r="214" spans="1:12" x14ac:dyDescent="0.25">
      <c r="B214" s="3"/>
      <c r="H214" s="9"/>
      <c r="I214" s="9"/>
      <c r="J214" s="9"/>
      <c r="K214" s="9"/>
      <c r="L214" s="9"/>
    </row>
    <row r="215" spans="1:12" x14ac:dyDescent="0.25">
      <c r="A215" s="4"/>
      <c r="B215" s="3"/>
      <c r="H215" s="9"/>
      <c r="I215" s="9"/>
      <c r="J215" s="9"/>
      <c r="K215" s="9"/>
      <c r="L215" s="9"/>
    </row>
    <row r="216" spans="1:12" x14ac:dyDescent="0.25">
      <c r="A216" s="4"/>
      <c r="B216" s="3"/>
      <c r="H216" s="9"/>
      <c r="I216" s="9"/>
      <c r="J216" s="9"/>
      <c r="K216" s="9"/>
      <c r="L216" s="9"/>
    </row>
    <row r="217" spans="1:12" x14ac:dyDescent="0.25">
      <c r="A217" s="4"/>
      <c r="B217" s="3"/>
      <c r="H217" s="9"/>
      <c r="I217" s="9"/>
      <c r="J217" s="9"/>
      <c r="K217" s="9"/>
      <c r="L217" s="9"/>
    </row>
    <row r="218" spans="1:12" x14ac:dyDescent="0.25">
      <c r="A218" s="4"/>
      <c r="B218" s="3"/>
      <c r="H218" s="9"/>
      <c r="I218" s="9"/>
      <c r="J218" s="9"/>
      <c r="K218" s="9"/>
      <c r="L218" s="9"/>
    </row>
    <row r="219" spans="1:12" x14ac:dyDescent="0.25">
      <c r="A219" s="4"/>
      <c r="B219" s="3"/>
      <c r="H219" s="9"/>
      <c r="I219" s="9"/>
      <c r="J219" s="9"/>
      <c r="K219" s="9"/>
      <c r="L219" s="9"/>
    </row>
    <row r="220" spans="1:12" x14ac:dyDescent="0.25">
      <c r="A220" s="4"/>
      <c r="B220" s="3"/>
      <c r="H220" s="9"/>
      <c r="I220" s="9"/>
      <c r="J220" s="9"/>
      <c r="K220" s="9"/>
      <c r="L220" s="9"/>
    </row>
    <row r="221" spans="1:12" x14ac:dyDescent="0.25">
      <c r="A221" s="4"/>
      <c r="B221" s="3"/>
      <c r="H221" s="9"/>
      <c r="I221" s="9"/>
      <c r="J221" s="9"/>
      <c r="K221" s="9"/>
      <c r="L221" s="9"/>
    </row>
    <row r="222" spans="1:12" x14ac:dyDescent="0.25">
      <c r="A222" s="4"/>
      <c r="B222" s="3"/>
      <c r="H222" s="9"/>
      <c r="I222" s="9"/>
      <c r="J222" s="9"/>
      <c r="K222" s="9"/>
      <c r="L222" s="9"/>
    </row>
    <row r="223" spans="1:12" x14ac:dyDescent="0.25">
      <c r="A223" s="4"/>
      <c r="B223" s="3"/>
      <c r="H223" s="9"/>
      <c r="I223" s="9"/>
      <c r="J223" s="9"/>
      <c r="K223" s="9"/>
      <c r="L223" s="9"/>
    </row>
    <row r="224" spans="1:12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8"/>
      <c r="B225" s="3"/>
      <c r="H225" s="9"/>
      <c r="I225" s="9"/>
      <c r="J225" s="9"/>
      <c r="K225" s="9"/>
      <c r="L225" s="9"/>
    </row>
    <row r="226" spans="1:12" x14ac:dyDescent="0.25"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4"/>
      <c r="B258" s="3"/>
      <c r="H258" s="9"/>
      <c r="I258" s="9"/>
      <c r="J258" s="9"/>
      <c r="K258" s="9"/>
      <c r="L258" s="9"/>
    </row>
    <row r="259" spans="1:12" x14ac:dyDescent="0.25">
      <c r="A259" s="4"/>
      <c r="B259" s="3"/>
      <c r="H259" s="9"/>
      <c r="I259" s="9"/>
      <c r="J259" s="9"/>
      <c r="K259" s="9"/>
      <c r="L259" s="9"/>
    </row>
    <row r="260" spans="1:12" x14ac:dyDescent="0.25">
      <c r="A260" s="4"/>
      <c r="B260" s="3"/>
      <c r="H260" s="9"/>
      <c r="I260" s="9"/>
      <c r="J260" s="9"/>
      <c r="K260" s="9"/>
      <c r="L260" s="9"/>
    </row>
    <row r="261" spans="1:12" x14ac:dyDescent="0.25">
      <c r="A261" s="5"/>
      <c r="B261" s="3"/>
      <c r="H261" s="9"/>
      <c r="I261" s="9"/>
      <c r="J261" s="9"/>
      <c r="K261" s="9"/>
      <c r="L261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153</v>
      </c>
      <c r="B1" s="18">
        <v>244211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0.42569444444444443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248.56607843137257</v>
      </c>
      <c r="I2" s="9">
        <f t="shared" si="0"/>
        <v>39.203745098039207</v>
      </c>
      <c r="J2" s="9">
        <f t="shared" si="0"/>
        <v>0</v>
      </c>
      <c r="K2" s="9">
        <f>SQRT(H2*H2+I2*I2)</f>
        <v>251.63868736039635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3.5648148148148236E-4</v>
      </c>
      <c r="P2" s="10">
        <f>(N3-N2)/(MINUTE($A3-$A2)*60+SECOND($A3-$A2))</f>
        <v>3.9776688453159043E-3</v>
      </c>
    </row>
    <row r="3" spans="1:16" x14ac:dyDescent="0.25">
      <c r="A3" s="5">
        <v>0.4375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0.42569444444444443</v>
      </c>
      <c r="B6" s="3">
        <f>Params!D29+MINUTE(A6-Params!C29)*60+SECOND(A6-Params!C29)</f>
        <v>1553300780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248.56607843137172</v>
      </c>
      <c r="I6" s="9">
        <f ca="1">(F7-F6)/($B7-$B6)</f>
        <v>39.203745098039505</v>
      </c>
      <c r="J6" s="9">
        <f ca="1">(G7-G6)/($B7-$B6)</f>
        <v>0</v>
      </c>
      <c r="K6" s="9">
        <f ca="1">SQRT(H6*H6+I6*I6)</f>
        <v>251.63868736039555</v>
      </c>
      <c r="L6" s="9">
        <f ca="1">DEGREES(ATAN2(I6,H6))</f>
        <v>81.037163573671918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0.42575231481481479</v>
      </c>
      <c r="B7" s="3">
        <f>B6+SECOND(A7-A6)</f>
        <v>1553300785</v>
      </c>
      <c r="C7">
        <f>C6</f>
        <v>2</v>
      </c>
      <c r="D7">
        <f>D6</f>
        <v>6</v>
      </c>
      <c r="E7">
        <f ca="1">INDIRECT("E$"&amp;C7)+INDIRECT("H$"&amp;C7)*($B7-INDIRECT("B$"&amp;D7))</f>
        <v>-121776.46960784314</v>
      </c>
      <c r="F7">
        <f ca="1">INDIRECT("F$"&amp;C7)+INDIRECT("I$"&amp;C7)*($B7-INDIRECT("B$"&amp;D7))</f>
        <v>-72477.241274509797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248.56607843137462</v>
      </c>
      <c r="I7" s="9">
        <f t="shared" ca="1" si="2"/>
        <v>39.203745098039505</v>
      </c>
      <c r="J7" s="9">
        <f t="shared" ca="1" si="2"/>
        <v>0</v>
      </c>
      <c r="K7" s="9">
        <f t="shared" ref="K7:K70" ca="1" si="3">SQRT(H7*H7+I7*I7)</f>
        <v>251.63868736039839</v>
      </c>
      <c r="L7" s="9">
        <f t="shared" ref="L7:L70" ca="1" si="4">DEGREES(ATAN2(I7,H7))</f>
        <v>81.037163573672018</v>
      </c>
      <c r="M7">
        <f ca="1">INDIRECT("M$"&amp;C7)+INDIRECT("O$"&amp;C7)*($B7-INDIRECT("B$"&amp;D7))</f>
        <v>55.193449074074067</v>
      </c>
      <c r="N7">
        <f ca="1">INDIRECT("N$"&amp;C7)+INDIRECT("P$"&amp;C7)*($B7-INDIRECT("B$"&amp;D7))</f>
        <v>30.984610566448801</v>
      </c>
      <c r="P7" s="3"/>
    </row>
    <row r="8" spans="1:16" x14ac:dyDescent="0.25">
      <c r="A8" s="4">
        <f>A7+5/24/3600</f>
        <v>0.42581018518518515</v>
      </c>
      <c r="B8" s="3">
        <f>B7+SECOND(A8-A7)</f>
        <v>1553300790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-120533.63921568627</v>
      </c>
      <c r="F8">
        <f t="shared" ref="F8:F33" ca="1" si="7">INDIRECT("F$"&amp;C8)+INDIRECT("I$"&amp;C8)*($B8-INDIRECT("B$"&amp;D8))</f>
        <v>-72281.2225490196</v>
      </c>
      <c r="G8">
        <f t="shared" ca="1" si="1"/>
        <v>9448.7999999999993</v>
      </c>
      <c r="H8" s="9">
        <f t="shared" ca="1" si="2"/>
        <v>248.56607843137172</v>
      </c>
      <c r="I8" s="9">
        <f t="shared" ca="1" si="2"/>
        <v>39.203745098039505</v>
      </c>
      <c r="J8" s="9">
        <f t="shared" ca="1" si="2"/>
        <v>0</v>
      </c>
      <c r="K8" s="9">
        <f t="shared" ca="1" si="3"/>
        <v>251.63868736039555</v>
      </c>
      <c r="L8" s="9">
        <f t="shared" ca="1" si="4"/>
        <v>81.037163573671918</v>
      </c>
      <c r="M8">
        <f t="shared" ref="M8:M71" ca="1" si="8">INDIRECT("M$"&amp;C8)+INDIRECT("O$"&amp;C8)*($B8-INDIRECT("B$"&amp;D8))</f>
        <v>55.195231481481478</v>
      </c>
      <c r="N8">
        <f t="shared" ref="N8:N71" ca="1" si="9">INDIRECT("N$"&amp;C8)+INDIRECT("P$"&amp;C8)*($B8-INDIRECT("B$"&amp;D8))</f>
        <v>31.00449891067538</v>
      </c>
      <c r="P8" s="3"/>
    </row>
    <row r="9" spans="1:16" x14ac:dyDescent="0.25">
      <c r="A9" s="4">
        <f t="shared" ref="A9:A72" si="10">A8+5/24/3600</f>
        <v>0.42586805555555551</v>
      </c>
      <c r="B9" s="3">
        <f t="shared" ref="B9:B72" si="11">B8+SECOND(A9-A8)</f>
        <v>1553300795</v>
      </c>
      <c r="C9">
        <f t="shared" si="5"/>
        <v>2</v>
      </c>
      <c r="D9">
        <f t="shared" si="5"/>
        <v>6</v>
      </c>
      <c r="E9">
        <f t="shared" ca="1" si="6"/>
        <v>-119290.80882352941</v>
      </c>
      <c r="F9">
        <f t="shared" ca="1" si="7"/>
        <v>-72085.203823529402</v>
      </c>
      <c r="G9">
        <f t="shared" ca="1" si="1"/>
        <v>9448.7999999999993</v>
      </c>
      <c r="H9" s="9">
        <f t="shared" ca="1" si="2"/>
        <v>248.56607843137172</v>
      </c>
      <c r="I9" s="9">
        <f t="shared" ca="1" si="2"/>
        <v>39.203745098039505</v>
      </c>
      <c r="J9" s="9">
        <f t="shared" ca="1" si="2"/>
        <v>0</v>
      </c>
      <c r="K9" s="9">
        <f t="shared" ca="1" si="3"/>
        <v>251.63868736039555</v>
      </c>
      <c r="L9" s="9">
        <f t="shared" ca="1" si="4"/>
        <v>81.037163573671918</v>
      </c>
      <c r="M9">
        <f t="shared" ca="1" si="8"/>
        <v>55.197013888888883</v>
      </c>
      <c r="N9">
        <f t="shared" ca="1" si="9"/>
        <v>31.02438725490196</v>
      </c>
    </row>
    <row r="10" spans="1:16" x14ac:dyDescent="0.25">
      <c r="A10" s="4">
        <f t="shared" si="10"/>
        <v>0.42592592592592587</v>
      </c>
      <c r="B10" s="3">
        <f t="shared" si="11"/>
        <v>1553300800</v>
      </c>
      <c r="C10">
        <f t="shared" si="5"/>
        <v>2</v>
      </c>
      <c r="D10">
        <f t="shared" si="5"/>
        <v>6</v>
      </c>
      <c r="E10">
        <f t="shared" ca="1" si="6"/>
        <v>-118047.97843137255</v>
      </c>
      <c r="F10">
        <f t="shared" ca="1" si="7"/>
        <v>-71889.185098039205</v>
      </c>
      <c r="G10">
        <f t="shared" ca="1" si="1"/>
        <v>9448.7999999999993</v>
      </c>
      <c r="H10" s="9">
        <f t="shared" ca="1" si="2"/>
        <v>248.56607843137462</v>
      </c>
      <c r="I10" s="9">
        <f t="shared" ca="1" si="2"/>
        <v>39.203745098036599</v>
      </c>
      <c r="J10" s="9">
        <f t="shared" ca="1" si="2"/>
        <v>0</v>
      </c>
      <c r="K10" s="9">
        <f t="shared" ca="1" si="3"/>
        <v>251.63868736039797</v>
      </c>
      <c r="L10" s="9">
        <f t="shared" ca="1" si="4"/>
        <v>81.037163573672672</v>
      </c>
      <c r="M10">
        <f t="shared" ca="1" si="8"/>
        <v>55.198796296296294</v>
      </c>
      <c r="N10">
        <f t="shared" ca="1" si="9"/>
        <v>31.04427559912854</v>
      </c>
      <c r="P10" s="9"/>
    </row>
    <row r="11" spans="1:16" x14ac:dyDescent="0.25">
      <c r="A11" s="4">
        <f t="shared" si="10"/>
        <v>0.42598379629629624</v>
      </c>
      <c r="B11" s="3">
        <f t="shared" si="11"/>
        <v>1553300805</v>
      </c>
      <c r="C11">
        <f t="shared" si="5"/>
        <v>2</v>
      </c>
      <c r="D11">
        <f t="shared" si="5"/>
        <v>6</v>
      </c>
      <c r="E11">
        <f t="shared" ca="1" si="6"/>
        <v>-116805.14803921568</v>
      </c>
      <c r="F11">
        <f t="shared" ca="1" si="7"/>
        <v>-71693.166372549022</v>
      </c>
      <c r="G11">
        <f t="shared" ca="1" si="1"/>
        <v>9448.7999999999993</v>
      </c>
      <c r="H11" s="9">
        <f t="shared" ca="1" si="2"/>
        <v>248.56607843137172</v>
      </c>
      <c r="I11" s="9">
        <f t="shared" ca="1" si="2"/>
        <v>39.203745098039505</v>
      </c>
      <c r="J11" s="9">
        <f t="shared" ca="1" si="2"/>
        <v>0</v>
      </c>
      <c r="K11" s="9">
        <f t="shared" ca="1" si="3"/>
        <v>251.63868736039555</v>
      </c>
      <c r="L11" s="9">
        <f t="shared" ca="1" si="4"/>
        <v>81.037163573671918</v>
      </c>
      <c r="M11">
        <f t="shared" ca="1" si="8"/>
        <v>55.200578703703698</v>
      </c>
      <c r="N11">
        <f t="shared" ca="1" si="9"/>
        <v>31.064163943355119</v>
      </c>
    </row>
    <row r="12" spans="1:16" x14ac:dyDescent="0.25">
      <c r="A12" s="4">
        <f t="shared" si="10"/>
        <v>0.4260416666666666</v>
      </c>
      <c r="B12" s="3">
        <f t="shared" si="11"/>
        <v>1553300810</v>
      </c>
      <c r="C12">
        <f t="shared" si="5"/>
        <v>2</v>
      </c>
      <c r="D12">
        <f t="shared" si="5"/>
        <v>6</v>
      </c>
      <c r="E12">
        <f t="shared" ca="1" si="6"/>
        <v>-115562.31764705882</v>
      </c>
      <c r="F12">
        <f t="shared" ca="1" si="7"/>
        <v>-71497.147647058824</v>
      </c>
      <c r="G12">
        <f t="shared" ca="1" si="1"/>
        <v>9448.7999999999993</v>
      </c>
      <c r="H12" s="9">
        <f t="shared" ca="1" si="2"/>
        <v>248.56607843137172</v>
      </c>
      <c r="I12" s="9">
        <f t="shared" ca="1" si="2"/>
        <v>39.203745098039505</v>
      </c>
      <c r="J12" s="9">
        <f t="shared" ca="1" si="2"/>
        <v>0</v>
      </c>
      <c r="K12" s="9">
        <f t="shared" ca="1" si="3"/>
        <v>251.63868736039555</v>
      </c>
      <c r="L12" s="9">
        <f t="shared" ca="1" si="4"/>
        <v>81.037163573671918</v>
      </c>
      <c r="M12">
        <f t="shared" ca="1" si="8"/>
        <v>55.202361111111109</v>
      </c>
      <c r="N12">
        <f t="shared" ca="1" si="9"/>
        <v>31.084052287581699</v>
      </c>
    </row>
    <row r="13" spans="1:16" x14ac:dyDescent="0.25">
      <c r="A13" s="4">
        <f t="shared" si="10"/>
        <v>0.42609953703703696</v>
      </c>
      <c r="B13" s="3">
        <f t="shared" si="11"/>
        <v>1553300815</v>
      </c>
      <c r="C13">
        <f t="shared" si="5"/>
        <v>2</v>
      </c>
      <c r="D13">
        <f t="shared" si="5"/>
        <v>6</v>
      </c>
      <c r="E13">
        <f t="shared" ca="1" si="6"/>
        <v>-114319.48725490196</v>
      </c>
      <c r="F13">
        <f t="shared" ca="1" si="7"/>
        <v>-71301.128921568627</v>
      </c>
      <c r="G13">
        <f t="shared" ca="1" si="1"/>
        <v>9448.7999999999993</v>
      </c>
      <c r="H13" s="9">
        <f t="shared" ca="1" si="2"/>
        <v>248.56607843137172</v>
      </c>
      <c r="I13" s="9">
        <f t="shared" ca="1" si="2"/>
        <v>39.203745098039505</v>
      </c>
      <c r="J13" s="9">
        <f t="shared" ca="1" si="2"/>
        <v>0</v>
      </c>
      <c r="K13" s="9">
        <f t="shared" ca="1" si="3"/>
        <v>251.63868736039555</v>
      </c>
      <c r="L13" s="9">
        <f t="shared" ca="1" si="4"/>
        <v>81.037163573671918</v>
      </c>
      <c r="M13">
        <f t="shared" ca="1" si="8"/>
        <v>55.204143518518514</v>
      </c>
      <c r="N13">
        <f t="shared" ca="1" si="9"/>
        <v>31.103940631808278</v>
      </c>
    </row>
    <row r="14" spans="1:16" x14ac:dyDescent="0.25">
      <c r="A14" s="4">
        <f t="shared" si="10"/>
        <v>0.42615740740740732</v>
      </c>
      <c r="B14" s="3">
        <f t="shared" si="11"/>
        <v>1553300820</v>
      </c>
      <c r="C14">
        <f t="shared" si="5"/>
        <v>2</v>
      </c>
      <c r="D14">
        <f t="shared" si="5"/>
        <v>6</v>
      </c>
      <c r="E14">
        <f t="shared" ca="1" si="6"/>
        <v>-113076.65686274511</v>
      </c>
      <c r="F14">
        <f t="shared" ca="1" si="7"/>
        <v>-71105.110196078429</v>
      </c>
      <c r="G14">
        <f t="shared" ca="1" si="1"/>
        <v>9448.7999999999993</v>
      </c>
      <c r="H14" s="9">
        <f t="shared" ca="1" si="2"/>
        <v>248.56607843137462</v>
      </c>
      <c r="I14" s="9">
        <f t="shared" ca="1" si="2"/>
        <v>39.203745098039505</v>
      </c>
      <c r="J14" s="9">
        <f t="shared" ca="1" si="2"/>
        <v>0</v>
      </c>
      <c r="K14" s="9">
        <f t="shared" ca="1" si="3"/>
        <v>251.63868736039839</v>
      </c>
      <c r="L14" s="9">
        <f t="shared" ca="1" si="4"/>
        <v>81.037163573672018</v>
      </c>
      <c r="M14">
        <f t="shared" ca="1" si="8"/>
        <v>55.205925925925925</v>
      </c>
      <c r="N14">
        <f t="shared" ca="1" si="9"/>
        <v>31.123828976034858</v>
      </c>
    </row>
    <row r="15" spans="1:16" x14ac:dyDescent="0.25">
      <c r="A15" s="4">
        <f t="shared" si="10"/>
        <v>0.42621527777777768</v>
      </c>
      <c r="B15" s="3">
        <f t="shared" si="11"/>
        <v>1553300825</v>
      </c>
      <c r="C15">
        <f t="shared" si="5"/>
        <v>2</v>
      </c>
      <c r="D15">
        <f t="shared" si="5"/>
        <v>6</v>
      </c>
      <c r="E15">
        <f t="shared" ca="1" si="6"/>
        <v>-111833.82647058823</v>
      </c>
      <c r="F15">
        <f t="shared" ca="1" si="7"/>
        <v>-70909.091470588231</v>
      </c>
      <c r="G15">
        <f t="shared" ca="1" si="1"/>
        <v>9448.7999999999993</v>
      </c>
      <c r="H15" s="9">
        <f t="shared" ca="1" si="2"/>
        <v>248.56607843137172</v>
      </c>
      <c r="I15" s="9">
        <f t="shared" ca="1" si="2"/>
        <v>39.203745098039505</v>
      </c>
      <c r="J15" s="9">
        <f t="shared" ca="1" si="2"/>
        <v>0</v>
      </c>
      <c r="K15" s="9">
        <f t="shared" ca="1" si="3"/>
        <v>251.63868736039555</v>
      </c>
      <c r="L15" s="9">
        <f t="shared" ca="1" si="4"/>
        <v>81.037163573671918</v>
      </c>
      <c r="M15">
        <f t="shared" ca="1" si="8"/>
        <v>55.207708333333329</v>
      </c>
      <c r="N15">
        <f t="shared" ca="1" si="9"/>
        <v>31.143717320261437</v>
      </c>
    </row>
    <row r="16" spans="1:16" x14ac:dyDescent="0.25">
      <c r="A16" s="4">
        <f t="shared" si="10"/>
        <v>0.42627314814814804</v>
      </c>
      <c r="B16" s="3">
        <f t="shared" si="11"/>
        <v>1553300830</v>
      </c>
      <c r="C16">
        <f t="shared" si="5"/>
        <v>2</v>
      </c>
      <c r="D16">
        <f t="shared" si="5"/>
        <v>6</v>
      </c>
      <c r="E16">
        <f t="shared" ca="1" si="6"/>
        <v>-110590.99607843137</v>
      </c>
      <c r="F16">
        <f t="shared" ca="1" si="7"/>
        <v>-70713.072745098034</v>
      </c>
      <c r="G16">
        <f t="shared" ca="1" si="1"/>
        <v>9448.7999999999993</v>
      </c>
      <c r="H16" s="9">
        <f t="shared" ca="1" si="2"/>
        <v>248.56607843137172</v>
      </c>
      <c r="I16" s="9">
        <f t="shared" ca="1" si="2"/>
        <v>39.203745098039505</v>
      </c>
      <c r="J16" s="9">
        <f t="shared" ca="1" si="2"/>
        <v>0</v>
      </c>
      <c r="K16" s="9">
        <f t="shared" ca="1" si="3"/>
        <v>251.63868736039555</v>
      </c>
      <c r="L16" s="9">
        <f t="shared" ca="1" si="4"/>
        <v>81.037163573671918</v>
      </c>
      <c r="M16">
        <f t="shared" ca="1" si="8"/>
        <v>55.20949074074074</v>
      </c>
      <c r="N16">
        <f t="shared" ca="1" si="9"/>
        <v>31.163605664488017</v>
      </c>
    </row>
    <row r="17" spans="1:14" x14ac:dyDescent="0.25">
      <c r="A17" s="4">
        <f t="shared" si="10"/>
        <v>0.4263310185185184</v>
      </c>
      <c r="B17" s="3">
        <f t="shared" si="11"/>
        <v>1553300835</v>
      </c>
      <c r="C17">
        <f t="shared" si="5"/>
        <v>2</v>
      </c>
      <c r="D17">
        <f t="shared" si="5"/>
        <v>6</v>
      </c>
      <c r="E17">
        <f t="shared" ca="1" si="6"/>
        <v>-109348.16568627451</v>
      </c>
      <c r="F17">
        <f t="shared" ca="1" si="7"/>
        <v>-70517.054019607836</v>
      </c>
      <c r="G17">
        <f t="shared" ca="1" si="1"/>
        <v>9448.7999999999993</v>
      </c>
      <c r="H17" s="9">
        <f t="shared" ca="1" si="2"/>
        <v>248.56607843137172</v>
      </c>
      <c r="I17" s="9">
        <f t="shared" ca="1" si="2"/>
        <v>39.203745098039505</v>
      </c>
      <c r="J17" s="9">
        <f t="shared" ca="1" si="2"/>
        <v>0</v>
      </c>
      <c r="K17" s="9">
        <f t="shared" ca="1" si="3"/>
        <v>251.63868736039555</v>
      </c>
      <c r="L17" s="9">
        <f t="shared" ca="1" si="4"/>
        <v>81.037163573671918</v>
      </c>
      <c r="M17">
        <f t="shared" ca="1" si="8"/>
        <v>55.211273148148145</v>
      </c>
      <c r="N17">
        <f t="shared" ca="1" si="9"/>
        <v>31.183494008714597</v>
      </c>
    </row>
    <row r="18" spans="1:14" x14ac:dyDescent="0.25">
      <c r="A18" s="4">
        <f t="shared" si="10"/>
        <v>0.42638888888888876</v>
      </c>
      <c r="B18" s="3">
        <f t="shared" si="11"/>
        <v>1553300840</v>
      </c>
      <c r="C18">
        <f t="shared" si="5"/>
        <v>2</v>
      </c>
      <c r="D18">
        <f t="shared" si="5"/>
        <v>6</v>
      </c>
      <c r="E18">
        <f t="shared" ca="1" si="6"/>
        <v>-108105.33529411766</v>
      </c>
      <c r="F18">
        <f t="shared" ca="1" si="7"/>
        <v>-70321.035294117639</v>
      </c>
      <c r="G18">
        <f t="shared" ca="1" si="1"/>
        <v>9448.7999999999993</v>
      </c>
      <c r="H18" s="9">
        <f t="shared" ca="1" si="2"/>
        <v>248.56607843137462</v>
      </c>
      <c r="I18" s="9">
        <f t="shared" ca="1" si="2"/>
        <v>39.203745098039505</v>
      </c>
      <c r="J18" s="9">
        <f t="shared" ca="1" si="2"/>
        <v>0</v>
      </c>
      <c r="K18" s="9">
        <f t="shared" ca="1" si="3"/>
        <v>251.63868736039839</v>
      </c>
      <c r="L18" s="9">
        <f t="shared" ca="1" si="4"/>
        <v>81.037163573672018</v>
      </c>
      <c r="M18">
        <f t="shared" ca="1" si="8"/>
        <v>55.213055555555549</v>
      </c>
      <c r="N18">
        <f t="shared" ca="1" si="9"/>
        <v>31.203382352941176</v>
      </c>
    </row>
    <row r="19" spans="1:14" x14ac:dyDescent="0.25">
      <c r="A19" s="4">
        <f t="shared" si="10"/>
        <v>0.42644675925925912</v>
      </c>
      <c r="B19" s="3">
        <f t="shared" si="11"/>
        <v>1553300845</v>
      </c>
      <c r="C19">
        <f t="shared" si="5"/>
        <v>2</v>
      </c>
      <c r="D19">
        <f t="shared" si="5"/>
        <v>6</v>
      </c>
      <c r="E19">
        <f t="shared" ca="1" si="6"/>
        <v>-106862.50490196078</v>
      </c>
      <c r="F19">
        <f t="shared" ca="1" si="7"/>
        <v>-70125.016568627441</v>
      </c>
      <c r="G19">
        <f t="shared" ca="1" si="1"/>
        <v>9448.7999999999993</v>
      </c>
      <c r="H19" s="9">
        <f t="shared" ca="1" si="2"/>
        <v>248.56607843137172</v>
      </c>
      <c r="I19" s="9">
        <f t="shared" ca="1" si="2"/>
        <v>39.203745098039505</v>
      </c>
      <c r="J19" s="9">
        <f t="shared" ca="1" si="2"/>
        <v>0</v>
      </c>
      <c r="K19" s="9">
        <f t="shared" ca="1" si="3"/>
        <v>251.63868736039555</v>
      </c>
      <c r="L19" s="9">
        <f t="shared" ca="1" si="4"/>
        <v>81.037163573671918</v>
      </c>
      <c r="M19">
        <f t="shared" ca="1" si="8"/>
        <v>55.21483796296296</v>
      </c>
      <c r="N19">
        <f t="shared" ca="1" si="9"/>
        <v>31.223270697167756</v>
      </c>
    </row>
    <row r="20" spans="1:14" x14ac:dyDescent="0.25">
      <c r="A20" s="4">
        <f t="shared" si="10"/>
        <v>0.42650462962962948</v>
      </c>
      <c r="B20" s="3">
        <f t="shared" si="11"/>
        <v>1553300850</v>
      </c>
      <c r="C20">
        <f t="shared" si="5"/>
        <v>2</v>
      </c>
      <c r="D20">
        <f t="shared" si="5"/>
        <v>6</v>
      </c>
      <c r="E20">
        <f t="shared" ca="1" si="6"/>
        <v>-105619.67450980392</v>
      </c>
      <c r="F20">
        <f t="shared" ca="1" si="7"/>
        <v>-69928.997843137244</v>
      </c>
      <c r="G20">
        <f t="shared" ca="1" si="1"/>
        <v>9448.7999999999993</v>
      </c>
      <c r="H20" s="9">
        <f t="shared" ca="1" si="2"/>
        <v>248.56607843137172</v>
      </c>
      <c r="I20" s="9">
        <f t="shared" ca="1" si="2"/>
        <v>39.203745098036599</v>
      </c>
      <c r="J20" s="9">
        <f t="shared" ca="1" si="2"/>
        <v>0</v>
      </c>
      <c r="K20" s="9">
        <f t="shared" ca="1" si="3"/>
        <v>251.6386873603951</v>
      </c>
      <c r="L20" s="9">
        <f t="shared" ca="1" si="4"/>
        <v>81.037163573672558</v>
      </c>
      <c r="M20">
        <f t="shared" ca="1" si="8"/>
        <v>55.216620370370364</v>
      </c>
      <c r="N20">
        <f t="shared" ca="1" si="9"/>
        <v>31.243159041394335</v>
      </c>
    </row>
    <row r="21" spans="1:14" x14ac:dyDescent="0.25">
      <c r="A21" s="4">
        <f t="shared" si="10"/>
        <v>0.42656249999999984</v>
      </c>
      <c r="B21" s="3">
        <f t="shared" si="11"/>
        <v>1553300855</v>
      </c>
      <c r="C21">
        <f t="shared" si="5"/>
        <v>2</v>
      </c>
      <c r="D21">
        <f t="shared" si="5"/>
        <v>6</v>
      </c>
      <c r="E21">
        <f t="shared" ca="1" si="6"/>
        <v>-104376.84411764707</v>
      </c>
      <c r="F21">
        <f t="shared" ca="1" si="7"/>
        <v>-69732.979117647061</v>
      </c>
      <c r="G21">
        <f t="shared" ca="1" si="1"/>
        <v>9448.7999999999993</v>
      </c>
      <c r="H21" s="9">
        <f t="shared" ca="1" si="2"/>
        <v>248.56607843137462</v>
      </c>
      <c r="I21" s="9">
        <f t="shared" ca="1" si="2"/>
        <v>39.203745098039505</v>
      </c>
      <c r="J21" s="9">
        <f t="shared" ca="1" si="2"/>
        <v>0</v>
      </c>
      <c r="K21" s="9">
        <f t="shared" ca="1" si="3"/>
        <v>251.63868736039839</v>
      </c>
      <c r="L21" s="9">
        <f t="shared" ca="1" si="4"/>
        <v>81.037163573672018</v>
      </c>
      <c r="M21">
        <f t="shared" ca="1" si="8"/>
        <v>55.218402777777776</v>
      </c>
      <c r="N21">
        <f t="shared" ca="1" si="9"/>
        <v>31.263047385620915</v>
      </c>
    </row>
    <row r="22" spans="1:14" x14ac:dyDescent="0.25">
      <c r="A22" s="4">
        <f t="shared" si="10"/>
        <v>0.42662037037037021</v>
      </c>
      <c r="B22" s="3">
        <f t="shared" si="11"/>
        <v>1553300860</v>
      </c>
      <c r="C22">
        <f t="shared" si="5"/>
        <v>2</v>
      </c>
      <c r="D22">
        <f t="shared" si="5"/>
        <v>6</v>
      </c>
      <c r="E22">
        <f t="shared" ca="1" si="6"/>
        <v>-103134.01372549019</v>
      </c>
      <c r="F22">
        <f t="shared" ca="1" si="7"/>
        <v>-69536.960392156863</v>
      </c>
      <c r="G22">
        <f t="shared" ca="1" si="1"/>
        <v>9448.7999999999993</v>
      </c>
      <c r="H22" s="9">
        <f t="shared" ca="1" si="2"/>
        <v>248.56607843137172</v>
      </c>
      <c r="I22" s="9">
        <f t="shared" ca="1" si="2"/>
        <v>39.203745098039505</v>
      </c>
      <c r="J22" s="9">
        <f t="shared" ca="1" si="2"/>
        <v>0</v>
      </c>
      <c r="K22" s="9">
        <f t="shared" ca="1" si="3"/>
        <v>251.63868736039555</v>
      </c>
      <c r="L22" s="9">
        <f t="shared" ca="1" si="4"/>
        <v>81.037163573671918</v>
      </c>
      <c r="M22">
        <f t="shared" ca="1" si="8"/>
        <v>55.22018518518518</v>
      </c>
      <c r="N22">
        <f t="shared" ca="1" si="9"/>
        <v>31.282935729847495</v>
      </c>
    </row>
    <row r="23" spans="1:14" x14ac:dyDescent="0.25">
      <c r="A23" s="4">
        <f t="shared" si="10"/>
        <v>0.42667824074074057</v>
      </c>
      <c r="B23" s="3">
        <f t="shared" si="11"/>
        <v>1553300865</v>
      </c>
      <c r="C23">
        <f t="shared" si="5"/>
        <v>2</v>
      </c>
      <c r="D23">
        <f t="shared" si="5"/>
        <v>6</v>
      </c>
      <c r="E23">
        <f t="shared" ca="1" si="6"/>
        <v>-101891.18333333333</v>
      </c>
      <c r="F23">
        <f t="shared" ca="1" si="7"/>
        <v>-69340.941666666666</v>
      </c>
      <c r="G23">
        <f t="shared" ca="1" si="1"/>
        <v>9448.7999999999993</v>
      </c>
      <c r="H23" s="9">
        <f t="shared" ca="1" si="2"/>
        <v>248.56607843137172</v>
      </c>
      <c r="I23" s="9">
        <f t="shared" ca="1" si="2"/>
        <v>39.203745098039505</v>
      </c>
      <c r="J23" s="9">
        <f t="shared" ca="1" si="2"/>
        <v>0</v>
      </c>
      <c r="K23" s="9">
        <f t="shared" ca="1" si="3"/>
        <v>251.63868736039555</v>
      </c>
      <c r="L23" s="9">
        <f t="shared" ca="1" si="4"/>
        <v>81.037163573671918</v>
      </c>
      <c r="M23">
        <f t="shared" ca="1" si="8"/>
        <v>55.221967592592591</v>
      </c>
      <c r="N23">
        <f t="shared" ca="1" si="9"/>
        <v>31.302824074074074</v>
      </c>
    </row>
    <row r="24" spans="1:14" x14ac:dyDescent="0.25">
      <c r="A24" s="4">
        <f t="shared" si="10"/>
        <v>0.42673611111111093</v>
      </c>
      <c r="B24" s="3">
        <f t="shared" si="11"/>
        <v>1553300870</v>
      </c>
      <c r="C24">
        <f t="shared" ref="C24:D39" si="12">C23</f>
        <v>2</v>
      </c>
      <c r="D24">
        <f t="shared" si="12"/>
        <v>6</v>
      </c>
      <c r="E24">
        <f t="shared" ca="1" si="6"/>
        <v>-100648.35294117648</v>
      </c>
      <c r="F24">
        <f t="shared" ca="1" si="7"/>
        <v>-69144.922941176468</v>
      </c>
      <c r="G24">
        <f t="shared" ca="1" si="1"/>
        <v>9448.7999999999993</v>
      </c>
      <c r="H24" s="9">
        <f t="shared" ca="1" si="2"/>
        <v>248.56607843137462</v>
      </c>
      <c r="I24" s="9">
        <f t="shared" ca="1" si="2"/>
        <v>39.203745098039505</v>
      </c>
      <c r="J24" s="9">
        <f t="shared" ca="1" si="2"/>
        <v>0</v>
      </c>
      <c r="K24" s="9">
        <f t="shared" ca="1" si="3"/>
        <v>251.63868736039839</v>
      </c>
      <c r="L24" s="9">
        <f t="shared" ca="1" si="4"/>
        <v>81.037163573672018</v>
      </c>
      <c r="M24">
        <f t="shared" ca="1" si="8"/>
        <v>55.223749999999995</v>
      </c>
      <c r="N24">
        <f t="shared" ca="1" si="9"/>
        <v>31.322712418300654</v>
      </c>
    </row>
    <row r="25" spans="1:14" x14ac:dyDescent="0.25">
      <c r="A25" s="4">
        <f t="shared" si="10"/>
        <v>0.42679398148148129</v>
      </c>
      <c r="B25" s="3">
        <f t="shared" si="11"/>
        <v>1553300875</v>
      </c>
      <c r="C25">
        <f t="shared" si="12"/>
        <v>2</v>
      </c>
      <c r="D25">
        <f t="shared" si="12"/>
        <v>6</v>
      </c>
      <c r="E25">
        <f t="shared" ca="1" si="6"/>
        <v>-99405.522549019603</v>
      </c>
      <c r="F25">
        <f t="shared" ca="1" si="7"/>
        <v>-68948.904215686271</v>
      </c>
      <c r="G25">
        <f t="shared" ca="1" si="1"/>
        <v>9448.7999999999993</v>
      </c>
      <c r="H25" s="9">
        <f t="shared" ca="1" si="2"/>
        <v>248.56607843137172</v>
      </c>
      <c r="I25" s="9">
        <f t="shared" ca="1" si="2"/>
        <v>39.203745098039505</v>
      </c>
      <c r="J25" s="9">
        <f t="shared" ca="1" si="2"/>
        <v>0</v>
      </c>
      <c r="K25" s="9">
        <f t="shared" ca="1" si="3"/>
        <v>251.63868736039555</v>
      </c>
      <c r="L25" s="9">
        <f t="shared" ca="1" si="4"/>
        <v>81.037163573671918</v>
      </c>
      <c r="M25">
        <f t="shared" ca="1" si="8"/>
        <v>55.225532407407407</v>
      </c>
      <c r="N25">
        <f t="shared" ca="1" si="9"/>
        <v>31.342600762527233</v>
      </c>
    </row>
    <row r="26" spans="1:14" x14ac:dyDescent="0.25">
      <c r="A26" s="4">
        <f t="shared" si="10"/>
        <v>0.42685185185185165</v>
      </c>
      <c r="B26" s="3">
        <f t="shared" si="11"/>
        <v>1553300880</v>
      </c>
      <c r="C26">
        <f t="shared" si="12"/>
        <v>2</v>
      </c>
      <c r="D26">
        <f t="shared" si="12"/>
        <v>6</v>
      </c>
      <c r="E26">
        <f t="shared" ca="1" si="6"/>
        <v>-98162.692156862744</v>
      </c>
      <c r="F26">
        <f t="shared" ca="1" si="7"/>
        <v>-68752.885490196073</v>
      </c>
      <c r="G26">
        <f t="shared" ca="1" si="1"/>
        <v>9448.7999999999993</v>
      </c>
      <c r="H26" s="9">
        <f t="shared" ca="1" si="2"/>
        <v>248.56607843137172</v>
      </c>
      <c r="I26" s="9">
        <f t="shared" ca="1" si="2"/>
        <v>39.203745098039505</v>
      </c>
      <c r="J26" s="9">
        <f t="shared" ca="1" si="2"/>
        <v>0</v>
      </c>
      <c r="K26" s="9">
        <f t="shared" ca="1" si="3"/>
        <v>251.63868736039555</v>
      </c>
      <c r="L26" s="9">
        <f t="shared" ca="1" si="4"/>
        <v>81.037163573671918</v>
      </c>
      <c r="M26">
        <f t="shared" ca="1" si="8"/>
        <v>55.227314814814811</v>
      </c>
      <c r="N26">
        <f t="shared" ca="1" si="9"/>
        <v>31.362489106753813</v>
      </c>
    </row>
    <row r="27" spans="1:14" x14ac:dyDescent="0.25">
      <c r="A27" s="4">
        <f t="shared" si="10"/>
        <v>0.42690972222222201</v>
      </c>
      <c r="B27" s="3">
        <f t="shared" si="11"/>
        <v>1553300885</v>
      </c>
      <c r="C27">
        <f t="shared" si="12"/>
        <v>2</v>
      </c>
      <c r="D27">
        <f t="shared" si="12"/>
        <v>6</v>
      </c>
      <c r="E27">
        <f t="shared" ca="1" si="6"/>
        <v>-96919.861764705885</v>
      </c>
      <c r="F27">
        <f t="shared" ca="1" si="7"/>
        <v>-68556.866764705876</v>
      </c>
      <c r="G27">
        <f t="shared" ca="1" si="1"/>
        <v>9448.7999999999993</v>
      </c>
      <c r="H27" s="9">
        <f t="shared" ca="1" si="2"/>
        <v>248.56607843137462</v>
      </c>
      <c r="I27" s="9">
        <f t="shared" ca="1" si="2"/>
        <v>39.203745098039505</v>
      </c>
      <c r="J27" s="9">
        <f t="shared" ca="1" si="2"/>
        <v>0</v>
      </c>
      <c r="K27" s="9">
        <f t="shared" ca="1" si="3"/>
        <v>251.63868736039839</v>
      </c>
      <c r="L27" s="9">
        <f t="shared" ca="1" si="4"/>
        <v>81.037163573672018</v>
      </c>
      <c r="M27">
        <f t="shared" ca="1" si="8"/>
        <v>55.229097222222215</v>
      </c>
      <c r="N27">
        <f t="shared" ca="1" si="9"/>
        <v>31.382377450980393</v>
      </c>
    </row>
    <row r="28" spans="1:14" x14ac:dyDescent="0.25">
      <c r="A28" s="4">
        <f t="shared" si="10"/>
        <v>0.42696759259259237</v>
      </c>
      <c r="B28" s="3">
        <f t="shared" si="11"/>
        <v>1553300890</v>
      </c>
      <c r="C28">
        <f t="shared" si="12"/>
        <v>2</v>
      </c>
      <c r="D28">
        <f t="shared" si="12"/>
        <v>6</v>
      </c>
      <c r="E28">
        <f t="shared" ca="1" si="6"/>
        <v>-95677.031372549012</v>
      </c>
      <c r="F28">
        <f t="shared" ca="1" si="7"/>
        <v>-68360.848039215678</v>
      </c>
      <c r="G28">
        <f t="shared" ca="1" si="1"/>
        <v>9448.7999999999993</v>
      </c>
      <c r="H28" s="9">
        <f t="shared" ca="1" si="2"/>
        <v>248.56607843137172</v>
      </c>
      <c r="I28" s="9">
        <f t="shared" ca="1" si="2"/>
        <v>39.203745098039505</v>
      </c>
      <c r="J28" s="9">
        <f t="shared" ca="1" si="2"/>
        <v>0</v>
      </c>
      <c r="K28" s="9">
        <f t="shared" ca="1" si="3"/>
        <v>251.63868736039555</v>
      </c>
      <c r="L28" s="9">
        <f t="shared" ca="1" si="4"/>
        <v>81.037163573671918</v>
      </c>
      <c r="M28">
        <f t="shared" ca="1" si="8"/>
        <v>55.230879629629626</v>
      </c>
      <c r="N28">
        <f t="shared" ca="1" si="9"/>
        <v>31.402265795206972</v>
      </c>
    </row>
    <row r="29" spans="1:14" x14ac:dyDescent="0.25">
      <c r="A29" s="4">
        <f t="shared" si="10"/>
        <v>0.42702546296296273</v>
      </c>
      <c r="B29" s="3">
        <f t="shared" si="11"/>
        <v>1553300895</v>
      </c>
      <c r="C29">
        <f t="shared" si="12"/>
        <v>2</v>
      </c>
      <c r="D29">
        <f t="shared" si="12"/>
        <v>6</v>
      </c>
      <c r="E29">
        <f t="shared" ca="1" si="6"/>
        <v>-94434.200980392154</v>
      </c>
      <c r="F29">
        <f t="shared" ca="1" si="7"/>
        <v>-68164.82931372548</v>
      </c>
      <c r="G29">
        <f t="shared" ca="1" si="1"/>
        <v>9448.7999999999993</v>
      </c>
      <c r="H29" s="9">
        <f t="shared" ca="1" si="2"/>
        <v>248.56607843137172</v>
      </c>
      <c r="I29" s="9">
        <f t="shared" ca="1" si="2"/>
        <v>39.203745098036599</v>
      </c>
      <c r="J29" s="9">
        <f t="shared" ca="1" si="2"/>
        <v>0</v>
      </c>
      <c r="K29" s="9">
        <f t="shared" ca="1" si="3"/>
        <v>251.6386873603951</v>
      </c>
      <c r="L29" s="9">
        <f t="shared" ca="1" si="4"/>
        <v>81.037163573672558</v>
      </c>
      <c r="M29">
        <f t="shared" ca="1" si="8"/>
        <v>55.232662037037031</v>
      </c>
      <c r="N29">
        <f t="shared" ca="1" si="9"/>
        <v>31.422154139433552</v>
      </c>
    </row>
    <row r="30" spans="1:14" x14ac:dyDescent="0.25">
      <c r="A30" s="4">
        <f t="shared" si="10"/>
        <v>0.42708333333333309</v>
      </c>
      <c r="B30" s="3">
        <f t="shared" si="11"/>
        <v>1553300900</v>
      </c>
      <c r="C30">
        <f t="shared" si="12"/>
        <v>2</v>
      </c>
      <c r="D30">
        <f t="shared" si="12"/>
        <v>6</v>
      </c>
      <c r="E30">
        <f t="shared" ca="1" si="6"/>
        <v>-93191.370588235295</v>
      </c>
      <c r="F30">
        <f t="shared" ca="1" si="7"/>
        <v>-67968.810588235297</v>
      </c>
      <c r="G30">
        <f t="shared" ca="1" si="1"/>
        <v>9448.7999999999993</v>
      </c>
      <c r="H30" s="9">
        <f t="shared" ca="1" si="2"/>
        <v>248.56607843137172</v>
      </c>
      <c r="I30" s="9">
        <f t="shared" ca="1" si="2"/>
        <v>39.203745098039505</v>
      </c>
      <c r="J30" s="9">
        <f t="shared" ca="1" si="2"/>
        <v>0</v>
      </c>
      <c r="K30" s="9">
        <f t="shared" ca="1" si="3"/>
        <v>251.63868736039555</v>
      </c>
      <c r="L30" s="9">
        <f t="shared" ca="1" si="4"/>
        <v>81.037163573671918</v>
      </c>
      <c r="M30">
        <f t="shared" ca="1" si="8"/>
        <v>55.234444444444442</v>
      </c>
      <c r="N30">
        <f t="shared" ca="1" si="9"/>
        <v>31.442042483660131</v>
      </c>
    </row>
    <row r="31" spans="1:14" x14ac:dyDescent="0.25">
      <c r="A31" s="4">
        <f t="shared" si="10"/>
        <v>0.42714120370370345</v>
      </c>
      <c r="B31" s="3">
        <f t="shared" si="11"/>
        <v>1553300905</v>
      </c>
      <c r="C31">
        <f t="shared" si="12"/>
        <v>2</v>
      </c>
      <c r="D31">
        <f t="shared" si="12"/>
        <v>6</v>
      </c>
      <c r="E31">
        <f t="shared" ca="1" si="6"/>
        <v>-91948.540196078437</v>
      </c>
      <c r="F31">
        <f t="shared" ca="1" si="7"/>
        <v>-67772.7918627451</v>
      </c>
      <c r="G31">
        <f t="shared" ca="1" si="1"/>
        <v>9448.7999999999993</v>
      </c>
      <c r="H31" s="9">
        <f t="shared" ca="1" si="2"/>
        <v>248.56607843137462</v>
      </c>
      <c r="I31" s="9">
        <f t="shared" ca="1" si="2"/>
        <v>39.203745098039505</v>
      </c>
      <c r="J31" s="9">
        <f t="shared" ca="1" si="2"/>
        <v>0</v>
      </c>
      <c r="K31" s="9">
        <f t="shared" ca="1" si="3"/>
        <v>251.63868736039839</v>
      </c>
      <c r="L31" s="9">
        <f t="shared" ca="1" si="4"/>
        <v>81.037163573672018</v>
      </c>
      <c r="M31">
        <f t="shared" ca="1" si="8"/>
        <v>55.236226851851846</v>
      </c>
      <c r="N31">
        <f t="shared" ca="1" si="9"/>
        <v>31.461930827886711</v>
      </c>
    </row>
    <row r="32" spans="1:14" x14ac:dyDescent="0.25">
      <c r="A32" s="4">
        <f t="shared" si="10"/>
        <v>0.42719907407407381</v>
      </c>
      <c r="B32" s="3">
        <f t="shared" si="11"/>
        <v>1553300910</v>
      </c>
      <c r="C32">
        <f t="shared" si="12"/>
        <v>2</v>
      </c>
      <c r="D32">
        <f t="shared" si="12"/>
        <v>6</v>
      </c>
      <c r="E32">
        <f t="shared" ca="1" si="6"/>
        <v>-90705.709803921563</v>
      </c>
      <c r="F32">
        <f t="shared" ca="1" si="7"/>
        <v>-67576.773137254902</v>
      </c>
      <c r="G32">
        <f t="shared" ca="1" si="1"/>
        <v>9448.7999999999993</v>
      </c>
      <c r="H32" s="9">
        <f t="shared" ca="1" si="2"/>
        <v>248.56607843137172</v>
      </c>
      <c r="I32" s="9">
        <f t="shared" ca="1" si="2"/>
        <v>39.203745098039505</v>
      </c>
      <c r="J32" s="9">
        <f t="shared" ca="1" si="2"/>
        <v>0</v>
      </c>
      <c r="K32" s="9">
        <f t="shared" ca="1" si="3"/>
        <v>251.63868736039555</v>
      </c>
      <c r="L32" s="9">
        <f t="shared" ca="1" si="4"/>
        <v>81.037163573671918</v>
      </c>
      <c r="M32">
        <f t="shared" ca="1" si="8"/>
        <v>55.238009259259258</v>
      </c>
      <c r="N32">
        <f t="shared" ca="1" si="9"/>
        <v>31.481819172113291</v>
      </c>
    </row>
    <row r="33" spans="1:14" x14ac:dyDescent="0.25">
      <c r="A33" s="4">
        <f>A32+5/24/3600</f>
        <v>0.42725694444444418</v>
      </c>
      <c r="B33" s="3">
        <f t="shared" si="11"/>
        <v>1553300915</v>
      </c>
      <c r="C33">
        <f t="shared" si="12"/>
        <v>2</v>
      </c>
      <c r="D33">
        <f t="shared" si="12"/>
        <v>6</v>
      </c>
      <c r="E33">
        <f t="shared" ca="1" si="6"/>
        <v>-89462.879411764705</v>
      </c>
      <c r="F33">
        <f t="shared" ca="1" si="7"/>
        <v>-67380.754411764705</v>
      </c>
      <c r="G33">
        <f t="shared" ca="1" si="1"/>
        <v>9448.7999999999993</v>
      </c>
      <c r="H33" s="9">
        <f t="shared" ca="1" si="2"/>
        <v>248.56607843137462</v>
      </c>
      <c r="I33" s="9">
        <f t="shared" ca="1" si="2"/>
        <v>39.203745098039505</v>
      </c>
      <c r="J33" s="9">
        <f t="shared" ca="1" si="2"/>
        <v>0</v>
      </c>
      <c r="K33" s="9">
        <f t="shared" ca="1" si="3"/>
        <v>251.63868736039839</v>
      </c>
      <c r="L33" s="9">
        <f t="shared" ca="1" si="4"/>
        <v>81.037163573672018</v>
      </c>
      <c r="M33">
        <f t="shared" ca="1" si="8"/>
        <v>55.239791666666662</v>
      </c>
      <c r="N33">
        <f t="shared" ca="1" si="9"/>
        <v>31.501707516339867</v>
      </c>
    </row>
    <row r="34" spans="1:14" x14ac:dyDescent="0.25">
      <c r="A34" s="4">
        <f t="shared" si="10"/>
        <v>0.42731481481481454</v>
      </c>
      <c r="B34" s="3">
        <f t="shared" si="11"/>
        <v>1553300920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-88220.049019607832</v>
      </c>
      <c r="F34">
        <f ca="1">INDIRECT("F$"&amp;C34)+INDIRECT("I$"&amp;C34)*($B34-INDIRECT("B$"&amp;D34))</f>
        <v>-67184.735686274507</v>
      </c>
      <c r="G34">
        <f t="shared" ca="1" si="1"/>
        <v>9448.7999999999993</v>
      </c>
      <c r="H34" s="9">
        <f t="shared" ca="1" si="2"/>
        <v>248.56607843136879</v>
      </c>
      <c r="I34" s="9">
        <f t="shared" ca="1" si="2"/>
        <v>39.203745098039505</v>
      </c>
      <c r="J34" s="9">
        <f t="shared" ca="1" si="2"/>
        <v>0</v>
      </c>
      <c r="K34" s="9">
        <f t="shared" ca="1" si="3"/>
        <v>251.63868736039265</v>
      </c>
      <c r="L34" s="9">
        <f t="shared" ca="1" si="4"/>
        <v>81.037163573671819</v>
      </c>
      <c r="M34">
        <f t="shared" ca="1" si="8"/>
        <v>55.241574074074073</v>
      </c>
      <c r="N34">
        <f t="shared" ca="1" si="9"/>
        <v>31.521595860566446</v>
      </c>
    </row>
    <row r="35" spans="1:14" x14ac:dyDescent="0.25">
      <c r="A35" s="4">
        <f t="shared" si="10"/>
        <v>0.4273726851851849</v>
      </c>
      <c r="B35" s="3">
        <f t="shared" si="11"/>
        <v>1553300925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-86977.218627450988</v>
      </c>
      <c r="F35">
        <f ca="1">INDIRECT("F$"&amp;C35)+INDIRECT("I$"&amp;C35)*($B35-INDIRECT("B$"&amp;D35))</f>
        <v>-66988.71696078431</v>
      </c>
      <c r="G35">
        <f t="shared" ca="1" si="1"/>
        <v>9448.7999999999993</v>
      </c>
      <c r="H35" s="9">
        <f t="shared" ca="1" si="2"/>
        <v>248.56607843137462</v>
      </c>
      <c r="I35" s="9">
        <f t="shared" ca="1" si="2"/>
        <v>39.203745098039505</v>
      </c>
      <c r="J35" s="9">
        <f t="shared" ca="1" si="2"/>
        <v>0</v>
      </c>
      <c r="K35" s="9">
        <f t="shared" ca="1" si="3"/>
        <v>251.63868736039839</v>
      </c>
      <c r="L35" s="9">
        <f t="shared" ca="1" si="4"/>
        <v>81.037163573672018</v>
      </c>
      <c r="M35">
        <f t="shared" ca="1" si="8"/>
        <v>55.243356481481477</v>
      </c>
      <c r="N35">
        <f t="shared" ca="1" si="9"/>
        <v>31.541484204793026</v>
      </c>
    </row>
    <row r="36" spans="1:14" x14ac:dyDescent="0.25">
      <c r="A36" s="4">
        <f t="shared" si="10"/>
        <v>0.42743055555555526</v>
      </c>
      <c r="B36" s="3">
        <f t="shared" si="11"/>
        <v>1553300930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-85734.388235294115</v>
      </c>
      <c r="F36">
        <f t="shared" ref="F36:F99" ca="1" si="14">INDIRECT("F$"&amp;C36)+INDIRECT("I$"&amp;C36)*($B36-INDIRECT("B$"&amp;D36))</f>
        <v>-66792.698235294112</v>
      </c>
      <c r="G36">
        <f t="shared" ca="1" si="1"/>
        <v>9448.7999999999993</v>
      </c>
      <c r="H36" s="9">
        <f t="shared" ca="1" si="2"/>
        <v>248.56607843137172</v>
      </c>
      <c r="I36" s="9">
        <f t="shared" ca="1" si="2"/>
        <v>39.203745098039505</v>
      </c>
      <c r="J36" s="9">
        <f t="shared" ca="1" si="2"/>
        <v>0</v>
      </c>
      <c r="K36" s="9">
        <f t="shared" ca="1" si="3"/>
        <v>251.63868736039555</v>
      </c>
      <c r="L36" s="9">
        <f t="shared" ca="1" si="4"/>
        <v>81.037163573671918</v>
      </c>
      <c r="M36">
        <f t="shared" ca="1" si="8"/>
        <v>55.245138888888889</v>
      </c>
      <c r="N36">
        <f t="shared" ca="1" si="9"/>
        <v>31.561372549019605</v>
      </c>
    </row>
    <row r="37" spans="1:14" x14ac:dyDescent="0.25">
      <c r="A37" s="4">
        <f t="shared" si="10"/>
        <v>0.42748842592592562</v>
      </c>
      <c r="B37" s="3">
        <f t="shared" si="11"/>
        <v>1553300935</v>
      </c>
      <c r="C37">
        <f t="shared" si="12"/>
        <v>2</v>
      </c>
      <c r="D37">
        <f t="shared" si="12"/>
        <v>6</v>
      </c>
      <c r="E37">
        <f t="shared" ca="1" si="13"/>
        <v>-84491.557843137256</v>
      </c>
      <c r="F37">
        <f t="shared" ca="1" si="14"/>
        <v>-66596.679509803915</v>
      </c>
      <c r="G37">
        <f t="shared" ca="1" si="1"/>
        <v>9448.7999999999993</v>
      </c>
      <c r="H37" s="9">
        <f t="shared" ca="1" si="2"/>
        <v>248.56607843137172</v>
      </c>
      <c r="I37" s="9">
        <f t="shared" ca="1" si="2"/>
        <v>39.203745098039505</v>
      </c>
      <c r="J37" s="9">
        <f t="shared" ca="1" si="2"/>
        <v>0</v>
      </c>
      <c r="K37" s="9">
        <f t="shared" ca="1" si="3"/>
        <v>251.63868736039555</v>
      </c>
      <c r="L37" s="9">
        <f t="shared" ca="1" si="4"/>
        <v>81.037163573671918</v>
      </c>
      <c r="M37">
        <f t="shared" ca="1" si="8"/>
        <v>55.246921296296293</v>
      </c>
      <c r="N37">
        <f t="shared" ca="1" si="9"/>
        <v>31.581260893246185</v>
      </c>
    </row>
    <row r="38" spans="1:14" x14ac:dyDescent="0.25">
      <c r="A38" s="4">
        <f t="shared" si="10"/>
        <v>0.42754629629629598</v>
      </c>
      <c r="B38" s="3">
        <f t="shared" si="11"/>
        <v>1553300940</v>
      </c>
      <c r="C38">
        <f t="shared" si="12"/>
        <v>2</v>
      </c>
      <c r="D38">
        <f t="shared" si="12"/>
        <v>6</v>
      </c>
      <c r="E38">
        <f t="shared" ca="1" si="13"/>
        <v>-83248.727450980397</v>
      </c>
      <c r="F38">
        <f t="shared" ca="1" si="14"/>
        <v>-66400.660784313717</v>
      </c>
      <c r="G38">
        <f t="shared" ca="1" si="1"/>
        <v>9448.7999999999993</v>
      </c>
      <c r="H38" s="9">
        <f t="shared" ca="1" si="2"/>
        <v>248.56607843137462</v>
      </c>
      <c r="I38" s="9">
        <f t="shared" ca="1" si="2"/>
        <v>39.203745098039505</v>
      </c>
      <c r="J38" s="9">
        <f t="shared" ca="1" si="2"/>
        <v>0</v>
      </c>
      <c r="K38" s="9">
        <f t="shared" ca="1" si="3"/>
        <v>251.63868736039839</v>
      </c>
      <c r="L38" s="9">
        <f t="shared" ca="1" si="4"/>
        <v>81.037163573672018</v>
      </c>
      <c r="M38">
        <f t="shared" ca="1" si="8"/>
        <v>55.248703703703697</v>
      </c>
      <c r="N38">
        <f t="shared" ca="1" si="9"/>
        <v>31.601149237472764</v>
      </c>
    </row>
    <row r="39" spans="1:14" x14ac:dyDescent="0.25">
      <c r="A39" s="4">
        <f t="shared" si="10"/>
        <v>0.42760416666666634</v>
      </c>
      <c r="B39" s="3">
        <f t="shared" si="11"/>
        <v>1553300945</v>
      </c>
      <c r="C39">
        <f t="shared" si="12"/>
        <v>2</v>
      </c>
      <c r="D39">
        <f t="shared" si="12"/>
        <v>6</v>
      </c>
      <c r="E39">
        <f t="shared" ca="1" si="13"/>
        <v>-82005.897058823524</v>
      </c>
      <c r="F39">
        <f t="shared" ca="1" si="14"/>
        <v>-66204.64205882352</v>
      </c>
      <c r="G39">
        <f t="shared" ca="1" si="1"/>
        <v>9448.7999999999993</v>
      </c>
      <c r="H39" s="9">
        <f t="shared" ca="1" si="2"/>
        <v>248.56607843137172</v>
      </c>
      <c r="I39" s="9">
        <f t="shared" ca="1" si="2"/>
        <v>39.203745098039505</v>
      </c>
      <c r="J39" s="9">
        <f t="shared" ca="1" si="2"/>
        <v>0</v>
      </c>
      <c r="K39" s="9">
        <f t="shared" ca="1" si="3"/>
        <v>251.63868736039555</v>
      </c>
      <c r="L39" s="9">
        <f t="shared" ca="1" si="4"/>
        <v>81.037163573671918</v>
      </c>
      <c r="M39">
        <f t="shared" ca="1" si="8"/>
        <v>55.250486111111108</v>
      </c>
      <c r="N39">
        <f t="shared" ca="1" si="9"/>
        <v>31.621037581699344</v>
      </c>
    </row>
    <row r="40" spans="1:14" x14ac:dyDescent="0.25">
      <c r="A40" s="4">
        <f t="shared" si="10"/>
        <v>0.4276620370370367</v>
      </c>
      <c r="B40" s="3">
        <f t="shared" si="11"/>
        <v>1553300950</v>
      </c>
      <c r="C40">
        <f t="shared" ref="C40:D55" si="15">C39</f>
        <v>2</v>
      </c>
      <c r="D40">
        <f t="shared" si="15"/>
        <v>6</v>
      </c>
      <c r="E40">
        <f t="shared" ca="1" si="13"/>
        <v>-80763.066666666666</v>
      </c>
      <c r="F40">
        <f t="shared" ca="1" si="14"/>
        <v>-66008.623333333322</v>
      </c>
      <c r="G40">
        <f t="shared" ca="1" si="1"/>
        <v>9448.7999999999993</v>
      </c>
      <c r="H40" s="9">
        <f t="shared" ca="1" si="2"/>
        <v>248.56607843137172</v>
      </c>
      <c r="I40" s="9">
        <f t="shared" ca="1" si="2"/>
        <v>39.203745098036599</v>
      </c>
      <c r="J40" s="9">
        <f t="shared" ca="1" si="2"/>
        <v>0</v>
      </c>
      <c r="K40" s="9">
        <f t="shared" ca="1" si="3"/>
        <v>251.6386873603951</v>
      </c>
      <c r="L40" s="9">
        <f t="shared" ca="1" si="4"/>
        <v>81.037163573672558</v>
      </c>
      <c r="M40">
        <f t="shared" ca="1" si="8"/>
        <v>55.252268518518513</v>
      </c>
      <c r="N40">
        <f t="shared" ca="1" si="9"/>
        <v>31.640925925925924</v>
      </c>
    </row>
    <row r="41" spans="1:14" x14ac:dyDescent="0.25">
      <c r="A41" s="4">
        <f t="shared" si="10"/>
        <v>0.42771990740740706</v>
      </c>
      <c r="B41" s="3">
        <f t="shared" si="11"/>
        <v>1553300955</v>
      </c>
      <c r="C41">
        <f t="shared" si="15"/>
        <v>2</v>
      </c>
      <c r="D41">
        <f t="shared" si="15"/>
        <v>6</v>
      </c>
      <c r="E41">
        <f t="shared" ca="1" si="13"/>
        <v>-79520.236274509807</v>
      </c>
      <c r="F41">
        <f t="shared" ca="1" si="14"/>
        <v>-65812.604607843139</v>
      </c>
      <c r="G41">
        <f t="shared" ca="1" si="1"/>
        <v>9448.7999999999993</v>
      </c>
      <c r="H41" s="9">
        <f t="shared" ca="1" si="2"/>
        <v>248.56607843137462</v>
      </c>
      <c r="I41" s="9">
        <f t="shared" ca="1" si="2"/>
        <v>39.203745098039505</v>
      </c>
      <c r="J41" s="9">
        <f t="shared" ca="1" si="2"/>
        <v>0</v>
      </c>
      <c r="K41" s="9">
        <f t="shared" ca="1" si="3"/>
        <v>251.63868736039839</v>
      </c>
      <c r="L41" s="9">
        <f t="shared" ca="1" si="4"/>
        <v>81.037163573672018</v>
      </c>
      <c r="M41">
        <f t="shared" ca="1" si="8"/>
        <v>55.254050925925924</v>
      </c>
      <c r="N41">
        <f t="shared" ca="1" si="9"/>
        <v>31.660814270152503</v>
      </c>
    </row>
    <row r="42" spans="1:14" x14ac:dyDescent="0.25">
      <c r="A42" s="8">
        <f t="shared" si="10"/>
        <v>0.42777777777777742</v>
      </c>
      <c r="B42" s="3">
        <f t="shared" si="11"/>
        <v>1553300960</v>
      </c>
      <c r="C42">
        <f t="shared" si="15"/>
        <v>2</v>
      </c>
      <c r="D42">
        <f t="shared" si="15"/>
        <v>6</v>
      </c>
      <c r="E42">
        <f t="shared" ca="1" si="13"/>
        <v>-78277.405882352934</v>
      </c>
      <c r="F42">
        <f t="shared" ca="1" si="14"/>
        <v>-65616.585882352942</v>
      </c>
      <c r="G42">
        <f t="shared" ca="1" si="1"/>
        <v>9448.7999999999993</v>
      </c>
      <c r="H42" s="9">
        <f t="shared" ca="1" si="2"/>
        <v>248.56607843137172</v>
      </c>
      <c r="I42" s="9">
        <f t="shared" ca="1" si="2"/>
        <v>39.203745098039505</v>
      </c>
      <c r="J42" s="9">
        <f t="shared" ca="1" si="2"/>
        <v>0</v>
      </c>
      <c r="K42" s="9">
        <f t="shared" ca="1" si="3"/>
        <v>251.63868736039555</v>
      </c>
      <c r="L42" s="9">
        <f t="shared" ca="1" si="4"/>
        <v>81.037163573671918</v>
      </c>
      <c r="M42">
        <f t="shared" ca="1" si="8"/>
        <v>55.255833333333328</v>
      </c>
      <c r="N42">
        <f t="shared" ca="1" si="9"/>
        <v>31.680702614379083</v>
      </c>
    </row>
    <row r="43" spans="1:14" x14ac:dyDescent="0.25">
      <c r="A43" s="4">
        <f t="shared" si="10"/>
        <v>0.42783564814814778</v>
      </c>
      <c r="B43" s="3">
        <f t="shared" si="11"/>
        <v>1553300965</v>
      </c>
      <c r="C43">
        <f t="shared" si="15"/>
        <v>2</v>
      </c>
      <c r="D43">
        <f t="shared" si="15"/>
        <v>6</v>
      </c>
      <c r="E43">
        <f t="shared" ca="1" si="13"/>
        <v>-77034.575490196075</v>
      </c>
      <c r="F43">
        <f t="shared" ca="1" si="14"/>
        <v>-65420.567156862744</v>
      </c>
      <c r="G43">
        <f t="shared" ca="1" si="1"/>
        <v>9448.7999999999993</v>
      </c>
      <c r="H43" s="9">
        <f t="shared" ca="1" si="2"/>
        <v>248.56607843137172</v>
      </c>
      <c r="I43" s="9">
        <f t="shared" ca="1" si="2"/>
        <v>39.203745098039505</v>
      </c>
      <c r="J43" s="9">
        <f t="shared" ca="1" si="2"/>
        <v>0</v>
      </c>
      <c r="K43" s="9">
        <f t="shared" ca="1" si="3"/>
        <v>251.63868736039555</v>
      </c>
      <c r="L43" s="9">
        <f t="shared" ca="1" si="4"/>
        <v>81.037163573671918</v>
      </c>
      <c r="M43">
        <f t="shared" ca="1" si="8"/>
        <v>55.257615740740739</v>
      </c>
      <c r="N43">
        <f t="shared" ca="1" si="9"/>
        <v>31.700590958605662</v>
      </c>
    </row>
    <row r="44" spans="1:14" x14ac:dyDescent="0.25">
      <c r="A44" s="4">
        <f t="shared" si="10"/>
        <v>0.42789351851851815</v>
      </c>
      <c r="B44" s="3">
        <f t="shared" si="11"/>
        <v>1553300970</v>
      </c>
      <c r="C44">
        <f t="shared" si="15"/>
        <v>2</v>
      </c>
      <c r="D44">
        <f t="shared" si="15"/>
        <v>6</v>
      </c>
      <c r="E44">
        <f t="shared" ca="1" si="13"/>
        <v>-75791.745098039217</v>
      </c>
      <c r="F44">
        <f t="shared" ca="1" si="14"/>
        <v>-65224.548431372546</v>
      </c>
      <c r="G44">
        <f t="shared" ca="1" si="1"/>
        <v>9448.7999999999993</v>
      </c>
      <c r="H44" s="9">
        <f t="shared" ca="1" si="2"/>
        <v>248.56607843137462</v>
      </c>
      <c r="I44" s="9">
        <f t="shared" ca="1" si="2"/>
        <v>39.203745098039505</v>
      </c>
      <c r="J44" s="9">
        <f t="shared" ca="1" si="2"/>
        <v>0</v>
      </c>
      <c r="K44" s="9">
        <f t="shared" ca="1" si="3"/>
        <v>251.63868736039839</v>
      </c>
      <c r="L44" s="9">
        <f t="shared" ca="1" si="4"/>
        <v>81.037163573672018</v>
      </c>
      <c r="M44">
        <f t="shared" ca="1" si="8"/>
        <v>55.259398148148144</v>
      </c>
      <c r="N44">
        <f t="shared" ca="1" si="9"/>
        <v>31.720479302832242</v>
      </c>
    </row>
    <row r="45" spans="1:14" x14ac:dyDescent="0.25">
      <c r="A45" s="4">
        <f t="shared" si="10"/>
        <v>0.42795138888888851</v>
      </c>
      <c r="B45" s="3">
        <f t="shared" si="11"/>
        <v>1553300975</v>
      </c>
      <c r="C45">
        <f t="shared" si="15"/>
        <v>2</v>
      </c>
      <c r="D45">
        <f t="shared" si="15"/>
        <v>6</v>
      </c>
      <c r="E45">
        <f t="shared" ca="1" si="13"/>
        <v>-74548.914705882344</v>
      </c>
      <c r="F45">
        <f t="shared" ca="1" si="14"/>
        <v>-65028.529705882349</v>
      </c>
      <c r="G45">
        <f t="shared" ca="1" si="1"/>
        <v>9448.7999999999993</v>
      </c>
      <c r="H45" s="9">
        <f t="shared" ca="1" si="2"/>
        <v>248.56607843137172</v>
      </c>
      <c r="I45" s="9">
        <f t="shared" ca="1" si="2"/>
        <v>39.203745098039505</v>
      </c>
      <c r="J45" s="9">
        <f t="shared" ca="1" si="2"/>
        <v>0</v>
      </c>
      <c r="K45" s="9">
        <f t="shared" ca="1" si="3"/>
        <v>251.63868736039555</v>
      </c>
      <c r="L45" s="9">
        <f t="shared" ca="1" si="4"/>
        <v>81.037163573671918</v>
      </c>
      <c r="M45">
        <f t="shared" ca="1" si="8"/>
        <v>55.261180555555555</v>
      </c>
      <c r="N45">
        <f t="shared" ca="1" si="9"/>
        <v>31.740367647058822</v>
      </c>
    </row>
    <row r="46" spans="1:14" x14ac:dyDescent="0.25">
      <c r="A46" s="4">
        <f t="shared" si="10"/>
        <v>0.42800925925925887</v>
      </c>
      <c r="B46" s="3">
        <f t="shared" si="11"/>
        <v>1553300980</v>
      </c>
      <c r="C46">
        <f t="shared" si="15"/>
        <v>2</v>
      </c>
      <c r="D46">
        <f t="shared" si="15"/>
        <v>6</v>
      </c>
      <c r="E46">
        <f t="shared" ca="1" si="13"/>
        <v>-73306.084313725485</v>
      </c>
      <c r="F46">
        <f t="shared" ca="1" si="14"/>
        <v>-64832.510980392151</v>
      </c>
      <c r="G46">
        <f t="shared" ca="1" si="1"/>
        <v>9448.7999999999993</v>
      </c>
      <c r="H46" s="9">
        <f t="shared" ca="1" si="2"/>
        <v>248.56607843137172</v>
      </c>
      <c r="I46" s="9">
        <f t="shared" ca="1" si="2"/>
        <v>39.203745098039505</v>
      </c>
      <c r="J46" s="9">
        <f t="shared" ca="1" si="2"/>
        <v>0</v>
      </c>
      <c r="K46" s="9">
        <f t="shared" ca="1" si="3"/>
        <v>251.63868736039555</v>
      </c>
      <c r="L46" s="9">
        <f t="shared" ca="1" si="4"/>
        <v>81.037163573671918</v>
      </c>
      <c r="M46">
        <f t="shared" ca="1" si="8"/>
        <v>55.262962962962959</v>
      </c>
      <c r="N46">
        <f t="shared" ca="1" si="9"/>
        <v>31.760255991285401</v>
      </c>
    </row>
    <row r="47" spans="1:14" x14ac:dyDescent="0.25">
      <c r="A47" s="4">
        <f t="shared" si="10"/>
        <v>0.42806712962962923</v>
      </c>
      <c r="B47" s="3">
        <f t="shared" si="11"/>
        <v>1553300985</v>
      </c>
      <c r="C47">
        <f t="shared" si="15"/>
        <v>2</v>
      </c>
      <c r="D47">
        <f t="shared" si="15"/>
        <v>6</v>
      </c>
      <c r="E47">
        <f t="shared" ca="1" si="13"/>
        <v>-72063.253921568627</v>
      </c>
      <c r="F47">
        <f t="shared" ca="1" si="14"/>
        <v>-64636.492254901954</v>
      </c>
      <c r="G47">
        <f t="shared" ca="1" si="1"/>
        <v>9448.7999999999993</v>
      </c>
      <c r="H47" s="9">
        <f t="shared" ca="1" si="2"/>
        <v>248.56607843137462</v>
      </c>
      <c r="I47" s="9">
        <f t="shared" ca="1" si="2"/>
        <v>39.203745098038056</v>
      </c>
      <c r="J47" s="9">
        <f t="shared" ca="1" si="2"/>
        <v>0</v>
      </c>
      <c r="K47" s="9">
        <f t="shared" ca="1" si="3"/>
        <v>251.63868736039819</v>
      </c>
      <c r="L47" s="9">
        <f t="shared" ca="1" si="4"/>
        <v>81.037163573672345</v>
      </c>
      <c r="M47">
        <f t="shared" ca="1" si="8"/>
        <v>55.264745370370363</v>
      </c>
      <c r="N47">
        <f t="shared" ca="1" si="9"/>
        <v>31.780144335511981</v>
      </c>
    </row>
    <row r="48" spans="1:14" x14ac:dyDescent="0.25">
      <c r="A48" s="8">
        <f t="shared" si="10"/>
        <v>0.42812499999999959</v>
      </c>
      <c r="B48" s="3">
        <f t="shared" si="11"/>
        <v>1553300990</v>
      </c>
      <c r="C48">
        <f t="shared" si="15"/>
        <v>2</v>
      </c>
      <c r="D48">
        <f t="shared" si="15"/>
        <v>6</v>
      </c>
      <c r="E48">
        <f t="shared" ca="1" si="13"/>
        <v>-70820.423529411753</v>
      </c>
      <c r="F48">
        <f t="shared" ca="1" si="14"/>
        <v>-64440.473529411764</v>
      </c>
      <c r="G48">
        <f t="shared" ca="1" si="1"/>
        <v>9448.7999999999993</v>
      </c>
      <c r="H48" s="9">
        <f t="shared" ca="1" si="2"/>
        <v>248.56607843136879</v>
      </c>
      <c r="I48" s="9">
        <f t="shared" ca="1" si="2"/>
        <v>39.203745098039505</v>
      </c>
      <c r="J48" s="9">
        <f t="shared" ca="1" si="2"/>
        <v>0</v>
      </c>
      <c r="K48" s="9">
        <f t="shared" ca="1" si="3"/>
        <v>251.63868736039265</v>
      </c>
      <c r="L48" s="9">
        <f t="shared" ca="1" si="4"/>
        <v>81.037163573671819</v>
      </c>
      <c r="M48">
        <f t="shared" ca="1" si="8"/>
        <v>55.266527777777775</v>
      </c>
      <c r="N48">
        <f t="shared" ca="1" si="9"/>
        <v>31.80003267973856</v>
      </c>
    </row>
    <row r="49" spans="1:19" x14ac:dyDescent="0.25">
      <c r="A49" s="4">
        <f t="shared" si="10"/>
        <v>0.42818287037036995</v>
      </c>
      <c r="B49" s="3">
        <f t="shared" si="11"/>
        <v>1553300995</v>
      </c>
      <c r="C49">
        <f t="shared" si="15"/>
        <v>2</v>
      </c>
      <c r="D49">
        <f t="shared" si="15"/>
        <v>6</v>
      </c>
      <c r="E49">
        <f t="shared" ca="1" si="13"/>
        <v>-69577.593137254909</v>
      </c>
      <c r="F49">
        <f t="shared" ca="1" si="14"/>
        <v>-64244.454803921566</v>
      </c>
      <c r="G49">
        <f t="shared" ca="1" si="1"/>
        <v>9448.7999999999993</v>
      </c>
      <c r="H49" s="9">
        <f t="shared" ca="1" si="2"/>
        <v>248.56607843137462</v>
      </c>
      <c r="I49" s="9">
        <f t="shared" ca="1" si="2"/>
        <v>39.203745098039505</v>
      </c>
      <c r="J49" s="9">
        <f t="shared" ca="1" si="2"/>
        <v>0</v>
      </c>
      <c r="K49" s="9">
        <f t="shared" ca="1" si="3"/>
        <v>251.63868736039839</v>
      </c>
      <c r="L49" s="9">
        <f t="shared" ca="1" si="4"/>
        <v>81.037163573672018</v>
      </c>
      <c r="M49">
        <f t="shared" ca="1" si="8"/>
        <v>55.268310185185179</v>
      </c>
      <c r="N49">
        <f t="shared" ca="1" si="9"/>
        <v>31.81992102396514</v>
      </c>
    </row>
    <row r="50" spans="1:19" x14ac:dyDescent="0.25">
      <c r="A50" s="4">
        <f t="shared" si="10"/>
        <v>0.42824074074074031</v>
      </c>
      <c r="B50" s="3">
        <f t="shared" si="11"/>
        <v>1553301000</v>
      </c>
      <c r="C50">
        <f t="shared" si="15"/>
        <v>2</v>
      </c>
      <c r="D50">
        <f t="shared" si="15"/>
        <v>6</v>
      </c>
      <c r="E50">
        <f t="shared" ca="1" si="13"/>
        <v>-68334.762745098036</v>
      </c>
      <c r="F50">
        <f t="shared" ca="1" si="14"/>
        <v>-64048.436078431369</v>
      </c>
      <c r="G50">
        <f t="shared" ca="1" si="1"/>
        <v>9448.7999999999993</v>
      </c>
      <c r="H50" s="9">
        <f t="shared" ca="1" si="2"/>
        <v>248.56607843137462</v>
      </c>
      <c r="I50" s="9">
        <f t="shared" ca="1" si="2"/>
        <v>39.203745098039505</v>
      </c>
      <c r="J50" s="9">
        <f t="shared" ca="1" si="2"/>
        <v>0</v>
      </c>
      <c r="K50" s="9">
        <f t="shared" ca="1" si="3"/>
        <v>251.63868736039839</v>
      </c>
      <c r="L50" s="9">
        <f t="shared" ca="1" si="4"/>
        <v>81.037163573672018</v>
      </c>
      <c r="M50">
        <f t="shared" ca="1" si="8"/>
        <v>55.27009259259259</v>
      </c>
      <c r="N50">
        <f t="shared" ca="1" si="9"/>
        <v>31.83980936819172</v>
      </c>
    </row>
    <row r="51" spans="1:19" x14ac:dyDescent="0.25">
      <c r="A51" s="4">
        <f t="shared" si="10"/>
        <v>0.42829861111111067</v>
      </c>
      <c r="B51" s="3">
        <f t="shared" si="11"/>
        <v>1553301005</v>
      </c>
      <c r="C51">
        <f t="shared" si="15"/>
        <v>2</v>
      </c>
      <c r="D51">
        <f t="shared" si="15"/>
        <v>6</v>
      </c>
      <c r="E51">
        <f t="shared" ca="1" si="13"/>
        <v>-67091.932352941163</v>
      </c>
      <c r="F51">
        <f t="shared" ca="1" si="14"/>
        <v>-63852.417352941171</v>
      </c>
      <c r="G51">
        <f t="shared" ca="1" si="1"/>
        <v>9448.7999999999993</v>
      </c>
      <c r="H51" s="9">
        <f t="shared" ca="1" si="2"/>
        <v>248.56607843136879</v>
      </c>
      <c r="I51" s="9">
        <f t="shared" ca="1" si="2"/>
        <v>39.203745098038056</v>
      </c>
      <c r="J51" s="9">
        <f t="shared" ca="1" si="2"/>
        <v>0</v>
      </c>
      <c r="K51" s="9">
        <f t="shared" ca="1" si="3"/>
        <v>251.63868736039242</v>
      </c>
      <c r="L51" s="9">
        <f t="shared" ca="1" si="4"/>
        <v>81.037163573672132</v>
      </c>
      <c r="M51">
        <f t="shared" ca="1" si="8"/>
        <v>55.271874999999994</v>
      </c>
      <c r="N51">
        <f t="shared" ca="1" si="9"/>
        <v>31.859697712418299</v>
      </c>
      <c r="O51" s="17"/>
      <c r="P51" s="17"/>
      <c r="Q51" s="17"/>
      <c r="R51" s="17"/>
      <c r="S51" s="17"/>
    </row>
    <row r="52" spans="1:19" x14ac:dyDescent="0.25">
      <c r="A52" s="4">
        <f>A51+5/24/3600</f>
        <v>0.42835648148148103</v>
      </c>
      <c r="B52" s="3">
        <f t="shared" si="11"/>
        <v>1553301010</v>
      </c>
      <c r="C52">
        <f t="shared" si="15"/>
        <v>2</v>
      </c>
      <c r="D52">
        <f t="shared" si="15"/>
        <v>6</v>
      </c>
      <c r="E52">
        <f t="shared" ca="1" si="13"/>
        <v>-65849.101960784319</v>
      </c>
      <c r="F52">
        <f t="shared" ca="1" si="14"/>
        <v>-63656.398627450981</v>
      </c>
      <c r="G52">
        <f t="shared" ca="1" si="1"/>
        <v>9448.7999999999993</v>
      </c>
      <c r="H52" s="9">
        <f t="shared" ca="1" si="2"/>
        <v>248.56607843137462</v>
      </c>
      <c r="I52" s="9">
        <f t="shared" ca="1" si="2"/>
        <v>39.203745098039505</v>
      </c>
      <c r="J52" s="9">
        <f t="shared" ca="1" si="2"/>
        <v>0</v>
      </c>
      <c r="K52" s="9">
        <f t="shared" ca="1" si="3"/>
        <v>251.63868736039839</v>
      </c>
      <c r="L52" s="9">
        <f t="shared" ca="1" si="4"/>
        <v>81.037163573672018</v>
      </c>
      <c r="M52">
        <f t="shared" ca="1" si="8"/>
        <v>55.273657407407406</v>
      </c>
      <c r="N52">
        <f t="shared" ca="1" si="9"/>
        <v>31.879586056644879</v>
      </c>
    </row>
    <row r="53" spans="1:19" x14ac:dyDescent="0.25">
      <c r="A53" s="4">
        <f t="shared" si="10"/>
        <v>0.42841435185185139</v>
      </c>
      <c r="B53" s="3">
        <f t="shared" si="11"/>
        <v>1553301015</v>
      </c>
      <c r="C53">
        <f t="shared" si="15"/>
        <v>2</v>
      </c>
      <c r="D53">
        <f t="shared" si="15"/>
        <v>6</v>
      </c>
      <c r="E53">
        <f t="shared" ca="1" si="13"/>
        <v>-64606.271568627446</v>
      </c>
      <c r="F53">
        <f t="shared" ca="1" si="14"/>
        <v>-63460.379901960783</v>
      </c>
      <c r="G53">
        <f t="shared" ca="1" si="1"/>
        <v>9448.7999999999993</v>
      </c>
      <c r="H53" s="9">
        <f t="shared" ca="1" si="2"/>
        <v>248.56607843137172</v>
      </c>
      <c r="I53" s="9">
        <f t="shared" ca="1" si="2"/>
        <v>39.203745098039505</v>
      </c>
      <c r="J53" s="9">
        <f t="shared" ca="1" si="2"/>
        <v>0</v>
      </c>
      <c r="K53" s="9">
        <f t="shared" ca="1" si="3"/>
        <v>251.63868736039555</v>
      </c>
      <c r="L53" s="9">
        <f t="shared" ca="1" si="4"/>
        <v>81.037163573671918</v>
      </c>
      <c r="M53">
        <f t="shared" ca="1" si="8"/>
        <v>55.27543981481481</v>
      </c>
      <c r="N53">
        <f t="shared" ca="1" si="9"/>
        <v>31.899474400871458</v>
      </c>
    </row>
    <row r="54" spans="1:19" x14ac:dyDescent="0.25">
      <c r="A54" s="8">
        <f t="shared" si="10"/>
        <v>0.42847222222222175</v>
      </c>
      <c r="B54" s="3">
        <f t="shared" si="11"/>
        <v>1553301020</v>
      </c>
      <c r="C54">
        <f t="shared" si="15"/>
        <v>2</v>
      </c>
      <c r="D54">
        <f t="shared" si="15"/>
        <v>6</v>
      </c>
      <c r="E54">
        <f t="shared" ca="1" si="13"/>
        <v>-63363.441176470587</v>
      </c>
      <c r="F54">
        <f t="shared" ca="1" si="14"/>
        <v>-63264.361176470586</v>
      </c>
      <c r="G54">
        <f t="shared" ca="1" si="1"/>
        <v>9448.7999999999993</v>
      </c>
      <c r="H54" s="9">
        <f t="shared" ca="1" si="2"/>
        <v>248.56607843137317</v>
      </c>
      <c r="I54" s="9">
        <f t="shared" ca="1" si="2"/>
        <v>39.203745098039505</v>
      </c>
      <c r="J54" s="9">
        <f t="shared" ca="1" si="2"/>
        <v>0</v>
      </c>
      <c r="K54" s="9">
        <f t="shared" ca="1" si="3"/>
        <v>251.63868736039697</v>
      </c>
      <c r="L54" s="9">
        <f t="shared" ca="1" si="4"/>
        <v>81.037163573671961</v>
      </c>
      <c r="M54">
        <f t="shared" ca="1" si="8"/>
        <v>55.277222222222221</v>
      </c>
      <c r="N54">
        <f t="shared" ca="1" si="9"/>
        <v>31.919362745098038</v>
      </c>
    </row>
    <row r="55" spans="1:19" x14ac:dyDescent="0.25">
      <c r="A55" s="4">
        <f t="shared" si="10"/>
        <v>0.42853009259259212</v>
      </c>
      <c r="B55" s="3">
        <f t="shared" si="11"/>
        <v>1553301025</v>
      </c>
      <c r="C55">
        <f t="shared" si="15"/>
        <v>2</v>
      </c>
      <c r="D55">
        <f t="shared" si="15"/>
        <v>6</v>
      </c>
      <c r="E55">
        <f t="shared" ca="1" si="13"/>
        <v>-62120.610784313722</v>
      </c>
      <c r="F55">
        <f t="shared" ca="1" si="14"/>
        <v>-63068.342450980388</v>
      </c>
      <c r="G55">
        <f t="shared" ca="1" si="1"/>
        <v>9448.7999999999993</v>
      </c>
      <c r="H55" s="9">
        <f t="shared" ca="1" si="2"/>
        <v>248.56607843137172</v>
      </c>
      <c r="I55" s="9">
        <f t="shared" ca="1" si="2"/>
        <v>39.203745098039505</v>
      </c>
      <c r="J55" s="9">
        <f t="shared" ca="1" si="2"/>
        <v>0</v>
      </c>
      <c r="K55" s="9">
        <f t="shared" ca="1" si="3"/>
        <v>251.63868736039555</v>
      </c>
      <c r="L55" s="9">
        <f t="shared" ca="1" si="4"/>
        <v>81.037163573671918</v>
      </c>
      <c r="M55">
        <f t="shared" ca="1" si="8"/>
        <v>55.279004629629625</v>
      </c>
      <c r="N55">
        <f t="shared" ca="1" si="9"/>
        <v>31.939251089324618</v>
      </c>
    </row>
    <row r="56" spans="1:19" x14ac:dyDescent="0.25">
      <c r="A56" s="4">
        <f t="shared" si="10"/>
        <v>0.42858796296296248</v>
      </c>
      <c r="B56" s="3">
        <f t="shared" si="11"/>
        <v>1553301030</v>
      </c>
      <c r="C56">
        <f t="shared" ref="C56:D71" si="16">C55</f>
        <v>2</v>
      </c>
      <c r="D56">
        <f t="shared" si="16"/>
        <v>6</v>
      </c>
      <c r="E56">
        <f t="shared" ca="1" si="13"/>
        <v>-60877.780392156863</v>
      </c>
      <c r="F56">
        <f t="shared" ca="1" si="14"/>
        <v>-62872.323725490191</v>
      </c>
      <c r="G56">
        <f t="shared" ca="1" si="1"/>
        <v>9448.7999999999993</v>
      </c>
      <c r="H56" s="9">
        <f t="shared" ca="1" si="2"/>
        <v>248.56607843137317</v>
      </c>
      <c r="I56" s="9">
        <f t="shared" ca="1" si="2"/>
        <v>39.203745098039505</v>
      </c>
      <c r="J56" s="9">
        <f t="shared" ca="1" si="2"/>
        <v>0</v>
      </c>
      <c r="K56" s="9">
        <f t="shared" ca="1" si="3"/>
        <v>251.63868736039697</v>
      </c>
      <c r="L56" s="9">
        <f t="shared" ca="1" si="4"/>
        <v>81.037163573671961</v>
      </c>
      <c r="M56">
        <f t="shared" ca="1" si="8"/>
        <v>55.280787037037037</v>
      </c>
      <c r="N56">
        <f t="shared" ca="1" si="9"/>
        <v>31.959139433551197</v>
      </c>
    </row>
    <row r="57" spans="1:19" x14ac:dyDescent="0.25">
      <c r="A57" s="4">
        <f t="shared" si="10"/>
        <v>0.42864583333333284</v>
      </c>
      <c r="B57" s="3">
        <f t="shared" si="11"/>
        <v>1553301035</v>
      </c>
      <c r="C57">
        <f t="shared" si="16"/>
        <v>2</v>
      </c>
      <c r="D57">
        <f t="shared" si="16"/>
        <v>6</v>
      </c>
      <c r="E57">
        <f t="shared" ca="1" si="13"/>
        <v>-59634.95</v>
      </c>
      <c r="F57">
        <f t="shared" ca="1" si="14"/>
        <v>-62676.304999999993</v>
      </c>
      <c r="G57">
        <f t="shared" ca="1" si="1"/>
        <v>9448.7999999999993</v>
      </c>
      <c r="H57" s="9">
        <f t="shared" ca="1" si="2"/>
        <v>248.56607843137317</v>
      </c>
      <c r="I57" s="9">
        <f t="shared" ca="1" si="2"/>
        <v>39.203745098038056</v>
      </c>
      <c r="J57" s="9">
        <f t="shared" ca="1" si="2"/>
        <v>0</v>
      </c>
      <c r="K57" s="9">
        <f t="shared" ca="1" si="3"/>
        <v>251.63868736039674</v>
      </c>
      <c r="L57" s="9">
        <f t="shared" ca="1" si="4"/>
        <v>81.037163573672302</v>
      </c>
      <c r="M57">
        <f t="shared" ca="1" si="8"/>
        <v>55.282569444444441</v>
      </c>
      <c r="N57">
        <f t="shared" ca="1" si="9"/>
        <v>31.979027777777777</v>
      </c>
    </row>
    <row r="58" spans="1:19" x14ac:dyDescent="0.25">
      <c r="A58" s="4">
        <f t="shared" si="10"/>
        <v>0.4287037037037032</v>
      </c>
      <c r="B58" s="3">
        <f t="shared" si="11"/>
        <v>1553301040</v>
      </c>
      <c r="C58">
        <f t="shared" si="16"/>
        <v>2</v>
      </c>
      <c r="D58">
        <f t="shared" si="16"/>
        <v>6</v>
      </c>
      <c r="E58">
        <f t="shared" ca="1" si="13"/>
        <v>-58392.119607843131</v>
      </c>
      <c r="F58">
        <f t="shared" ca="1" si="14"/>
        <v>-62480.286274509803</v>
      </c>
      <c r="G58">
        <f t="shared" ca="1" si="1"/>
        <v>9448.7999999999993</v>
      </c>
      <c r="H58" s="9">
        <f t="shared" ca="1" si="2"/>
        <v>248.56607843137317</v>
      </c>
      <c r="I58" s="9">
        <f t="shared" ca="1" si="2"/>
        <v>39.203745098039505</v>
      </c>
      <c r="J58" s="9">
        <f t="shared" ca="1" si="2"/>
        <v>0</v>
      </c>
      <c r="K58" s="9">
        <f t="shared" ca="1" si="3"/>
        <v>251.63868736039697</v>
      </c>
      <c r="L58" s="9">
        <f t="shared" ca="1" si="4"/>
        <v>81.037163573671961</v>
      </c>
      <c r="M58">
        <f t="shared" ca="1" si="8"/>
        <v>55.284351851851845</v>
      </c>
      <c r="N58">
        <f t="shared" ca="1" si="9"/>
        <v>31.998916122004356</v>
      </c>
    </row>
    <row r="59" spans="1:19" x14ac:dyDescent="0.25">
      <c r="A59" s="4">
        <f t="shared" si="10"/>
        <v>0.42876157407407356</v>
      </c>
      <c r="B59" s="3">
        <f t="shared" si="11"/>
        <v>1553301045</v>
      </c>
      <c r="C59">
        <f t="shared" si="16"/>
        <v>2</v>
      </c>
      <c r="D59">
        <f t="shared" si="16"/>
        <v>6</v>
      </c>
      <c r="E59">
        <f t="shared" ca="1" si="13"/>
        <v>-57149.289215686265</v>
      </c>
      <c r="F59">
        <f t="shared" ca="1" si="14"/>
        <v>-62284.267549019605</v>
      </c>
      <c r="G59">
        <f t="shared" ca="1" si="1"/>
        <v>9448.7999999999993</v>
      </c>
      <c r="H59" s="9">
        <f t="shared" ca="1" si="2"/>
        <v>248.56607843137172</v>
      </c>
      <c r="I59" s="9">
        <f t="shared" ca="1" si="2"/>
        <v>39.203745098039505</v>
      </c>
      <c r="J59" s="9">
        <f t="shared" ca="1" si="2"/>
        <v>0</v>
      </c>
      <c r="K59" s="9">
        <f t="shared" ca="1" si="3"/>
        <v>251.63868736039555</v>
      </c>
      <c r="L59" s="9">
        <f t="shared" ca="1" si="4"/>
        <v>81.037163573671918</v>
      </c>
      <c r="M59">
        <f t="shared" ca="1" si="8"/>
        <v>55.286134259259256</v>
      </c>
      <c r="N59">
        <f t="shared" ca="1" si="9"/>
        <v>32.018804466230932</v>
      </c>
    </row>
    <row r="60" spans="1:19" x14ac:dyDescent="0.25">
      <c r="A60" s="4">
        <f t="shared" si="10"/>
        <v>0.42881944444444392</v>
      </c>
      <c r="B60" s="3">
        <f t="shared" si="11"/>
        <v>1553301050</v>
      </c>
      <c r="C60">
        <f t="shared" si="16"/>
        <v>2</v>
      </c>
      <c r="D60">
        <f t="shared" si="16"/>
        <v>6</v>
      </c>
      <c r="E60">
        <f t="shared" ca="1" si="13"/>
        <v>-55906.458823529407</v>
      </c>
      <c r="F60">
        <f t="shared" ca="1" si="14"/>
        <v>-62088.248823529408</v>
      </c>
      <c r="G60">
        <f t="shared" ca="1" si="1"/>
        <v>9448.7999999999993</v>
      </c>
      <c r="H60" s="9">
        <f t="shared" ca="1" si="2"/>
        <v>248.56607843137172</v>
      </c>
      <c r="I60" s="9">
        <f t="shared" ca="1" si="2"/>
        <v>39.203745098038056</v>
      </c>
      <c r="J60" s="9">
        <f t="shared" ca="1" si="2"/>
        <v>0</v>
      </c>
      <c r="K60" s="9">
        <f t="shared" ca="1" si="3"/>
        <v>251.63868736039532</v>
      </c>
      <c r="L60" s="9">
        <f t="shared" ca="1" si="4"/>
        <v>81.037163573672231</v>
      </c>
      <c r="M60">
        <f t="shared" ca="1" si="8"/>
        <v>55.287916666666661</v>
      </c>
      <c r="N60">
        <f t="shared" ca="1" si="9"/>
        <v>32.038692810457512</v>
      </c>
    </row>
    <row r="61" spans="1:19" x14ac:dyDescent="0.25">
      <c r="A61" s="4">
        <f t="shared" si="10"/>
        <v>0.42887731481481428</v>
      </c>
      <c r="B61" s="3">
        <f t="shared" si="11"/>
        <v>1553301055</v>
      </c>
      <c r="C61">
        <f t="shared" si="16"/>
        <v>2</v>
      </c>
      <c r="D61">
        <f t="shared" si="16"/>
        <v>6</v>
      </c>
      <c r="E61">
        <f t="shared" ca="1" si="13"/>
        <v>-54663.628431372548</v>
      </c>
      <c r="F61">
        <f t="shared" ca="1" si="14"/>
        <v>-61892.230098039217</v>
      </c>
      <c r="G61">
        <f t="shared" ca="1" si="1"/>
        <v>9448.7999999999993</v>
      </c>
      <c r="H61" s="9">
        <f t="shared" ca="1" si="2"/>
        <v>248.56607843137462</v>
      </c>
      <c r="I61" s="9">
        <f t="shared" ca="1" si="2"/>
        <v>39.203745098039505</v>
      </c>
      <c r="J61" s="9">
        <f t="shared" ca="1" si="2"/>
        <v>0</v>
      </c>
      <c r="K61" s="9">
        <f t="shared" ca="1" si="3"/>
        <v>251.63868736039839</v>
      </c>
      <c r="L61" s="9">
        <f t="shared" ca="1" si="4"/>
        <v>81.037163573672018</v>
      </c>
      <c r="M61">
        <f t="shared" ca="1" si="8"/>
        <v>55.289699074074072</v>
      </c>
      <c r="N61">
        <f t="shared" ca="1" si="9"/>
        <v>32.058581154684092</v>
      </c>
    </row>
    <row r="62" spans="1:19" x14ac:dyDescent="0.25">
      <c r="A62" s="4">
        <f t="shared" si="10"/>
        <v>0.42893518518518464</v>
      </c>
      <c r="B62" s="3">
        <f t="shared" si="11"/>
        <v>1553301060</v>
      </c>
      <c r="C62">
        <f t="shared" si="16"/>
        <v>2</v>
      </c>
      <c r="D62">
        <f t="shared" si="16"/>
        <v>6</v>
      </c>
      <c r="E62">
        <f t="shared" ca="1" si="13"/>
        <v>-53420.798039215675</v>
      </c>
      <c r="F62">
        <f t="shared" ca="1" si="14"/>
        <v>-61696.21137254902</v>
      </c>
      <c r="G62">
        <f t="shared" ca="1" si="1"/>
        <v>9448.7999999999993</v>
      </c>
      <c r="H62" s="9">
        <f t="shared" ca="1" si="2"/>
        <v>248.56607843137172</v>
      </c>
      <c r="I62" s="9">
        <f t="shared" ca="1" si="2"/>
        <v>39.203745098039505</v>
      </c>
      <c r="J62" s="9">
        <f t="shared" ca="1" si="2"/>
        <v>0</v>
      </c>
      <c r="K62" s="9">
        <f t="shared" ca="1" si="3"/>
        <v>251.63868736039555</v>
      </c>
      <c r="L62" s="9">
        <f t="shared" ca="1" si="4"/>
        <v>81.037163573671918</v>
      </c>
      <c r="M62">
        <f t="shared" ca="1" si="8"/>
        <v>55.291481481481476</v>
      </c>
      <c r="N62">
        <f t="shared" ca="1" si="9"/>
        <v>32.078469498910671</v>
      </c>
    </row>
    <row r="63" spans="1:19" x14ac:dyDescent="0.25">
      <c r="A63" s="4">
        <f t="shared" si="10"/>
        <v>0.428993055555555</v>
      </c>
      <c r="B63" s="3">
        <f t="shared" si="11"/>
        <v>1553301065</v>
      </c>
      <c r="C63">
        <f t="shared" si="16"/>
        <v>2</v>
      </c>
      <c r="D63">
        <f t="shared" si="16"/>
        <v>6</v>
      </c>
      <c r="E63">
        <f t="shared" ca="1" si="13"/>
        <v>-52177.967647058817</v>
      </c>
      <c r="F63">
        <f t="shared" ca="1" si="14"/>
        <v>-61500.192647058822</v>
      </c>
      <c r="G63">
        <f t="shared" ca="1" si="1"/>
        <v>9448.7999999999993</v>
      </c>
      <c r="H63" s="9">
        <f t="shared" ca="1" si="2"/>
        <v>248.56607843137172</v>
      </c>
      <c r="I63" s="9">
        <f t="shared" ca="1" si="2"/>
        <v>39.203745098039505</v>
      </c>
      <c r="J63" s="9">
        <f t="shared" ca="1" si="2"/>
        <v>0</v>
      </c>
      <c r="K63" s="9">
        <f t="shared" ca="1" si="3"/>
        <v>251.63868736039555</v>
      </c>
      <c r="L63" s="9">
        <f t="shared" ca="1" si="4"/>
        <v>81.037163573671918</v>
      </c>
      <c r="M63">
        <f t="shared" ca="1" si="8"/>
        <v>55.293263888888887</v>
      </c>
      <c r="N63">
        <f t="shared" ca="1" si="9"/>
        <v>32.098357843137251</v>
      </c>
    </row>
    <row r="64" spans="1:19" x14ac:dyDescent="0.25">
      <c r="A64" s="4">
        <f t="shared" si="10"/>
        <v>0.42905092592592536</v>
      </c>
      <c r="B64" s="3">
        <f t="shared" si="11"/>
        <v>1553301070</v>
      </c>
      <c r="C64">
        <f t="shared" si="16"/>
        <v>2</v>
      </c>
      <c r="D64">
        <f t="shared" si="16"/>
        <v>6</v>
      </c>
      <c r="E64">
        <f t="shared" ca="1" si="13"/>
        <v>-50935.137254901958</v>
      </c>
      <c r="F64">
        <f t="shared" ca="1" si="14"/>
        <v>-61304.173921568625</v>
      </c>
      <c r="G64">
        <f t="shared" ca="1" si="1"/>
        <v>9448.7999999999993</v>
      </c>
      <c r="H64" s="9">
        <f t="shared" ca="1" si="2"/>
        <v>248.56607843137172</v>
      </c>
      <c r="I64" s="9">
        <f t="shared" ca="1" si="2"/>
        <v>39.203745098039505</v>
      </c>
      <c r="J64" s="9">
        <f t="shared" ca="1" si="2"/>
        <v>0</v>
      </c>
      <c r="K64" s="9">
        <f t="shared" ca="1" si="3"/>
        <v>251.63868736039555</v>
      </c>
      <c r="L64" s="9">
        <f t="shared" ca="1" si="4"/>
        <v>81.037163573671918</v>
      </c>
      <c r="M64">
        <f t="shared" ca="1" si="8"/>
        <v>55.295046296296292</v>
      </c>
      <c r="N64">
        <f t="shared" ca="1" si="9"/>
        <v>32.11824618736383</v>
      </c>
    </row>
    <row r="65" spans="1:15" x14ac:dyDescent="0.25">
      <c r="A65" s="4">
        <f t="shared" si="10"/>
        <v>0.42910879629629572</v>
      </c>
      <c r="B65" s="3">
        <f t="shared" si="11"/>
        <v>1553301075</v>
      </c>
      <c r="C65">
        <f t="shared" si="16"/>
        <v>2</v>
      </c>
      <c r="D65">
        <f t="shared" si="16"/>
        <v>6</v>
      </c>
      <c r="E65">
        <f t="shared" ca="1" si="13"/>
        <v>-49692.306862745099</v>
      </c>
      <c r="F65">
        <f t="shared" ca="1" si="14"/>
        <v>-61108.155196078427</v>
      </c>
      <c r="G65">
        <f t="shared" ca="1" si="1"/>
        <v>9448.7999999999993</v>
      </c>
      <c r="H65" s="9">
        <f t="shared" ca="1" si="2"/>
        <v>248.56607843137462</v>
      </c>
      <c r="I65" s="9">
        <f t="shared" ca="1" si="2"/>
        <v>39.203745098039505</v>
      </c>
      <c r="J65" s="9">
        <f t="shared" ca="1" si="2"/>
        <v>0</v>
      </c>
      <c r="K65" s="9">
        <f t="shared" ca="1" si="3"/>
        <v>251.63868736039839</v>
      </c>
      <c r="L65" s="9">
        <f t="shared" ca="1" si="4"/>
        <v>81.037163573672018</v>
      </c>
      <c r="M65">
        <f t="shared" ca="1" si="8"/>
        <v>55.296828703703703</v>
      </c>
      <c r="N65">
        <f t="shared" ca="1" si="9"/>
        <v>32.13813453159041</v>
      </c>
      <c r="O65" s="12"/>
    </row>
    <row r="66" spans="1:15" x14ac:dyDescent="0.25">
      <c r="A66" s="8">
        <f t="shared" si="10"/>
        <v>0.42916666666666609</v>
      </c>
      <c r="B66" s="3">
        <f t="shared" si="11"/>
        <v>1553301080</v>
      </c>
      <c r="C66">
        <f t="shared" si="16"/>
        <v>2</v>
      </c>
      <c r="D66">
        <f t="shared" si="16"/>
        <v>6</v>
      </c>
      <c r="E66">
        <f t="shared" ca="1" si="13"/>
        <v>-48449.476470588226</v>
      </c>
      <c r="F66">
        <f t="shared" ca="1" si="14"/>
        <v>-60912.13647058823</v>
      </c>
      <c r="G66">
        <f t="shared" ca="1" si="1"/>
        <v>9448.7999999999993</v>
      </c>
      <c r="H66" s="9">
        <f t="shared" ca="1" si="2"/>
        <v>248.56607843137172</v>
      </c>
      <c r="I66" s="9">
        <f t="shared" ca="1" si="2"/>
        <v>39.203745098038056</v>
      </c>
      <c r="J66" s="9">
        <f t="shared" ca="1" si="2"/>
        <v>0</v>
      </c>
      <c r="K66" s="9">
        <f t="shared" ca="1" si="3"/>
        <v>251.63868736039532</v>
      </c>
      <c r="L66" s="9">
        <f t="shared" ca="1" si="4"/>
        <v>81.037163573672231</v>
      </c>
      <c r="M66">
        <f t="shared" ca="1" si="8"/>
        <v>55.298611111111107</v>
      </c>
      <c r="N66">
        <f t="shared" ca="1" si="9"/>
        <v>32.158022875816989</v>
      </c>
      <c r="O66" s="12"/>
    </row>
    <row r="67" spans="1:15" x14ac:dyDescent="0.25">
      <c r="A67" s="4">
        <f t="shared" si="10"/>
        <v>0.42922453703703645</v>
      </c>
      <c r="B67" s="3">
        <f t="shared" si="11"/>
        <v>1553301085</v>
      </c>
      <c r="C67">
        <f t="shared" si="16"/>
        <v>2</v>
      </c>
      <c r="D67">
        <f t="shared" si="16"/>
        <v>6</v>
      </c>
      <c r="E67">
        <f t="shared" ca="1" si="13"/>
        <v>-47206.646078431368</v>
      </c>
      <c r="F67">
        <f t="shared" ca="1" si="14"/>
        <v>-60716.117745098039</v>
      </c>
      <c r="G67">
        <f t="shared" ca="1" si="1"/>
        <v>9448.7999999999993</v>
      </c>
      <c r="H67" s="9">
        <f t="shared" ca="1" si="2"/>
        <v>248.56607843137172</v>
      </c>
      <c r="I67" s="9">
        <f t="shared" ca="1" si="2"/>
        <v>39.203745098039505</v>
      </c>
      <c r="J67" s="9">
        <f t="shared" ca="1" si="2"/>
        <v>0</v>
      </c>
      <c r="K67" s="9">
        <f t="shared" ca="1" si="3"/>
        <v>251.63868736039555</v>
      </c>
      <c r="L67" s="9">
        <f t="shared" ca="1" si="4"/>
        <v>81.037163573671918</v>
      </c>
      <c r="M67">
        <f t="shared" ca="1" si="8"/>
        <v>55.300393518518518</v>
      </c>
      <c r="N67">
        <f t="shared" ca="1" si="9"/>
        <v>32.177911220043569</v>
      </c>
      <c r="O67" s="12"/>
    </row>
    <row r="68" spans="1:15" x14ac:dyDescent="0.25">
      <c r="A68" s="4">
        <f t="shared" si="10"/>
        <v>0.42928240740740681</v>
      </c>
      <c r="B68" s="3">
        <f t="shared" si="11"/>
        <v>1553301090</v>
      </c>
      <c r="C68">
        <f t="shared" si="16"/>
        <v>2</v>
      </c>
      <c r="D68">
        <f t="shared" si="16"/>
        <v>6</v>
      </c>
      <c r="E68">
        <f t="shared" ca="1" si="13"/>
        <v>-45963.815686274509</v>
      </c>
      <c r="F68">
        <f t="shared" ca="1" si="14"/>
        <v>-60520.099019607842</v>
      </c>
      <c r="G68">
        <f t="shared" ca="1" si="1"/>
        <v>9448.7999999999993</v>
      </c>
      <c r="H68" s="9">
        <f t="shared" ca="1" si="2"/>
        <v>248.56607843137462</v>
      </c>
      <c r="I68" s="9">
        <f t="shared" ca="1" si="2"/>
        <v>39.203745098039505</v>
      </c>
      <c r="J68" s="9">
        <f t="shared" ca="1" si="2"/>
        <v>0</v>
      </c>
      <c r="K68" s="9">
        <f t="shared" ca="1" si="3"/>
        <v>251.63868736039839</v>
      </c>
      <c r="L68" s="9">
        <f t="shared" ca="1" si="4"/>
        <v>81.037163573672018</v>
      </c>
      <c r="M68">
        <f t="shared" ca="1" si="8"/>
        <v>55.302175925925923</v>
      </c>
      <c r="N68">
        <f t="shared" ca="1" si="9"/>
        <v>32.197799564270149</v>
      </c>
      <c r="O68" s="12"/>
    </row>
    <row r="69" spans="1:15" x14ac:dyDescent="0.25">
      <c r="A69" s="4">
        <f t="shared" si="10"/>
        <v>0.42934027777777717</v>
      </c>
      <c r="B69" s="3">
        <f t="shared" si="11"/>
        <v>1553301095</v>
      </c>
      <c r="C69">
        <f t="shared" si="16"/>
        <v>2</v>
      </c>
      <c r="D69">
        <f t="shared" si="16"/>
        <v>6</v>
      </c>
      <c r="E69">
        <f t="shared" ca="1" si="13"/>
        <v>-44720.985294117636</v>
      </c>
      <c r="F69">
        <f t="shared" ca="1" si="14"/>
        <v>-60324.080294117644</v>
      </c>
      <c r="G69">
        <f t="shared" ca="1" si="1"/>
        <v>9448.7999999999993</v>
      </c>
      <c r="H69" s="9">
        <f t="shared" ca="1" si="2"/>
        <v>248.56607843137172</v>
      </c>
      <c r="I69" s="9">
        <f t="shared" ca="1" si="2"/>
        <v>39.203745098039505</v>
      </c>
      <c r="J69" s="9">
        <f t="shared" ca="1" si="2"/>
        <v>0</v>
      </c>
      <c r="K69" s="9">
        <f t="shared" ca="1" si="3"/>
        <v>251.63868736039555</v>
      </c>
      <c r="L69" s="9">
        <f t="shared" ca="1" si="4"/>
        <v>81.037163573671918</v>
      </c>
      <c r="M69">
        <f t="shared" ca="1" si="8"/>
        <v>55.303958333333327</v>
      </c>
      <c r="N69">
        <f t="shared" ca="1" si="9"/>
        <v>32.217687908496728</v>
      </c>
    </row>
    <row r="70" spans="1:15" x14ac:dyDescent="0.25">
      <c r="A70" s="4">
        <f>A69+5/24/3600</f>
        <v>0.42939814814814753</v>
      </c>
      <c r="B70" s="3">
        <f t="shared" si="11"/>
        <v>1553301100</v>
      </c>
      <c r="C70">
        <f t="shared" si="16"/>
        <v>2</v>
      </c>
      <c r="D70">
        <f t="shared" si="16"/>
        <v>6</v>
      </c>
      <c r="E70">
        <f t="shared" ca="1" si="13"/>
        <v>-43478.154901960777</v>
      </c>
      <c r="F70">
        <f t="shared" ca="1" si="14"/>
        <v>-60128.061568627447</v>
      </c>
      <c r="G70">
        <f t="shared" ca="1" si="1"/>
        <v>9448.7999999999993</v>
      </c>
      <c r="H70" s="9">
        <f t="shared" ca="1" si="2"/>
        <v>248.56607843137172</v>
      </c>
      <c r="I70" s="9">
        <f t="shared" ca="1" si="2"/>
        <v>39.203745098038056</v>
      </c>
      <c r="J70" s="9">
        <f t="shared" ca="1" si="2"/>
        <v>0</v>
      </c>
      <c r="K70" s="9">
        <f t="shared" ca="1" si="3"/>
        <v>251.63868736039532</v>
      </c>
      <c r="L70" s="9">
        <f t="shared" ca="1" si="4"/>
        <v>81.037163573672231</v>
      </c>
      <c r="M70">
        <f t="shared" ca="1" si="8"/>
        <v>55.305740740740738</v>
      </c>
      <c r="N70">
        <f t="shared" ca="1" si="9"/>
        <v>32.237576252723308</v>
      </c>
    </row>
    <row r="71" spans="1:15" x14ac:dyDescent="0.25">
      <c r="A71" s="4">
        <f t="shared" si="10"/>
        <v>0.42945601851851789</v>
      </c>
      <c r="B71" s="3">
        <f t="shared" si="11"/>
        <v>1553301105</v>
      </c>
      <c r="C71">
        <f t="shared" si="16"/>
        <v>2</v>
      </c>
      <c r="D71">
        <f t="shared" si="16"/>
        <v>6</v>
      </c>
      <c r="E71">
        <f t="shared" ca="1" si="13"/>
        <v>-42235.324509803919</v>
      </c>
      <c r="F71">
        <f t="shared" ca="1" si="14"/>
        <v>-59932.042843137257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248.56607843137172</v>
      </c>
      <c r="I71" s="9">
        <f t="shared" ca="1" si="18"/>
        <v>39.203745098039505</v>
      </c>
      <c r="J71" s="9">
        <f t="shared" ca="1" si="18"/>
        <v>0</v>
      </c>
      <c r="K71" s="9">
        <f t="shared" ref="K71:K134" ca="1" si="19">SQRT(H71*H71+I71*I71)</f>
        <v>251.63868736039555</v>
      </c>
      <c r="L71" s="9">
        <f t="shared" ref="L71:L134" ca="1" si="20">DEGREES(ATAN2(I71,H71))</f>
        <v>81.037163573671918</v>
      </c>
      <c r="M71">
        <f t="shared" ca="1" si="8"/>
        <v>55.307523148148142</v>
      </c>
      <c r="N71">
        <f t="shared" ca="1" si="9"/>
        <v>32.257464596949887</v>
      </c>
    </row>
    <row r="72" spans="1:15" x14ac:dyDescent="0.25">
      <c r="A72" s="4">
        <f t="shared" si="10"/>
        <v>0.42951388888888825</v>
      </c>
      <c r="B72" s="3">
        <f t="shared" si="11"/>
        <v>1553301110</v>
      </c>
      <c r="C72">
        <f t="shared" ref="C72:D87" si="21">C71</f>
        <v>2</v>
      </c>
      <c r="D72">
        <f t="shared" si="21"/>
        <v>6</v>
      </c>
      <c r="E72">
        <f t="shared" ca="1" si="13"/>
        <v>-40992.49411764706</v>
      </c>
      <c r="F72">
        <f t="shared" ca="1" si="14"/>
        <v>-59736.024117647059</v>
      </c>
      <c r="G72">
        <f t="shared" ca="1" si="17"/>
        <v>9448.7999999999993</v>
      </c>
      <c r="H72" s="9">
        <f t="shared" ca="1" si="18"/>
        <v>248.56607843137462</v>
      </c>
      <c r="I72" s="9">
        <f t="shared" ca="1" si="18"/>
        <v>39.203745098039505</v>
      </c>
      <c r="J72" s="9">
        <f t="shared" ca="1" si="18"/>
        <v>0</v>
      </c>
      <c r="K72" s="9">
        <f t="shared" ca="1" si="19"/>
        <v>251.63868736039839</v>
      </c>
      <c r="L72" s="9">
        <f t="shared" ca="1" si="20"/>
        <v>81.037163573672018</v>
      </c>
      <c r="M72">
        <f t="shared" ref="M72:M135" ca="1" si="22">INDIRECT("M$"&amp;C72)+INDIRECT("O$"&amp;C72)*($B72-INDIRECT("B$"&amp;D72))</f>
        <v>55.309305555555554</v>
      </c>
      <c r="N72">
        <f t="shared" ref="N72:N135" ca="1" si="23">INDIRECT("N$"&amp;C72)+INDIRECT("P$"&amp;C72)*($B72-INDIRECT("B$"&amp;D72))</f>
        <v>32.277352941176467</v>
      </c>
    </row>
    <row r="73" spans="1:15" x14ac:dyDescent="0.25">
      <c r="A73" s="4">
        <f t="shared" ref="A73:A102" si="24">A72+5/24/3600</f>
        <v>0.42957175925925861</v>
      </c>
      <c r="B73" s="3">
        <f t="shared" ref="B73:B136" si="25">B72+SECOND(A73-A72)</f>
        <v>1553301115</v>
      </c>
      <c r="C73">
        <f t="shared" si="21"/>
        <v>2</v>
      </c>
      <c r="D73">
        <f t="shared" si="21"/>
        <v>6</v>
      </c>
      <c r="E73">
        <f t="shared" ca="1" si="13"/>
        <v>-39749.663725490187</v>
      </c>
      <c r="F73">
        <f t="shared" ca="1" si="14"/>
        <v>-59540.005392156861</v>
      </c>
      <c r="G73">
        <f t="shared" ca="1" si="17"/>
        <v>9448.7999999999993</v>
      </c>
      <c r="H73" s="9">
        <f t="shared" ca="1" si="18"/>
        <v>248.56607843137172</v>
      </c>
      <c r="I73" s="9">
        <f t="shared" ca="1" si="18"/>
        <v>39.203745098039505</v>
      </c>
      <c r="J73" s="9">
        <f t="shared" ca="1" si="18"/>
        <v>0</v>
      </c>
      <c r="K73" s="9">
        <f t="shared" ca="1" si="19"/>
        <v>251.63868736039555</v>
      </c>
      <c r="L73" s="9">
        <f t="shared" ca="1" si="20"/>
        <v>81.037163573671918</v>
      </c>
      <c r="M73">
        <f t="shared" ca="1" si="22"/>
        <v>55.311087962962958</v>
      </c>
      <c r="N73">
        <f t="shared" ca="1" si="23"/>
        <v>32.297241285403047</v>
      </c>
    </row>
    <row r="74" spans="1:15" x14ac:dyDescent="0.25">
      <c r="A74" s="4">
        <f t="shared" si="24"/>
        <v>0.42962962962962897</v>
      </c>
      <c r="B74" s="3">
        <f t="shared" si="25"/>
        <v>1553301120</v>
      </c>
      <c r="C74">
        <f t="shared" si="21"/>
        <v>2</v>
      </c>
      <c r="D74">
        <f t="shared" si="21"/>
        <v>6</v>
      </c>
      <c r="E74">
        <f t="shared" ca="1" si="13"/>
        <v>-38506.833333333328</v>
      </c>
      <c r="F74">
        <f t="shared" ca="1" si="14"/>
        <v>-59343.986666666664</v>
      </c>
      <c r="G74">
        <f t="shared" ca="1" si="17"/>
        <v>9448.7999999999993</v>
      </c>
      <c r="H74" s="9">
        <f t="shared" ca="1" si="18"/>
        <v>248.56607843137172</v>
      </c>
      <c r="I74" s="9">
        <f t="shared" ca="1" si="18"/>
        <v>39.203745098039505</v>
      </c>
      <c r="J74" s="9">
        <f t="shared" ca="1" si="18"/>
        <v>0</v>
      </c>
      <c r="K74" s="9">
        <f t="shared" ca="1" si="19"/>
        <v>251.63868736039555</v>
      </c>
      <c r="L74" s="9">
        <f t="shared" ca="1" si="20"/>
        <v>81.037163573671918</v>
      </c>
      <c r="M74">
        <f t="shared" ca="1" si="22"/>
        <v>55.312870370370369</v>
      </c>
      <c r="N74">
        <f t="shared" ca="1" si="23"/>
        <v>32.317129629629626</v>
      </c>
    </row>
    <row r="75" spans="1:15" x14ac:dyDescent="0.25">
      <c r="A75" s="4">
        <f t="shared" si="24"/>
        <v>0.42968749999999933</v>
      </c>
      <c r="B75" s="3">
        <f t="shared" si="25"/>
        <v>1553301125</v>
      </c>
      <c r="C75">
        <f t="shared" si="21"/>
        <v>2</v>
      </c>
      <c r="D75">
        <f t="shared" si="21"/>
        <v>6</v>
      </c>
      <c r="E75">
        <f t="shared" ca="1" si="13"/>
        <v>-37264.00294117647</v>
      </c>
      <c r="F75">
        <f t="shared" ca="1" si="14"/>
        <v>-59147.967941176466</v>
      </c>
      <c r="G75">
        <f t="shared" ca="1" si="17"/>
        <v>9448.7999999999993</v>
      </c>
      <c r="H75" s="9">
        <f t="shared" ca="1" si="18"/>
        <v>248.56607843137462</v>
      </c>
      <c r="I75" s="9">
        <f t="shared" ca="1" si="18"/>
        <v>39.203745098039505</v>
      </c>
      <c r="J75" s="9">
        <f t="shared" ca="1" si="18"/>
        <v>0</v>
      </c>
      <c r="K75" s="9">
        <f t="shared" ca="1" si="19"/>
        <v>251.63868736039839</v>
      </c>
      <c r="L75" s="9">
        <f t="shared" ca="1" si="20"/>
        <v>81.037163573672018</v>
      </c>
      <c r="M75">
        <f t="shared" ca="1" si="22"/>
        <v>55.314652777777773</v>
      </c>
      <c r="N75">
        <f t="shared" ca="1" si="23"/>
        <v>32.337017973856206</v>
      </c>
    </row>
    <row r="76" spans="1:15" x14ac:dyDescent="0.25">
      <c r="A76" s="4">
        <f t="shared" si="24"/>
        <v>0.42974537037036969</v>
      </c>
      <c r="B76" s="3">
        <f t="shared" si="25"/>
        <v>1553301130</v>
      </c>
      <c r="C76">
        <f t="shared" si="21"/>
        <v>2</v>
      </c>
      <c r="D76">
        <f t="shared" si="21"/>
        <v>6</v>
      </c>
      <c r="E76">
        <f t="shared" ca="1" si="13"/>
        <v>-36021.172549019597</v>
      </c>
      <c r="F76">
        <f t="shared" ca="1" si="14"/>
        <v>-58951.949215686269</v>
      </c>
      <c r="G76">
        <f t="shared" ca="1" si="17"/>
        <v>9448.7999999999993</v>
      </c>
      <c r="H76" s="9">
        <f t="shared" ca="1" si="18"/>
        <v>248.56607843137172</v>
      </c>
      <c r="I76" s="9">
        <f t="shared" ca="1" si="18"/>
        <v>39.203745098038056</v>
      </c>
      <c r="J76" s="9">
        <f t="shared" ca="1" si="18"/>
        <v>0</v>
      </c>
      <c r="K76" s="9">
        <f t="shared" ca="1" si="19"/>
        <v>251.63868736039532</v>
      </c>
      <c r="L76" s="9">
        <f t="shared" ca="1" si="20"/>
        <v>81.037163573672231</v>
      </c>
      <c r="M76">
        <f t="shared" ca="1" si="22"/>
        <v>55.316435185185185</v>
      </c>
      <c r="N76">
        <f t="shared" ca="1" si="23"/>
        <v>32.356906318082785</v>
      </c>
    </row>
    <row r="77" spans="1:15" x14ac:dyDescent="0.25">
      <c r="A77" s="4">
        <f t="shared" si="24"/>
        <v>0.42980324074074006</v>
      </c>
      <c r="B77" s="3">
        <f t="shared" si="25"/>
        <v>1553301135</v>
      </c>
      <c r="C77">
        <f t="shared" si="21"/>
        <v>2</v>
      </c>
      <c r="D77">
        <f t="shared" si="21"/>
        <v>6</v>
      </c>
      <c r="E77">
        <f t="shared" ca="1" si="13"/>
        <v>-34778.342156862738</v>
      </c>
      <c r="F77">
        <f t="shared" ca="1" si="14"/>
        <v>-58755.930490196079</v>
      </c>
      <c r="G77">
        <f t="shared" ca="1" si="17"/>
        <v>9448.7999999999993</v>
      </c>
      <c r="H77" s="9">
        <f t="shared" ca="1" si="18"/>
        <v>248.56607843137172</v>
      </c>
      <c r="I77" s="9">
        <f t="shared" ca="1" si="18"/>
        <v>39.203745098039505</v>
      </c>
      <c r="J77" s="9">
        <f t="shared" ca="1" si="18"/>
        <v>0</v>
      </c>
      <c r="K77" s="9">
        <f t="shared" ca="1" si="19"/>
        <v>251.63868736039555</v>
      </c>
      <c r="L77" s="9">
        <f t="shared" ca="1" si="20"/>
        <v>81.037163573671918</v>
      </c>
      <c r="M77">
        <f t="shared" ca="1" si="22"/>
        <v>55.318217592592589</v>
      </c>
      <c r="N77">
        <f t="shared" ca="1" si="23"/>
        <v>32.376794662309365</v>
      </c>
    </row>
    <row r="78" spans="1:15" x14ac:dyDescent="0.25">
      <c r="A78" s="4">
        <f t="shared" si="24"/>
        <v>0.42986111111111042</v>
      </c>
      <c r="B78" s="3">
        <f t="shared" si="25"/>
        <v>1553301140</v>
      </c>
      <c r="C78">
        <f t="shared" si="21"/>
        <v>2</v>
      </c>
      <c r="D78">
        <f t="shared" si="21"/>
        <v>6</v>
      </c>
      <c r="E78">
        <f t="shared" ca="1" si="13"/>
        <v>-33535.51176470588</v>
      </c>
      <c r="F78">
        <f t="shared" ca="1" si="14"/>
        <v>-58559.911764705881</v>
      </c>
      <c r="G78">
        <f t="shared" ca="1" si="17"/>
        <v>9448.7999999999993</v>
      </c>
      <c r="H78" s="9">
        <f t="shared" ca="1" si="18"/>
        <v>248.56607843137462</v>
      </c>
      <c r="I78" s="9">
        <f t="shared" ca="1" si="18"/>
        <v>39.203745098039505</v>
      </c>
      <c r="J78" s="9">
        <f t="shared" ca="1" si="18"/>
        <v>0</v>
      </c>
      <c r="K78" s="9">
        <f t="shared" ca="1" si="19"/>
        <v>251.63868736039839</v>
      </c>
      <c r="L78" s="9">
        <f t="shared" ca="1" si="20"/>
        <v>81.037163573672018</v>
      </c>
      <c r="M78">
        <f t="shared" ca="1" si="22"/>
        <v>55.319999999999993</v>
      </c>
      <c r="N78">
        <f t="shared" ca="1" si="23"/>
        <v>32.396683006535945</v>
      </c>
    </row>
    <row r="79" spans="1:15" x14ac:dyDescent="0.25">
      <c r="A79" s="4">
        <f t="shared" si="24"/>
        <v>0.42991898148148078</v>
      </c>
      <c r="B79" s="3">
        <f t="shared" si="25"/>
        <v>1553301145</v>
      </c>
      <c r="C79">
        <f t="shared" si="21"/>
        <v>2</v>
      </c>
      <c r="D79">
        <f t="shared" si="21"/>
        <v>6</v>
      </c>
      <c r="E79">
        <f t="shared" ca="1" si="13"/>
        <v>-32292.681372549006</v>
      </c>
      <c r="F79">
        <f t="shared" ca="1" si="14"/>
        <v>-58363.893039215684</v>
      </c>
      <c r="G79">
        <f t="shared" ca="1" si="17"/>
        <v>9448.7999999999993</v>
      </c>
      <c r="H79" s="9">
        <f t="shared" ca="1" si="18"/>
        <v>248.56607843137172</v>
      </c>
      <c r="I79" s="9">
        <f t="shared" ca="1" si="18"/>
        <v>39.203745098039505</v>
      </c>
      <c r="J79" s="9">
        <f t="shared" ca="1" si="18"/>
        <v>0</v>
      </c>
      <c r="K79" s="9">
        <f t="shared" ca="1" si="19"/>
        <v>251.63868736039555</v>
      </c>
      <c r="L79" s="9">
        <f t="shared" ca="1" si="20"/>
        <v>81.037163573671918</v>
      </c>
      <c r="M79">
        <f t="shared" ca="1" si="22"/>
        <v>55.321782407407404</v>
      </c>
      <c r="N79">
        <f t="shared" ca="1" si="23"/>
        <v>32.416571350762524</v>
      </c>
    </row>
    <row r="80" spans="1:15" x14ac:dyDescent="0.25">
      <c r="A80" s="4">
        <f t="shared" si="24"/>
        <v>0.42997685185185114</v>
      </c>
      <c r="B80" s="3">
        <f t="shared" si="25"/>
        <v>1553301150</v>
      </c>
      <c r="C80">
        <f t="shared" si="21"/>
        <v>2</v>
      </c>
      <c r="D80">
        <f t="shared" si="21"/>
        <v>6</v>
      </c>
      <c r="E80">
        <f t="shared" ca="1" si="13"/>
        <v>-31049.850980392148</v>
      </c>
      <c r="F80">
        <f t="shared" ca="1" si="14"/>
        <v>-58167.874313725486</v>
      </c>
      <c r="G80">
        <f t="shared" ca="1" si="17"/>
        <v>9448.7999999999993</v>
      </c>
      <c r="H80" s="9">
        <f t="shared" ca="1" si="18"/>
        <v>248.56607843137172</v>
      </c>
      <c r="I80" s="9">
        <f t="shared" ca="1" si="18"/>
        <v>39.203745098038056</v>
      </c>
      <c r="J80" s="9">
        <f t="shared" ca="1" si="18"/>
        <v>0</v>
      </c>
      <c r="K80" s="9">
        <f t="shared" ca="1" si="19"/>
        <v>251.63868736039532</v>
      </c>
      <c r="L80" s="9">
        <f t="shared" ca="1" si="20"/>
        <v>81.037163573672231</v>
      </c>
      <c r="M80">
        <f t="shared" ca="1" si="22"/>
        <v>55.323564814814809</v>
      </c>
      <c r="N80">
        <f t="shared" ca="1" si="23"/>
        <v>32.436459694989104</v>
      </c>
    </row>
    <row r="81" spans="1:14" x14ac:dyDescent="0.25">
      <c r="A81" s="4">
        <f t="shared" si="24"/>
        <v>0.4300347222222215</v>
      </c>
      <c r="B81" s="3">
        <f t="shared" si="25"/>
        <v>1553301155</v>
      </c>
      <c r="C81">
        <f t="shared" si="21"/>
        <v>2</v>
      </c>
      <c r="D81">
        <f t="shared" si="21"/>
        <v>6</v>
      </c>
      <c r="E81">
        <f t="shared" ca="1" si="13"/>
        <v>-29807.020588235289</v>
      </c>
      <c r="F81">
        <f t="shared" ca="1" si="14"/>
        <v>-57971.855588235296</v>
      </c>
      <c r="G81">
        <f t="shared" ca="1" si="17"/>
        <v>9448.7999999999993</v>
      </c>
      <c r="H81" s="9">
        <f t="shared" ca="1" si="18"/>
        <v>248.56607843137172</v>
      </c>
      <c r="I81" s="9">
        <f t="shared" ca="1" si="18"/>
        <v>39.203745098039505</v>
      </c>
      <c r="J81" s="9">
        <f t="shared" ca="1" si="18"/>
        <v>0</v>
      </c>
      <c r="K81" s="9">
        <f t="shared" ca="1" si="19"/>
        <v>251.63868736039555</v>
      </c>
      <c r="L81" s="9">
        <f t="shared" ca="1" si="20"/>
        <v>81.037163573671918</v>
      </c>
      <c r="M81">
        <f t="shared" ca="1" si="22"/>
        <v>55.32534722222222</v>
      </c>
      <c r="N81">
        <f t="shared" ca="1" si="23"/>
        <v>32.456348039215683</v>
      </c>
    </row>
    <row r="82" spans="1:14" x14ac:dyDescent="0.25">
      <c r="A82" s="4">
        <f t="shared" si="24"/>
        <v>0.43009259259259186</v>
      </c>
      <c r="B82" s="3">
        <f t="shared" si="25"/>
        <v>1553301160</v>
      </c>
      <c r="C82">
        <f t="shared" si="21"/>
        <v>2</v>
      </c>
      <c r="D82">
        <f t="shared" si="21"/>
        <v>6</v>
      </c>
      <c r="E82">
        <f t="shared" ca="1" si="13"/>
        <v>-28564.190196078431</v>
      </c>
      <c r="F82">
        <f t="shared" ca="1" si="14"/>
        <v>-57775.836862745098</v>
      </c>
      <c r="G82">
        <f t="shared" ca="1" si="17"/>
        <v>9448.7999999999993</v>
      </c>
      <c r="H82" s="9">
        <f t="shared" ca="1" si="18"/>
        <v>248.56607843137462</v>
      </c>
      <c r="I82" s="9">
        <f t="shared" ca="1" si="18"/>
        <v>39.203745098039505</v>
      </c>
      <c r="J82" s="9">
        <f t="shared" ca="1" si="18"/>
        <v>0</v>
      </c>
      <c r="K82" s="9">
        <f t="shared" ca="1" si="19"/>
        <v>251.63868736039839</v>
      </c>
      <c r="L82" s="9">
        <f t="shared" ca="1" si="20"/>
        <v>81.037163573672018</v>
      </c>
      <c r="M82">
        <f t="shared" ca="1" si="22"/>
        <v>55.327129629629624</v>
      </c>
      <c r="N82">
        <f t="shared" ca="1" si="23"/>
        <v>32.476236383442263</v>
      </c>
    </row>
    <row r="83" spans="1:14" x14ac:dyDescent="0.25">
      <c r="A83" s="4">
        <f t="shared" si="24"/>
        <v>0.43015046296296222</v>
      </c>
      <c r="B83" s="3">
        <f t="shared" si="25"/>
        <v>1553301165</v>
      </c>
      <c r="C83">
        <f t="shared" si="21"/>
        <v>2</v>
      </c>
      <c r="D83">
        <f t="shared" si="21"/>
        <v>6</v>
      </c>
      <c r="E83">
        <f t="shared" ca="1" si="13"/>
        <v>-27321.359803921558</v>
      </c>
      <c r="F83">
        <f t="shared" ca="1" si="14"/>
        <v>-57579.818137254901</v>
      </c>
      <c r="G83">
        <f t="shared" ca="1" si="17"/>
        <v>9448.7999999999993</v>
      </c>
      <c r="H83" s="9">
        <f t="shared" ca="1" si="18"/>
        <v>248.56607843137172</v>
      </c>
      <c r="I83" s="9">
        <f t="shared" ca="1" si="18"/>
        <v>39.203745098039505</v>
      </c>
      <c r="J83" s="9">
        <f t="shared" ca="1" si="18"/>
        <v>0</v>
      </c>
      <c r="K83" s="9">
        <f t="shared" ca="1" si="19"/>
        <v>251.63868736039555</v>
      </c>
      <c r="L83" s="9">
        <f t="shared" ca="1" si="20"/>
        <v>81.037163573671918</v>
      </c>
      <c r="M83">
        <f t="shared" ca="1" si="22"/>
        <v>55.328912037037036</v>
      </c>
      <c r="N83">
        <f t="shared" ca="1" si="23"/>
        <v>32.496124727668843</v>
      </c>
    </row>
    <row r="84" spans="1:14" x14ac:dyDescent="0.25">
      <c r="A84" s="4">
        <f t="shared" si="24"/>
        <v>0.43020833333333258</v>
      </c>
      <c r="B84" s="3">
        <f t="shared" si="25"/>
        <v>1553301170</v>
      </c>
      <c r="C84">
        <f t="shared" si="21"/>
        <v>2</v>
      </c>
      <c r="D84">
        <f t="shared" si="21"/>
        <v>6</v>
      </c>
      <c r="E84">
        <f t="shared" ca="1" si="13"/>
        <v>-26078.529411764699</v>
      </c>
      <c r="F84">
        <f t="shared" ca="1" si="14"/>
        <v>-57383.799411764703</v>
      </c>
      <c r="G84">
        <f t="shared" ca="1" si="17"/>
        <v>9448.7999999999993</v>
      </c>
      <c r="H84" s="9">
        <f t="shared" ca="1" si="18"/>
        <v>248.56607843137172</v>
      </c>
      <c r="I84" s="9">
        <f t="shared" ca="1" si="18"/>
        <v>39.203745098039505</v>
      </c>
      <c r="J84" s="9">
        <f t="shared" ca="1" si="18"/>
        <v>0</v>
      </c>
      <c r="K84" s="9">
        <f t="shared" ca="1" si="19"/>
        <v>251.63868736039555</v>
      </c>
      <c r="L84" s="9">
        <f t="shared" ca="1" si="20"/>
        <v>81.037163573671918</v>
      </c>
      <c r="M84">
        <f t="shared" ca="1" si="22"/>
        <v>55.33069444444444</v>
      </c>
      <c r="N84">
        <f t="shared" ca="1" si="23"/>
        <v>32.516013071895422</v>
      </c>
    </row>
    <row r="85" spans="1:14" x14ac:dyDescent="0.25">
      <c r="A85" s="4">
        <f t="shared" si="24"/>
        <v>0.43026620370370294</v>
      </c>
      <c r="B85" s="3">
        <f t="shared" si="25"/>
        <v>1553301175</v>
      </c>
      <c r="C85">
        <f t="shared" si="21"/>
        <v>2</v>
      </c>
      <c r="D85">
        <f t="shared" si="21"/>
        <v>6</v>
      </c>
      <c r="E85">
        <f t="shared" ca="1" si="13"/>
        <v>-24835.69901960784</v>
      </c>
      <c r="F85">
        <f t="shared" ca="1" si="14"/>
        <v>-57187.780686274506</v>
      </c>
      <c r="G85">
        <f t="shared" ca="1" si="17"/>
        <v>9448.7999999999993</v>
      </c>
      <c r="H85" s="9">
        <f t="shared" ca="1" si="18"/>
        <v>248.56607843137462</v>
      </c>
      <c r="I85" s="9">
        <f t="shared" ca="1" si="18"/>
        <v>39.203745098039505</v>
      </c>
      <c r="J85" s="9">
        <f t="shared" ca="1" si="18"/>
        <v>0</v>
      </c>
      <c r="K85" s="9">
        <f t="shared" ca="1" si="19"/>
        <v>251.63868736039839</v>
      </c>
      <c r="L85" s="9">
        <f t="shared" ca="1" si="20"/>
        <v>81.037163573672018</v>
      </c>
      <c r="M85">
        <f t="shared" ca="1" si="22"/>
        <v>55.332476851851851</v>
      </c>
      <c r="N85">
        <f t="shared" ca="1" si="23"/>
        <v>32.535901416122002</v>
      </c>
    </row>
    <row r="86" spans="1:14" x14ac:dyDescent="0.25">
      <c r="A86" s="4">
        <f t="shared" si="24"/>
        <v>0.4303240740740733</v>
      </c>
      <c r="B86" s="3">
        <f t="shared" si="25"/>
        <v>1553301180</v>
      </c>
      <c r="C86">
        <f t="shared" si="21"/>
        <v>2</v>
      </c>
      <c r="D86">
        <f t="shared" si="21"/>
        <v>6</v>
      </c>
      <c r="E86">
        <f t="shared" ca="1" si="13"/>
        <v>-23592.868627450967</v>
      </c>
      <c r="F86">
        <f t="shared" ca="1" si="14"/>
        <v>-56991.761960784308</v>
      </c>
      <c r="G86">
        <f t="shared" ca="1" si="17"/>
        <v>9448.7999999999993</v>
      </c>
      <c r="H86" s="9">
        <f t="shared" ca="1" si="18"/>
        <v>248.56607843137172</v>
      </c>
      <c r="I86" s="9">
        <f t="shared" ca="1" si="18"/>
        <v>39.203745098038056</v>
      </c>
      <c r="J86" s="9">
        <f t="shared" ca="1" si="18"/>
        <v>0</v>
      </c>
      <c r="K86" s="9">
        <f t="shared" ca="1" si="19"/>
        <v>251.63868736039532</v>
      </c>
      <c r="L86" s="9">
        <f t="shared" ca="1" si="20"/>
        <v>81.037163573672231</v>
      </c>
      <c r="M86">
        <f t="shared" ca="1" si="22"/>
        <v>55.334259259259255</v>
      </c>
      <c r="N86">
        <f t="shared" ca="1" si="23"/>
        <v>32.555789760348581</v>
      </c>
    </row>
    <row r="87" spans="1:14" x14ac:dyDescent="0.25">
      <c r="A87" s="4">
        <f t="shared" si="24"/>
        <v>0.43038194444444366</v>
      </c>
      <c r="B87" s="3">
        <f t="shared" si="25"/>
        <v>1553301185</v>
      </c>
      <c r="C87">
        <f t="shared" si="21"/>
        <v>2</v>
      </c>
      <c r="D87">
        <f t="shared" si="21"/>
        <v>6</v>
      </c>
      <c r="E87">
        <f t="shared" ca="1" si="13"/>
        <v>-22350.038235294109</v>
      </c>
      <c r="F87">
        <f t="shared" ca="1" si="14"/>
        <v>-56795.743235294118</v>
      </c>
      <c r="G87">
        <f t="shared" ca="1" si="17"/>
        <v>9448.7999999999993</v>
      </c>
      <c r="H87" s="9">
        <f t="shared" ca="1" si="18"/>
        <v>248.56607843137172</v>
      </c>
      <c r="I87" s="9">
        <f t="shared" ca="1" si="18"/>
        <v>39.203745098039505</v>
      </c>
      <c r="J87" s="9">
        <f t="shared" ca="1" si="18"/>
        <v>0</v>
      </c>
      <c r="K87" s="9">
        <f t="shared" ca="1" si="19"/>
        <v>251.63868736039555</v>
      </c>
      <c r="L87" s="9">
        <f t="shared" ca="1" si="20"/>
        <v>81.037163573671918</v>
      </c>
      <c r="M87">
        <f t="shared" ca="1" si="22"/>
        <v>55.336041666666667</v>
      </c>
      <c r="N87">
        <f t="shared" ca="1" si="23"/>
        <v>32.575678104575161</v>
      </c>
    </row>
    <row r="88" spans="1:14" x14ac:dyDescent="0.25">
      <c r="A88" s="4">
        <f t="shared" si="24"/>
        <v>0.43043981481481403</v>
      </c>
      <c r="B88" s="3">
        <f t="shared" si="25"/>
        <v>1553301190</v>
      </c>
      <c r="C88">
        <f t="shared" ref="C88:D103" si="26">C87</f>
        <v>2</v>
      </c>
      <c r="D88">
        <f t="shared" si="26"/>
        <v>6</v>
      </c>
      <c r="E88">
        <f t="shared" ca="1" si="13"/>
        <v>-21107.20784313725</v>
      </c>
      <c r="F88">
        <f t="shared" ca="1" si="14"/>
        <v>-56599.72450980392</v>
      </c>
      <c r="G88">
        <f t="shared" ca="1" si="17"/>
        <v>9448.7999999999993</v>
      </c>
      <c r="H88" s="9">
        <f t="shared" ca="1" si="18"/>
        <v>248.56607843137172</v>
      </c>
      <c r="I88" s="9">
        <f t="shared" ca="1" si="18"/>
        <v>39.203745098039505</v>
      </c>
      <c r="J88" s="9">
        <f t="shared" ca="1" si="18"/>
        <v>0</v>
      </c>
      <c r="K88" s="9">
        <f t="shared" ca="1" si="19"/>
        <v>251.63868736039555</v>
      </c>
      <c r="L88" s="9">
        <f t="shared" ca="1" si="20"/>
        <v>81.037163573671918</v>
      </c>
      <c r="M88">
        <f t="shared" ca="1" si="22"/>
        <v>55.337824074074071</v>
      </c>
      <c r="N88">
        <f t="shared" ca="1" si="23"/>
        <v>32.59556644880174</v>
      </c>
    </row>
    <row r="89" spans="1:14" x14ac:dyDescent="0.25">
      <c r="A89" s="4">
        <f t="shared" si="24"/>
        <v>0.43049768518518439</v>
      </c>
      <c r="B89" s="3">
        <f t="shared" si="25"/>
        <v>1553301195</v>
      </c>
      <c r="C89">
        <f t="shared" si="26"/>
        <v>2</v>
      </c>
      <c r="D89">
        <f t="shared" si="26"/>
        <v>6</v>
      </c>
      <c r="E89">
        <f t="shared" ca="1" si="13"/>
        <v>-19864.377450980392</v>
      </c>
      <c r="F89">
        <f t="shared" ca="1" si="14"/>
        <v>-56403.705784313723</v>
      </c>
      <c r="G89">
        <f t="shared" ca="1" si="17"/>
        <v>9448.7999999999993</v>
      </c>
      <c r="H89" s="9">
        <f t="shared" ca="1" si="18"/>
        <v>248.56607843137462</v>
      </c>
      <c r="I89" s="9">
        <f t="shared" ca="1" si="18"/>
        <v>39.203745098038056</v>
      </c>
      <c r="J89" s="9">
        <f t="shared" ca="1" si="18"/>
        <v>0</v>
      </c>
      <c r="K89" s="9">
        <f t="shared" ca="1" si="19"/>
        <v>251.63868736039819</v>
      </c>
      <c r="L89" s="9">
        <f t="shared" ca="1" si="20"/>
        <v>81.037163573672345</v>
      </c>
      <c r="M89">
        <f t="shared" ca="1" si="22"/>
        <v>55.339606481481475</v>
      </c>
      <c r="N89">
        <f t="shared" ca="1" si="23"/>
        <v>32.61545479302832</v>
      </c>
    </row>
    <row r="90" spans="1:14" x14ac:dyDescent="0.25">
      <c r="A90" s="4">
        <f t="shared" si="24"/>
        <v>0.43055555555555475</v>
      </c>
      <c r="B90" s="3">
        <f t="shared" si="25"/>
        <v>1553301200</v>
      </c>
      <c r="C90">
        <f t="shared" si="26"/>
        <v>2</v>
      </c>
      <c r="D90">
        <f t="shared" si="26"/>
        <v>6</v>
      </c>
      <c r="E90">
        <f t="shared" ca="1" si="13"/>
        <v>-18621.547058823518</v>
      </c>
      <c r="F90">
        <f t="shared" ca="1" si="14"/>
        <v>-56207.687058823532</v>
      </c>
      <c r="G90">
        <f t="shared" ca="1" si="17"/>
        <v>9448.7999999999993</v>
      </c>
      <c r="H90" s="9">
        <f t="shared" ca="1" si="18"/>
        <v>248.56607843137172</v>
      </c>
      <c r="I90" s="9">
        <f t="shared" ca="1" si="18"/>
        <v>39.203745098039505</v>
      </c>
      <c r="J90" s="9">
        <f t="shared" ca="1" si="18"/>
        <v>0</v>
      </c>
      <c r="K90" s="9">
        <f t="shared" ca="1" si="19"/>
        <v>251.63868736039555</v>
      </c>
      <c r="L90" s="9">
        <f t="shared" ca="1" si="20"/>
        <v>81.037163573671918</v>
      </c>
      <c r="M90">
        <f t="shared" ca="1" si="22"/>
        <v>55.341388888888886</v>
      </c>
      <c r="N90">
        <f t="shared" ca="1" si="23"/>
        <v>32.6353431372549</v>
      </c>
    </row>
    <row r="91" spans="1:14" x14ac:dyDescent="0.25">
      <c r="A91" s="4">
        <f t="shared" si="24"/>
        <v>0.43061342592592511</v>
      </c>
      <c r="B91" s="3">
        <f t="shared" si="25"/>
        <v>1553301205</v>
      </c>
      <c r="C91">
        <f t="shared" si="26"/>
        <v>2</v>
      </c>
      <c r="D91">
        <f t="shared" si="26"/>
        <v>6</v>
      </c>
      <c r="E91">
        <f t="shared" ca="1" si="13"/>
        <v>-17378.71666666666</v>
      </c>
      <c r="F91">
        <f t="shared" ca="1" si="14"/>
        <v>-56011.668333333335</v>
      </c>
      <c r="G91">
        <f t="shared" ca="1" si="17"/>
        <v>9448.7999999999993</v>
      </c>
      <c r="H91" s="9">
        <f t="shared" ca="1" si="18"/>
        <v>248.56607843137172</v>
      </c>
      <c r="I91" s="9">
        <f t="shared" ca="1" si="18"/>
        <v>39.203745098039505</v>
      </c>
      <c r="J91" s="9">
        <f t="shared" ca="1" si="18"/>
        <v>0</v>
      </c>
      <c r="K91" s="9">
        <f t="shared" ca="1" si="19"/>
        <v>251.63868736039555</v>
      </c>
      <c r="L91" s="9">
        <f t="shared" ca="1" si="20"/>
        <v>81.037163573671918</v>
      </c>
      <c r="M91">
        <f t="shared" ca="1" si="22"/>
        <v>55.343171296296291</v>
      </c>
      <c r="N91">
        <f t="shared" ca="1" si="23"/>
        <v>32.655231481481479</v>
      </c>
    </row>
    <row r="92" spans="1:14" x14ac:dyDescent="0.25">
      <c r="A92" s="4">
        <f t="shared" si="24"/>
        <v>0.43067129629629547</v>
      </c>
      <c r="B92" s="3">
        <f t="shared" si="25"/>
        <v>1553301210</v>
      </c>
      <c r="C92">
        <f t="shared" si="26"/>
        <v>2</v>
      </c>
      <c r="D92">
        <f t="shared" si="26"/>
        <v>6</v>
      </c>
      <c r="E92">
        <f t="shared" ca="1" si="13"/>
        <v>-16135.886274509801</v>
      </c>
      <c r="F92">
        <f t="shared" ca="1" si="14"/>
        <v>-55815.649607843137</v>
      </c>
      <c r="G92">
        <f t="shared" ca="1" si="17"/>
        <v>9448.7999999999993</v>
      </c>
      <c r="H92" s="9">
        <f t="shared" ca="1" si="18"/>
        <v>248.56607843137462</v>
      </c>
      <c r="I92" s="9">
        <f t="shared" ca="1" si="18"/>
        <v>39.203745098039505</v>
      </c>
      <c r="J92" s="9">
        <f t="shared" ca="1" si="18"/>
        <v>0</v>
      </c>
      <c r="K92" s="9">
        <f t="shared" ca="1" si="19"/>
        <v>251.63868736039839</v>
      </c>
      <c r="L92" s="9">
        <f t="shared" ca="1" si="20"/>
        <v>81.037163573672018</v>
      </c>
      <c r="M92">
        <f t="shared" ca="1" si="22"/>
        <v>55.344953703703702</v>
      </c>
      <c r="N92">
        <f t="shared" ca="1" si="23"/>
        <v>32.675119825708059</v>
      </c>
    </row>
    <row r="93" spans="1:14" x14ac:dyDescent="0.25">
      <c r="A93" s="4">
        <f t="shared" si="24"/>
        <v>0.43072916666666583</v>
      </c>
      <c r="B93" s="3">
        <f t="shared" si="25"/>
        <v>1553301215</v>
      </c>
      <c r="C93">
        <f t="shared" si="26"/>
        <v>2</v>
      </c>
      <c r="D93">
        <f t="shared" si="26"/>
        <v>6</v>
      </c>
      <c r="E93">
        <f t="shared" ca="1" si="13"/>
        <v>-14893.055882352928</v>
      </c>
      <c r="F93">
        <f t="shared" ca="1" si="14"/>
        <v>-55619.63088235294</v>
      </c>
      <c r="G93">
        <f t="shared" ca="1" si="17"/>
        <v>9448.7999999999993</v>
      </c>
      <c r="H93" s="9">
        <f t="shared" ca="1" si="18"/>
        <v>248.56607843137172</v>
      </c>
      <c r="I93" s="9">
        <f t="shared" ca="1" si="18"/>
        <v>39.203745098039505</v>
      </c>
      <c r="J93" s="9">
        <f t="shared" ca="1" si="18"/>
        <v>0</v>
      </c>
      <c r="K93" s="9">
        <f t="shared" ca="1" si="19"/>
        <v>251.63868736039555</v>
      </c>
      <c r="L93" s="9">
        <f t="shared" ca="1" si="20"/>
        <v>81.037163573671918</v>
      </c>
      <c r="M93">
        <f t="shared" ca="1" si="22"/>
        <v>55.346736111111106</v>
      </c>
      <c r="N93">
        <f t="shared" ca="1" si="23"/>
        <v>32.695008169934638</v>
      </c>
    </row>
    <row r="94" spans="1:14" x14ac:dyDescent="0.25">
      <c r="A94" s="4">
        <f t="shared" si="24"/>
        <v>0.43078703703703619</v>
      </c>
      <c r="B94" s="3">
        <f t="shared" si="25"/>
        <v>1553301220</v>
      </c>
      <c r="C94">
        <f t="shared" si="26"/>
        <v>2</v>
      </c>
      <c r="D94">
        <f t="shared" si="26"/>
        <v>6</v>
      </c>
      <c r="E94">
        <f t="shared" ca="1" si="13"/>
        <v>-13650.22549019607</v>
      </c>
      <c r="F94">
        <f t="shared" ca="1" si="14"/>
        <v>-55423.612156862742</v>
      </c>
      <c r="G94">
        <f t="shared" ca="1" si="17"/>
        <v>9448.7999999999993</v>
      </c>
      <c r="H94" s="9">
        <f t="shared" ca="1" si="18"/>
        <v>248.56607843137172</v>
      </c>
      <c r="I94" s="9">
        <f t="shared" ca="1" si="18"/>
        <v>39.203745098039505</v>
      </c>
      <c r="J94" s="9">
        <f t="shared" ca="1" si="18"/>
        <v>0</v>
      </c>
      <c r="K94" s="9">
        <f t="shared" ca="1" si="19"/>
        <v>251.63868736039555</v>
      </c>
      <c r="L94" s="9">
        <f t="shared" ca="1" si="20"/>
        <v>81.037163573671918</v>
      </c>
      <c r="M94">
        <f t="shared" ca="1" si="22"/>
        <v>55.348518518518517</v>
      </c>
      <c r="N94">
        <f t="shared" ca="1" si="23"/>
        <v>32.714896514161218</v>
      </c>
    </row>
    <row r="95" spans="1:14" x14ac:dyDescent="0.25">
      <c r="A95" s="4">
        <f>A94+5/24/3600</f>
        <v>0.43084490740740655</v>
      </c>
      <c r="B95" s="3">
        <f t="shared" si="25"/>
        <v>1553301225</v>
      </c>
      <c r="C95">
        <f t="shared" si="26"/>
        <v>2</v>
      </c>
      <c r="D95">
        <f t="shared" si="26"/>
        <v>6</v>
      </c>
      <c r="E95">
        <f t="shared" ca="1" si="13"/>
        <v>-12407.395098039211</v>
      </c>
      <c r="F95">
        <f t="shared" ca="1" si="14"/>
        <v>-55227.593431372545</v>
      </c>
      <c r="G95">
        <f t="shared" ca="1" si="17"/>
        <v>9448.7999999999993</v>
      </c>
      <c r="H95" s="9">
        <f t="shared" ca="1" si="18"/>
        <v>248.56607843137462</v>
      </c>
      <c r="I95" s="9">
        <f t="shared" ca="1" si="18"/>
        <v>39.203745098039505</v>
      </c>
      <c r="J95" s="9">
        <f t="shared" ca="1" si="18"/>
        <v>0</v>
      </c>
      <c r="K95" s="9">
        <f t="shared" ca="1" si="19"/>
        <v>251.63868736039839</v>
      </c>
      <c r="L95" s="9">
        <f t="shared" ca="1" si="20"/>
        <v>81.037163573672018</v>
      </c>
      <c r="M95">
        <f t="shared" ca="1" si="22"/>
        <v>55.350300925925922</v>
      </c>
      <c r="N95">
        <f t="shared" ca="1" si="23"/>
        <v>32.734784858387798</v>
      </c>
    </row>
    <row r="96" spans="1:14" x14ac:dyDescent="0.25">
      <c r="A96" s="4">
        <f t="shared" si="24"/>
        <v>0.43090277777777691</v>
      </c>
      <c r="B96" s="3">
        <f t="shared" si="25"/>
        <v>1553301230</v>
      </c>
      <c r="C96">
        <f t="shared" si="26"/>
        <v>2</v>
      </c>
      <c r="D96">
        <f t="shared" si="26"/>
        <v>6</v>
      </c>
      <c r="E96">
        <f t="shared" ca="1" si="13"/>
        <v>-11164.564705882338</v>
      </c>
      <c r="F96">
        <f t="shared" ca="1" si="14"/>
        <v>-55031.574705882347</v>
      </c>
      <c r="G96">
        <f t="shared" ca="1" si="17"/>
        <v>9448.7999999999993</v>
      </c>
      <c r="H96" s="9">
        <f t="shared" ca="1" si="18"/>
        <v>248.56607843137172</v>
      </c>
      <c r="I96" s="9">
        <f t="shared" ca="1" si="18"/>
        <v>39.203745098038056</v>
      </c>
      <c r="J96" s="9">
        <f t="shared" ca="1" si="18"/>
        <v>0</v>
      </c>
      <c r="K96" s="9">
        <f t="shared" ca="1" si="19"/>
        <v>251.63868736039532</v>
      </c>
      <c r="L96" s="9">
        <f t="shared" ca="1" si="20"/>
        <v>81.037163573672231</v>
      </c>
      <c r="M96">
        <f t="shared" ca="1" si="22"/>
        <v>55.352083333333333</v>
      </c>
      <c r="N96">
        <f t="shared" ca="1" si="23"/>
        <v>32.754673202614377</v>
      </c>
    </row>
    <row r="97" spans="1:14" x14ac:dyDescent="0.25">
      <c r="A97" s="4">
        <f t="shared" si="24"/>
        <v>0.43096064814814727</v>
      </c>
      <c r="B97" s="3">
        <f t="shared" si="25"/>
        <v>1553301235</v>
      </c>
      <c r="C97">
        <f t="shared" si="26"/>
        <v>2</v>
      </c>
      <c r="D97">
        <f t="shared" si="26"/>
        <v>6</v>
      </c>
      <c r="E97">
        <f t="shared" ca="1" si="13"/>
        <v>-9921.7343137254793</v>
      </c>
      <c r="F97">
        <f t="shared" ca="1" si="14"/>
        <v>-54835.555980392157</v>
      </c>
      <c r="G97">
        <f t="shared" ca="1" si="17"/>
        <v>9448.7999999999993</v>
      </c>
      <c r="H97" s="9">
        <f t="shared" ca="1" si="18"/>
        <v>248.56607843137172</v>
      </c>
      <c r="I97" s="9">
        <f t="shared" ca="1" si="18"/>
        <v>39.203745098039505</v>
      </c>
      <c r="J97" s="9">
        <f t="shared" ca="1" si="18"/>
        <v>0</v>
      </c>
      <c r="K97" s="9">
        <f t="shared" ca="1" si="19"/>
        <v>251.63868736039555</v>
      </c>
      <c r="L97" s="9">
        <f t="shared" ca="1" si="20"/>
        <v>81.037163573671918</v>
      </c>
      <c r="M97">
        <f t="shared" ca="1" si="22"/>
        <v>55.353865740740737</v>
      </c>
      <c r="N97">
        <f t="shared" ca="1" si="23"/>
        <v>32.774561546840957</v>
      </c>
    </row>
    <row r="98" spans="1:14" x14ac:dyDescent="0.25">
      <c r="A98" s="4">
        <f t="shared" si="24"/>
        <v>0.43101851851851763</v>
      </c>
      <c r="B98" s="3">
        <f t="shared" si="25"/>
        <v>1553301240</v>
      </c>
      <c r="C98">
        <f t="shared" si="26"/>
        <v>2</v>
      </c>
      <c r="D98">
        <f t="shared" si="26"/>
        <v>6</v>
      </c>
      <c r="E98">
        <f t="shared" ca="1" si="13"/>
        <v>-8678.9039215686207</v>
      </c>
      <c r="F98">
        <f t="shared" ca="1" si="14"/>
        <v>-54639.537254901959</v>
      </c>
      <c r="G98">
        <f t="shared" ca="1" si="17"/>
        <v>9448.7999999999993</v>
      </c>
      <c r="H98" s="9">
        <f t="shared" ca="1" si="18"/>
        <v>248.56607843137172</v>
      </c>
      <c r="I98" s="9">
        <f t="shared" ca="1" si="18"/>
        <v>39.203745098038056</v>
      </c>
      <c r="J98" s="9">
        <f t="shared" ca="1" si="18"/>
        <v>0</v>
      </c>
      <c r="K98" s="9">
        <f t="shared" ca="1" si="19"/>
        <v>251.63868736039532</v>
      </c>
      <c r="L98" s="9">
        <f t="shared" ca="1" si="20"/>
        <v>81.037163573672231</v>
      </c>
      <c r="M98">
        <f t="shared" ca="1" si="22"/>
        <v>55.355648148148141</v>
      </c>
      <c r="N98">
        <f t="shared" ca="1" si="23"/>
        <v>32.794449891067536</v>
      </c>
    </row>
    <row r="99" spans="1:14" x14ac:dyDescent="0.25">
      <c r="A99" s="4">
        <f t="shared" si="24"/>
        <v>0.431076388888888</v>
      </c>
      <c r="B99" s="3">
        <f t="shared" si="25"/>
        <v>1553301245</v>
      </c>
      <c r="C99">
        <f t="shared" si="26"/>
        <v>2</v>
      </c>
      <c r="D99">
        <f t="shared" si="26"/>
        <v>6</v>
      </c>
      <c r="E99">
        <f t="shared" ca="1" si="13"/>
        <v>-7436.0735294117621</v>
      </c>
      <c r="F99">
        <f t="shared" ca="1" si="14"/>
        <v>-54443.518529411769</v>
      </c>
      <c r="G99">
        <f t="shared" ca="1" si="17"/>
        <v>9448.7999999999993</v>
      </c>
      <c r="H99" s="9">
        <f t="shared" ca="1" si="18"/>
        <v>248.56607843137462</v>
      </c>
      <c r="I99" s="9">
        <f t="shared" ca="1" si="18"/>
        <v>39.203745098039505</v>
      </c>
      <c r="J99" s="9">
        <f t="shared" ca="1" si="18"/>
        <v>0</v>
      </c>
      <c r="K99" s="9">
        <f t="shared" ca="1" si="19"/>
        <v>251.63868736039839</v>
      </c>
      <c r="L99" s="9">
        <f t="shared" ca="1" si="20"/>
        <v>81.037163573672018</v>
      </c>
      <c r="M99">
        <f t="shared" ca="1" si="22"/>
        <v>55.357430555555553</v>
      </c>
      <c r="N99">
        <f t="shared" ca="1" si="23"/>
        <v>32.814338235294116</v>
      </c>
    </row>
    <row r="100" spans="1:14" x14ac:dyDescent="0.25">
      <c r="A100" s="4">
        <f t="shared" si="24"/>
        <v>0.43113425925925836</v>
      </c>
      <c r="B100" s="3">
        <f t="shared" si="25"/>
        <v>1553301250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-6193.243137254889</v>
      </c>
      <c r="F100">
        <f t="shared" ref="F100:F163" ca="1" si="28">INDIRECT("F$"&amp;C100)+INDIRECT("I$"&amp;C100)*($B100-INDIRECT("B$"&amp;D100))</f>
        <v>-54247.499803921572</v>
      </c>
      <c r="G100">
        <f t="shared" ca="1" si="17"/>
        <v>9448.7999999999993</v>
      </c>
      <c r="H100" s="9">
        <f t="shared" ca="1" si="18"/>
        <v>248.56607843137172</v>
      </c>
      <c r="I100" s="9">
        <f t="shared" ca="1" si="18"/>
        <v>39.203745098039505</v>
      </c>
      <c r="J100" s="9">
        <f t="shared" ca="1" si="18"/>
        <v>0</v>
      </c>
      <c r="K100" s="9">
        <f t="shared" ca="1" si="19"/>
        <v>251.63868736039555</v>
      </c>
      <c r="L100" s="9">
        <f t="shared" ca="1" si="20"/>
        <v>81.037163573671918</v>
      </c>
      <c r="M100">
        <f t="shared" ca="1" si="22"/>
        <v>55.359212962962957</v>
      </c>
      <c r="N100">
        <f t="shared" ca="1" si="23"/>
        <v>32.834226579520696</v>
      </c>
    </row>
    <row r="101" spans="1:14" x14ac:dyDescent="0.25">
      <c r="A101" s="4">
        <f t="shared" si="24"/>
        <v>0.43119212962962872</v>
      </c>
      <c r="B101" s="3">
        <f t="shared" si="25"/>
        <v>1553301255</v>
      </c>
      <c r="C101">
        <f t="shared" si="26"/>
        <v>2</v>
      </c>
      <c r="D101">
        <f t="shared" si="26"/>
        <v>6</v>
      </c>
      <c r="E101">
        <f t="shared" ca="1" si="27"/>
        <v>-4950.4127450980304</v>
      </c>
      <c r="F101">
        <f t="shared" ca="1" si="28"/>
        <v>-54051.481078431374</v>
      </c>
      <c r="G101">
        <f t="shared" ca="1" si="17"/>
        <v>9448.7999999999993</v>
      </c>
      <c r="H101" s="9">
        <f t="shared" ca="1" si="18"/>
        <v>248.56607843137172</v>
      </c>
      <c r="I101" s="9">
        <f t="shared" ca="1" si="18"/>
        <v>39.203745098039505</v>
      </c>
      <c r="J101" s="9">
        <f t="shared" ca="1" si="18"/>
        <v>0</v>
      </c>
      <c r="K101" s="9">
        <f t="shared" ca="1" si="19"/>
        <v>251.63868736039555</v>
      </c>
      <c r="L101" s="9">
        <f t="shared" ca="1" si="20"/>
        <v>81.037163573671918</v>
      </c>
      <c r="M101">
        <f t="shared" ca="1" si="22"/>
        <v>55.360995370370368</v>
      </c>
      <c r="N101">
        <f t="shared" ca="1" si="23"/>
        <v>32.854114923747275</v>
      </c>
    </row>
    <row r="102" spans="1:14" x14ac:dyDescent="0.25">
      <c r="A102" s="8">
        <f t="shared" si="24"/>
        <v>0.43124999999999908</v>
      </c>
      <c r="B102" s="3">
        <f t="shared" si="25"/>
        <v>1553301260</v>
      </c>
      <c r="C102">
        <f t="shared" si="26"/>
        <v>2</v>
      </c>
      <c r="D102">
        <f t="shared" si="26"/>
        <v>6</v>
      </c>
      <c r="E102">
        <f t="shared" ca="1" si="27"/>
        <v>-3707.5823529411718</v>
      </c>
      <c r="F102">
        <f t="shared" ca="1" si="28"/>
        <v>-53855.462352941177</v>
      </c>
      <c r="G102">
        <f t="shared" ca="1" si="17"/>
        <v>9448.7999999999993</v>
      </c>
      <c r="H102" s="9">
        <f t="shared" ca="1" si="18"/>
        <v>248.56607843137462</v>
      </c>
      <c r="I102" s="9">
        <f t="shared" ca="1" si="18"/>
        <v>39.203745098039505</v>
      </c>
      <c r="J102" s="9">
        <f t="shared" ca="1" si="18"/>
        <v>0</v>
      </c>
      <c r="K102" s="9">
        <f t="shared" ca="1" si="19"/>
        <v>251.63868736039839</v>
      </c>
      <c r="L102" s="9">
        <f t="shared" ca="1" si="20"/>
        <v>81.037163573672018</v>
      </c>
      <c r="M102">
        <f t="shared" ca="1" si="22"/>
        <v>55.362777777777772</v>
      </c>
      <c r="N102">
        <f t="shared" ca="1" si="23"/>
        <v>32.874003267973855</v>
      </c>
    </row>
    <row r="103" spans="1:14" x14ac:dyDescent="0.25">
      <c r="A103" s="4">
        <f>A102+5/24/3600</f>
        <v>0.43130787037036944</v>
      </c>
      <c r="B103" s="3">
        <f t="shared" si="25"/>
        <v>1553301265</v>
      </c>
      <c r="C103">
        <f t="shared" si="26"/>
        <v>2</v>
      </c>
      <c r="D103">
        <f t="shared" si="26"/>
        <v>6</v>
      </c>
      <c r="E103">
        <f t="shared" ca="1" si="27"/>
        <v>-2464.7519607842987</v>
      </c>
      <c r="F103">
        <f t="shared" ca="1" si="28"/>
        <v>-53659.443627450979</v>
      </c>
      <c r="G103">
        <f t="shared" ca="1" si="17"/>
        <v>9448.7999999999993</v>
      </c>
      <c r="H103" s="9">
        <f t="shared" ca="1" si="18"/>
        <v>248.56607843137172</v>
      </c>
      <c r="I103" s="9">
        <f t="shared" ca="1" si="18"/>
        <v>39.203745098039505</v>
      </c>
      <c r="J103" s="9">
        <f t="shared" ca="1" si="18"/>
        <v>0</v>
      </c>
      <c r="K103" s="9">
        <f t="shared" ca="1" si="19"/>
        <v>251.63868736039555</v>
      </c>
      <c r="L103" s="9">
        <f t="shared" ca="1" si="20"/>
        <v>81.037163573671918</v>
      </c>
      <c r="M103">
        <f t="shared" ca="1" si="22"/>
        <v>55.364560185185184</v>
      </c>
      <c r="N103">
        <f t="shared" ca="1" si="23"/>
        <v>32.893891612200434</v>
      </c>
    </row>
    <row r="104" spans="1:14" x14ac:dyDescent="0.25">
      <c r="A104" s="4">
        <f t="shared" ref="A104:A120" si="29">A103+5/24/3600</f>
        <v>0.4313657407407398</v>
      </c>
      <c r="B104" s="3">
        <f t="shared" si="25"/>
        <v>1553301270</v>
      </c>
      <c r="C104">
        <f t="shared" ref="C104:D119" si="30">C103</f>
        <v>2</v>
      </c>
      <c r="D104">
        <f t="shared" si="30"/>
        <v>6</v>
      </c>
      <c r="E104">
        <f t="shared" ca="1" si="27"/>
        <v>-1221.9215686274401</v>
      </c>
      <c r="F104">
        <f t="shared" ca="1" si="28"/>
        <v>-53463.424901960781</v>
      </c>
      <c r="G104">
        <f t="shared" ca="1" si="17"/>
        <v>9448.7999999999993</v>
      </c>
      <c r="H104" s="9">
        <f t="shared" ca="1" si="18"/>
        <v>248.56607843137172</v>
      </c>
      <c r="I104" s="9">
        <f t="shared" ca="1" si="18"/>
        <v>39.203745098039505</v>
      </c>
      <c r="J104" s="9">
        <f t="shared" ca="1" si="18"/>
        <v>0</v>
      </c>
      <c r="K104" s="9">
        <f t="shared" ca="1" si="19"/>
        <v>251.63868736039555</v>
      </c>
      <c r="L104" s="9">
        <f t="shared" ca="1" si="20"/>
        <v>81.037163573671918</v>
      </c>
      <c r="M104">
        <f t="shared" ca="1" si="22"/>
        <v>55.366342592592588</v>
      </c>
      <c r="N104">
        <f t="shared" ca="1" si="23"/>
        <v>32.913779956427014</v>
      </c>
    </row>
    <row r="105" spans="1:14" x14ac:dyDescent="0.25">
      <c r="A105" s="4">
        <f t="shared" si="29"/>
        <v>0.43142361111111016</v>
      </c>
      <c r="B105" s="3">
        <f t="shared" si="25"/>
        <v>1553301275</v>
      </c>
      <c r="C105">
        <f t="shared" si="30"/>
        <v>2</v>
      </c>
      <c r="D105">
        <f t="shared" si="30"/>
        <v>6</v>
      </c>
      <c r="E105">
        <f t="shared" ca="1" si="27"/>
        <v>20.908823529418441</v>
      </c>
      <c r="F105">
        <f t="shared" ca="1" si="28"/>
        <v>-53267.406176470584</v>
      </c>
      <c r="G105">
        <f t="shared" ca="1" si="17"/>
        <v>9448.7999999999993</v>
      </c>
      <c r="H105" s="9">
        <f t="shared" ca="1" si="18"/>
        <v>248.56607843137172</v>
      </c>
      <c r="I105" s="9">
        <f t="shared" ca="1" si="18"/>
        <v>39.203745098039505</v>
      </c>
      <c r="J105" s="9">
        <f t="shared" ca="1" si="18"/>
        <v>0</v>
      </c>
      <c r="K105" s="9">
        <f t="shared" ca="1" si="19"/>
        <v>251.63868736039555</v>
      </c>
      <c r="L105" s="9">
        <f t="shared" ca="1" si="20"/>
        <v>81.037163573671918</v>
      </c>
      <c r="M105">
        <f t="shared" ca="1" si="22"/>
        <v>55.368124999999999</v>
      </c>
      <c r="N105">
        <f t="shared" ca="1" si="23"/>
        <v>32.933668300653594</v>
      </c>
    </row>
    <row r="106" spans="1:14" x14ac:dyDescent="0.25">
      <c r="A106" s="4">
        <f t="shared" si="29"/>
        <v>0.43148148148148052</v>
      </c>
      <c r="B106" s="3">
        <f t="shared" si="25"/>
        <v>1553301280</v>
      </c>
      <c r="C106">
        <f t="shared" si="30"/>
        <v>2</v>
      </c>
      <c r="D106">
        <f t="shared" si="30"/>
        <v>6</v>
      </c>
      <c r="E106">
        <f t="shared" ca="1" si="27"/>
        <v>1263.739215686277</v>
      </c>
      <c r="F106">
        <f t="shared" ca="1" si="28"/>
        <v>-53071.387450980386</v>
      </c>
      <c r="G106">
        <f t="shared" ca="1" si="17"/>
        <v>9448.7999999999993</v>
      </c>
      <c r="H106" s="9">
        <f t="shared" ca="1" si="18"/>
        <v>248.56607843137462</v>
      </c>
      <c r="I106" s="9">
        <f t="shared" ca="1" si="18"/>
        <v>39.203745098038056</v>
      </c>
      <c r="J106" s="9">
        <f t="shared" ca="1" si="18"/>
        <v>0</v>
      </c>
      <c r="K106" s="9">
        <f t="shared" ca="1" si="19"/>
        <v>251.63868736039819</v>
      </c>
      <c r="L106" s="9">
        <f t="shared" ca="1" si="20"/>
        <v>81.037163573672345</v>
      </c>
      <c r="M106">
        <f t="shared" ca="1" si="22"/>
        <v>55.369907407407403</v>
      </c>
      <c r="N106">
        <f t="shared" ca="1" si="23"/>
        <v>32.953556644880173</v>
      </c>
    </row>
    <row r="107" spans="1:14" x14ac:dyDescent="0.25">
      <c r="A107" s="4">
        <f t="shared" si="29"/>
        <v>0.43153935185185088</v>
      </c>
      <c r="B107" s="3">
        <f t="shared" si="25"/>
        <v>1553301285</v>
      </c>
      <c r="C107">
        <f t="shared" si="30"/>
        <v>2</v>
      </c>
      <c r="D107">
        <f t="shared" si="30"/>
        <v>6</v>
      </c>
      <c r="E107">
        <f t="shared" ca="1" si="27"/>
        <v>2506.5696078431502</v>
      </c>
      <c r="F107">
        <f t="shared" ca="1" si="28"/>
        <v>-52875.368725490196</v>
      </c>
      <c r="G107">
        <f t="shared" ca="1" si="17"/>
        <v>9448.7999999999993</v>
      </c>
      <c r="H107" s="9">
        <f t="shared" ca="1" si="18"/>
        <v>248.56607843137172</v>
      </c>
      <c r="I107" s="9">
        <f t="shared" ca="1" si="18"/>
        <v>39.203745098039505</v>
      </c>
      <c r="J107" s="9">
        <f t="shared" ca="1" si="18"/>
        <v>0</v>
      </c>
      <c r="K107" s="9">
        <f t="shared" ca="1" si="19"/>
        <v>251.63868736039555</v>
      </c>
      <c r="L107" s="9">
        <f t="shared" ca="1" si="20"/>
        <v>81.037163573671918</v>
      </c>
      <c r="M107">
        <f t="shared" ca="1" si="22"/>
        <v>55.371689814814815</v>
      </c>
      <c r="N107">
        <f t="shared" ca="1" si="23"/>
        <v>32.973444989106753</v>
      </c>
    </row>
    <row r="108" spans="1:14" x14ac:dyDescent="0.25">
      <c r="A108" s="8">
        <f t="shared" si="29"/>
        <v>0.43159722222222124</v>
      </c>
      <c r="B108" s="3">
        <f t="shared" si="25"/>
        <v>1553301290</v>
      </c>
      <c r="C108">
        <f t="shared" si="30"/>
        <v>2</v>
      </c>
      <c r="D108">
        <f t="shared" si="30"/>
        <v>6</v>
      </c>
      <c r="E108">
        <f t="shared" ca="1" si="27"/>
        <v>3749.4000000000087</v>
      </c>
      <c r="F108">
        <f t="shared" ca="1" si="28"/>
        <v>-52679.35</v>
      </c>
      <c r="G108">
        <f t="shared" ca="1" si="17"/>
        <v>9448.7999999999993</v>
      </c>
      <c r="H108" s="9">
        <f t="shared" ca="1" si="18"/>
        <v>248.56607843137172</v>
      </c>
      <c r="I108" s="9">
        <f t="shared" ca="1" si="18"/>
        <v>39.203745098038056</v>
      </c>
      <c r="J108" s="9">
        <f t="shared" ca="1" si="18"/>
        <v>0</v>
      </c>
      <c r="K108" s="9">
        <f t="shared" ca="1" si="19"/>
        <v>251.63868736039532</v>
      </c>
      <c r="L108" s="9">
        <f t="shared" ca="1" si="20"/>
        <v>81.037163573672231</v>
      </c>
      <c r="M108">
        <f t="shared" ca="1" si="22"/>
        <v>55.373472222222219</v>
      </c>
      <c r="N108">
        <f t="shared" ca="1" si="23"/>
        <v>32.993333333333332</v>
      </c>
    </row>
    <row r="109" spans="1:14" x14ac:dyDescent="0.25">
      <c r="A109" s="4">
        <f t="shared" si="29"/>
        <v>0.4316550925925916</v>
      </c>
      <c r="B109" s="3">
        <f t="shared" si="25"/>
        <v>1553301295</v>
      </c>
      <c r="C109">
        <f t="shared" si="30"/>
        <v>2</v>
      </c>
      <c r="D109">
        <f t="shared" si="30"/>
        <v>6</v>
      </c>
      <c r="E109">
        <f t="shared" ca="1" si="27"/>
        <v>4992.2303921568673</v>
      </c>
      <c r="F109">
        <f t="shared" ca="1" si="28"/>
        <v>-52483.331274509808</v>
      </c>
      <c r="G109">
        <f t="shared" ca="1" si="17"/>
        <v>9448.7999999999993</v>
      </c>
      <c r="H109" s="9">
        <f t="shared" ca="1" si="18"/>
        <v>248.56607843137462</v>
      </c>
      <c r="I109" s="9">
        <f t="shared" ca="1" si="18"/>
        <v>39.203745098039505</v>
      </c>
      <c r="J109" s="9">
        <f t="shared" ca="1" si="18"/>
        <v>0</v>
      </c>
      <c r="K109" s="9">
        <f t="shared" ca="1" si="19"/>
        <v>251.63868736039839</v>
      </c>
      <c r="L109" s="9">
        <f t="shared" ca="1" si="20"/>
        <v>81.037163573672018</v>
      </c>
      <c r="M109">
        <f t="shared" ca="1" si="22"/>
        <v>55.375254629629623</v>
      </c>
      <c r="N109">
        <f t="shared" ca="1" si="23"/>
        <v>33.013221677559912</v>
      </c>
    </row>
    <row r="110" spans="1:14" x14ac:dyDescent="0.25">
      <c r="A110" s="4">
        <f t="shared" si="29"/>
        <v>0.43171296296296197</v>
      </c>
      <c r="B110" s="3">
        <f t="shared" si="25"/>
        <v>1553301300</v>
      </c>
      <c r="C110">
        <f t="shared" si="30"/>
        <v>2</v>
      </c>
      <c r="D110">
        <f t="shared" si="30"/>
        <v>6</v>
      </c>
      <c r="E110">
        <f t="shared" ca="1" si="27"/>
        <v>6235.0607843137404</v>
      </c>
      <c r="F110">
        <f t="shared" ca="1" si="28"/>
        <v>-52287.312549019611</v>
      </c>
      <c r="G110">
        <f t="shared" ca="1" si="17"/>
        <v>9448.7999999999993</v>
      </c>
      <c r="H110" s="9">
        <f t="shared" ca="1" si="18"/>
        <v>248.56607843137172</v>
      </c>
      <c r="I110" s="9">
        <f t="shared" ca="1" si="18"/>
        <v>39.203745098039505</v>
      </c>
      <c r="J110" s="9">
        <f t="shared" ca="1" si="18"/>
        <v>0</v>
      </c>
      <c r="K110" s="9">
        <f t="shared" ca="1" si="19"/>
        <v>251.63868736039555</v>
      </c>
      <c r="L110" s="9">
        <f t="shared" ca="1" si="20"/>
        <v>81.037163573671918</v>
      </c>
      <c r="M110">
        <f t="shared" ca="1" si="22"/>
        <v>55.377037037037034</v>
      </c>
      <c r="N110">
        <f t="shared" ca="1" si="23"/>
        <v>33.033110021786491</v>
      </c>
    </row>
    <row r="111" spans="1:14" x14ac:dyDescent="0.25">
      <c r="A111" s="4">
        <f t="shared" si="29"/>
        <v>0.43177083333333233</v>
      </c>
      <c r="B111" s="3">
        <f t="shared" si="25"/>
        <v>1553301305</v>
      </c>
      <c r="C111">
        <f t="shared" si="30"/>
        <v>2</v>
      </c>
      <c r="D111">
        <f t="shared" si="30"/>
        <v>6</v>
      </c>
      <c r="E111">
        <f t="shared" ca="1" si="27"/>
        <v>7477.891176470599</v>
      </c>
      <c r="F111">
        <f t="shared" ca="1" si="28"/>
        <v>-52091.293823529413</v>
      </c>
      <c r="G111">
        <f t="shared" ca="1" si="17"/>
        <v>9448.7999999999993</v>
      </c>
      <c r="H111" s="9">
        <f t="shared" ca="1" si="18"/>
        <v>248.56607843137462</v>
      </c>
      <c r="I111" s="9">
        <f t="shared" ca="1" si="18"/>
        <v>39.203745098039505</v>
      </c>
      <c r="J111" s="9">
        <f t="shared" ca="1" si="18"/>
        <v>0</v>
      </c>
      <c r="K111" s="9">
        <f t="shared" ca="1" si="19"/>
        <v>251.63868736039839</v>
      </c>
      <c r="L111" s="9">
        <f t="shared" ca="1" si="20"/>
        <v>81.037163573672018</v>
      </c>
      <c r="M111">
        <f t="shared" ca="1" si="22"/>
        <v>55.378819444444439</v>
      </c>
      <c r="N111">
        <f t="shared" ca="1" si="23"/>
        <v>33.052998366013071</v>
      </c>
    </row>
    <row r="112" spans="1:14" x14ac:dyDescent="0.25">
      <c r="A112" s="4">
        <f t="shared" si="29"/>
        <v>0.43182870370370269</v>
      </c>
      <c r="B112" s="3">
        <f t="shared" si="25"/>
        <v>1553301310</v>
      </c>
      <c r="C112">
        <f t="shared" si="30"/>
        <v>2</v>
      </c>
      <c r="D112">
        <f t="shared" si="30"/>
        <v>6</v>
      </c>
      <c r="E112">
        <f t="shared" ca="1" si="27"/>
        <v>8720.7215686274722</v>
      </c>
      <c r="F112">
        <f t="shared" ca="1" si="28"/>
        <v>-51895.275098039216</v>
      </c>
      <c r="G112">
        <f t="shared" ca="1" si="17"/>
        <v>9448.7999999999993</v>
      </c>
      <c r="H112" s="9">
        <f t="shared" ca="1" si="18"/>
        <v>248.56607843136879</v>
      </c>
      <c r="I112" s="9">
        <f t="shared" ca="1" si="18"/>
        <v>39.203745098039505</v>
      </c>
      <c r="J112" s="9">
        <f t="shared" ca="1" si="18"/>
        <v>0</v>
      </c>
      <c r="K112" s="9">
        <f t="shared" ca="1" si="19"/>
        <v>251.63868736039265</v>
      </c>
      <c r="L112" s="9">
        <f t="shared" ca="1" si="20"/>
        <v>81.037163573671819</v>
      </c>
      <c r="M112">
        <f t="shared" ca="1" si="22"/>
        <v>55.38060185185185</v>
      </c>
      <c r="N112">
        <f t="shared" ca="1" si="23"/>
        <v>33.072886710239651</v>
      </c>
    </row>
    <row r="113" spans="1:15" x14ac:dyDescent="0.25">
      <c r="A113" s="4">
        <f t="shared" si="29"/>
        <v>0.43188657407407305</v>
      </c>
      <c r="B113" s="3">
        <f t="shared" si="25"/>
        <v>1553301315</v>
      </c>
      <c r="C113">
        <f t="shared" si="30"/>
        <v>2</v>
      </c>
      <c r="D113">
        <f t="shared" si="30"/>
        <v>6</v>
      </c>
      <c r="E113">
        <f t="shared" ca="1" si="27"/>
        <v>9963.5519607843162</v>
      </c>
      <c r="F113">
        <f t="shared" ca="1" si="28"/>
        <v>-51699.256372549018</v>
      </c>
      <c r="G113">
        <f t="shared" ca="1" si="17"/>
        <v>9448.7999999999993</v>
      </c>
      <c r="H113" s="9">
        <f t="shared" ca="1" si="18"/>
        <v>248.56607843137462</v>
      </c>
      <c r="I113" s="9">
        <f t="shared" ca="1" si="18"/>
        <v>39.203745098039505</v>
      </c>
      <c r="J113" s="9">
        <f t="shared" ca="1" si="18"/>
        <v>0</v>
      </c>
      <c r="K113" s="9">
        <f t="shared" ca="1" si="19"/>
        <v>251.63868736039839</v>
      </c>
      <c r="L113" s="9">
        <f t="shared" ca="1" si="20"/>
        <v>81.037163573672018</v>
      </c>
      <c r="M113">
        <f t="shared" ca="1" si="22"/>
        <v>55.382384259259254</v>
      </c>
      <c r="N113">
        <f t="shared" ca="1" si="23"/>
        <v>33.09277505446623</v>
      </c>
    </row>
    <row r="114" spans="1:15" x14ac:dyDescent="0.25">
      <c r="A114" s="8">
        <f t="shared" si="29"/>
        <v>0.43194444444444341</v>
      </c>
      <c r="B114" s="3">
        <f t="shared" si="25"/>
        <v>1553301320</v>
      </c>
      <c r="C114">
        <f t="shared" si="30"/>
        <v>2</v>
      </c>
      <c r="D114">
        <f t="shared" si="30"/>
        <v>6</v>
      </c>
      <c r="E114">
        <f t="shared" ca="1" si="27"/>
        <v>11206.382352941189</v>
      </c>
      <c r="F114">
        <f t="shared" ca="1" si="28"/>
        <v>-51503.237647058821</v>
      </c>
      <c r="G114">
        <f t="shared" ca="1" si="17"/>
        <v>9448.7999999999993</v>
      </c>
      <c r="H114" s="9">
        <f t="shared" ca="1" si="18"/>
        <v>248.56607843137462</v>
      </c>
      <c r="I114" s="9">
        <f t="shared" ca="1" si="18"/>
        <v>39.203745098039505</v>
      </c>
      <c r="J114" s="9">
        <f t="shared" ca="1" si="18"/>
        <v>0</v>
      </c>
      <c r="K114" s="9">
        <f t="shared" ca="1" si="19"/>
        <v>251.63868736039839</v>
      </c>
      <c r="L114" s="9">
        <f t="shared" ca="1" si="20"/>
        <v>81.037163573672018</v>
      </c>
      <c r="M114">
        <f t="shared" ca="1" si="22"/>
        <v>55.384166666666665</v>
      </c>
      <c r="N114">
        <f t="shared" ca="1" si="23"/>
        <v>33.11266339869281</v>
      </c>
    </row>
    <row r="115" spans="1:15" x14ac:dyDescent="0.25">
      <c r="A115" s="4">
        <f t="shared" si="29"/>
        <v>0.43200231481481377</v>
      </c>
      <c r="B115" s="3">
        <f t="shared" si="25"/>
        <v>1553301325</v>
      </c>
      <c r="C115">
        <f t="shared" si="30"/>
        <v>2</v>
      </c>
      <c r="D115">
        <f t="shared" si="30"/>
        <v>6</v>
      </c>
      <c r="E115">
        <f t="shared" ca="1" si="27"/>
        <v>12449.212745098062</v>
      </c>
      <c r="F115">
        <f t="shared" ca="1" si="28"/>
        <v>-51307.218921568623</v>
      </c>
      <c r="G115">
        <f t="shared" ca="1" si="17"/>
        <v>9448.7999999999993</v>
      </c>
      <c r="H115" s="9">
        <f t="shared" ca="1" si="18"/>
        <v>248.56607843136879</v>
      </c>
      <c r="I115" s="9">
        <f t="shared" ca="1" si="18"/>
        <v>39.203745098038056</v>
      </c>
      <c r="J115" s="9">
        <f t="shared" ca="1" si="18"/>
        <v>0</v>
      </c>
      <c r="K115" s="9">
        <f t="shared" ca="1" si="19"/>
        <v>251.63868736039242</v>
      </c>
      <c r="L115" s="9">
        <f t="shared" ca="1" si="20"/>
        <v>81.037163573672132</v>
      </c>
      <c r="M115">
        <f t="shared" ca="1" si="22"/>
        <v>55.38594907407407</v>
      </c>
      <c r="N115">
        <f t="shared" ca="1" si="23"/>
        <v>33.132551742919389</v>
      </c>
    </row>
    <row r="116" spans="1:15" x14ac:dyDescent="0.25">
      <c r="A116" s="4">
        <f t="shared" si="29"/>
        <v>0.43206018518518413</v>
      </c>
      <c r="B116" s="3">
        <f t="shared" si="25"/>
        <v>1553301330</v>
      </c>
      <c r="C116">
        <f t="shared" si="30"/>
        <v>2</v>
      </c>
      <c r="D116">
        <f t="shared" si="30"/>
        <v>6</v>
      </c>
      <c r="E116">
        <f t="shared" ca="1" si="27"/>
        <v>13692.043137254906</v>
      </c>
      <c r="F116">
        <f t="shared" ca="1" si="28"/>
        <v>-51111.200196078433</v>
      </c>
      <c r="G116">
        <f t="shared" ca="1" si="17"/>
        <v>9448.7999999999993</v>
      </c>
      <c r="H116" s="9">
        <f t="shared" ca="1" si="18"/>
        <v>248.56607843137462</v>
      </c>
      <c r="I116" s="9">
        <f t="shared" ca="1" si="18"/>
        <v>39.203745098039505</v>
      </c>
      <c r="J116" s="9">
        <f t="shared" ca="1" si="18"/>
        <v>0</v>
      </c>
      <c r="K116" s="9">
        <f t="shared" ca="1" si="19"/>
        <v>251.63868736039839</v>
      </c>
      <c r="L116" s="9">
        <f t="shared" ca="1" si="20"/>
        <v>81.037163573672018</v>
      </c>
      <c r="M116">
        <f t="shared" ca="1" si="22"/>
        <v>55.387731481481481</v>
      </c>
      <c r="N116">
        <f t="shared" ca="1" si="23"/>
        <v>33.152440087145969</v>
      </c>
    </row>
    <row r="117" spans="1:15" x14ac:dyDescent="0.25">
      <c r="A117" s="4">
        <f t="shared" si="29"/>
        <v>0.43211805555555449</v>
      </c>
      <c r="B117" s="3">
        <f t="shared" si="25"/>
        <v>1553301335</v>
      </c>
      <c r="C117">
        <f t="shared" si="30"/>
        <v>2</v>
      </c>
      <c r="D117">
        <f t="shared" si="30"/>
        <v>6</v>
      </c>
      <c r="E117">
        <f t="shared" ca="1" si="27"/>
        <v>14934.87352941178</v>
      </c>
      <c r="F117">
        <f t="shared" ca="1" si="28"/>
        <v>-50915.181470588235</v>
      </c>
      <c r="G117">
        <f t="shared" ca="1" si="17"/>
        <v>9448.7999999999993</v>
      </c>
      <c r="H117" s="9">
        <f t="shared" ca="1" si="18"/>
        <v>248.56607843137462</v>
      </c>
      <c r="I117" s="9">
        <f t="shared" ca="1" si="18"/>
        <v>39.203745098039505</v>
      </c>
      <c r="J117" s="9">
        <f t="shared" ca="1" si="18"/>
        <v>0</v>
      </c>
      <c r="K117" s="9">
        <f t="shared" ca="1" si="19"/>
        <v>251.63868736039839</v>
      </c>
      <c r="L117" s="9">
        <f t="shared" ca="1" si="20"/>
        <v>81.037163573672018</v>
      </c>
      <c r="M117">
        <f t="shared" ca="1" si="22"/>
        <v>55.389513888888885</v>
      </c>
      <c r="N117">
        <f t="shared" ca="1" si="23"/>
        <v>33.172328431372549</v>
      </c>
    </row>
    <row r="118" spans="1:15" x14ac:dyDescent="0.25">
      <c r="A118" s="4">
        <f t="shared" si="29"/>
        <v>0.43217592592592485</v>
      </c>
      <c r="B118" s="3">
        <f t="shared" si="25"/>
        <v>1553301340</v>
      </c>
      <c r="C118">
        <f t="shared" si="30"/>
        <v>2</v>
      </c>
      <c r="D118">
        <f t="shared" si="30"/>
        <v>6</v>
      </c>
      <c r="E118">
        <f t="shared" ca="1" si="27"/>
        <v>16177.703921568653</v>
      </c>
      <c r="F118">
        <f t="shared" ca="1" si="28"/>
        <v>-50719.162745098038</v>
      </c>
      <c r="G118">
        <f t="shared" ca="1" si="17"/>
        <v>9448.7999999999993</v>
      </c>
      <c r="H118" s="9">
        <f t="shared" ca="1" si="18"/>
        <v>248.56607843136879</v>
      </c>
      <c r="I118" s="9">
        <f t="shared" ca="1" si="18"/>
        <v>39.203745098038056</v>
      </c>
      <c r="J118" s="9">
        <f t="shared" ca="1" si="18"/>
        <v>0</v>
      </c>
      <c r="K118" s="9">
        <f t="shared" ca="1" si="19"/>
        <v>251.63868736039242</v>
      </c>
      <c r="L118" s="9">
        <f t="shared" ca="1" si="20"/>
        <v>81.037163573672132</v>
      </c>
      <c r="M118">
        <f t="shared" ca="1" si="22"/>
        <v>55.391296296296296</v>
      </c>
      <c r="N118">
        <f t="shared" ca="1" si="23"/>
        <v>33.192216775599128</v>
      </c>
    </row>
    <row r="119" spans="1:15" x14ac:dyDescent="0.25">
      <c r="A119" s="4">
        <f t="shared" si="29"/>
        <v>0.43223379629629521</v>
      </c>
      <c r="B119" s="3">
        <f t="shared" si="25"/>
        <v>1553301345</v>
      </c>
      <c r="C119">
        <f t="shared" si="30"/>
        <v>2</v>
      </c>
      <c r="D119">
        <f t="shared" si="30"/>
        <v>6</v>
      </c>
      <c r="E119">
        <f t="shared" ca="1" si="27"/>
        <v>17420.534313725497</v>
      </c>
      <c r="F119">
        <f t="shared" ca="1" si="28"/>
        <v>-50523.144019607847</v>
      </c>
      <c r="G119">
        <f t="shared" ca="1" si="17"/>
        <v>9448.7999999999993</v>
      </c>
      <c r="H119" s="9">
        <f t="shared" ca="1" si="18"/>
        <v>248.56607843137462</v>
      </c>
      <c r="I119" s="9">
        <f t="shared" ca="1" si="18"/>
        <v>39.203745098039505</v>
      </c>
      <c r="J119" s="9">
        <f t="shared" ca="1" si="18"/>
        <v>0</v>
      </c>
      <c r="K119" s="9">
        <f t="shared" ca="1" si="19"/>
        <v>251.63868736039839</v>
      </c>
      <c r="L119" s="9">
        <f t="shared" ca="1" si="20"/>
        <v>81.037163573672018</v>
      </c>
      <c r="M119">
        <f t="shared" ca="1" si="22"/>
        <v>55.393078703703701</v>
      </c>
      <c r="N119">
        <f t="shared" ca="1" si="23"/>
        <v>33.212105119825708</v>
      </c>
    </row>
    <row r="120" spans="1:15" x14ac:dyDescent="0.25">
      <c r="A120" s="4">
        <f t="shared" si="29"/>
        <v>0.43229166666666557</v>
      </c>
      <c r="B120" s="3">
        <f t="shared" si="25"/>
        <v>1553301350</v>
      </c>
      <c r="C120">
        <f t="shared" ref="C120:D135" si="31">C119</f>
        <v>2</v>
      </c>
      <c r="D120">
        <f t="shared" si="31"/>
        <v>6</v>
      </c>
      <c r="E120">
        <f t="shared" ca="1" si="27"/>
        <v>18663.36470588237</v>
      </c>
      <c r="F120">
        <f t="shared" ca="1" si="28"/>
        <v>-50327.12529411765</v>
      </c>
      <c r="G120">
        <f t="shared" ca="1" si="17"/>
        <v>9448.7999999999993</v>
      </c>
      <c r="H120" s="9">
        <f t="shared" ca="1" si="18"/>
        <v>248.56607843136879</v>
      </c>
      <c r="I120" s="9">
        <f t="shared" ca="1" si="18"/>
        <v>39.203745098039505</v>
      </c>
      <c r="J120" s="9">
        <f t="shared" ca="1" si="18"/>
        <v>0</v>
      </c>
      <c r="K120" s="9">
        <f t="shared" ca="1" si="19"/>
        <v>251.63868736039265</v>
      </c>
      <c r="L120" s="9">
        <f t="shared" ca="1" si="20"/>
        <v>81.037163573671819</v>
      </c>
      <c r="M120">
        <f t="shared" ca="1" si="22"/>
        <v>55.394861111111105</v>
      </c>
      <c r="N120">
        <f t="shared" ca="1" si="23"/>
        <v>33.231993464052287</v>
      </c>
    </row>
    <row r="121" spans="1:15" x14ac:dyDescent="0.25">
      <c r="A121" s="4">
        <f>A120+5/24/3600</f>
        <v>0.43234953703703594</v>
      </c>
      <c r="B121" s="3">
        <f t="shared" si="25"/>
        <v>1553301355</v>
      </c>
      <c r="C121">
        <f t="shared" si="31"/>
        <v>2</v>
      </c>
      <c r="D121">
        <f t="shared" si="31"/>
        <v>6</v>
      </c>
      <c r="E121">
        <f t="shared" ca="1" si="27"/>
        <v>19906.195098039214</v>
      </c>
      <c r="F121">
        <f t="shared" ca="1" si="28"/>
        <v>-50131.106568627452</v>
      </c>
      <c r="G121">
        <f t="shared" ca="1" si="17"/>
        <v>9448.7999999999993</v>
      </c>
      <c r="H121" s="9">
        <f t="shared" ca="1" si="18"/>
        <v>248.56607843137462</v>
      </c>
      <c r="I121" s="9">
        <f t="shared" ca="1" si="18"/>
        <v>39.203745098039505</v>
      </c>
      <c r="J121" s="9">
        <f t="shared" ca="1" si="18"/>
        <v>0</v>
      </c>
      <c r="K121" s="9">
        <f t="shared" ca="1" si="19"/>
        <v>251.63868736039839</v>
      </c>
      <c r="L121" s="9">
        <f t="shared" ca="1" si="20"/>
        <v>81.037163573672018</v>
      </c>
      <c r="M121">
        <f t="shared" ca="1" si="22"/>
        <v>55.396643518518516</v>
      </c>
      <c r="N121">
        <f t="shared" ca="1" si="23"/>
        <v>33.251881808278867</v>
      </c>
    </row>
    <row r="122" spans="1:15" x14ac:dyDescent="0.25">
      <c r="A122" s="4">
        <f t="shared" ref="A122:A185" si="32">A121+5/24/3600</f>
        <v>0.4324074074074063</v>
      </c>
      <c r="B122" s="3">
        <f t="shared" si="25"/>
        <v>1553301360</v>
      </c>
      <c r="C122">
        <f t="shared" si="31"/>
        <v>2</v>
      </c>
      <c r="D122">
        <f t="shared" si="31"/>
        <v>6</v>
      </c>
      <c r="E122">
        <f t="shared" ca="1" si="27"/>
        <v>21149.025490196087</v>
      </c>
      <c r="F122">
        <f t="shared" ca="1" si="28"/>
        <v>-49935.087843137255</v>
      </c>
      <c r="G122">
        <f t="shared" ca="1" si="17"/>
        <v>9448.7999999999993</v>
      </c>
      <c r="H122" s="9">
        <f t="shared" ca="1" si="18"/>
        <v>248.56607843137462</v>
      </c>
      <c r="I122" s="9">
        <f t="shared" ca="1" si="18"/>
        <v>39.203745098039505</v>
      </c>
      <c r="J122" s="9">
        <f t="shared" ca="1" si="18"/>
        <v>0</v>
      </c>
      <c r="K122" s="9">
        <f t="shared" ca="1" si="19"/>
        <v>251.63868736039839</v>
      </c>
      <c r="L122" s="9">
        <f t="shared" ca="1" si="20"/>
        <v>81.037163573672018</v>
      </c>
      <c r="M122">
        <f t="shared" ca="1" si="22"/>
        <v>55.39842592592592</v>
      </c>
      <c r="N122">
        <f t="shared" ca="1" si="23"/>
        <v>33.271770152505447</v>
      </c>
    </row>
    <row r="123" spans="1:15" x14ac:dyDescent="0.25">
      <c r="A123" s="4">
        <f t="shared" si="32"/>
        <v>0.43246527777777666</v>
      </c>
      <c r="B123" s="3">
        <f t="shared" si="25"/>
        <v>1553301365</v>
      </c>
      <c r="C123">
        <f t="shared" si="31"/>
        <v>2</v>
      </c>
      <c r="D123">
        <f t="shared" si="31"/>
        <v>6</v>
      </c>
      <c r="E123">
        <f t="shared" ca="1" si="27"/>
        <v>22391.85588235296</v>
      </c>
      <c r="F123">
        <f t="shared" ca="1" si="28"/>
        <v>-49739.069117647057</v>
      </c>
      <c r="G123">
        <f t="shared" ca="1" si="17"/>
        <v>9448.7999999999993</v>
      </c>
      <c r="H123" s="9">
        <f t="shared" ca="1" si="18"/>
        <v>248.56607843136879</v>
      </c>
      <c r="I123" s="9">
        <f t="shared" ca="1" si="18"/>
        <v>39.203745098039505</v>
      </c>
      <c r="J123" s="9">
        <f t="shared" ca="1" si="18"/>
        <v>0</v>
      </c>
      <c r="K123" s="9">
        <f t="shared" ca="1" si="19"/>
        <v>251.63868736039265</v>
      </c>
      <c r="L123" s="9">
        <f t="shared" ca="1" si="20"/>
        <v>81.037163573671819</v>
      </c>
      <c r="M123">
        <f t="shared" ca="1" si="22"/>
        <v>55.400208333333332</v>
      </c>
      <c r="N123">
        <f t="shared" ca="1" si="23"/>
        <v>33.291658496732026</v>
      </c>
    </row>
    <row r="124" spans="1:15" x14ac:dyDescent="0.25">
      <c r="A124" s="4">
        <f t="shared" si="32"/>
        <v>0.43252314814814702</v>
      </c>
      <c r="B124" s="3">
        <f t="shared" si="25"/>
        <v>1553301370</v>
      </c>
      <c r="C124">
        <f t="shared" si="31"/>
        <v>2</v>
      </c>
      <c r="D124">
        <f t="shared" si="31"/>
        <v>6</v>
      </c>
      <c r="E124">
        <f t="shared" ca="1" si="27"/>
        <v>23634.686274509804</v>
      </c>
      <c r="F124">
        <f t="shared" ca="1" si="28"/>
        <v>-49543.05039215686</v>
      </c>
      <c r="G124">
        <f t="shared" ca="1" si="17"/>
        <v>9448.7999999999993</v>
      </c>
      <c r="H124" s="9">
        <f t="shared" ca="1" si="18"/>
        <v>248.56607843137462</v>
      </c>
      <c r="I124" s="9">
        <f t="shared" ca="1" si="18"/>
        <v>39.203745098039505</v>
      </c>
      <c r="J124" s="9">
        <f t="shared" ca="1" si="18"/>
        <v>0</v>
      </c>
      <c r="K124" s="9">
        <f t="shared" ca="1" si="19"/>
        <v>251.63868736039839</v>
      </c>
      <c r="L124" s="9">
        <f t="shared" ca="1" si="20"/>
        <v>81.037163573672018</v>
      </c>
      <c r="M124">
        <f t="shared" ca="1" si="22"/>
        <v>55.401990740740736</v>
      </c>
      <c r="N124">
        <f t="shared" ca="1" si="23"/>
        <v>33.311546840958606</v>
      </c>
    </row>
    <row r="125" spans="1:15" x14ac:dyDescent="0.25">
      <c r="A125" s="4">
        <f t="shared" si="32"/>
        <v>0.43258101851851738</v>
      </c>
      <c r="B125" s="3">
        <f t="shared" si="25"/>
        <v>1553301375</v>
      </c>
      <c r="C125">
        <f t="shared" si="31"/>
        <v>2</v>
      </c>
      <c r="D125">
        <f t="shared" si="31"/>
        <v>6</v>
      </c>
      <c r="E125">
        <f t="shared" ca="1" si="27"/>
        <v>24877.516666666677</v>
      </c>
      <c r="F125">
        <f t="shared" ca="1" si="28"/>
        <v>-49347.031666666662</v>
      </c>
      <c r="G125">
        <f t="shared" ca="1" si="17"/>
        <v>9448.7999999999993</v>
      </c>
      <c r="H125" s="9">
        <f t="shared" ca="1" si="18"/>
        <v>248.56607843137462</v>
      </c>
      <c r="I125" s="9">
        <f t="shared" ca="1" si="18"/>
        <v>39.203745098038056</v>
      </c>
      <c r="J125" s="9">
        <f t="shared" ca="1" si="18"/>
        <v>0</v>
      </c>
      <c r="K125" s="9">
        <f t="shared" ca="1" si="19"/>
        <v>251.63868736039819</v>
      </c>
      <c r="L125" s="9">
        <f t="shared" ca="1" si="20"/>
        <v>81.037163573672345</v>
      </c>
      <c r="M125">
        <f t="shared" ca="1" si="22"/>
        <v>55.403773148148147</v>
      </c>
      <c r="N125">
        <f t="shared" ca="1" si="23"/>
        <v>33.331435185185185</v>
      </c>
      <c r="O125" s="12"/>
    </row>
    <row r="126" spans="1:15" x14ac:dyDescent="0.25">
      <c r="A126" s="8">
        <f t="shared" si="32"/>
        <v>0.43263888888888774</v>
      </c>
      <c r="B126" s="3">
        <f t="shared" si="25"/>
        <v>1553301380</v>
      </c>
      <c r="C126">
        <f t="shared" si="31"/>
        <v>2</v>
      </c>
      <c r="D126">
        <f t="shared" si="31"/>
        <v>6</v>
      </c>
      <c r="E126">
        <f t="shared" ca="1" si="27"/>
        <v>26120.34705882355</v>
      </c>
      <c r="F126">
        <f t="shared" ca="1" si="28"/>
        <v>-49151.012941176472</v>
      </c>
      <c r="G126">
        <f t="shared" ca="1" si="17"/>
        <v>9448.7999999999993</v>
      </c>
      <c r="H126" s="9">
        <f t="shared" ca="1" si="18"/>
        <v>248.56607843136879</v>
      </c>
      <c r="I126" s="9">
        <f t="shared" ca="1" si="18"/>
        <v>39.203745098039505</v>
      </c>
      <c r="J126" s="9">
        <f t="shared" ca="1" si="18"/>
        <v>0</v>
      </c>
      <c r="K126" s="9">
        <f t="shared" ca="1" si="19"/>
        <v>251.63868736039265</v>
      </c>
      <c r="L126" s="9">
        <f t="shared" ca="1" si="20"/>
        <v>81.037163573671819</v>
      </c>
      <c r="M126">
        <f t="shared" ca="1" si="22"/>
        <v>55.405555555555551</v>
      </c>
      <c r="N126">
        <f t="shared" ca="1" si="23"/>
        <v>33.351323529411765</v>
      </c>
      <c r="O126" s="12"/>
    </row>
    <row r="127" spans="1:15" x14ac:dyDescent="0.25">
      <c r="A127" s="4">
        <f t="shared" si="32"/>
        <v>0.4326967592592581</v>
      </c>
      <c r="B127" s="3">
        <f t="shared" si="25"/>
        <v>1553301385</v>
      </c>
      <c r="C127">
        <f t="shared" si="31"/>
        <v>2</v>
      </c>
      <c r="D127">
        <f t="shared" si="31"/>
        <v>6</v>
      </c>
      <c r="E127">
        <f t="shared" ca="1" si="27"/>
        <v>27363.177450980394</v>
      </c>
      <c r="F127">
        <f t="shared" ca="1" si="28"/>
        <v>-48954.994215686274</v>
      </c>
      <c r="G127">
        <f t="shared" ca="1" si="17"/>
        <v>9448.7999999999993</v>
      </c>
      <c r="H127" s="9">
        <f t="shared" ca="1" si="18"/>
        <v>248.56607843137462</v>
      </c>
      <c r="I127" s="9">
        <f t="shared" ca="1" si="18"/>
        <v>39.203745098038056</v>
      </c>
      <c r="J127" s="9">
        <f t="shared" ca="1" si="18"/>
        <v>0</v>
      </c>
      <c r="K127" s="9">
        <f t="shared" ca="1" si="19"/>
        <v>251.63868736039819</v>
      </c>
      <c r="L127" s="9">
        <f t="shared" ca="1" si="20"/>
        <v>81.037163573672345</v>
      </c>
      <c r="M127">
        <f t="shared" ca="1" si="22"/>
        <v>55.407337962962963</v>
      </c>
      <c r="N127">
        <f t="shared" ca="1" si="23"/>
        <v>33.371211873638345</v>
      </c>
      <c r="O127" s="12"/>
    </row>
    <row r="128" spans="1:15" x14ac:dyDescent="0.25">
      <c r="A128" s="4">
        <f t="shared" si="32"/>
        <v>0.43275462962962846</v>
      </c>
      <c r="B128" s="3">
        <f t="shared" si="25"/>
        <v>1553301390</v>
      </c>
      <c r="C128">
        <f t="shared" si="31"/>
        <v>2</v>
      </c>
      <c r="D128">
        <f t="shared" si="31"/>
        <v>6</v>
      </c>
      <c r="E128">
        <f t="shared" ca="1" si="27"/>
        <v>28606.007843137268</v>
      </c>
      <c r="F128">
        <f t="shared" ca="1" si="28"/>
        <v>-48758.975490196084</v>
      </c>
      <c r="G128">
        <f t="shared" ca="1" si="17"/>
        <v>9448.7999999999993</v>
      </c>
      <c r="H128" s="9">
        <f t="shared" ca="1" si="18"/>
        <v>248.56607843137462</v>
      </c>
      <c r="I128" s="9">
        <f t="shared" ca="1" si="18"/>
        <v>39.203745098039505</v>
      </c>
      <c r="J128" s="9">
        <f t="shared" ca="1" si="18"/>
        <v>0</v>
      </c>
      <c r="K128" s="9">
        <f t="shared" ca="1" si="19"/>
        <v>251.63868736039839</v>
      </c>
      <c r="L128" s="9">
        <f t="shared" ca="1" si="20"/>
        <v>81.037163573672018</v>
      </c>
      <c r="M128">
        <f t="shared" ca="1" si="22"/>
        <v>55.409120370370367</v>
      </c>
      <c r="N128">
        <f t="shared" ca="1" si="23"/>
        <v>33.391100217864924</v>
      </c>
    </row>
    <row r="129" spans="1:19" x14ac:dyDescent="0.25">
      <c r="A129" s="4">
        <f t="shared" si="32"/>
        <v>0.43281249999999882</v>
      </c>
      <c r="B129" s="3">
        <f t="shared" si="25"/>
        <v>1553301395</v>
      </c>
      <c r="C129">
        <f t="shared" si="31"/>
        <v>2</v>
      </c>
      <c r="D129">
        <f t="shared" si="31"/>
        <v>6</v>
      </c>
      <c r="E129">
        <f t="shared" ca="1" si="27"/>
        <v>29848.838235294141</v>
      </c>
      <c r="F129">
        <f t="shared" ca="1" si="28"/>
        <v>-48562.956764705887</v>
      </c>
      <c r="G129">
        <f t="shared" ca="1" si="17"/>
        <v>9448.7999999999993</v>
      </c>
      <c r="H129" s="9">
        <f t="shared" ca="1" si="18"/>
        <v>248.56607843136879</v>
      </c>
      <c r="I129" s="9">
        <f t="shared" ca="1" si="18"/>
        <v>39.203745098039505</v>
      </c>
      <c r="J129" s="9">
        <f t="shared" ca="1" si="18"/>
        <v>0</v>
      </c>
      <c r="K129" s="9">
        <f t="shared" ca="1" si="19"/>
        <v>251.63868736039265</v>
      </c>
      <c r="L129" s="9">
        <f t="shared" ca="1" si="20"/>
        <v>81.037163573671819</v>
      </c>
      <c r="M129">
        <f t="shared" ca="1" si="22"/>
        <v>55.410902777777771</v>
      </c>
      <c r="N129">
        <f t="shared" ca="1" si="23"/>
        <v>33.410988562091504</v>
      </c>
    </row>
    <row r="130" spans="1:19" x14ac:dyDescent="0.25">
      <c r="A130" s="4">
        <f t="shared" si="32"/>
        <v>0.43287037037036918</v>
      </c>
      <c r="B130" s="3">
        <f t="shared" si="25"/>
        <v>1553301400</v>
      </c>
      <c r="C130">
        <f t="shared" si="31"/>
        <v>2</v>
      </c>
      <c r="D130">
        <f t="shared" si="31"/>
        <v>6</v>
      </c>
      <c r="E130">
        <f t="shared" ca="1" si="27"/>
        <v>31091.668627450985</v>
      </c>
      <c r="F130">
        <f t="shared" ca="1" si="28"/>
        <v>-48366.938039215689</v>
      </c>
      <c r="G130">
        <f t="shared" ca="1" si="17"/>
        <v>9448.7999999999993</v>
      </c>
      <c r="H130" s="9">
        <f t="shared" ca="1" si="18"/>
        <v>248.56607843137462</v>
      </c>
      <c r="I130" s="9">
        <f t="shared" ca="1" si="18"/>
        <v>39.203745098039505</v>
      </c>
      <c r="J130" s="9">
        <f t="shared" ca="1" si="18"/>
        <v>0</v>
      </c>
      <c r="K130" s="9">
        <f t="shared" ca="1" si="19"/>
        <v>251.63868736039839</v>
      </c>
      <c r="L130" s="9">
        <f t="shared" ca="1" si="20"/>
        <v>81.037163573672018</v>
      </c>
      <c r="M130">
        <f t="shared" ca="1" si="22"/>
        <v>55.412685185185182</v>
      </c>
      <c r="N130">
        <f t="shared" ca="1" si="23"/>
        <v>33.430876906318083</v>
      </c>
    </row>
    <row r="131" spans="1:19" x14ac:dyDescent="0.25">
      <c r="A131" s="4">
        <f t="shared" si="32"/>
        <v>0.43292824074073954</v>
      </c>
      <c r="B131" s="3">
        <f t="shared" si="25"/>
        <v>1553301405</v>
      </c>
      <c r="C131">
        <f t="shared" si="31"/>
        <v>2</v>
      </c>
      <c r="D131">
        <f t="shared" si="31"/>
        <v>6</v>
      </c>
      <c r="E131">
        <f t="shared" ca="1" si="27"/>
        <v>32334.499019607858</v>
      </c>
      <c r="F131">
        <f t="shared" ca="1" si="28"/>
        <v>-48170.919313725492</v>
      </c>
      <c r="G131">
        <f t="shared" ca="1" si="17"/>
        <v>9448.7999999999993</v>
      </c>
      <c r="H131" s="9">
        <f t="shared" ca="1" si="18"/>
        <v>248.56607843137462</v>
      </c>
      <c r="I131" s="9">
        <f t="shared" ca="1" si="18"/>
        <v>39.203745098039505</v>
      </c>
      <c r="J131" s="9">
        <f t="shared" ca="1" si="18"/>
        <v>0</v>
      </c>
      <c r="K131" s="9">
        <f t="shared" ca="1" si="19"/>
        <v>251.63868736039839</v>
      </c>
      <c r="L131" s="9">
        <f t="shared" ca="1" si="20"/>
        <v>81.037163573672018</v>
      </c>
      <c r="M131">
        <f t="shared" ca="1" si="22"/>
        <v>55.414467592592587</v>
      </c>
      <c r="N131">
        <f t="shared" ca="1" si="23"/>
        <v>33.450765250544663</v>
      </c>
    </row>
    <row r="132" spans="1:19" x14ac:dyDescent="0.25">
      <c r="A132" s="4">
        <f t="shared" si="32"/>
        <v>0.43298611111110991</v>
      </c>
      <c r="B132" s="3">
        <f t="shared" si="25"/>
        <v>1553301410</v>
      </c>
      <c r="C132">
        <f t="shared" si="31"/>
        <v>2</v>
      </c>
      <c r="D132">
        <f t="shared" si="31"/>
        <v>6</v>
      </c>
      <c r="E132">
        <f t="shared" ca="1" si="27"/>
        <v>33577.329411764731</v>
      </c>
      <c r="F132">
        <f t="shared" ca="1" si="28"/>
        <v>-47974.900588235294</v>
      </c>
      <c r="G132">
        <f t="shared" ca="1" si="17"/>
        <v>9448.7999999999993</v>
      </c>
      <c r="H132" s="9">
        <f t="shared" ca="1" si="18"/>
        <v>248.56607843136879</v>
      </c>
      <c r="I132" s="9">
        <f t="shared" ca="1" si="18"/>
        <v>39.203745098039505</v>
      </c>
      <c r="J132" s="9">
        <f t="shared" ca="1" si="18"/>
        <v>0</v>
      </c>
      <c r="K132" s="9">
        <f t="shared" ca="1" si="19"/>
        <v>251.63868736039265</v>
      </c>
      <c r="L132" s="9">
        <f t="shared" ca="1" si="20"/>
        <v>81.037163573671819</v>
      </c>
      <c r="M132">
        <f t="shared" ca="1" si="22"/>
        <v>55.416249999999998</v>
      </c>
      <c r="N132">
        <f t="shared" ca="1" si="23"/>
        <v>33.470653594771242</v>
      </c>
    </row>
    <row r="133" spans="1:19" x14ac:dyDescent="0.25">
      <c r="A133" s="4">
        <f t="shared" si="32"/>
        <v>0.43304398148148027</v>
      </c>
      <c r="B133" s="3">
        <f t="shared" si="25"/>
        <v>1553301415</v>
      </c>
      <c r="C133">
        <f t="shared" si="31"/>
        <v>2</v>
      </c>
      <c r="D133">
        <f t="shared" si="31"/>
        <v>6</v>
      </c>
      <c r="E133">
        <f t="shared" ca="1" si="27"/>
        <v>34820.159803921575</v>
      </c>
      <c r="F133">
        <f t="shared" ca="1" si="28"/>
        <v>-47778.881862745096</v>
      </c>
      <c r="G133">
        <f t="shared" ca="1" si="17"/>
        <v>9448.7999999999993</v>
      </c>
      <c r="H133" s="9">
        <f t="shared" ca="1" si="18"/>
        <v>248.56607843137462</v>
      </c>
      <c r="I133" s="9">
        <f t="shared" ca="1" si="18"/>
        <v>39.203745098039505</v>
      </c>
      <c r="J133" s="9">
        <f t="shared" ca="1" si="18"/>
        <v>0</v>
      </c>
      <c r="K133" s="9">
        <f t="shared" ca="1" si="19"/>
        <v>251.63868736039839</v>
      </c>
      <c r="L133" s="9">
        <f t="shared" ca="1" si="20"/>
        <v>81.037163573672018</v>
      </c>
      <c r="M133">
        <f t="shared" ca="1" si="22"/>
        <v>55.418032407407402</v>
      </c>
      <c r="N133">
        <f t="shared" ca="1" si="23"/>
        <v>33.490541938997822</v>
      </c>
    </row>
    <row r="134" spans="1:19" x14ac:dyDescent="0.25">
      <c r="A134" s="4">
        <f t="shared" si="32"/>
        <v>0.43310185185185063</v>
      </c>
      <c r="B134" s="3">
        <f t="shared" si="25"/>
        <v>1553301420</v>
      </c>
      <c r="C134">
        <f t="shared" si="31"/>
        <v>2</v>
      </c>
      <c r="D134">
        <f t="shared" si="31"/>
        <v>6</v>
      </c>
      <c r="E134">
        <f t="shared" ca="1" si="27"/>
        <v>36062.990196078448</v>
      </c>
      <c r="F134">
        <f t="shared" ca="1" si="28"/>
        <v>-47582.863137254899</v>
      </c>
      <c r="G134">
        <f t="shared" ca="1" si="17"/>
        <v>9448.7999999999993</v>
      </c>
      <c r="H134" s="9">
        <f t="shared" ca="1" si="18"/>
        <v>248.56607843137462</v>
      </c>
      <c r="I134" s="9">
        <f t="shared" ca="1" si="18"/>
        <v>39.203745098039505</v>
      </c>
      <c r="J134" s="9">
        <f t="shared" ca="1" si="18"/>
        <v>0</v>
      </c>
      <c r="K134" s="9">
        <f t="shared" ca="1" si="19"/>
        <v>251.63868736039839</v>
      </c>
      <c r="L134" s="9">
        <f t="shared" ca="1" si="20"/>
        <v>81.037163573672018</v>
      </c>
      <c r="M134">
        <f t="shared" ca="1" si="22"/>
        <v>55.419814814814814</v>
      </c>
      <c r="N134">
        <f t="shared" ca="1" si="23"/>
        <v>33.510430283224402</v>
      </c>
    </row>
    <row r="135" spans="1:19" x14ac:dyDescent="0.25">
      <c r="A135" s="4">
        <f t="shared" si="32"/>
        <v>0.43315972222222099</v>
      </c>
      <c r="B135" s="3">
        <f t="shared" si="25"/>
        <v>1553301425</v>
      </c>
      <c r="C135">
        <f t="shared" si="31"/>
        <v>2</v>
      </c>
      <c r="D135">
        <f t="shared" si="31"/>
        <v>6</v>
      </c>
      <c r="E135">
        <f t="shared" ca="1" si="27"/>
        <v>37305.820588235321</v>
      </c>
      <c r="F135">
        <f t="shared" ca="1" si="28"/>
        <v>-47386.844411764701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248.56607843136879</v>
      </c>
      <c r="I135" s="9">
        <f t="shared" ca="1" si="34"/>
        <v>39.203745098038056</v>
      </c>
      <c r="J135" s="9">
        <f t="shared" ca="1" si="34"/>
        <v>0</v>
      </c>
      <c r="K135" s="9">
        <f t="shared" ref="K135:K198" ca="1" si="35">SQRT(H135*H135+I135*I135)</f>
        <v>251.63868736039242</v>
      </c>
      <c r="L135" s="9">
        <f t="shared" ref="L135:L198" ca="1" si="36">DEGREES(ATAN2(I135,H135))</f>
        <v>81.037163573672132</v>
      </c>
      <c r="M135">
        <f t="shared" ca="1" si="22"/>
        <v>55.421597222222218</v>
      </c>
      <c r="N135">
        <f t="shared" ca="1" si="23"/>
        <v>33.530318627450981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0.43321759259259135</v>
      </c>
      <c r="B136" s="3">
        <f t="shared" si="25"/>
        <v>1553301430</v>
      </c>
      <c r="C136">
        <f t="shared" ref="C136:D151" si="37">C135</f>
        <v>2</v>
      </c>
      <c r="D136">
        <f t="shared" si="37"/>
        <v>6</v>
      </c>
      <c r="E136">
        <f t="shared" ca="1" si="27"/>
        <v>38548.650980392165</v>
      </c>
      <c r="F136">
        <f t="shared" ca="1" si="28"/>
        <v>-47190.825686274511</v>
      </c>
      <c r="G136">
        <f t="shared" ca="1" si="33"/>
        <v>9448.7999999999993</v>
      </c>
      <c r="H136" s="9">
        <f t="shared" ca="1" si="34"/>
        <v>248.56607843137462</v>
      </c>
      <c r="I136" s="9">
        <f t="shared" ca="1" si="34"/>
        <v>39.203745098039505</v>
      </c>
      <c r="J136" s="9">
        <f t="shared" ca="1" si="34"/>
        <v>0</v>
      </c>
      <c r="K136" s="9">
        <f t="shared" ca="1" si="35"/>
        <v>251.63868736039839</v>
      </c>
      <c r="L136" s="9">
        <f t="shared" ca="1" si="36"/>
        <v>81.037163573672018</v>
      </c>
      <c r="M136">
        <f t="shared" ref="M136:M199" ca="1" si="38">INDIRECT("M$"&amp;C136)+INDIRECT("O$"&amp;C136)*($B136-INDIRECT("B$"&amp;D136))</f>
        <v>55.423379629629629</v>
      </c>
      <c r="N136">
        <f t="shared" ref="N136:N199" ca="1" si="39">INDIRECT("N$"&amp;C136)+INDIRECT("P$"&amp;C136)*($B136-INDIRECT("B$"&amp;D136))</f>
        <v>33.550206971677561</v>
      </c>
      <c r="O136" s="12"/>
    </row>
    <row r="137" spans="1:19" x14ac:dyDescent="0.25">
      <c r="A137" s="4">
        <f t="shared" si="32"/>
        <v>0.43327546296296171</v>
      </c>
      <c r="B137" s="3">
        <f t="shared" ref="B137:B200" si="40">B136+SECOND(A137-A136)</f>
        <v>1553301435</v>
      </c>
      <c r="C137">
        <f t="shared" si="37"/>
        <v>2</v>
      </c>
      <c r="D137">
        <f t="shared" si="37"/>
        <v>6</v>
      </c>
      <c r="E137">
        <f t="shared" ca="1" si="27"/>
        <v>39791.481372549038</v>
      </c>
      <c r="F137">
        <f t="shared" ca="1" si="28"/>
        <v>-46994.806960784314</v>
      </c>
      <c r="G137">
        <f t="shared" ca="1" si="33"/>
        <v>9448.7999999999993</v>
      </c>
      <c r="H137" s="9">
        <f t="shared" ca="1" si="34"/>
        <v>248.56607843136879</v>
      </c>
      <c r="I137" s="9">
        <f t="shared" ca="1" si="34"/>
        <v>39.203745098038056</v>
      </c>
      <c r="J137" s="9">
        <f t="shared" ca="1" si="34"/>
        <v>0</v>
      </c>
      <c r="K137" s="9">
        <f t="shared" ca="1" si="35"/>
        <v>251.63868736039242</v>
      </c>
      <c r="L137" s="9">
        <f t="shared" ca="1" si="36"/>
        <v>81.037163573672132</v>
      </c>
      <c r="M137">
        <f t="shared" ca="1" si="38"/>
        <v>55.425162037037033</v>
      </c>
      <c r="N137">
        <f t="shared" ca="1" si="39"/>
        <v>33.57009531590414</v>
      </c>
      <c r="O137" s="12"/>
    </row>
    <row r="138" spans="1:19" x14ac:dyDescent="0.25">
      <c r="A138" s="8">
        <f t="shared" si="32"/>
        <v>0.43333333333333207</v>
      </c>
      <c r="B138" s="3">
        <f t="shared" si="40"/>
        <v>1553301440</v>
      </c>
      <c r="C138">
        <f t="shared" si="37"/>
        <v>2</v>
      </c>
      <c r="D138">
        <f t="shared" si="37"/>
        <v>6</v>
      </c>
      <c r="E138">
        <f t="shared" ca="1" si="27"/>
        <v>41034.311764705883</v>
      </c>
      <c r="F138">
        <f t="shared" ca="1" si="28"/>
        <v>-46798.788235294123</v>
      </c>
      <c r="G138">
        <f t="shared" ca="1" si="33"/>
        <v>9448.7999999999993</v>
      </c>
      <c r="H138" s="9">
        <f t="shared" ca="1" si="34"/>
        <v>248.56607843137462</v>
      </c>
      <c r="I138" s="9">
        <f t="shared" ca="1" si="34"/>
        <v>39.203745098039505</v>
      </c>
      <c r="J138" s="9">
        <f t="shared" ca="1" si="34"/>
        <v>0</v>
      </c>
      <c r="K138" s="9">
        <f t="shared" ca="1" si="35"/>
        <v>251.63868736039839</v>
      </c>
      <c r="L138" s="9">
        <f t="shared" ca="1" si="36"/>
        <v>81.037163573672018</v>
      </c>
      <c r="M138">
        <f t="shared" ca="1" si="38"/>
        <v>55.426944444444445</v>
      </c>
      <c r="N138">
        <f t="shared" ca="1" si="39"/>
        <v>33.58998366013072</v>
      </c>
      <c r="O138" s="12"/>
    </row>
    <row r="139" spans="1:19" x14ac:dyDescent="0.25">
      <c r="A139" s="4">
        <f t="shared" si="32"/>
        <v>0.43339120370370243</v>
      </c>
      <c r="B139" s="3">
        <f t="shared" si="40"/>
        <v>1553301445</v>
      </c>
      <c r="C139">
        <f t="shared" si="37"/>
        <v>2</v>
      </c>
      <c r="D139">
        <f t="shared" si="37"/>
        <v>6</v>
      </c>
      <c r="E139">
        <f t="shared" ca="1" si="27"/>
        <v>42277.142156862756</v>
      </c>
      <c r="F139">
        <f t="shared" ca="1" si="28"/>
        <v>-46602.769509803926</v>
      </c>
      <c r="G139">
        <f t="shared" ca="1" si="33"/>
        <v>9448.7999999999993</v>
      </c>
      <c r="H139" s="9">
        <f t="shared" ca="1" si="34"/>
        <v>248.56607843137462</v>
      </c>
      <c r="I139" s="9">
        <f t="shared" ca="1" si="34"/>
        <v>39.203745098039505</v>
      </c>
      <c r="J139" s="9">
        <f t="shared" ca="1" si="34"/>
        <v>0</v>
      </c>
      <c r="K139" s="9">
        <f t="shared" ca="1" si="35"/>
        <v>251.63868736039839</v>
      </c>
      <c r="L139" s="9">
        <f t="shared" ca="1" si="36"/>
        <v>81.037163573672018</v>
      </c>
      <c r="M139">
        <f t="shared" ca="1" si="38"/>
        <v>55.428726851851849</v>
      </c>
      <c r="N139">
        <f t="shared" ca="1" si="39"/>
        <v>33.6098720043573</v>
      </c>
      <c r="O139" s="12"/>
    </row>
    <row r="140" spans="1:19" x14ac:dyDescent="0.25">
      <c r="A140" s="4">
        <f t="shared" si="32"/>
        <v>0.43344907407407279</v>
      </c>
      <c r="B140" s="3">
        <f t="shared" si="40"/>
        <v>1553301450</v>
      </c>
      <c r="C140">
        <f t="shared" si="37"/>
        <v>2</v>
      </c>
      <c r="D140">
        <f t="shared" si="37"/>
        <v>6</v>
      </c>
      <c r="E140">
        <f t="shared" ca="1" si="27"/>
        <v>43519.972549019629</v>
      </c>
      <c r="F140">
        <f t="shared" ca="1" si="28"/>
        <v>-46406.750784313728</v>
      </c>
      <c r="G140">
        <f t="shared" ca="1" si="33"/>
        <v>9448.7999999999993</v>
      </c>
      <c r="H140" s="9">
        <f t="shared" ca="1" si="34"/>
        <v>248.56607843136879</v>
      </c>
      <c r="I140" s="9">
        <f t="shared" ca="1" si="34"/>
        <v>39.203745098039505</v>
      </c>
      <c r="J140" s="9">
        <f t="shared" ca="1" si="34"/>
        <v>0</v>
      </c>
      <c r="K140" s="9">
        <f t="shared" ca="1" si="35"/>
        <v>251.63868736039265</v>
      </c>
      <c r="L140" s="9">
        <f t="shared" ca="1" si="36"/>
        <v>81.037163573671819</v>
      </c>
      <c r="M140">
        <f t="shared" ca="1" si="38"/>
        <v>55.430509259259253</v>
      </c>
      <c r="N140">
        <f t="shared" ca="1" si="39"/>
        <v>33.629760348583879</v>
      </c>
      <c r="O140" s="12"/>
    </row>
    <row r="141" spans="1:19" x14ac:dyDescent="0.25">
      <c r="A141" s="4">
        <f t="shared" si="32"/>
        <v>0.43350694444444315</v>
      </c>
      <c r="B141" s="3">
        <f t="shared" si="40"/>
        <v>1553301455</v>
      </c>
      <c r="C141">
        <f t="shared" si="37"/>
        <v>2</v>
      </c>
      <c r="D141">
        <f t="shared" si="37"/>
        <v>6</v>
      </c>
      <c r="E141">
        <f t="shared" ca="1" si="27"/>
        <v>44762.802941176473</v>
      </c>
      <c r="F141">
        <f t="shared" ca="1" si="28"/>
        <v>-46210.732058823531</v>
      </c>
      <c r="G141">
        <f t="shared" ca="1" si="33"/>
        <v>9448.7999999999993</v>
      </c>
      <c r="H141" s="9">
        <f t="shared" ca="1" si="34"/>
        <v>248.56607843137462</v>
      </c>
      <c r="I141" s="9">
        <f t="shared" ca="1" si="34"/>
        <v>39.203745098039505</v>
      </c>
      <c r="J141" s="9">
        <f t="shared" ca="1" si="34"/>
        <v>0</v>
      </c>
      <c r="K141" s="9">
        <f t="shared" ca="1" si="35"/>
        <v>251.63868736039839</v>
      </c>
      <c r="L141" s="9">
        <f t="shared" ca="1" si="36"/>
        <v>81.037163573672018</v>
      </c>
      <c r="M141">
        <f t="shared" ca="1" si="38"/>
        <v>55.432291666666664</v>
      </c>
      <c r="N141">
        <f t="shared" ca="1" si="39"/>
        <v>33.649648692810459</v>
      </c>
    </row>
    <row r="142" spans="1:19" x14ac:dyDescent="0.25">
      <c r="A142" s="4">
        <f t="shared" si="32"/>
        <v>0.43356481481481352</v>
      </c>
      <c r="B142" s="3">
        <f t="shared" si="40"/>
        <v>1553301460</v>
      </c>
      <c r="C142">
        <f t="shared" si="37"/>
        <v>2</v>
      </c>
      <c r="D142">
        <f t="shared" si="37"/>
        <v>6</v>
      </c>
      <c r="E142">
        <f t="shared" ca="1" si="27"/>
        <v>46005.633333333346</v>
      </c>
      <c r="F142">
        <f t="shared" ca="1" si="28"/>
        <v>-46014.713333333333</v>
      </c>
      <c r="G142">
        <f t="shared" ca="1" si="33"/>
        <v>9448.7999999999993</v>
      </c>
      <c r="H142" s="9">
        <f t="shared" ca="1" si="34"/>
        <v>248.56607843137462</v>
      </c>
      <c r="I142" s="9">
        <f t="shared" ca="1" si="34"/>
        <v>39.203745098039505</v>
      </c>
      <c r="J142" s="9">
        <f t="shared" ca="1" si="34"/>
        <v>0</v>
      </c>
      <c r="K142" s="9">
        <f t="shared" ca="1" si="35"/>
        <v>251.63868736039839</v>
      </c>
      <c r="L142" s="9">
        <f t="shared" ca="1" si="36"/>
        <v>81.037163573672018</v>
      </c>
      <c r="M142">
        <f t="shared" ca="1" si="38"/>
        <v>55.434074074074069</v>
      </c>
      <c r="N142">
        <f t="shared" ca="1" si="39"/>
        <v>33.669537037037038</v>
      </c>
    </row>
    <row r="143" spans="1:19" x14ac:dyDescent="0.25">
      <c r="A143" s="4">
        <f t="shared" si="32"/>
        <v>0.43362268518518388</v>
      </c>
      <c r="B143" s="3">
        <f t="shared" si="40"/>
        <v>1553301465</v>
      </c>
      <c r="C143">
        <f t="shared" si="37"/>
        <v>2</v>
      </c>
      <c r="D143">
        <f t="shared" si="37"/>
        <v>6</v>
      </c>
      <c r="E143">
        <f t="shared" ca="1" si="27"/>
        <v>47248.463725490219</v>
      </c>
      <c r="F143">
        <f t="shared" ca="1" si="28"/>
        <v>-45818.694607843136</v>
      </c>
      <c r="G143">
        <f t="shared" ca="1" si="33"/>
        <v>9448.7999999999993</v>
      </c>
      <c r="H143" s="9">
        <f t="shared" ca="1" si="34"/>
        <v>248.56607843136879</v>
      </c>
      <c r="I143" s="9">
        <f t="shared" ca="1" si="34"/>
        <v>39.203745098039505</v>
      </c>
      <c r="J143" s="9">
        <f t="shared" ca="1" si="34"/>
        <v>0</v>
      </c>
      <c r="K143" s="9">
        <f t="shared" ca="1" si="35"/>
        <v>251.63868736039265</v>
      </c>
      <c r="L143" s="9">
        <f t="shared" ca="1" si="36"/>
        <v>81.037163573671819</v>
      </c>
      <c r="M143">
        <f t="shared" ca="1" si="38"/>
        <v>55.43585648148148</v>
      </c>
      <c r="N143">
        <f t="shared" ca="1" si="39"/>
        <v>33.689425381263618</v>
      </c>
    </row>
    <row r="144" spans="1:19" x14ac:dyDescent="0.25">
      <c r="A144" s="4">
        <f t="shared" si="32"/>
        <v>0.43368055555555424</v>
      </c>
      <c r="B144" s="3">
        <f t="shared" si="40"/>
        <v>1553301470</v>
      </c>
      <c r="C144">
        <f t="shared" si="37"/>
        <v>2</v>
      </c>
      <c r="D144">
        <f t="shared" si="37"/>
        <v>6</v>
      </c>
      <c r="E144">
        <f t="shared" ca="1" si="27"/>
        <v>48491.294117647063</v>
      </c>
      <c r="F144">
        <f t="shared" ca="1" si="28"/>
        <v>-45622.675882352938</v>
      </c>
      <c r="G144">
        <f t="shared" ca="1" si="33"/>
        <v>9448.7999999999993</v>
      </c>
      <c r="H144" s="9">
        <f t="shared" ca="1" si="34"/>
        <v>248.56607843137462</v>
      </c>
      <c r="I144" s="9">
        <f t="shared" ca="1" si="34"/>
        <v>39.203745098038056</v>
      </c>
      <c r="J144" s="9">
        <f t="shared" ca="1" si="34"/>
        <v>0</v>
      </c>
      <c r="K144" s="9">
        <f t="shared" ca="1" si="35"/>
        <v>251.63868736039819</v>
      </c>
      <c r="L144" s="9">
        <f t="shared" ca="1" si="36"/>
        <v>81.037163573672345</v>
      </c>
      <c r="M144">
        <f t="shared" ca="1" si="38"/>
        <v>55.437638888888884</v>
      </c>
      <c r="N144">
        <f t="shared" ca="1" si="39"/>
        <v>33.709313725490198</v>
      </c>
    </row>
    <row r="145" spans="1:14" x14ac:dyDescent="0.25">
      <c r="A145" s="4">
        <f t="shared" si="32"/>
        <v>0.4337384259259246</v>
      </c>
      <c r="B145" s="3">
        <f t="shared" si="40"/>
        <v>1553301475</v>
      </c>
      <c r="C145">
        <f t="shared" si="37"/>
        <v>2</v>
      </c>
      <c r="D145">
        <f t="shared" si="37"/>
        <v>6</v>
      </c>
      <c r="E145">
        <f t="shared" ca="1" si="27"/>
        <v>49734.124509803936</v>
      </c>
      <c r="F145">
        <f t="shared" ca="1" si="28"/>
        <v>-45426.657156862748</v>
      </c>
      <c r="G145">
        <f t="shared" ca="1" si="33"/>
        <v>9448.7999999999993</v>
      </c>
      <c r="H145" s="9">
        <f t="shared" ca="1" si="34"/>
        <v>248.56607843137462</v>
      </c>
      <c r="I145" s="9">
        <f t="shared" ca="1" si="34"/>
        <v>39.203745098039505</v>
      </c>
      <c r="J145" s="9">
        <f t="shared" ca="1" si="34"/>
        <v>0</v>
      </c>
      <c r="K145" s="9">
        <f t="shared" ca="1" si="35"/>
        <v>251.63868736039839</v>
      </c>
      <c r="L145" s="9">
        <f t="shared" ca="1" si="36"/>
        <v>81.037163573672018</v>
      </c>
      <c r="M145">
        <f t="shared" ca="1" si="38"/>
        <v>55.439421296296295</v>
      </c>
      <c r="N145">
        <f t="shared" ca="1" si="39"/>
        <v>33.729202069716777</v>
      </c>
    </row>
    <row r="146" spans="1:14" x14ac:dyDescent="0.25">
      <c r="A146" s="4">
        <f t="shared" si="32"/>
        <v>0.43379629629629496</v>
      </c>
      <c r="B146" s="3">
        <f t="shared" si="40"/>
        <v>1553301480</v>
      </c>
      <c r="C146">
        <f t="shared" si="37"/>
        <v>2</v>
      </c>
      <c r="D146">
        <f t="shared" si="37"/>
        <v>6</v>
      </c>
      <c r="E146">
        <f t="shared" ca="1" si="27"/>
        <v>50976.954901960809</v>
      </c>
      <c r="F146">
        <f t="shared" ca="1" si="28"/>
        <v>-45230.63843137255</v>
      </c>
      <c r="G146">
        <f t="shared" ca="1" si="33"/>
        <v>9448.7999999999993</v>
      </c>
      <c r="H146" s="9">
        <f t="shared" ca="1" si="34"/>
        <v>248.56607843136879</v>
      </c>
      <c r="I146" s="9">
        <f t="shared" ca="1" si="34"/>
        <v>39.203745098039505</v>
      </c>
      <c r="J146" s="9">
        <f t="shared" ca="1" si="34"/>
        <v>0</v>
      </c>
      <c r="K146" s="9">
        <f t="shared" ca="1" si="35"/>
        <v>251.63868736039265</v>
      </c>
      <c r="L146" s="9">
        <f t="shared" ca="1" si="36"/>
        <v>81.037163573671819</v>
      </c>
      <c r="M146">
        <f t="shared" ca="1" si="38"/>
        <v>55.4412037037037</v>
      </c>
      <c r="N146">
        <f t="shared" ca="1" si="39"/>
        <v>33.749090413943357</v>
      </c>
    </row>
    <row r="147" spans="1:14" x14ac:dyDescent="0.25">
      <c r="A147" s="4">
        <f t="shared" si="32"/>
        <v>0.43385416666666532</v>
      </c>
      <c r="B147" s="3">
        <f t="shared" si="40"/>
        <v>1553301485</v>
      </c>
      <c r="C147">
        <f t="shared" si="37"/>
        <v>2</v>
      </c>
      <c r="D147">
        <f t="shared" si="37"/>
        <v>6</v>
      </c>
      <c r="E147">
        <f t="shared" ca="1" si="27"/>
        <v>52219.785294117653</v>
      </c>
      <c r="F147">
        <f t="shared" ca="1" si="28"/>
        <v>-45034.619705882353</v>
      </c>
      <c r="G147">
        <f t="shared" ca="1" si="33"/>
        <v>9448.7999999999993</v>
      </c>
      <c r="H147" s="9">
        <f t="shared" ca="1" si="34"/>
        <v>248.56607843137462</v>
      </c>
      <c r="I147" s="9">
        <f t="shared" ca="1" si="34"/>
        <v>39.203745098038056</v>
      </c>
      <c r="J147" s="9">
        <f t="shared" ca="1" si="34"/>
        <v>0</v>
      </c>
      <c r="K147" s="9">
        <f t="shared" ca="1" si="35"/>
        <v>251.63868736039819</v>
      </c>
      <c r="L147" s="9">
        <f t="shared" ca="1" si="36"/>
        <v>81.037163573672345</v>
      </c>
      <c r="M147">
        <f t="shared" ca="1" si="38"/>
        <v>55.442986111111111</v>
      </c>
      <c r="N147">
        <f t="shared" ca="1" si="39"/>
        <v>33.768978758169936</v>
      </c>
    </row>
    <row r="148" spans="1:14" x14ac:dyDescent="0.25">
      <c r="A148" s="4">
        <f t="shared" si="32"/>
        <v>0.43391203703703568</v>
      </c>
      <c r="B148" s="3">
        <f t="shared" si="40"/>
        <v>1553301490</v>
      </c>
      <c r="C148">
        <f t="shared" si="37"/>
        <v>2</v>
      </c>
      <c r="D148">
        <f t="shared" si="37"/>
        <v>6</v>
      </c>
      <c r="E148">
        <f t="shared" ca="1" si="27"/>
        <v>53462.615686274527</v>
      </c>
      <c r="F148">
        <f t="shared" ca="1" si="28"/>
        <v>-44838.600980392162</v>
      </c>
      <c r="G148">
        <f t="shared" ca="1" si="33"/>
        <v>9448.7999999999993</v>
      </c>
      <c r="H148" s="9">
        <f t="shared" ca="1" si="34"/>
        <v>248.56607843137462</v>
      </c>
      <c r="I148" s="9">
        <f t="shared" ca="1" si="34"/>
        <v>39.203745098039505</v>
      </c>
      <c r="J148" s="9">
        <f t="shared" ca="1" si="34"/>
        <v>0</v>
      </c>
      <c r="K148" s="9">
        <f t="shared" ca="1" si="35"/>
        <v>251.63868736039839</v>
      </c>
      <c r="L148" s="9">
        <f t="shared" ca="1" si="36"/>
        <v>81.037163573672018</v>
      </c>
      <c r="M148">
        <f t="shared" ca="1" si="38"/>
        <v>55.444768518518515</v>
      </c>
      <c r="N148">
        <f t="shared" ca="1" si="39"/>
        <v>33.788867102396516</v>
      </c>
    </row>
    <row r="149" spans="1:14" x14ac:dyDescent="0.25">
      <c r="A149" s="4">
        <f t="shared" si="32"/>
        <v>0.43396990740740604</v>
      </c>
      <c r="B149" s="3">
        <f t="shared" si="40"/>
        <v>1553301495</v>
      </c>
      <c r="C149">
        <f t="shared" si="37"/>
        <v>2</v>
      </c>
      <c r="D149">
        <f t="shared" si="37"/>
        <v>6</v>
      </c>
      <c r="E149">
        <f t="shared" ca="1" si="27"/>
        <v>54705.4460784314</v>
      </c>
      <c r="F149">
        <f t="shared" ca="1" si="28"/>
        <v>-44642.582254901965</v>
      </c>
      <c r="G149">
        <f t="shared" ca="1" si="33"/>
        <v>9448.7999999999993</v>
      </c>
      <c r="H149" s="9">
        <f t="shared" ca="1" si="34"/>
        <v>248.56607843136879</v>
      </c>
      <c r="I149" s="9">
        <f t="shared" ca="1" si="34"/>
        <v>39.203745098039505</v>
      </c>
      <c r="J149" s="9">
        <f t="shared" ca="1" si="34"/>
        <v>0</v>
      </c>
      <c r="K149" s="9">
        <f t="shared" ca="1" si="35"/>
        <v>251.63868736039265</v>
      </c>
      <c r="L149" s="9">
        <f t="shared" ca="1" si="36"/>
        <v>81.037163573671819</v>
      </c>
      <c r="M149">
        <f t="shared" ca="1" si="38"/>
        <v>55.446550925925919</v>
      </c>
      <c r="N149">
        <f t="shared" ca="1" si="39"/>
        <v>33.808755446623096</v>
      </c>
    </row>
    <row r="150" spans="1:14" x14ac:dyDescent="0.25">
      <c r="A150" s="4">
        <f t="shared" si="32"/>
        <v>0.4340277777777764</v>
      </c>
      <c r="B150" s="3">
        <f t="shared" si="40"/>
        <v>1553301500</v>
      </c>
      <c r="C150">
        <f t="shared" si="37"/>
        <v>2</v>
      </c>
      <c r="D150">
        <f t="shared" si="37"/>
        <v>6</v>
      </c>
      <c r="E150">
        <f t="shared" ca="1" si="27"/>
        <v>55948.276470588244</v>
      </c>
      <c r="F150">
        <f t="shared" ca="1" si="28"/>
        <v>-44446.563529411767</v>
      </c>
      <c r="G150">
        <f t="shared" ca="1" si="33"/>
        <v>9448.7999999999993</v>
      </c>
      <c r="H150" s="9">
        <f t="shared" ca="1" si="34"/>
        <v>248.56607843137462</v>
      </c>
      <c r="I150" s="9">
        <f t="shared" ca="1" si="34"/>
        <v>39.203745098039505</v>
      </c>
      <c r="J150" s="9">
        <f t="shared" ca="1" si="34"/>
        <v>0</v>
      </c>
      <c r="K150" s="9">
        <f t="shared" ca="1" si="35"/>
        <v>251.63868736039839</v>
      </c>
      <c r="L150" s="9">
        <f t="shared" ca="1" si="36"/>
        <v>81.037163573672018</v>
      </c>
      <c r="M150">
        <f t="shared" ca="1" si="38"/>
        <v>55.448333333333331</v>
      </c>
      <c r="N150">
        <f t="shared" ca="1" si="39"/>
        <v>33.828643790849675</v>
      </c>
    </row>
    <row r="151" spans="1:14" x14ac:dyDescent="0.25">
      <c r="A151" s="4">
        <f t="shared" si="32"/>
        <v>0.43408564814814676</v>
      </c>
      <c r="B151" s="3">
        <f t="shared" si="40"/>
        <v>1553301505</v>
      </c>
      <c r="C151">
        <f t="shared" si="37"/>
        <v>2</v>
      </c>
      <c r="D151">
        <f t="shared" si="37"/>
        <v>6</v>
      </c>
      <c r="E151">
        <f t="shared" ca="1" si="27"/>
        <v>57191.106862745117</v>
      </c>
      <c r="F151">
        <f t="shared" ca="1" si="28"/>
        <v>-44250.54480392157</v>
      </c>
      <c r="G151">
        <f t="shared" ca="1" si="33"/>
        <v>9448.7999999999993</v>
      </c>
      <c r="H151" s="9">
        <f t="shared" ref="H151:J182" ca="1" si="41">(E152-E151)/($B152-$B151)</f>
        <v>248.56607843137462</v>
      </c>
      <c r="I151" s="9">
        <f t="shared" ca="1" si="41"/>
        <v>39.203745098039505</v>
      </c>
      <c r="J151" s="9">
        <f t="shared" ca="1" si="41"/>
        <v>0</v>
      </c>
      <c r="K151" s="9">
        <f t="shared" ca="1" si="35"/>
        <v>251.63868736039839</v>
      </c>
      <c r="L151" s="9">
        <f t="shared" ca="1" si="36"/>
        <v>81.037163573672018</v>
      </c>
      <c r="M151">
        <f t="shared" ca="1" si="38"/>
        <v>55.450115740740735</v>
      </c>
      <c r="N151">
        <f t="shared" ca="1" si="39"/>
        <v>33.848532135076255</v>
      </c>
    </row>
    <row r="152" spans="1:14" x14ac:dyDescent="0.25">
      <c r="A152" s="4">
        <f t="shared" si="32"/>
        <v>0.43414351851851712</v>
      </c>
      <c r="B152" s="3">
        <f t="shared" si="40"/>
        <v>1553301510</v>
      </c>
      <c r="C152">
        <f t="shared" ref="C152:D167" si="42">C151</f>
        <v>2</v>
      </c>
      <c r="D152">
        <f t="shared" si="42"/>
        <v>6</v>
      </c>
      <c r="E152">
        <f t="shared" ca="1" si="27"/>
        <v>58433.93725490199</v>
      </c>
      <c r="F152">
        <f t="shared" ca="1" si="28"/>
        <v>-44054.526078431372</v>
      </c>
      <c r="G152">
        <f t="shared" ca="1" si="33"/>
        <v>9448.7999999999993</v>
      </c>
      <c r="H152" s="9">
        <f t="shared" ca="1" si="41"/>
        <v>248.56607843136879</v>
      </c>
      <c r="I152" s="9">
        <f t="shared" ca="1" si="41"/>
        <v>39.203745098039505</v>
      </c>
      <c r="J152" s="9">
        <f t="shared" ca="1" si="41"/>
        <v>0</v>
      </c>
      <c r="K152" s="9">
        <f t="shared" ca="1" si="35"/>
        <v>251.63868736039265</v>
      </c>
      <c r="L152" s="9">
        <f t="shared" ca="1" si="36"/>
        <v>81.037163573671819</v>
      </c>
      <c r="M152">
        <f t="shared" ca="1" si="38"/>
        <v>55.451898148148146</v>
      </c>
      <c r="N152">
        <f t="shared" ca="1" si="39"/>
        <v>33.868420479302834</v>
      </c>
    </row>
    <row r="153" spans="1:14" x14ac:dyDescent="0.25">
      <c r="A153" s="4">
        <f t="shared" si="32"/>
        <v>0.43420138888888749</v>
      </c>
      <c r="B153" s="3">
        <f t="shared" si="40"/>
        <v>1553301515</v>
      </c>
      <c r="C153">
        <f t="shared" si="42"/>
        <v>2</v>
      </c>
      <c r="D153">
        <f t="shared" si="42"/>
        <v>6</v>
      </c>
      <c r="E153">
        <f t="shared" ca="1" si="27"/>
        <v>59676.767647058834</v>
      </c>
      <c r="F153">
        <f t="shared" ca="1" si="28"/>
        <v>-43858.507352941175</v>
      </c>
      <c r="G153">
        <f t="shared" ca="1" si="33"/>
        <v>9448.7999999999993</v>
      </c>
      <c r="H153" s="9">
        <f t="shared" ca="1" si="41"/>
        <v>248.56607843137462</v>
      </c>
      <c r="I153" s="9">
        <f t="shared" ca="1" si="41"/>
        <v>39.203745098039505</v>
      </c>
      <c r="J153" s="9">
        <f t="shared" ca="1" si="41"/>
        <v>0</v>
      </c>
      <c r="K153" s="9">
        <f t="shared" ca="1" si="35"/>
        <v>251.63868736039839</v>
      </c>
      <c r="L153" s="9">
        <f t="shared" ca="1" si="36"/>
        <v>81.037163573672018</v>
      </c>
      <c r="M153">
        <f t="shared" ca="1" si="38"/>
        <v>55.45368055555555</v>
      </c>
      <c r="N153">
        <f t="shared" ca="1" si="39"/>
        <v>33.888308823529414</v>
      </c>
    </row>
    <row r="154" spans="1:14" x14ac:dyDescent="0.25">
      <c r="A154" s="4">
        <f t="shared" si="32"/>
        <v>0.43425925925925785</v>
      </c>
      <c r="B154" s="3">
        <f t="shared" si="40"/>
        <v>1553301520</v>
      </c>
      <c r="C154">
        <f t="shared" si="42"/>
        <v>2</v>
      </c>
      <c r="D154">
        <f t="shared" si="42"/>
        <v>6</v>
      </c>
      <c r="E154">
        <f t="shared" ca="1" si="27"/>
        <v>60919.598039215707</v>
      </c>
      <c r="F154">
        <f t="shared" ca="1" si="28"/>
        <v>-43662.488627450977</v>
      </c>
      <c r="G154">
        <f t="shared" ca="1" si="33"/>
        <v>9448.7999999999993</v>
      </c>
      <c r="H154" s="9">
        <f t="shared" ca="1" si="41"/>
        <v>248.56607843136879</v>
      </c>
      <c r="I154" s="9">
        <f t="shared" ca="1" si="41"/>
        <v>39.203745098038056</v>
      </c>
      <c r="J154" s="9">
        <f t="shared" ca="1" si="41"/>
        <v>0</v>
      </c>
      <c r="K154" s="9">
        <f t="shared" ca="1" si="35"/>
        <v>251.63868736039242</v>
      </c>
      <c r="L154" s="9">
        <f t="shared" ca="1" si="36"/>
        <v>81.037163573672132</v>
      </c>
      <c r="M154">
        <f t="shared" ca="1" si="38"/>
        <v>55.455462962962962</v>
      </c>
      <c r="N154">
        <f t="shared" ca="1" si="39"/>
        <v>33.908197167755993</v>
      </c>
    </row>
    <row r="155" spans="1:14" x14ac:dyDescent="0.25">
      <c r="A155" s="4">
        <f t="shared" si="32"/>
        <v>0.43431712962962821</v>
      </c>
      <c r="B155" s="3">
        <f t="shared" si="40"/>
        <v>1553301525</v>
      </c>
      <c r="C155">
        <f t="shared" si="42"/>
        <v>2</v>
      </c>
      <c r="D155">
        <f t="shared" si="42"/>
        <v>6</v>
      </c>
      <c r="E155">
        <f t="shared" ca="1" si="27"/>
        <v>62162.428431372551</v>
      </c>
      <c r="F155">
        <f t="shared" ca="1" si="28"/>
        <v>-43466.469901960787</v>
      </c>
      <c r="G155">
        <f t="shared" ca="1" si="33"/>
        <v>9448.7999999999993</v>
      </c>
      <c r="H155" s="9">
        <f t="shared" ca="1" si="41"/>
        <v>248.56607843137462</v>
      </c>
      <c r="I155" s="9">
        <f t="shared" ca="1" si="41"/>
        <v>39.203745098039505</v>
      </c>
      <c r="J155" s="9">
        <f t="shared" ca="1" si="41"/>
        <v>0</v>
      </c>
      <c r="K155" s="9">
        <f t="shared" ca="1" si="35"/>
        <v>251.63868736039839</v>
      </c>
      <c r="L155" s="9">
        <f t="shared" ca="1" si="36"/>
        <v>81.037163573672018</v>
      </c>
      <c r="M155">
        <f t="shared" ca="1" si="38"/>
        <v>55.457245370370366</v>
      </c>
      <c r="N155">
        <f t="shared" ca="1" si="39"/>
        <v>33.928085511982573</v>
      </c>
    </row>
    <row r="156" spans="1:14" x14ac:dyDescent="0.25">
      <c r="A156" s="4">
        <f t="shared" si="32"/>
        <v>0.43437499999999857</v>
      </c>
      <c r="B156" s="3">
        <f t="shared" si="40"/>
        <v>1553301530</v>
      </c>
      <c r="C156">
        <f t="shared" si="42"/>
        <v>2</v>
      </c>
      <c r="D156">
        <f t="shared" si="42"/>
        <v>6</v>
      </c>
      <c r="E156">
        <f t="shared" ca="1" si="27"/>
        <v>63405.258823529424</v>
      </c>
      <c r="F156">
        <f t="shared" ca="1" si="28"/>
        <v>-43270.451176470589</v>
      </c>
      <c r="G156">
        <f t="shared" ca="1" si="33"/>
        <v>9448.7999999999993</v>
      </c>
      <c r="H156" s="9">
        <f t="shared" ca="1" si="41"/>
        <v>248.56607843137462</v>
      </c>
      <c r="I156" s="9">
        <f t="shared" ca="1" si="41"/>
        <v>39.203745098038056</v>
      </c>
      <c r="J156" s="9">
        <f t="shared" ca="1" si="41"/>
        <v>0</v>
      </c>
      <c r="K156" s="9">
        <f t="shared" ca="1" si="35"/>
        <v>251.63868736039819</v>
      </c>
      <c r="L156" s="9">
        <f t="shared" ca="1" si="36"/>
        <v>81.037163573672345</v>
      </c>
      <c r="M156">
        <f t="shared" ca="1" si="38"/>
        <v>55.459027777777777</v>
      </c>
      <c r="N156">
        <f t="shared" ca="1" si="39"/>
        <v>33.947973856209153</v>
      </c>
    </row>
    <row r="157" spans="1:14" x14ac:dyDescent="0.25">
      <c r="A157" s="4">
        <f t="shared" si="32"/>
        <v>0.43443287037036893</v>
      </c>
      <c r="B157" s="3">
        <f t="shared" si="40"/>
        <v>1553301535</v>
      </c>
      <c r="C157">
        <f t="shared" si="42"/>
        <v>2</v>
      </c>
      <c r="D157">
        <f t="shared" si="42"/>
        <v>6</v>
      </c>
      <c r="E157">
        <f t="shared" ca="1" si="27"/>
        <v>64648.089215686297</v>
      </c>
      <c r="F157">
        <f t="shared" ca="1" si="28"/>
        <v>-43074.432450980399</v>
      </c>
      <c r="G157">
        <f t="shared" ca="1" si="33"/>
        <v>9448.7999999999993</v>
      </c>
      <c r="H157" s="9">
        <f t="shared" ca="1" si="41"/>
        <v>248.56607843136879</v>
      </c>
      <c r="I157" s="9">
        <f t="shared" ca="1" si="41"/>
        <v>39.203745098039505</v>
      </c>
      <c r="J157" s="9">
        <f t="shared" ca="1" si="41"/>
        <v>0</v>
      </c>
      <c r="K157" s="9">
        <f t="shared" ca="1" si="35"/>
        <v>251.63868736039265</v>
      </c>
      <c r="L157" s="9">
        <f t="shared" ca="1" si="36"/>
        <v>81.037163573671819</v>
      </c>
      <c r="M157">
        <f t="shared" ca="1" si="38"/>
        <v>55.460810185185181</v>
      </c>
      <c r="N157">
        <f t="shared" ca="1" si="39"/>
        <v>33.967862200435732</v>
      </c>
    </row>
    <row r="158" spans="1:14" x14ac:dyDescent="0.25">
      <c r="A158" s="4">
        <f t="shared" si="32"/>
        <v>0.43449074074073929</v>
      </c>
      <c r="B158" s="3">
        <f t="shared" si="40"/>
        <v>1553301540</v>
      </c>
      <c r="C158">
        <f t="shared" si="42"/>
        <v>2</v>
      </c>
      <c r="D158">
        <f t="shared" si="42"/>
        <v>6</v>
      </c>
      <c r="E158">
        <f t="shared" ca="1" si="27"/>
        <v>65890.919607843141</v>
      </c>
      <c r="F158">
        <f t="shared" ca="1" si="28"/>
        <v>-42878.413725490202</v>
      </c>
      <c r="G158">
        <f t="shared" ca="1" si="33"/>
        <v>9448.7999999999993</v>
      </c>
      <c r="H158" s="9">
        <f t="shared" ca="1" si="41"/>
        <v>248.56607843137462</v>
      </c>
      <c r="I158" s="9">
        <f t="shared" ca="1" si="41"/>
        <v>39.203745098039505</v>
      </c>
      <c r="J158" s="9">
        <f t="shared" ca="1" si="41"/>
        <v>0</v>
      </c>
      <c r="K158" s="9">
        <f t="shared" ca="1" si="35"/>
        <v>251.63868736039839</v>
      </c>
      <c r="L158" s="9">
        <f t="shared" ca="1" si="36"/>
        <v>81.037163573672018</v>
      </c>
      <c r="M158">
        <f t="shared" ca="1" si="38"/>
        <v>55.462592592592593</v>
      </c>
      <c r="N158">
        <f t="shared" ca="1" si="39"/>
        <v>33.987750544662305</v>
      </c>
    </row>
    <row r="159" spans="1:14" x14ac:dyDescent="0.25">
      <c r="A159" s="4">
        <f t="shared" si="32"/>
        <v>0.43454861111110965</v>
      </c>
      <c r="B159" s="3">
        <f t="shared" si="40"/>
        <v>1553301545</v>
      </c>
      <c r="C159">
        <f t="shared" si="42"/>
        <v>2</v>
      </c>
      <c r="D159">
        <f t="shared" si="42"/>
        <v>6</v>
      </c>
      <c r="E159">
        <f t="shared" ca="1" si="27"/>
        <v>67133.750000000015</v>
      </c>
      <c r="F159">
        <f t="shared" ca="1" si="28"/>
        <v>-42682.395000000004</v>
      </c>
      <c r="G159">
        <f t="shared" ca="1" si="33"/>
        <v>9448.7999999999993</v>
      </c>
      <c r="H159" s="9">
        <f t="shared" ca="1" si="41"/>
        <v>248.56607843137462</v>
      </c>
      <c r="I159" s="9">
        <f t="shared" ca="1" si="41"/>
        <v>39.203745098039505</v>
      </c>
      <c r="J159" s="9">
        <f t="shared" ca="1" si="41"/>
        <v>0</v>
      </c>
      <c r="K159" s="9">
        <f t="shared" ca="1" si="35"/>
        <v>251.63868736039839</v>
      </c>
      <c r="L159" s="9">
        <f t="shared" ca="1" si="36"/>
        <v>81.037163573672018</v>
      </c>
      <c r="M159">
        <f t="shared" ca="1" si="38"/>
        <v>55.464374999999997</v>
      </c>
      <c r="N159">
        <f t="shared" ca="1" si="39"/>
        <v>34.007638888888891</v>
      </c>
    </row>
    <row r="160" spans="1:14" x14ac:dyDescent="0.25">
      <c r="A160" s="4">
        <f t="shared" si="32"/>
        <v>0.43460648148148001</v>
      </c>
      <c r="B160" s="3">
        <f t="shared" si="40"/>
        <v>1553301550</v>
      </c>
      <c r="C160">
        <f t="shared" si="42"/>
        <v>2</v>
      </c>
      <c r="D160">
        <f t="shared" si="42"/>
        <v>6</v>
      </c>
      <c r="E160">
        <f t="shared" ca="1" si="27"/>
        <v>68376.580392156888</v>
      </c>
      <c r="F160">
        <f t="shared" ca="1" si="28"/>
        <v>-42486.376274509807</v>
      </c>
      <c r="G160">
        <f t="shared" ca="1" si="33"/>
        <v>9448.7999999999993</v>
      </c>
      <c r="H160" s="9">
        <f t="shared" ca="1" si="41"/>
        <v>248.56607843136879</v>
      </c>
      <c r="I160" s="9">
        <f t="shared" ca="1" si="41"/>
        <v>39.203745098039505</v>
      </c>
      <c r="J160" s="9">
        <f t="shared" ca="1" si="41"/>
        <v>0</v>
      </c>
      <c r="K160" s="9">
        <f t="shared" ca="1" si="35"/>
        <v>251.63868736039265</v>
      </c>
      <c r="L160" s="9">
        <f t="shared" ca="1" si="36"/>
        <v>81.037163573671819</v>
      </c>
      <c r="M160">
        <f t="shared" ca="1" si="38"/>
        <v>55.466157407407401</v>
      </c>
      <c r="N160">
        <f t="shared" ca="1" si="39"/>
        <v>34.027527233115464</v>
      </c>
    </row>
    <row r="161" spans="1:14" x14ac:dyDescent="0.25">
      <c r="A161" s="4">
        <f t="shared" si="32"/>
        <v>0.43466435185185037</v>
      </c>
      <c r="B161" s="3">
        <f t="shared" si="40"/>
        <v>1553301555</v>
      </c>
      <c r="C161">
        <f t="shared" si="42"/>
        <v>2</v>
      </c>
      <c r="D161">
        <f t="shared" si="42"/>
        <v>6</v>
      </c>
      <c r="E161">
        <f t="shared" ca="1" si="27"/>
        <v>69619.410784313732</v>
      </c>
      <c r="F161">
        <f t="shared" ca="1" si="28"/>
        <v>-42290.357549019609</v>
      </c>
      <c r="G161">
        <f t="shared" ca="1" si="33"/>
        <v>9448.7999999999993</v>
      </c>
      <c r="H161" s="9">
        <f t="shared" ca="1" si="41"/>
        <v>248.56607843137462</v>
      </c>
      <c r="I161" s="9">
        <f t="shared" ca="1" si="41"/>
        <v>39.203745098039505</v>
      </c>
      <c r="J161" s="9">
        <f t="shared" ca="1" si="41"/>
        <v>0</v>
      </c>
      <c r="K161" s="9">
        <f t="shared" ca="1" si="35"/>
        <v>251.63868736039839</v>
      </c>
      <c r="L161" s="9">
        <f t="shared" ca="1" si="36"/>
        <v>81.037163573672018</v>
      </c>
      <c r="M161">
        <f t="shared" ca="1" si="38"/>
        <v>55.467939814814812</v>
      </c>
      <c r="N161">
        <f t="shared" ca="1" si="39"/>
        <v>34.047415577342051</v>
      </c>
    </row>
    <row r="162" spans="1:14" x14ac:dyDescent="0.25">
      <c r="A162" s="4">
        <f t="shared" si="32"/>
        <v>0.43472222222222073</v>
      </c>
      <c r="B162" s="3">
        <f t="shared" si="40"/>
        <v>1553301560</v>
      </c>
      <c r="C162">
        <f t="shared" si="42"/>
        <v>2</v>
      </c>
      <c r="D162">
        <f t="shared" si="42"/>
        <v>6</v>
      </c>
      <c r="E162">
        <f t="shared" ca="1" si="27"/>
        <v>70862.241176470605</v>
      </c>
      <c r="F162">
        <f t="shared" ca="1" si="28"/>
        <v>-42094.338823529411</v>
      </c>
      <c r="G162">
        <f t="shared" ca="1" si="33"/>
        <v>9448.7999999999993</v>
      </c>
      <c r="H162" s="9">
        <f t="shared" ca="1" si="41"/>
        <v>248.56607843137462</v>
      </c>
      <c r="I162" s="9">
        <f t="shared" ca="1" si="41"/>
        <v>39.203745098039505</v>
      </c>
      <c r="J162" s="9">
        <f t="shared" ca="1" si="41"/>
        <v>0</v>
      </c>
      <c r="K162" s="9">
        <f t="shared" ca="1" si="35"/>
        <v>251.63868736039839</v>
      </c>
      <c r="L162" s="9">
        <f t="shared" ca="1" si="36"/>
        <v>81.037163573672018</v>
      </c>
      <c r="M162">
        <f t="shared" ca="1" si="38"/>
        <v>55.469722222222217</v>
      </c>
      <c r="N162">
        <f t="shared" ca="1" si="39"/>
        <v>34.067303921568623</v>
      </c>
    </row>
    <row r="163" spans="1:14" x14ac:dyDescent="0.25">
      <c r="A163" s="4">
        <f t="shared" si="32"/>
        <v>0.43478009259259109</v>
      </c>
      <c r="B163" s="3">
        <f t="shared" si="40"/>
        <v>1553301565</v>
      </c>
      <c r="C163">
        <f t="shared" si="42"/>
        <v>2</v>
      </c>
      <c r="D163">
        <f t="shared" si="42"/>
        <v>6</v>
      </c>
      <c r="E163">
        <f t="shared" ca="1" si="27"/>
        <v>72105.071568627478</v>
      </c>
      <c r="F163">
        <f t="shared" ca="1" si="28"/>
        <v>-41898.320098039214</v>
      </c>
      <c r="G163">
        <f t="shared" ca="1" si="33"/>
        <v>9448.7999999999993</v>
      </c>
      <c r="H163" s="9">
        <f t="shared" ca="1" si="41"/>
        <v>248.56607843136879</v>
      </c>
      <c r="I163" s="9">
        <f t="shared" ca="1" si="41"/>
        <v>39.203745098039505</v>
      </c>
      <c r="J163" s="9">
        <f t="shared" ca="1" si="41"/>
        <v>0</v>
      </c>
      <c r="K163" s="9">
        <f t="shared" ca="1" si="35"/>
        <v>251.63868736039265</v>
      </c>
      <c r="L163" s="9">
        <f t="shared" ca="1" si="36"/>
        <v>81.037163573671819</v>
      </c>
      <c r="M163">
        <f t="shared" ca="1" si="38"/>
        <v>55.471504629629628</v>
      </c>
      <c r="N163">
        <f t="shared" ca="1" si="39"/>
        <v>34.087192265795203</v>
      </c>
    </row>
    <row r="164" spans="1:14" x14ac:dyDescent="0.25">
      <c r="A164" s="4">
        <f t="shared" si="32"/>
        <v>0.43483796296296146</v>
      </c>
      <c r="B164" s="3">
        <f t="shared" si="40"/>
        <v>1553301570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73347.901960784322</v>
      </c>
      <c r="F164">
        <f t="shared" ref="F164:F210" ca="1" si="44">INDIRECT("F$"&amp;C164)+INDIRECT("I$"&amp;C164)*($B164-INDIRECT("B$"&amp;D164))</f>
        <v>-41702.301372549016</v>
      </c>
      <c r="G164">
        <f t="shared" ca="1" si="33"/>
        <v>9448.7999999999993</v>
      </c>
      <c r="H164" s="9">
        <f t="shared" ca="1" si="41"/>
        <v>248.56607843137462</v>
      </c>
      <c r="I164" s="9">
        <f t="shared" ca="1" si="41"/>
        <v>39.203745098038056</v>
      </c>
      <c r="J164" s="9">
        <f t="shared" ca="1" si="41"/>
        <v>0</v>
      </c>
      <c r="K164" s="9">
        <f t="shared" ca="1" si="35"/>
        <v>251.63868736039819</v>
      </c>
      <c r="L164" s="9">
        <f t="shared" ca="1" si="36"/>
        <v>81.037163573672345</v>
      </c>
      <c r="M164">
        <f t="shared" ca="1" si="38"/>
        <v>55.473287037037032</v>
      </c>
      <c r="N164">
        <f t="shared" ca="1" si="39"/>
        <v>34.107080610021782</v>
      </c>
    </row>
    <row r="165" spans="1:14" x14ac:dyDescent="0.25">
      <c r="A165" s="4">
        <f t="shared" si="32"/>
        <v>0.43489583333333182</v>
      </c>
      <c r="B165" s="3">
        <f t="shared" si="40"/>
        <v>1553301575</v>
      </c>
      <c r="C165">
        <f t="shared" si="42"/>
        <v>2</v>
      </c>
      <c r="D165">
        <f t="shared" si="42"/>
        <v>6</v>
      </c>
      <c r="E165">
        <f t="shared" ca="1" si="43"/>
        <v>74590.732352941195</v>
      </c>
      <c r="F165">
        <f t="shared" ca="1" si="44"/>
        <v>-41506.282647058826</v>
      </c>
      <c r="G165">
        <f t="shared" ca="1" si="33"/>
        <v>9448.7999999999993</v>
      </c>
      <c r="H165" s="9">
        <f t="shared" ca="1" si="41"/>
        <v>248.56607843137462</v>
      </c>
      <c r="I165" s="9">
        <f t="shared" ca="1" si="41"/>
        <v>39.203745098039505</v>
      </c>
      <c r="J165" s="9">
        <f t="shared" ca="1" si="41"/>
        <v>0</v>
      </c>
      <c r="K165" s="9">
        <f t="shared" ca="1" si="35"/>
        <v>251.63868736039839</v>
      </c>
      <c r="L165" s="9">
        <f t="shared" ca="1" si="36"/>
        <v>81.037163573672018</v>
      </c>
      <c r="M165">
        <f t="shared" ca="1" si="38"/>
        <v>55.475069444444443</v>
      </c>
      <c r="N165">
        <f t="shared" ca="1" si="39"/>
        <v>34.126968954248362</v>
      </c>
    </row>
    <row r="166" spans="1:14" x14ac:dyDescent="0.25">
      <c r="A166" s="4">
        <f t="shared" si="32"/>
        <v>0.43495370370370218</v>
      </c>
      <c r="B166" s="3">
        <f t="shared" si="40"/>
        <v>1553301580</v>
      </c>
      <c r="C166">
        <f t="shared" si="42"/>
        <v>2</v>
      </c>
      <c r="D166">
        <f t="shared" si="42"/>
        <v>6</v>
      </c>
      <c r="E166">
        <f t="shared" ca="1" si="43"/>
        <v>75833.562745098068</v>
      </c>
      <c r="F166">
        <f t="shared" ca="1" si="44"/>
        <v>-41310.263921568629</v>
      </c>
      <c r="G166">
        <f t="shared" ca="1" si="33"/>
        <v>9448.7999999999993</v>
      </c>
      <c r="H166" s="9">
        <f t="shared" ca="1" si="41"/>
        <v>248.56607843136879</v>
      </c>
      <c r="I166" s="9">
        <f t="shared" ca="1" si="41"/>
        <v>39.203745098038056</v>
      </c>
      <c r="J166" s="9">
        <f t="shared" ca="1" si="41"/>
        <v>0</v>
      </c>
      <c r="K166" s="9">
        <f t="shared" ca="1" si="35"/>
        <v>251.63868736039242</v>
      </c>
      <c r="L166" s="9">
        <f t="shared" ca="1" si="36"/>
        <v>81.037163573672132</v>
      </c>
      <c r="M166">
        <f t="shared" ca="1" si="38"/>
        <v>55.476851851851848</v>
      </c>
      <c r="N166">
        <f t="shared" ca="1" si="39"/>
        <v>34.146857298474941</v>
      </c>
    </row>
    <row r="167" spans="1:14" x14ac:dyDescent="0.25">
      <c r="A167" s="4">
        <f t="shared" si="32"/>
        <v>0.43501157407407254</v>
      </c>
      <c r="B167" s="3">
        <f t="shared" si="40"/>
        <v>1553301585</v>
      </c>
      <c r="C167">
        <f t="shared" si="42"/>
        <v>2</v>
      </c>
      <c r="D167">
        <f t="shared" si="42"/>
        <v>6</v>
      </c>
      <c r="E167">
        <f t="shared" ca="1" si="43"/>
        <v>77076.393137254912</v>
      </c>
      <c r="F167">
        <f t="shared" ca="1" si="44"/>
        <v>-41114.245196078438</v>
      </c>
      <c r="G167">
        <f t="shared" ca="1" si="33"/>
        <v>9448.7999999999993</v>
      </c>
      <c r="H167" s="9">
        <f t="shared" ca="1" si="41"/>
        <v>248.56607843137462</v>
      </c>
      <c r="I167" s="9">
        <f t="shared" ca="1" si="41"/>
        <v>39.203745098039505</v>
      </c>
      <c r="J167" s="9">
        <f t="shared" ca="1" si="41"/>
        <v>0</v>
      </c>
      <c r="K167" s="9">
        <f t="shared" ca="1" si="35"/>
        <v>251.63868736039839</v>
      </c>
      <c r="L167" s="9">
        <f t="shared" ca="1" si="36"/>
        <v>81.037163573672018</v>
      </c>
      <c r="M167">
        <f t="shared" ca="1" si="38"/>
        <v>55.478634259259259</v>
      </c>
      <c r="N167">
        <f t="shared" ca="1" si="39"/>
        <v>34.166745642701521</v>
      </c>
    </row>
    <row r="168" spans="1:14" x14ac:dyDescent="0.25">
      <c r="A168" s="4">
        <f t="shared" si="32"/>
        <v>0.4350694444444429</v>
      </c>
      <c r="B168" s="3">
        <f t="shared" si="40"/>
        <v>1553301590</v>
      </c>
      <c r="C168">
        <f t="shared" ref="C168:D183" si="45">C167</f>
        <v>2</v>
      </c>
      <c r="D168">
        <f t="shared" si="45"/>
        <v>6</v>
      </c>
      <c r="E168">
        <f t="shared" ca="1" si="43"/>
        <v>78319.223529411785</v>
      </c>
      <c r="F168">
        <f t="shared" ca="1" si="44"/>
        <v>-40918.226470588241</v>
      </c>
      <c r="G168">
        <f t="shared" ca="1" si="33"/>
        <v>9448.7999999999993</v>
      </c>
      <c r="H168" s="9">
        <f t="shared" ca="1" si="41"/>
        <v>248.56607843137462</v>
      </c>
      <c r="I168" s="9">
        <f t="shared" ca="1" si="41"/>
        <v>39.203745098039505</v>
      </c>
      <c r="J168" s="9">
        <f t="shared" ca="1" si="41"/>
        <v>0</v>
      </c>
      <c r="K168" s="9">
        <f t="shared" ca="1" si="35"/>
        <v>251.63868736039839</v>
      </c>
      <c r="L168" s="9">
        <f t="shared" ca="1" si="36"/>
        <v>81.037163573672018</v>
      </c>
      <c r="M168">
        <f t="shared" ca="1" si="38"/>
        <v>55.480416666666663</v>
      </c>
      <c r="N168">
        <f t="shared" ca="1" si="39"/>
        <v>34.186633986928101</v>
      </c>
    </row>
    <row r="169" spans="1:14" x14ac:dyDescent="0.25">
      <c r="A169" s="4">
        <f t="shared" si="32"/>
        <v>0.43512731481481326</v>
      </c>
      <c r="B169" s="3">
        <f t="shared" si="40"/>
        <v>1553301595</v>
      </c>
      <c r="C169">
        <f t="shared" si="45"/>
        <v>2</v>
      </c>
      <c r="D169">
        <f t="shared" si="45"/>
        <v>6</v>
      </c>
      <c r="E169">
        <f t="shared" ca="1" si="43"/>
        <v>79562.053921568659</v>
      </c>
      <c r="F169">
        <f t="shared" ca="1" si="44"/>
        <v>-40722.207745098043</v>
      </c>
      <c r="G169">
        <f t="shared" ca="1" si="33"/>
        <v>9448.7999999999993</v>
      </c>
      <c r="H169" s="9">
        <f t="shared" ca="1" si="41"/>
        <v>248.56607843136879</v>
      </c>
      <c r="I169" s="9">
        <f t="shared" ca="1" si="41"/>
        <v>39.203745098039505</v>
      </c>
      <c r="J169" s="9">
        <f t="shared" ca="1" si="41"/>
        <v>0</v>
      </c>
      <c r="K169" s="9">
        <f t="shared" ca="1" si="35"/>
        <v>251.63868736039265</v>
      </c>
      <c r="L169" s="9">
        <f t="shared" ca="1" si="36"/>
        <v>81.037163573671819</v>
      </c>
      <c r="M169">
        <f t="shared" ca="1" si="38"/>
        <v>55.482199074074074</v>
      </c>
      <c r="N169">
        <f t="shared" ca="1" si="39"/>
        <v>34.20652233115468</v>
      </c>
    </row>
    <row r="170" spans="1:14" x14ac:dyDescent="0.25">
      <c r="A170" s="4">
        <f t="shared" si="32"/>
        <v>0.43518518518518362</v>
      </c>
      <c r="B170" s="3">
        <f t="shared" si="40"/>
        <v>1553301600</v>
      </c>
      <c r="C170">
        <f t="shared" si="45"/>
        <v>2</v>
      </c>
      <c r="D170">
        <f t="shared" si="45"/>
        <v>6</v>
      </c>
      <c r="E170">
        <f t="shared" ca="1" si="43"/>
        <v>80804.884313725503</v>
      </c>
      <c r="F170">
        <f t="shared" ca="1" si="44"/>
        <v>-40526.189019607846</v>
      </c>
      <c r="G170">
        <f t="shared" ca="1" si="33"/>
        <v>9448.7999999999993</v>
      </c>
      <c r="H170" s="9">
        <f t="shared" ca="1" si="41"/>
        <v>248.56607843137462</v>
      </c>
      <c r="I170" s="9">
        <f t="shared" ca="1" si="41"/>
        <v>39.203745098039505</v>
      </c>
      <c r="J170" s="9">
        <f t="shared" ca="1" si="41"/>
        <v>0</v>
      </c>
      <c r="K170" s="9">
        <f t="shared" ca="1" si="35"/>
        <v>251.63868736039839</v>
      </c>
      <c r="L170" s="9">
        <f t="shared" ca="1" si="36"/>
        <v>81.037163573672018</v>
      </c>
      <c r="M170">
        <f t="shared" ca="1" si="38"/>
        <v>55.483981481481479</v>
      </c>
      <c r="N170">
        <f t="shared" ca="1" si="39"/>
        <v>34.22641067538126</v>
      </c>
    </row>
    <row r="171" spans="1:14" x14ac:dyDescent="0.25">
      <c r="A171" s="4">
        <f t="shared" si="32"/>
        <v>0.43524305555555398</v>
      </c>
      <c r="B171" s="3">
        <f t="shared" si="40"/>
        <v>1553301605</v>
      </c>
      <c r="C171">
        <f t="shared" si="45"/>
        <v>2</v>
      </c>
      <c r="D171">
        <f t="shared" si="45"/>
        <v>6</v>
      </c>
      <c r="E171">
        <f t="shared" ca="1" si="43"/>
        <v>82047.714705882376</v>
      </c>
      <c r="F171">
        <f t="shared" ca="1" si="44"/>
        <v>-40330.170294117648</v>
      </c>
      <c r="G171">
        <f t="shared" ca="1" si="33"/>
        <v>9448.7999999999993</v>
      </c>
      <c r="H171" s="9">
        <f t="shared" ca="1" si="41"/>
        <v>248.56607843136879</v>
      </c>
      <c r="I171" s="9">
        <f t="shared" ca="1" si="41"/>
        <v>39.203745098039505</v>
      </c>
      <c r="J171" s="9">
        <f t="shared" ca="1" si="41"/>
        <v>0</v>
      </c>
      <c r="K171" s="9">
        <f t="shared" ca="1" si="35"/>
        <v>251.63868736039265</v>
      </c>
      <c r="L171" s="9">
        <f t="shared" ca="1" si="36"/>
        <v>81.037163573671819</v>
      </c>
      <c r="M171">
        <f t="shared" ca="1" si="38"/>
        <v>55.485763888888883</v>
      </c>
      <c r="N171">
        <f t="shared" ca="1" si="39"/>
        <v>34.246299019607839</v>
      </c>
    </row>
    <row r="172" spans="1:14" x14ac:dyDescent="0.25">
      <c r="A172" s="4">
        <f t="shared" si="32"/>
        <v>0.43530092592592434</v>
      </c>
      <c r="B172" s="3">
        <f t="shared" si="40"/>
        <v>1553301610</v>
      </c>
      <c r="C172">
        <f t="shared" si="45"/>
        <v>2</v>
      </c>
      <c r="D172">
        <f t="shared" si="45"/>
        <v>6</v>
      </c>
      <c r="E172">
        <f t="shared" ca="1" si="43"/>
        <v>83290.54509803922</v>
      </c>
      <c r="F172">
        <f t="shared" ca="1" si="44"/>
        <v>-40134.151568627451</v>
      </c>
      <c r="G172">
        <f t="shared" ca="1" si="33"/>
        <v>9448.7999999999993</v>
      </c>
      <c r="H172" s="9">
        <f t="shared" ca="1" si="41"/>
        <v>248.56607843137462</v>
      </c>
      <c r="I172" s="9">
        <f t="shared" ca="1" si="41"/>
        <v>39.203745098039505</v>
      </c>
      <c r="J172" s="9">
        <f t="shared" ca="1" si="41"/>
        <v>0</v>
      </c>
      <c r="K172" s="9">
        <f t="shared" ca="1" si="35"/>
        <v>251.63868736039839</v>
      </c>
      <c r="L172" s="9">
        <f t="shared" ca="1" si="36"/>
        <v>81.037163573672018</v>
      </c>
      <c r="M172">
        <f t="shared" ca="1" si="38"/>
        <v>55.487546296296294</v>
      </c>
      <c r="N172">
        <f t="shared" ca="1" si="39"/>
        <v>34.266187363834419</v>
      </c>
    </row>
    <row r="173" spans="1:14" x14ac:dyDescent="0.25">
      <c r="A173" s="4">
        <f t="shared" si="32"/>
        <v>0.4353587962962947</v>
      </c>
      <c r="B173" s="3">
        <f t="shared" si="40"/>
        <v>1553301615</v>
      </c>
      <c r="C173">
        <f t="shared" si="45"/>
        <v>2</v>
      </c>
      <c r="D173">
        <f t="shared" si="45"/>
        <v>6</v>
      </c>
      <c r="E173">
        <f t="shared" ca="1" si="43"/>
        <v>84533.375490196093</v>
      </c>
      <c r="F173">
        <f t="shared" ca="1" si="44"/>
        <v>-39938.132843137253</v>
      </c>
      <c r="G173">
        <f t="shared" ca="1" si="33"/>
        <v>9448.7999999999993</v>
      </c>
      <c r="H173" s="9">
        <f t="shared" ca="1" si="41"/>
        <v>248.56607843137462</v>
      </c>
      <c r="I173" s="9">
        <f t="shared" ca="1" si="41"/>
        <v>39.203745098038056</v>
      </c>
      <c r="J173" s="9">
        <f t="shared" ca="1" si="41"/>
        <v>0</v>
      </c>
      <c r="K173" s="9">
        <f t="shared" ca="1" si="35"/>
        <v>251.63868736039819</v>
      </c>
      <c r="L173" s="9">
        <f t="shared" ca="1" si="36"/>
        <v>81.037163573672345</v>
      </c>
      <c r="M173">
        <f t="shared" ca="1" si="38"/>
        <v>55.489328703703698</v>
      </c>
      <c r="N173">
        <f t="shared" ca="1" si="39"/>
        <v>34.286075708060999</v>
      </c>
    </row>
    <row r="174" spans="1:14" x14ac:dyDescent="0.25">
      <c r="A174" s="4">
        <f t="shared" si="32"/>
        <v>0.43541666666666506</v>
      </c>
      <c r="B174" s="3">
        <f t="shared" si="40"/>
        <v>1553301620</v>
      </c>
      <c r="C174">
        <f t="shared" si="45"/>
        <v>2</v>
      </c>
      <c r="D174">
        <f t="shared" si="45"/>
        <v>6</v>
      </c>
      <c r="E174">
        <f t="shared" ca="1" si="43"/>
        <v>85776.205882352966</v>
      </c>
      <c r="F174">
        <f t="shared" ca="1" si="44"/>
        <v>-39742.114117647063</v>
      </c>
      <c r="G174">
        <f t="shared" ca="1" si="33"/>
        <v>9448.7999999999993</v>
      </c>
      <c r="H174" s="9">
        <f t="shared" ca="1" si="41"/>
        <v>248.56607843136879</v>
      </c>
      <c r="I174" s="9">
        <f t="shared" ca="1" si="41"/>
        <v>39.203745098039505</v>
      </c>
      <c r="J174" s="9">
        <f t="shared" ca="1" si="41"/>
        <v>0</v>
      </c>
      <c r="K174" s="9">
        <f t="shared" ca="1" si="35"/>
        <v>251.63868736039265</v>
      </c>
      <c r="L174" s="9">
        <f t="shared" ca="1" si="36"/>
        <v>81.037163573671819</v>
      </c>
      <c r="M174">
        <f t="shared" ca="1" si="38"/>
        <v>55.49111111111111</v>
      </c>
      <c r="N174">
        <f t="shared" ca="1" si="39"/>
        <v>34.305964052287578</v>
      </c>
    </row>
    <row r="175" spans="1:14" x14ac:dyDescent="0.25">
      <c r="A175" s="4">
        <f t="shared" si="32"/>
        <v>0.43547453703703543</v>
      </c>
      <c r="B175" s="3">
        <f t="shared" si="40"/>
        <v>1553301625</v>
      </c>
      <c r="C175">
        <f t="shared" si="45"/>
        <v>2</v>
      </c>
      <c r="D175">
        <f t="shared" si="45"/>
        <v>6</v>
      </c>
      <c r="E175">
        <f t="shared" ca="1" si="43"/>
        <v>87019.03627450981</v>
      </c>
      <c r="F175">
        <f t="shared" ca="1" si="44"/>
        <v>-39546.095392156865</v>
      </c>
      <c r="G175">
        <f t="shared" ca="1" si="33"/>
        <v>9448.7999999999993</v>
      </c>
      <c r="H175" s="9">
        <f t="shared" ca="1" si="41"/>
        <v>248.56607843137462</v>
      </c>
      <c r="I175" s="9">
        <f t="shared" ca="1" si="41"/>
        <v>39.203745098039505</v>
      </c>
      <c r="J175" s="9">
        <f t="shared" ca="1" si="41"/>
        <v>0</v>
      </c>
      <c r="K175" s="9">
        <f t="shared" ca="1" si="35"/>
        <v>251.63868736039839</v>
      </c>
      <c r="L175" s="9">
        <f t="shared" ca="1" si="36"/>
        <v>81.037163573672018</v>
      </c>
      <c r="M175">
        <f t="shared" ca="1" si="38"/>
        <v>55.492893518518514</v>
      </c>
      <c r="N175">
        <f t="shared" ca="1" si="39"/>
        <v>34.325852396514158</v>
      </c>
    </row>
    <row r="176" spans="1:14" x14ac:dyDescent="0.25">
      <c r="A176" s="4">
        <f t="shared" si="32"/>
        <v>0.43553240740740579</v>
      </c>
      <c r="B176" s="3">
        <f t="shared" si="40"/>
        <v>1553301630</v>
      </c>
      <c r="C176">
        <f t="shared" si="45"/>
        <v>2</v>
      </c>
      <c r="D176">
        <f t="shared" si="45"/>
        <v>6</v>
      </c>
      <c r="E176">
        <f t="shared" ca="1" si="43"/>
        <v>88261.866666666683</v>
      </c>
      <c r="F176">
        <f t="shared" ca="1" si="44"/>
        <v>-39350.076666666668</v>
      </c>
      <c r="G176">
        <f t="shared" ca="1" si="33"/>
        <v>9448.7999999999993</v>
      </c>
      <c r="H176" s="9">
        <f t="shared" ca="1" si="41"/>
        <v>248.56607843137462</v>
      </c>
      <c r="I176" s="9">
        <f t="shared" ca="1" si="41"/>
        <v>39.203745098039505</v>
      </c>
      <c r="J176" s="9">
        <f t="shared" ca="1" si="41"/>
        <v>0</v>
      </c>
      <c r="K176" s="9">
        <f t="shared" ca="1" si="35"/>
        <v>251.63868736039839</v>
      </c>
      <c r="L176" s="9">
        <f t="shared" ca="1" si="36"/>
        <v>81.037163573672018</v>
      </c>
      <c r="M176">
        <f t="shared" ca="1" si="38"/>
        <v>55.494675925925925</v>
      </c>
      <c r="N176">
        <f t="shared" ca="1" si="39"/>
        <v>34.345740740740737</v>
      </c>
    </row>
    <row r="177" spans="1:14" x14ac:dyDescent="0.25">
      <c r="A177" s="4">
        <f t="shared" si="32"/>
        <v>0.43559027777777615</v>
      </c>
      <c r="B177" s="3">
        <f t="shared" si="40"/>
        <v>1553301635</v>
      </c>
      <c r="C177">
        <f t="shared" si="45"/>
        <v>2</v>
      </c>
      <c r="D177">
        <f t="shared" si="45"/>
        <v>6</v>
      </c>
      <c r="E177">
        <f t="shared" ca="1" si="43"/>
        <v>89504.697058823556</v>
      </c>
      <c r="F177">
        <f t="shared" ca="1" si="44"/>
        <v>-39154.05794117647</v>
      </c>
      <c r="G177">
        <f t="shared" ca="1" si="33"/>
        <v>9448.7999999999993</v>
      </c>
      <c r="H177" s="9">
        <f t="shared" ca="1" si="41"/>
        <v>248.56607843136879</v>
      </c>
      <c r="I177" s="9">
        <f t="shared" ca="1" si="41"/>
        <v>39.203745098038056</v>
      </c>
      <c r="J177" s="9">
        <f t="shared" ca="1" si="41"/>
        <v>0</v>
      </c>
      <c r="K177" s="9">
        <f t="shared" ca="1" si="35"/>
        <v>251.63868736039242</v>
      </c>
      <c r="L177" s="9">
        <f t="shared" ca="1" si="36"/>
        <v>81.037163573672132</v>
      </c>
      <c r="M177">
        <f t="shared" ca="1" si="38"/>
        <v>55.496458333333329</v>
      </c>
      <c r="N177">
        <f t="shared" ca="1" si="39"/>
        <v>34.365629084967317</v>
      </c>
    </row>
    <row r="178" spans="1:14" x14ac:dyDescent="0.25">
      <c r="A178" s="4">
        <f t="shared" si="32"/>
        <v>0.43564814814814651</v>
      </c>
      <c r="B178" s="3">
        <f t="shared" si="40"/>
        <v>1553301640</v>
      </c>
      <c r="C178">
        <f t="shared" si="45"/>
        <v>2</v>
      </c>
      <c r="D178">
        <f t="shared" si="45"/>
        <v>6</v>
      </c>
      <c r="E178">
        <f t="shared" ca="1" si="43"/>
        <v>90747.5274509804</v>
      </c>
      <c r="F178">
        <f t="shared" ca="1" si="44"/>
        <v>-38958.03921568628</v>
      </c>
      <c r="G178">
        <f t="shared" ca="1" si="33"/>
        <v>9448.7999999999993</v>
      </c>
      <c r="H178" s="9">
        <f t="shared" ca="1" si="41"/>
        <v>248.56607843137462</v>
      </c>
      <c r="I178" s="9">
        <f t="shared" ca="1" si="41"/>
        <v>39.203745098039505</v>
      </c>
      <c r="J178" s="9">
        <f t="shared" ca="1" si="41"/>
        <v>0</v>
      </c>
      <c r="K178" s="9">
        <f t="shared" ca="1" si="35"/>
        <v>251.63868736039839</v>
      </c>
      <c r="L178" s="9">
        <f t="shared" ca="1" si="36"/>
        <v>81.037163573672018</v>
      </c>
      <c r="M178">
        <f t="shared" ca="1" si="38"/>
        <v>55.498240740740741</v>
      </c>
      <c r="N178">
        <f t="shared" ca="1" si="39"/>
        <v>34.385517429193897</v>
      </c>
    </row>
    <row r="179" spans="1:14" x14ac:dyDescent="0.25">
      <c r="A179" s="4">
        <f t="shared" si="32"/>
        <v>0.43570601851851687</v>
      </c>
      <c r="B179" s="3">
        <f t="shared" si="40"/>
        <v>1553301645</v>
      </c>
      <c r="C179">
        <f t="shared" si="45"/>
        <v>2</v>
      </c>
      <c r="D179">
        <f t="shared" si="45"/>
        <v>6</v>
      </c>
      <c r="E179">
        <f t="shared" ca="1" si="43"/>
        <v>91990.357843137273</v>
      </c>
      <c r="F179">
        <f t="shared" ca="1" si="44"/>
        <v>-38762.020490196082</v>
      </c>
      <c r="G179">
        <f t="shared" ca="1" si="33"/>
        <v>9448.7999999999993</v>
      </c>
      <c r="H179" s="9">
        <f t="shared" ca="1" si="41"/>
        <v>248.56607843137462</v>
      </c>
      <c r="I179" s="9">
        <f t="shared" ca="1" si="41"/>
        <v>39.203745098039505</v>
      </c>
      <c r="J179" s="9">
        <f t="shared" ca="1" si="41"/>
        <v>0</v>
      </c>
      <c r="K179" s="9">
        <f t="shared" ca="1" si="35"/>
        <v>251.63868736039839</v>
      </c>
      <c r="L179" s="9">
        <f t="shared" ca="1" si="36"/>
        <v>81.037163573672018</v>
      </c>
      <c r="M179">
        <f t="shared" ca="1" si="38"/>
        <v>55.500023148148145</v>
      </c>
      <c r="N179">
        <f t="shared" ca="1" si="39"/>
        <v>34.405405773420476</v>
      </c>
    </row>
    <row r="180" spans="1:14" x14ac:dyDescent="0.25">
      <c r="A180" s="4">
        <f t="shared" si="32"/>
        <v>0.43576388888888723</v>
      </c>
      <c r="B180" s="3">
        <f t="shared" si="40"/>
        <v>1553301650</v>
      </c>
      <c r="C180">
        <f t="shared" si="45"/>
        <v>2</v>
      </c>
      <c r="D180">
        <f t="shared" si="45"/>
        <v>6</v>
      </c>
      <c r="E180">
        <f t="shared" ca="1" si="43"/>
        <v>93233.188235294147</v>
      </c>
      <c r="F180">
        <f t="shared" ca="1" si="44"/>
        <v>-38566.001764705885</v>
      </c>
      <c r="G180">
        <f t="shared" ca="1" si="33"/>
        <v>9448.7999999999993</v>
      </c>
      <c r="H180" s="9">
        <f t="shared" ca="1" si="41"/>
        <v>248.56607843136879</v>
      </c>
      <c r="I180" s="9">
        <f t="shared" ca="1" si="41"/>
        <v>39.203745098039505</v>
      </c>
      <c r="J180" s="9">
        <f t="shared" ca="1" si="41"/>
        <v>0</v>
      </c>
      <c r="K180" s="9">
        <f t="shared" ca="1" si="35"/>
        <v>251.63868736039265</v>
      </c>
      <c r="L180" s="9">
        <f t="shared" ca="1" si="36"/>
        <v>81.037163573671819</v>
      </c>
      <c r="M180">
        <f t="shared" ca="1" si="38"/>
        <v>55.501805555555549</v>
      </c>
      <c r="N180">
        <f t="shared" ca="1" si="39"/>
        <v>34.425294117647056</v>
      </c>
    </row>
    <row r="181" spans="1:14" x14ac:dyDescent="0.25">
      <c r="A181" s="4">
        <f t="shared" si="32"/>
        <v>0.43582175925925759</v>
      </c>
      <c r="B181" s="3">
        <f t="shared" si="40"/>
        <v>1553301655</v>
      </c>
      <c r="C181">
        <f t="shared" si="45"/>
        <v>2</v>
      </c>
      <c r="D181">
        <f t="shared" si="45"/>
        <v>6</v>
      </c>
      <c r="E181">
        <f t="shared" ca="1" si="43"/>
        <v>94476.018627450991</v>
      </c>
      <c r="F181">
        <f t="shared" ca="1" si="44"/>
        <v>-38369.983039215687</v>
      </c>
      <c r="G181">
        <f t="shared" ca="1" si="33"/>
        <v>9448.7999999999993</v>
      </c>
      <c r="H181" s="9">
        <f t="shared" ca="1" si="41"/>
        <v>248.56607843137462</v>
      </c>
      <c r="I181" s="9">
        <f t="shared" ca="1" si="41"/>
        <v>39.203745098039505</v>
      </c>
      <c r="J181" s="9">
        <f t="shared" ca="1" si="41"/>
        <v>0</v>
      </c>
      <c r="K181" s="9">
        <f t="shared" ca="1" si="35"/>
        <v>251.63868736039839</v>
      </c>
      <c r="L181" s="9">
        <f t="shared" ca="1" si="36"/>
        <v>81.037163573672018</v>
      </c>
      <c r="M181">
        <f t="shared" ca="1" si="38"/>
        <v>55.50358796296296</v>
      </c>
      <c r="N181">
        <f t="shared" ca="1" si="39"/>
        <v>34.445182461873635</v>
      </c>
    </row>
    <row r="182" spans="1:14" x14ac:dyDescent="0.25">
      <c r="A182" s="4">
        <f t="shared" si="32"/>
        <v>0.43587962962962795</v>
      </c>
      <c r="B182" s="3">
        <f t="shared" si="40"/>
        <v>1553301660</v>
      </c>
      <c r="C182">
        <f t="shared" si="45"/>
        <v>2</v>
      </c>
      <c r="D182">
        <f t="shared" si="45"/>
        <v>6</v>
      </c>
      <c r="E182">
        <f t="shared" ca="1" si="43"/>
        <v>95718.849019607864</v>
      </c>
      <c r="F182">
        <f t="shared" ca="1" si="44"/>
        <v>-38173.96431372549</v>
      </c>
      <c r="G182">
        <f t="shared" ca="1" si="33"/>
        <v>9448.7999999999993</v>
      </c>
      <c r="H182" s="9">
        <f t="shared" ca="1" si="41"/>
        <v>248.56607843137462</v>
      </c>
      <c r="I182" s="9">
        <f t="shared" ca="1" si="41"/>
        <v>39.203745098038056</v>
      </c>
      <c r="J182" s="9">
        <f t="shared" ca="1" si="41"/>
        <v>0</v>
      </c>
      <c r="K182" s="9">
        <f t="shared" ca="1" si="35"/>
        <v>251.63868736039819</v>
      </c>
      <c r="L182" s="9">
        <f t="shared" ca="1" si="36"/>
        <v>81.037163573672345</v>
      </c>
      <c r="M182">
        <f t="shared" ca="1" si="38"/>
        <v>55.505370370370365</v>
      </c>
      <c r="N182">
        <f t="shared" ca="1" si="39"/>
        <v>34.465070806100215</v>
      </c>
    </row>
    <row r="183" spans="1:14" x14ac:dyDescent="0.25">
      <c r="A183" s="4">
        <f t="shared" si="32"/>
        <v>0.43593749999999831</v>
      </c>
      <c r="B183" s="3">
        <f t="shared" si="40"/>
        <v>1553301665</v>
      </c>
      <c r="C183">
        <f t="shared" si="45"/>
        <v>2</v>
      </c>
      <c r="D183">
        <f t="shared" si="45"/>
        <v>6</v>
      </c>
      <c r="E183">
        <f t="shared" ca="1" si="43"/>
        <v>96961.679411764737</v>
      </c>
      <c r="F183">
        <f t="shared" ca="1" si="44"/>
        <v>-37977.9455882353</v>
      </c>
      <c r="G183">
        <f t="shared" ca="1" si="33"/>
        <v>9448.7999999999993</v>
      </c>
      <c r="H183" s="9">
        <f t="shared" ref="H183:J209" ca="1" si="46">(E184-E183)/($B184-$B183)</f>
        <v>248.56607843136879</v>
      </c>
      <c r="I183" s="9">
        <f t="shared" ca="1" si="46"/>
        <v>39.203745098039505</v>
      </c>
      <c r="J183" s="9">
        <f t="shared" ca="1" si="46"/>
        <v>0</v>
      </c>
      <c r="K183" s="9">
        <f t="shared" ca="1" si="35"/>
        <v>251.63868736039265</v>
      </c>
      <c r="L183" s="9">
        <f t="shared" ca="1" si="36"/>
        <v>81.037163573671819</v>
      </c>
      <c r="M183">
        <f t="shared" ca="1" si="38"/>
        <v>55.507152777777776</v>
      </c>
      <c r="N183">
        <f t="shared" ca="1" si="39"/>
        <v>34.484959150326794</v>
      </c>
    </row>
    <row r="184" spans="1:14" x14ac:dyDescent="0.25">
      <c r="A184" s="4">
        <f t="shared" si="32"/>
        <v>0.43599537037036867</v>
      </c>
      <c r="B184" s="3">
        <f t="shared" si="40"/>
        <v>1553301670</v>
      </c>
      <c r="C184">
        <f t="shared" ref="C184:D199" si="47">C183</f>
        <v>2</v>
      </c>
      <c r="D184">
        <f t="shared" si="47"/>
        <v>6</v>
      </c>
      <c r="E184">
        <f t="shared" ca="1" si="43"/>
        <v>98204.509803921581</v>
      </c>
      <c r="F184">
        <f t="shared" ca="1" si="44"/>
        <v>-37781.926862745102</v>
      </c>
      <c r="G184">
        <f t="shared" ca="1" si="33"/>
        <v>9448.7999999999993</v>
      </c>
      <c r="H184" s="9">
        <f t="shared" ca="1" si="46"/>
        <v>248.56607843137462</v>
      </c>
      <c r="I184" s="9">
        <f t="shared" ca="1" si="46"/>
        <v>39.203745098039505</v>
      </c>
      <c r="J184" s="9">
        <f t="shared" ca="1" si="46"/>
        <v>0</v>
      </c>
      <c r="K184" s="9">
        <f t="shared" ca="1" si="35"/>
        <v>251.63868736039839</v>
      </c>
      <c r="L184" s="9">
        <f t="shared" ca="1" si="36"/>
        <v>81.037163573672018</v>
      </c>
      <c r="M184">
        <f t="shared" ca="1" si="38"/>
        <v>55.50893518518518</v>
      </c>
      <c r="N184">
        <f t="shared" ca="1" si="39"/>
        <v>34.504847494553374</v>
      </c>
    </row>
    <row r="185" spans="1:14" x14ac:dyDescent="0.25">
      <c r="A185" s="4">
        <f t="shared" si="32"/>
        <v>0.43605324074073903</v>
      </c>
      <c r="B185" s="3">
        <f t="shared" si="40"/>
        <v>1553301675</v>
      </c>
      <c r="C185">
        <f t="shared" si="47"/>
        <v>2</v>
      </c>
      <c r="D185">
        <f t="shared" si="47"/>
        <v>6</v>
      </c>
      <c r="E185">
        <f t="shared" ca="1" si="43"/>
        <v>99447.340196078454</v>
      </c>
      <c r="F185">
        <f t="shared" ca="1" si="44"/>
        <v>-37585.908137254904</v>
      </c>
      <c r="G185">
        <f t="shared" ca="1" si="33"/>
        <v>9448.7999999999993</v>
      </c>
      <c r="H185" s="9">
        <f t="shared" ca="1" si="46"/>
        <v>248.56607843137462</v>
      </c>
      <c r="I185" s="9">
        <f t="shared" ca="1" si="46"/>
        <v>39.203745098039505</v>
      </c>
      <c r="J185" s="9">
        <f t="shared" ca="1" si="46"/>
        <v>0</v>
      </c>
      <c r="K185" s="9">
        <f t="shared" ca="1" si="35"/>
        <v>251.63868736039839</v>
      </c>
      <c r="L185" s="9">
        <f t="shared" ca="1" si="36"/>
        <v>81.037163573672018</v>
      </c>
      <c r="M185">
        <f t="shared" ca="1" si="38"/>
        <v>55.510717592592592</v>
      </c>
      <c r="N185">
        <f t="shared" ca="1" si="39"/>
        <v>34.524735838779954</v>
      </c>
    </row>
    <row r="186" spans="1:14" x14ac:dyDescent="0.25">
      <c r="A186" s="4">
        <f t="shared" ref="A186:A210" si="48">A185+5/24/3600</f>
        <v>0.4361111111111094</v>
      </c>
      <c r="B186" s="3">
        <f t="shared" si="40"/>
        <v>1553301680</v>
      </c>
      <c r="C186">
        <f t="shared" si="47"/>
        <v>2</v>
      </c>
      <c r="D186">
        <f t="shared" si="47"/>
        <v>6</v>
      </c>
      <c r="E186">
        <f t="shared" ca="1" si="43"/>
        <v>100690.17058823533</v>
      </c>
      <c r="F186">
        <f t="shared" ca="1" si="44"/>
        <v>-37389.889411764707</v>
      </c>
      <c r="G186">
        <f t="shared" ca="1" si="33"/>
        <v>9448.7999999999993</v>
      </c>
      <c r="H186" s="9">
        <f t="shared" ca="1" si="46"/>
        <v>248.56607843136879</v>
      </c>
      <c r="I186" s="9">
        <f t="shared" ca="1" si="46"/>
        <v>39.203745098039505</v>
      </c>
      <c r="J186" s="9">
        <f t="shared" ca="1" si="46"/>
        <v>0</v>
      </c>
      <c r="K186" s="9">
        <f t="shared" ca="1" si="35"/>
        <v>251.63868736039265</v>
      </c>
      <c r="L186" s="9">
        <f t="shared" ca="1" si="36"/>
        <v>81.037163573671819</v>
      </c>
      <c r="M186">
        <f t="shared" ca="1" si="38"/>
        <v>55.512499999999996</v>
      </c>
      <c r="N186">
        <f t="shared" ca="1" si="39"/>
        <v>34.544624183006533</v>
      </c>
    </row>
    <row r="187" spans="1:14" x14ac:dyDescent="0.25">
      <c r="A187" s="4">
        <f t="shared" si="48"/>
        <v>0.43616898148147976</v>
      </c>
      <c r="B187" s="3">
        <f t="shared" si="40"/>
        <v>1553301685</v>
      </c>
      <c r="C187">
        <f t="shared" si="47"/>
        <v>2</v>
      </c>
      <c r="D187">
        <f t="shared" si="47"/>
        <v>6</v>
      </c>
      <c r="E187">
        <f t="shared" ca="1" si="43"/>
        <v>101933.00098039217</v>
      </c>
      <c r="F187">
        <f t="shared" ca="1" si="44"/>
        <v>-37193.870686274509</v>
      </c>
      <c r="G187">
        <f t="shared" ca="1" si="33"/>
        <v>9448.7999999999993</v>
      </c>
      <c r="H187" s="9">
        <f t="shared" ca="1" si="46"/>
        <v>248.56607843137462</v>
      </c>
      <c r="I187" s="9">
        <f t="shared" ca="1" si="46"/>
        <v>39.203745098038056</v>
      </c>
      <c r="J187" s="9">
        <f t="shared" ca="1" si="46"/>
        <v>0</v>
      </c>
      <c r="K187" s="9">
        <f t="shared" ca="1" si="35"/>
        <v>251.63868736039819</v>
      </c>
      <c r="L187" s="9">
        <f t="shared" ca="1" si="36"/>
        <v>81.037163573672345</v>
      </c>
      <c r="M187">
        <f t="shared" ca="1" si="38"/>
        <v>55.514282407407407</v>
      </c>
      <c r="N187">
        <f t="shared" ca="1" si="39"/>
        <v>34.564512527233113</v>
      </c>
    </row>
    <row r="188" spans="1:14" x14ac:dyDescent="0.25">
      <c r="A188" s="4">
        <f t="shared" si="48"/>
        <v>0.43622685185185012</v>
      </c>
      <c r="B188" s="3">
        <f t="shared" si="40"/>
        <v>1553301690</v>
      </c>
      <c r="C188">
        <f t="shared" si="47"/>
        <v>2</v>
      </c>
      <c r="D188">
        <f t="shared" si="47"/>
        <v>6</v>
      </c>
      <c r="E188">
        <f t="shared" ca="1" si="43"/>
        <v>103175.83137254904</v>
      </c>
      <c r="F188">
        <f t="shared" ca="1" si="44"/>
        <v>-36997.851960784319</v>
      </c>
      <c r="G188">
        <f t="shared" ca="1" si="33"/>
        <v>9448.7999999999993</v>
      </c>
      <c r="H188" s="9">
        <f t="shared" ca="1" si="46"/>
        <v>248.56607843136879</v>
      </c>
      <c r="I188" s="9">
        <f t="shared" ca="1" si="46"/>
        <v>39.203745098039505</v>
      </c>
      <c r="J188" s="9">
        <f t="shared" ca="1" si="46"/>
        <v>0</v>
      </c>
      <c r="K188" s="9">
        <f t="shared" ca="1" si="35"/>
        <v>251.63868736039265</v>
      </c>
      <c r="L188" s="9">
        <f t="shared" ca="1" si="36"/>
        <v>81.037163573671819</v>
      </c>
      <c r="M188">
        <f t="shared" ca="1" si="38"/>
        <v>55.516064814814811</v>
      </c>
      <c r="N188">
        <f t="shared" ca="1" si="39"/>
        <v>34.584400871459692</v>
      </c>
    </row>
    <row r="189" spans="1:14" x14ac:dyDescent="0.25">
      <c r="A189" s="4">
        <f t="shared" si="48"/>
        <v>0.43628472222222048</v>
      </c>
      <c r="B189" s="3">
        <f t="shared" si="40"/>
        <v>1553301695</v>
      </c>
      <c r="C189">
        <f t="shared" si="47"/>
        <v>2</v>
      </c>
      <c r="D189">
        <f t="shared" si="47"/>
        <v>6</v>
      </c>
      <c r="E189">
        <f t="shared" ca="1" si="43"/>
        <v>104418.66176470589</v>
      </c>
      <c r="F189">
        <f t="shared" ca="1" si="44"/>
        <v>-36801.833235294122</v>
      </c>
      <c r="G189">
        <f t="shared" ca="1" si="33"/>
        <v>9448.7999999999993</v>
      </c>
      <c r="H189" s="9">
        <f t="shared" ca="1" si="46"/>
        <v>248.56607843137462</v>
      </c>
      <c r="I189" s="9">
        <f t="shared" ca="1" si="46"/>
        <v>39.203745098039505</v>
      </c>
      <c r="J189" s="9">
        <f t="shared" ca="1" si="46"/>
        <v>0</v>
      </c>
      <c r="K189" s="9">
        <f t="shared" ca="1" si="35"/>
        <v>251.63868736039839</v>
      </c>
      <c r="L189" s="9">
        <f t="shared" ca="1" si="36"/>
        <v>81.037163573672018</v>
      </c>
      <c r="M189">
        <f t="shared" ca="1" si="38"/>
        <v>55.517847222222223</v>
      </c>
      <c r="N189">
        <f t="shared" ca="1" si="39"/>
        <v>34.604289215686272</v>
      </c>
    </row>
    <row r="190" spans="1:14" x14ac:dyDescent="0.25">
      <c r="A190" s="4">
        <f t="shared" si="48"/>
        <v>0.43634259259259084</v>
      </c>
      <c r="B190" s="3">
        <f t="shared" si="40"/>
        <v>1553301700</v>
      </c>
      <c r="C190">
        <f t="shared" si="47"/>
        <v>2</v>
      </c>
      <c r="D190">
        <f t="shared" si="47"/>
        <v>6</v>
      </c>
      <c r="E190">
        <f t="shared" ca="1" si="43"/>
        <v>105661.49215686276</v>
      </c>
      <c r="F190">
        <f t="shared" ca="1" si="44"/>
        <v>-36605.814509803924</v>
      </c>
      <c r="G190">
        <f t="shared" ca="1" si="33"/>
        <v>9448.7999999999993</v>
      </c>
      <c r="H190" s="9">
        <f t="shared" ca="1" si="46"/>
        <v>248.56607843137462</v>
      </c>
      <c r="I190" s="9">
        <f t="shared" ca="1" si="46"/>
        <v>39.203745098039505</v>
      </c>
      <c r="J190" s="9">
        <f t="shared" ca="1" si="46"/>
        <v>0</v>
      </c>
      <c r="K190" s="9">
        <f t="shared" ca="1" si="35"/>
        <v>251.63868736039839</v>
      </c>
      <c r="L190" s="9">
        <f t="shared" ca="1" si="36"/>
        <v>81.037163573672018</v>
      </c>
      <c r="M190">
        <f t="shared" ca="1" si="38"/>
        <v>55.519629629629627</v>
      </c>
      <c r="N190">
        <f t="shared" ca="1" si="39"/>
        <v>34.624177559912852</v>
      </c>
    </row>
    <row r="191" spans="1:14" x14ac:dyDescent="0.25">
      <c r="A191" s="4">
        <f t="shared" si="48"/>
        <v>0.4364004629629612</v>
      </c>
      <c r="B191" s="3">
        <f t="shared" si="40"/>
        <v>1553301705</v>
      </c>
      <c r="C191">
        <f t="shared" si="47"/>
        <v>2</v>
      </c>
      <c r="D191">
        <f t="shared" si="47"/>
        <v>6</v>
      </c>
      <c r="E191">
        <f t="shared" ca="1" si="43"/>
        <v>106904.32254901963</v>
      </c>
      <c r="F191">
        <f t="shared" ca="1" si="44"/>
        <v>-36409.795784313726</v>
      </c>
      <c r="G191">
        <f t="shared" ca="1" si="33"/>
        <v>9448.7999999999993</v>
      </c>
      <c r="H191" s="9">
        <f t="shared" ca="1" si="46"/>
        <v>248.56607843136879</v>
      </c>
      <c r="I191" s="9">
        <f t="shared" ca="1" si="46"/>
        <v>39.203745098038056</v>
      </c>
      <c r="J191" s="9">
        <f t="shared" ca="1" si="46"/>
        <v>0</v>
      </c>
      <c r="K191" s="9">
        <f t="shared" ca="1" si="35"/>
        <v>251.63868736039242</v>
      </c>
      <c r="L191" s="9">
        <f t="shared" ca="1" si="36"/>
        <v>81.037163573672132</v>
      </c>
      <c r="M191">
        <f t="shared" ca="1" si="38"/>
        <v>55.521412037037031</v>
      </c>
      <c r="N191">
        <f t="shared" ca="1" si="39"/>
        <v>34.644065904139431</v>
      </c>
    </row>
    <row r="192" spans="1:14" x14ac:dyDescent="0.25">
      <c r="A192" s="4">
        <f t="shared" si="48"/>
        <v>0.43645833333333156</v>
      </c>
      <c r="B192" s="3">
        <f t="shared" si="40"/>
        <v>1553301710</v>
      </c>
      <c r="C192">
        <f t="shared" si="47"/>
        <v>2</v>
      </c>
      <c r="D192">
        <f t="shared" si="47"/>
        <v>6</v>
      </c>
      <c r="E192">
        <f t="shared" ca="1" si="43"/>
        <v>108147.15294117648</v>
      </c>
      <c r="F192">
        <f t="shared" ca="1" si="44"/>
        <v>-36213.777058823536</v>
      </c>
      <c r="G192">
        <f t="shared" ca="1" si="33"/>
        <v>9448.7999999999993</v>
      </c>
      <c r="H192" s="9">
        <f t="shared" ca="1" si="46"/>
        <v>248.56607843137462</v>
      </c>
      <c r="I192" s="9">
        <f t="shared" ca="1" si="46"/>
        <v>39.203745098039505</v>
      </c>
      <c r="J192" s="9">
        <f t="shared" ca="1" si="46"/>
        <v>0</v>
      </c>
      <c r="K192" s="9">
        <f t="shared" ca="1" si="35"/>
        <v>251.63868736039839</v>
      </c>
      <c r="L192" s="9">
        <f t="shared" ca="1" si="36"/>
        <v>81.037163573672018</v>
      </c>
      <c r="M192">
        <f t="shared" ca="1" si="38"/>
        <v>55.523194444444442</v>
      </c>
      <c r="N192">
        <f t="shared" ca="1" si="39"/>
        <v>34.663954248366011</v>
      </c>
    </row>
    <row r="193" spans="1:14" x14ac:dyDescent="0.25">
      <c r="A193" s="4">
        <f t="shared" si="48"/>
        <v>0.43651620370370192</v>
      </c>
      <c r="B193" s="3">
        <f t="shared" si="40"/>
        <v>1553301715</v>
      </c>
      <c r="C193">
        <f t="shared" si="47"/>
        <v>2</v>
      </c>
      <c r="D193">
        <f t="shared" si="47"/>
        <v>6</v>
      </c>
      <c r="E193">
        <f t="shared" ca="1" si="43"/>
        <v>109389.98333333335</v>
      </c>
      <c r="F193">
        <f t="shared" ca="1" si="44"/>
        <v>-36017.758333333339</v>
      </c>
      <c r="G193">
        <f t="shared" ca="1" si="33"/>
        <v>9448.7999999999993</v>
      </c>
      <c r="H193" s="9">
        <f t="shared" ca="1" si="46"/>
        <v>248.56607843137462</v>
      </c>
      <c r="I193" s="9">
        <f t="shared" ca="1" si="46"/>
        <v>39.203745098039505</v>
      </c>
      <c r="J193" s="9">
        <f t="shared" ca="1" si="46"/>
        <v>0</v>
      </c>
      <c r="K193" s="9">
        <f t="shared" ca="1" si="35"/>
        <v>251.63868736039839</v>
      </c>
      <c r="L193" s="9">
        <f t="shared" ca="1" si="36"/>
        <v>81.037163573672018</v>
      </c>
      <c r="M193">
        <f t="shared" ca="1" si="38"/>
        <v>55.524976851851847</v>
      </c>
      <c r="N193">
        <f t="shared" ca="1" si="39"/>
        <v>34.68384259259259</v>
      </c>
    </row>
    <row r="194" spans="1:14" x14ac:dyDescent="0.25">
      <c r="A194" s="4">
        <f t="shared" si="48"/>
        <v>0.43657407407407228</v>
      </c>
      <c r="B194" s="3">
        <f t="shared" si="40"/>
        <v>1553301720</v>
      </c>
      <c r="C194">
        <f t="shared" si="47"/>
        <v>2</v>
      </c>
      <c r="D194">
        <f t="shared" si="47"/>
        <v>6</v>
      </c>
      <c r="E194">
        <f t="shared" ca="1" si="43"/>
        <v>110632.81372549022</v>
      </c>
      <c r="F194">
        <f t="shared" ca="1" si="44"/>
        <v>-35821.739607843141</v>
      </c>
      <c r="G194">
        <f t="shared" ca="1" si="33"/>
        <v>9448.7999999999993</v>
      </c>
      <c r="H194" s="9">
        <f t="shared" ca="1" si="46"/>
        <v>248.56607843136879</v>
      </c>
      <c r="I194" s="9">
        <f t="shared" ca="1" si="46"/>
        <v>39.203745098039505</v>
      </c>
      <c r="J194" s="9">
        <f t="shared" ca="1" si="46"/>
        <v>0</v>
      </c>
      <c r="K194" s="9">
        <f t="shared" ca="1" si="35"/>
        <v>251.63868736039265</v>
      </c>
      <c r="L194" s="9">
        <f t="shared" ca="1" si="36"/>
        <v>81.037163573671819</v>
      </c>
      <c r="M194">
        <f t="shared" ca="1" si="38"/>
        <v>55.526759259259258</v>
      </c>
      <c r="N194">
        <f t="shared" ca="1" si="39"/>
        <v>34.70373093681917</v>
      </c>
    </row>
    <row r="195" spans="1:14" x14ac:dyDescent="0.25">
      <c r="A195" s="4">
        <f t="shared" si="48"/>
        <v>0.43663194444444264</v>
      </c>
      <c r="B195" s="3">
        <f t="shared" si="40"/>
        <v>1553301725</v>
      </c>
      <c r="C195">
        <f t="shared" si="47"/>
        <v>2</v>
      </c>
      <c r="D195">
        <f t="shared" si="47"/>
        <v>6</v>
      </c>
      <c r="E195">
        <f t="shared" ca="1" si="43"/>
        <v>111875.64411764707</v>
      </c>
      <c r="F195">
        <f t="shared" ca="1" si="44"/>
        <v>-35625.720882352944</v>
      </c>
      <c r="G195">
        <f t="shared" ca="1" si="33"/>
        <v>9448.7999999999993</v>
      </c>
      <c r="H195" s="9">
        <f t="shared" ca="1" si="46"/>
        <v>248.56607843137462</v>
      </c>
      <c r="I195" s="9">
        <f t="shared" ca="1" si="46"/>
        <v>39.203745098039505</v>
      </c>
      <c r="J195" s="9">
        <f t="shared" ca="1" si="46"/>
        <v>0</v>
      </c>
      <c r="K195" s="9">
        <f t="shared" ca="1" si="35"/>
        <v>251.63868736039839</v>
      </c>
      <c r="L195" s="9">
        <f t="shared" ca="1" si="36"/>
        <v>81.037163573672018</v>
      </c>
      <c r="M195">
        <f t="shared" ca="1" si="38"/>
        <v>55.528541666666662</v>
      </c>
      <c r="N195">
        <f t="shared" ca="1" si="39"/>
        <v>34.72361928104575</v>
      </c>
    </row>
    <row r="196" spans="1:14" x14ac:dyDescent="0.25">
      <c r="A196" s="4">
        <f t="shared" si="48"/>
        <v>0.436689814814813</v>
      </c>
      <c r="B196" s="3">
        <f t="shared" si="40"/>
        <v>1553301730</v>
      </c>
      <c r="C196">
        <f t="shared" si="47"/>
        <v>2</v>
      </c>
      <c r="D196">
        <f t="shared" si="47"/>
        <v>6</v>
      </c>
      <c r="E196">
        <f t="shared" ca="1" si="43"/>
        <v>113118.47450980394</v>
      </c>
      <c r="F196">
        <f t="shared" ca="1" si="44"/>
        <v>-35429.702156862746</v>
      </c>
      <c r="G196">
        <f t="shared" ca="1" si="33"/>
        <v>9448.7999999999993</v>
      </c>
      <c r="H196" s="9">
        <f t="shared" ca="1" si="46"/>
        <v>248.56607843137462</v>
      </c>
      <c r="I196" s="9">
        <f t="shared" ca="1" si="46"/>
        <v>39.203745098038056</v>
      </c>
      <c r="J196" s="9">
        <f t="shared" ca="1" si="46"/>
        <v>0</v>
      </c>
      <c r="K196" s="9">
        <f t="shared" ca="1" si="35"/>
        <v>251.63868736039819</v>
      </c>
      <c r="L196" s="9">
        <f t="shared" ca="1" si="36"/>
        <v>81.037163573672345</v>
      </c>
      <c r="M196">
        <f t="shared" ca="1" si="38"/>
        <v>55.530324074074073</v>
      </c>
      <c r="N196">
        <f t="shared" ca="1" si="39"/>
        <v>34.743507625272329</v>
      </c>
    </row>
    <row r="197" spans="1:14" x14ac:dyDescent="0.25">
      <c r="A197" s="4">
        <f t="shared" si="48"/>
        <v>0.43674768518518337</v>
      </c>
      <c r="B197" s="3">
        <f t="shared" si="40"/>
        <v>1553301735</v>
      </c>
      <c r="C197">
        <f t="shared" si="47"/>
        <v>2</v>
      </c>
      <c r="D197">
        <f t="shared" si="47"/>
        <v>6</v>
      </c>
      <c r="E197">
        <f t="shared" ca="1" si="43"/>
        <v>114361.30490196082</v>
      </c>
      <c r="F197">
        <f t="shared" ca="1" si="44"/>
        <v>-35233.683431372556</v>
      </c>
      <c r="G197">
        <f t="shared" ca="1" si="33"/>
        <v>9448.7999999999993</v>
      </c>
      <c r="H197" s="9">
        <f t="shared" ca="1" si="46"/>
        <v>248.56607843136879</v>
      </c>
      <c r="I197" s="9">
        <f t="shared" ca="1" si="46"/>
        <v>39.203745098039505</v>
      </c>
      <c r="J197" s="9">
        <f t="shared" ca="1" si="46"/>
        <v>0</v>
      </c>
      <c r="K197" s="9">
        <f t="shared" ca="1" si="35"/>
        <v>251.63868736039265</v>
      </c>
      <c r="L197" s="9">
        <f t="shared" ca="1" si="36"/>
        <v>81.037163573671819</v>
      </c>
      <c r="M197">
        <f t="shared" ca="1" si="38"/>
        <v>55.532106481481478</v>
      </c>
      <c r="N197">
        <f t="shared" ca="1" si="39"/>
        <v>34.763395969498909</v>
      </c>
    </row>
    <row r="198" spans="1:14" x14ac:dyDescent="0.25">
      <c r="A198" s="4">
        <f t="shared" si="48"/>
        <v>0.43680555555555373</v>
      </c>
      <c r="B198" s="3">
        <f t="shared" si="40"/>
        <v>1553301740</v>
      </c>
      <c r="C198">
        <f t="shared" si="47"/>
        <v>2</v>
      </c>
      <c r="D198">
        <f t="shared" si="47"/>
        <v>6</v>
      </c>
      <c r="E198">
        <f t="shared" ca="1" si="43"/>
        <v>115604.13529411766</v>
      </c>
      <c r="F198">
        <f t="shared" ca="1" si="44"/>
        <v>-35037.664705882358</v>
      </c>
      <c r="G198">
        <f t="shared" ca="1" si="33"/>
        <v>9448.7999999999993</v>
      </c>
      <c r="H198" s="9">
        <f t="shared" ca="1" si="46"/>
        <v>248.56607843137462</v>
      </c>
      <c r="I198" s="9">
        <f t="shared" ca="1" si="46"/>
        <v>39.203745098039505</v>
      </c>
      <c r="J198" s="9">
        <f t="shared" ca="1" si="46"/>
        <v>0</v>
      </c>
      <c r="K198" s="9">
        <f t="shared" ca="1" si="35"/>
        <v>251.63868736039839</v>
      </c>
      <c r="L198" s="9">
        <f t="shared" ca="1" si="36"/>
        <v>81.037163573672018</v>
      </c>
      <c r="M198">
        <f t="shared" ca="1" si="38"/>
        <v>55.533888888888889</v>
      </c>
      <c r="N198">
        <f t="shared" ca="1" si="39"/>
        <v>34.783284313725488</v>
      </c>
    </row>
    <row r="199" spans="1:14" x14ac:dyDescent="0.25">
      <c r="A199" s="4">
        <f t="shared" si="48"/>
        <v>0.43686342592592409</v>
      </c>
      <c r="B199" s="3">
        <f t="shared" si="40"/>
        <v>1553301745</v>
      </c>
      <c r="C199">
        <f t="shared" si="47"/>
        <v>2</v>
      </c>
      <c r="D199">
        <f t="shared" si="47"/>
        <v>6</v>
      </c>
      <c r="E199">
        <f t="shared" ca="1" si="43"/>
        <v>116846.96568627453</v>
      </c>
      <c r="F199">
        <f t="shared" ca="1" si="44"/>
        <v>-34841.645980392161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248.56607843137462</v>
      </c>
      <c r="I199" s="9">
        <f t="shared" ca="1" si="46"/>
        <v>39.203745098039505</v>
      </c>
      <c r="J199" s="9">
        <f t="shared" ca="1" si="46"/>
        <v>0</v>
      </c>
      <c r="K199" s="9">
        <f t="shared" ref="K199:K210" ca="1" si="50">SQRT(H199*H199+I199*I199)</f>
        <v>251.63868736039839</v>
      </c>
      <c r="L199" s="9">
        <f t="shared" ref="L199:L210" ca="1" si="51">DEGREES(ATAN2(I199,H199))</f>
        <v>81.037163573672018</v>
      </c>
      <c r="M199">
        <f t="shared" ca="1" si="38"/>
        <v>55.535671296296293</v>
      </c>
      <c r="N199">
        <f t="shared" ca="1" si="39"/>
        <v>34.803172657952068</v>
      </c>
    </row>
    <row r="200" spans="1:14" x14ac:dyDescent="0.25">
      <c r="A200" s="4">
        <f t="shared" si="48"/>
        <v>0.43692129629629445</v>
      </c>
      <c r="B200" s="3">
        <f t="shared" si="40"/>
        <v>1553301750</v>
      </c>
      <c r="C200">
        <f t="shared" ref="C200:D210" si="52">C199</f>
        <v>2</v>
      </c>
      <c r="D200">
        <f t="shared" si="52"/>
        <v>6</v>
      </c>
      <c r="E200">
        <f t="shared" ca="1" si="43"/>
        <v>118089.79607843141</v>
      </c>
      <c r="F200">
        <f t="shared" ca="1" si="44"/>
        <v>-34645.627254901963</v>
      </c>
      <c r="G200">
        <f t="shared" ca="1" si="49"/>
        <v>9448.7999999999993</v>
      </c>
      <c r="H200" s="9">
        <f t="shared" ca="1" si="46"/>
        <v>248.56607843136879</v>
      </c>
      <c r="I200" s="9">
        <f t="shared" ca="1" si="46"/>
        <v>39.203745098039505</v>
      </c>
      <c r="J200" s="9">
        <f t="shared" ca="1" si="46"/>
        <v>0</v>
      </c>
      <c r="K200" s="9">
        <f t="shared" ca="1" si="50"/>
        <v>251.63868736039265</v>
      </c>
      <c r="L200" s="9">
        <f t="shared" ca="1" si="51"/>
        <v>81.037163573671819</v>
      </c>
      <c r="M200">
        <f t="shared" ref="M200:M210" ca="1" si="53">INDIRECT("M$"&amp;C200)+INDIRECT("O$"&amp;C200)*($B200-INDIRECT("B$"&amp;D200))</f>
        <v>55.537453703703697</v>
      </c>
      <c r="N200">
        <f t="shared" ref="N200:N210" ca="1" si="54">INDIRECT("N$"&amp;C200)+INDIRECT("P$"&amp;C200)*($B200-INDIRECT("B$"&amp;D200))</f>
        <v>34.823061002178648</v>
      </c>
    </row>
    <row r="201" spans="1:14" x14ac:dyDescent="0.25">
      <c r="A201" s="4">
        <f t="shared" si="48"/>
        <v>0.43697916666666481</v>
      </c>
      <c r="B201" s="3">
        <f t="shared" ref="B201:B210" si="55">B200+SECOND(A201-A200)</f>
        <v>1553301755</v>
      </c>
      <c r="C201">
        <f t="shared" si="52"/>
        <v>2</v>
      </c>
      <c r="D201">
        <f t="shared" si="52"/>
        <v>6</v>
      </c>
      <c r="E201">
        <f t="shared" ca="1" si="43"/>
        <v>119332.62647058825</v>
      </c>
      <c r="F201">
        <f t="shared" ca="1" si="44"/>
        <v>-34449.608529411766</v>
      </c>
      <c r="G201">
        <f t="shared" ca="1" si="49"/>
        <v>9448.7999999999993</v>
      </c>
      <c r="H201" s="9">
        <f t="shared" ca="1" si="46"/>
        <v>248.56607843137462</v>
      </c>
      <c r="I201" s="9">
        <f t="shared" ca="1" si="46"/>
        <v>39.203745098038056</v>
      </c>
      <c r="J201" s="9">
        <f t="shared" ca="1" si="46"/>
        <v>0</v>
      </c>
      <c r="K201" s="9">
        <f t="shared" ca="1" si="50"/>
        <v>251.63868736039819</v>
      </c>
      <c r="L201" s="9">
        <f t="shared" ca="1" si="51"/>
        <v>81.037163573672345</v>
      </c>
      <c r="M201">
        <f t="shared" ca="1" si="53"/>
        <v>55.539236111111109</v>
      </c>
      <c r="N201">
        <f t="shared" ca="1" si="54"/>
        <v>34.842949346405227</v>
      </c>
    </row>
    <row r="202" spans="1:14" x14ac:dyDescent="0.25">
      <c r="A202" s="4">
        <f t="shared" si="48"/>
        <v>0.43703703703703517</v>
      </c>
      <c r="B202" s="3">
        <f t="shared" si="55"/>
        <v>1553301760</v>
      </c>
      <c r="C202">
        <f t="shared" si="52"/>
        <v>2</v>
      </c>
      <c r="D202">
        <f t="shared" si="52"/>
        <v>6</v>
      </c>
      <c r="E202">
        <f t="shared" ca="1" si="43"/>
        <v>120575.45686274512</v>
      </c>
      <c r="F202">
        <f t="shared" ca="1" si="44"/>
        <v>-34253.589803921575</v>
      </c>
      <c r="G202">
        <f t="shared" ca="1" si="49"/>
        <v>9448.7999999999993</v>
      </c>
      <c r="H202" s="9">
        <f t="shared" ca="1" si="46"/>
        <v>248.56607843137462</v>
      </c>
      <c r="I202" s="9">
        <f t="shared" ca="1" si="46"/>
        <v>39.203745098039505</v>
      </c>
      <c r="J202" s="9">
        <f t="shared" ca="1" si="46"/>
        <v>0</v>
      </c>
      <c r="K202" s="9">
        <f t="shared" ca="1" si="50"/>
        <v>251.63868736039839</v>
      </c>
      <c r="L202" s="9">
        <f t="shared" ca="1" si="51"/>
        <v>81.037163573672018</v>
      </c>
      <c r="M202">
        <f t="shared" ca="1" si="53"/>
        <v>55.541018518518513</v>
      </c>
      <c r="N202">
        <f t="shared" ca="1" si="54"/>
        <v>34.862837690631807</v>
      </c>
    </row>
    <row r="203" spans="1:14" x14ac:dyDescent="0.25">
      <c r="A203" s="4">
        <f t="shared" si="48"/>
        <v>0.43709490740740553</v>
      </c>
      <c r="B203" s="3">
        <f t="shared" si="55"/>
        <v>1553301765</v>
      </c>
      <c r="C203">
        <f t="shared" si="52"/>
        <v>2</v>
      </c>
      <c r="D203">
        <f t="shared" si="52"/>
        <v>6</v>
      </c>
      <c r="E203">
        <f t="shared" ca="1" si="43"/>
        <v>121818.287254902</v>
      </c>
      <c r="F203">
        <f t="shared" ca="1" si="44"/>
        <v>-34057.571078431378</v>
      </c>
      <c r="G203">
        <f t="shared" ca="1" si="49"/>
        <v>9448.7999999999993</v>
      </c>
      <c r="H203" s="9">
        <f t="shared" ca="1" si="46"/>
        <v>248.56607843136879</v>
      </c>
      <c r="I203" s="9">
        <f t="shared" ca="1" si="46"/>
        <v>39.203745098039505</v>
      </c>
      <c r="J203" s="9">
        <f t="shared" ca="1" si="46"/>
        <v>0</v>
      </c>
      <c r="K203" s="9">
        <f t="shared" ca="1" si="50"/>
        <v>251.63868736039265</v>
      </c>
      <c r="L203" s="9">
        <f t="shared" ca="1" si="51"/>
        <v>81.037163573671819</v>
      </c>
      <c r="M203">
        <f t="shared" ca="1" si="53"/>
        <v>55.542800925925924</v>
      </c>
      <c r="N203">
        <f t="shared" ca="1" si="54"/>
        <v>34.882726034858386</v>
      </c>
    </row>
    <row r="204" spans="1:14" x14ac:dyDescent="0.25">
      <c r="A204" s="4">
        <f t="shared" si="48"/>
        <v>0.43715277777777589</v>
      </c>
      <c r="B204" s="3">
        <f t="shared" si="55"/>
        <v>1553301770</v>
      </c>
      <c r="C204">
        <f t="shared" si="52"/>
        <v>2</v>
      </c>
      <c r="D204">
        <f t="shared" si="52"/>
        <v>6</v>
      </c>
      <c r="E204">
        <f t="shared" ca="1" si="43"/>
        <v>123061.11764705884</v>
      </c>
      <c r="F204">
        <f t="shared" ca="1" si="44"/>
        <v>-33861.55235294118</v>
      </c>
      <c r="G204">
        <f t="shared" ca="1" si="49"/>
        <v>9448.7999999999993</v>
      </c>
      <c r="H204" s="9">
        <f t="shared" ca="1" si="46"/>
        <v>248.56607843137462</v>
      </c>
      <c r="I204" s="9">
        <f t="shared" ca="1" si="46"/>
        <v>39.203745098039505</v>
      </c>
      <c r="J204" s="9">
        <f t="shared" ca="1" si="46"/>
        <v>0</v>
      </c>
      <c r="K204" s="9">
        <f t="shared" ca="1" si="50"/>
        <v>251.63868736039839</v>
      </c>
      <c r="L204" s="9">
        <f t="shared" ca="1" si="51"/>
        <v>81.037163573672018</v>
      </c>
      <c r="M204">
        <f t="shared" ca="1" si="53"/>
        <v>55.544583333333328</v>
      </c>
      <c r="N204">
        <f t="shared" ca="1" si="54"/>
        <v>34.902614379084966</v>
      </c>
    </row>
    <row r="205" spans="1:14" x14ac:dyDescent="0.25">
      <c r="A205" s="4">
        <f t="shared" si="48"/>
        <v>0.43721064814814625</v>
      </c>
      <c r="B205" s="3">
        <f t="shared" si="55"/>
        <v>1553301775</v>
      </c>
      <c r="C205">
        <f t="shared" si="52"/>
        <v>2</v>
      </c>
      <c r="D205">
        <f t="shared" si="52"/>
        <v>6</v>
      </c>
      <c r="E205">
        <f t="shared" ca="1" si="43"/>
        <v>124303.94803921571</v>
      </c>
      <c r="F205">
        <f t="shared" ca="1" si="44"/>
        <v>-33665.533627450983</v>
      </c>
      <c r="G205">
        <f t="shared" ca="1" si="49"/>
        <v>9448.7999999999993</v>
      </c>
      <c r="H205" s="9">
        <f t="shared" ca="1" si="46"/>
        <v>248.56607843136879</v>
      </c>
      <c r="I205" s="9">
        <f t="shared" ca="1" si="46"/>
        <v>39.203745098039505</v>
      </c>
      <c r="J205" s="9">
        <f t="shared" ca="1" si="46"/>
        <v>0</v>
      </c>
      <c r="K205" s="9">
        <f t="shared" ca="1" si="50"/>
        <v>251.63868736039265</v>
      </c>
      <c r="L205" s="9">
        <f t="shared" ca="1" si="51"/>
        <v>81.037163573671819</v>
      </c>
      <c r="M205">
        <f t="shared" ca="1" si="53"/>
        <v>55.54636574074074</v>
      </c>
      <c r="N205">
        <f t="shared" ca="1" si="54"/>
        <v>34.922502723311545</v>
      </c>
    </row>
    <row r="206" spans="1:14" x14ac:dyDescent="0.25">
      <c r="A206" s="4">
        <f t="shared" si="48"/>
        <v>0.43726851851851661</v>
      </c>
      <c r="B206" s="3">
        <f t="shared" si="55"/>
        <v>1553301780</v>
      </c>
      <c r="C206">
        <f t="shared" si="52"/>
        <v>2</v>
      </c>
      <c r="D206">
        <f t="shared" si="52"/>
        <v>6</v>
      </c>
      <c r="E206">
        <f t="shared" ca="1" si="43"/>
        <v>125546.77843137256</v>
      </c>
      <c r="F206">
        <f t="shared" ca="1" si="44"/>
        <v>-33469.514901960785</v>
      </c>
      <c r="G206">
        <f t="shared" ca="1" si="49"/>
        <v>9448.7999999999993</v>
      </c>
      <c r="H206" s="9">
        <f t="shared" ca="1" si="46"/>
        <v>248.56607843137462</v>
      </c>
      <c r="I206" s="9">
        <f t="shared" ca="1" si="46"/>
        <v>39.203745098038056</v>
      </c>
      <c r="J206" s="9">
        <f t="shared" ca="1" si="46"/>
        <v>0</v>
      </c>
      <c r="K206" s="9">
        <f t="shared" ca="1" si="50"/>
        <v>251.63868736039819</v>
      </c>
      <c r="L206" s="9">
        <f t="shared" ca="1" si="51"/>
        <v>81.037163573672345</v>
      </c>
      <c r="M206">
        <f t="shared" ca="1" si="53"/>
        <v>55.548148148148144</v>
      </c>
      <c r="N206">
        <f t="shared" ca="1" si="54"/>
        <v>34.942391067538125</v>
      </c>
    </row>
    <row r="207" spans="1:14" x14ac:dyDescent="0.25">
      <c r="A207" s="4">
        <f t="shared" si="48"/>
        <v>0.43732638888888697</v>
      </c>
      <c r="B207" s="3">
        <f t="shared" si="55"/>
        <v>1553301785</v>
      </c>
      <c r="C207">
        <f t="shared" si="52"/>
        <v>2</v>
      </c>
      <c r="D207">
        <f t="shared" si="52"/>
        <v>6</v>
      </c>
      <c r="E207">
        <f t="shared" ca="1" si="43"/>
        <v>126789.60882352943</v>
      </c>
      <c r="F207">
        <f t="shared" ca="1" si="44"/>
        <v>-33273.496176470595</v>
      </c>
      <c r="G207">
        <f t="shared" ca="1" si="49"/>
        <v>9448.7999999999993</v>
      </c>
      <c r="H207" s="9">
        <f t="shared" ca="1" si="46"/>
        <v>248.56607843137462</v>
      </c>
      <c r="I207" s="9">
        <f t="shared" ca="1" si="46"/>
        <v>39.203745098039505</v>
      </c>
      <c r="J207" s="9">
        <f t="shared" ca="1" si="46"/>
        <v>0</v>
      </c>
      <c r="K207" s="9">
        <f t="shared" ca="1" si="50"/>
        <v>251.63868736039839</v>
      </c>
      <c r="L207" s="9">
        <f t="shared" ca="1" si="51"/>
        <v>81.037163573672018</v>
      </c>
      <c r="M207">
        <f t="shared" ca="1" si="53"/>
        <v>55.549930555555555</v>
      </c>
      <c r="N207">
        <f t="shared" ca="1" si="54"/>
        <v>34.962279411764705</v>
      </c>
    </row>
    <row r="208" spans="1:14" x14ac:dyDescent="0.25">
      <c r="A208" s="4">
        <f t="shared" si="48"/>
        <v>0.43738425925925734</v>
      </c>
      <c r="B208" s="3">
        <f t="shared" si="55"/>
        <v>1553301790</v>
      </c>
      <c r="C208">
        <f t="shared" si="52"/>
        <v>2</v>
      </c>
      <c r="D208">
        <f t="shared" si="52"/>
        <v>6</v>
      </c>
      <c r="E208">
        <f t="shared" ca="1" si="43"/>
        <v>128032.4392156863</v>
      </c>
      <c r="F208">
        <f t="shared" ca="1" si="44"/>
        <v>-33077.477450980397</v>
      </c>
      <c r="G208">
        <f t="shared" ca="1" si="49"/>
        <v>9448.7999999999993</v>
      </c>
      <c r="H208" s="9">
        <f t="shared" ca="1" si="46"/>
        <v>248.56607843136879</v>
      </c>
      <c r="I208" s="9">
        <f t="shared" ca="1" si="46"/>
        <v>39.203745098039505</v>
      </c>
      <c r="J208" s="9">
        <f t="shared" ca="1" si="46"/>
        <v>0</v>
      </c>
      <c r="K208" s="9">
        <f t="shared" ca="1" si="50"/>
        <v>251.63868736039265</v>
      </c>
      <c r="L208" s="9">
        <f t="shared" ca="1" si="51"/>
        <v>81.037163573671819</v>
      </c>
      <c r="M208">
        <f t="shared" ca="1" si="53"/>
        <v>55.551712962962959</v>
      </c>
      <c r="N208">
        <f t="shared" ca="1" si="54"/>
        <v>34.982167755991284</v>
      </c>
    </row>
    <row r="209" spans="1:14" x14ac:dyDescent="0.25">
      <c r="A209" s="4">
        <f t="shared" si="48"/>
        <v>0.4374421296296277</v>
      </c>
      <c r="B209" s="3">
        <f t="shared" si="55"/>
        <v>1553301795</v>
      </c>
      <c r="C209">
        <f t="shared" si="52"/>
        <v>2</v>
      </c>
      <c r="D209">
        <f t="shared" si="52"/>
        <v>6</v>
      </c>
      <c r="E209">
        <f t="shared" ca="1" si="43"/>
        <v>129275.26960784315</v>
      </c>
      <c r="F209">
        <f t="shared" ca="1" si="44"/>
        <v>-32881.4587254902</v>
      </c>
      <c r="G209">
        <f t="shared" ca="1" si="49"/>
        <v>9448.7999999999993</v>
      </c>
      <c r="H209" s="9">
        <f t="shared" ca="1" si="46"/>
        <v>248.56607843137462</v>
      </c>
      <c r="I209" s="9">
        <f t="shared" ca="1" si="46"/>
        <v>39.203745098039505</v>
      </c>
      <c r="J209" s="9">
        <f t="shared" ca="1" si="46"/>
        <v>0</v>
      </c>
      <c r="K209" s="9">
        <f t="shared" ca="1" si="50"/>
        <v>251.63868736039839</v>
      </c>
      <c r="L209" s="9">
        <f t="shared" ca="1" si="51"/>
        <v>81.037163573672018</v>
      </c>
      <c r="M209">
        <f t="shared" ca="1" si="53"/>
        <v>55.553495370370371</v>
      </c>
      <c r="N209">
        <f t="shared" ca="1" si="54"/>
        <v>35.002056100217864</v>
      </c>
    </row>
    <row r="210" spans="1:14" x14ac:dyDescent="0.25">
      <c r="A210" s="4">
        <f t="shared" si="48"/>
        <v>0.43749999999999806</v>
      </c>
      <c r="B210" s="3">
        <f t="shared" si="55"/>
        <v>1553301800</v>
      </c>
      <c r="C210">
        <f t="shared" si="52"/>
        <v>2</v>
      </c>
      <c r="D210">
        <f t="shared" si="52"/>
        <v>6</v>
      </c>
      <c r="E210">
        <f t="shared" ca="1" si="43"/>
        <v>130518.10000000002</v>
      </c>
      <c r="F210">
        <f t="shared" ca="1" si="44"/>
        <v>-32685.440000000002</v>
      </c>
      <c r="G210">
        <f t="shared" ca="1" si="49"/>
        <v>9448.7999999999993</v>
      </c>
      <c r="H210" s="9">
        <f ca="1">H209</f>
        <v>248.56607843137462</v>
      </c>
      <c r="I210" s="9">
        <f t="shared" ref="I210:J210" ca="1" si="56">I209</f>
        <v>39.203745098039505</v>
      </c>
      <c r="J210" s="9">
        <f t="shared" ca="1" si="56"/>
        <v>0</v>
      </c>
      <c r="K210" s="9">
        <f t="shared" ca="1" si="50"/>
        <v>251.63868736039839</v>
      </c>
      <c r="L210" s="9">
        <f t="shared" ca="1" si="51"/>
        <v>81.037163573672018</v>
      </c>
      <c r="M210">
        <f t="shared" ca="1" si="53"/>
        <v>55.555277777777775</v>
      </c>
      <c r="N210">
        <f t="shared" ca="1" si="54"/>
        <v>35.021944444444443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S254"/>
  <sheetViews>
    <sheetView workbookViewId="0">
      <selection activeCell="A6" sqref="A6"/>
    </sheetView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154</v>
      </c>
      <c r="B1" s="18">
        <v>244212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0.42760416666666662</v>
      </c>
      <c r="B2" s="6" t="s">
        <v>94</v>
      </c>
      <c r="C2" s="7">
        <v>350</v>
      </c>
      <c r="D2" s="7"/>
      <c r="E2" s="7">
        <f>VLOOKUP($B2,Beacons!$A$6:$O$30,14,FALSE)</f>
        <v>-124061.1</v>
      </c>
      <c r="F2" s="7">
        <f>VLOOKUP($B2,Beacons!$A$6:$O$30,15,FALSE)</f>
        <v>-29584.49</v>
      </c>
      <c r="G2" s="7">
        <f>C2*Params!F$2</f>
        <v>10668</v>
      </c>
      <c r="H2" s="9">
        <f t="shared" ref="H2:J2" si="0">(E3-E2)/(MINUTE($A3-$A2)*60+SECOND($A3-$A2))</f>
        <v>229.74328120481482</v>
      </c>
      <c r="I2" s="9">
        <f t="shared" si="0"/>
        <v>54.785778035555559</v>
      </c>
      <c r="J2" s="9">
        <f t="shared" si="0"/>
        <v>0</v>
      </c>
      <c r="K2" s="9">
        <f>SQRT(H2*H2+I2*I2)</f>
        <v>236.18521700926962</v>
      </c>
      <c r="L2" s="9">
        <f>DEGREES(ATAN2(I2,H2))</f>
        <v>76.587443729151715</v>
      </c>
      <c r="M2" s="7">
        <f>VLOOKUP($B2,Beacons!$A$6:$O$30,8,FALSE)</f>
        <v>55.583333333333336</v>
      </c>
      <c r="N2" s="7">
        <f>VLOOKUP($B2,Beacons!$A$6:$O$30,9,FALSE)</f>
        <v>30.948055555555555</v>
      </c>
      <c r="O2" s="10">
        <f>(M3-M2)/(MINUTE($A3-$A2)*60+SECOND($A3-$A2))</f>
        <v>4.9382716049382544E-4</v>
      </c>
      <c r="P2" s="10">
        <f>(N3-N2)/(MINUTE($A3-$A2)*60+SECOND($A3-$A2))</f>
        <v>3.6764403292181011E-3</v>
      </c>
    </row>
    <row r="3" spans="1:16" x14ac:dyDescent="0.25">
      <c r="A3" s="5">
        <v>0.43385416666666665</v>
      </c>
      <c r="B3" s="6" t="s">
        <v>61</v>
      </c>
      <c r="C3" s="7">
        <v>350</v>
      </c>
      <c r="D3" s="7"/>
      <c r="E3" s="7">
        <f>VLOOKUP($B3,Beacons!$A$6:$O$30,14,FALSE)</f>
        <v>0.2718506</v>
      </c>
      <c r="F3" s="7">
        <f>VLOOKUP($B3,Beacons!$A$6:$O$30,15,FALSE)</f>
        <v>-0.16986080000000001</v>
      </c>
      <c r="G3" s="7">
        <f>C3*Params!F$2</f>
        <v>10668</v>
      </c>
      <c r="H3" s="9">
        <f>(E5-E3)/(MINUTE($A5-$A3)*60+SECOND($A5-$A3))</f>
        <v>203.93410648343752</v>
      </c>
      <c r="I3" s="9">
        <f>(F5-F3)/(MINUTE($A5-$A3)*60+SECOND($A5-$A3))</f>
        <v>-51.070734592499996</v>
      </c>
      <c r="J3" s="9">
        <f>(G4-G3)/(MINUTE($A4-$A3)*60+SECOND($A4-$A3))</f>
        <v>-8.8900000000000023</v>
      </c>
      <c r="K3" s="9">
        <f>SQRT(H3*H3+I3*I3)</f>
        <v>210.23163348795921</v>
      </c>
      <c r="L3" s="9">
        <f>DEGREES(ATAN2(I3,H3))</f>
        <v>104.05930118444157</v>
      </c>
      <c r="M3" s="7">
        <f>VLOOKUP($B3,Beacons!$A$6:$O$30,8,FALSE)</f>
        <v>55.85</v>
      </c>
      <c r="N3" s="7">
        <f>VLOOKUP($B3,Beacons!$A$6:$O$30,9,FALSE)</f>
        <v>32.93333333333333</v>
      </c>
      <c r="O3" s="10">
        <f>(M5-M3)/(MINUTE($A5-$A3)*60+SECOND($A5-$A3))</f>
        <v>-4.60503472222229E-4</v>
      </c>
      <c r="P3" s="10">
        <f>(N5-N3)/(MINUTE($A5-$A3)*60+SECOND($A5-$A3))</f>
        <v>3.2634548611111145E-3</v>
      </c>
    </row>
    <row r="4" spans="1:16" x14ac:dyDescent="0.25">
      <c r="A4" s="5">
        <v>0.43663194444444442</v>
      </c>
      <c r="B4" s="6"/>
      <c r="C4" s="7">
        <v>280</v>
      </c>
      <c r="D4" s="7"/>
      <c r="E4" s="7">
        <f>E3+H3*(MINUTE($A4-$A3)*60+SECOND($A4-$A3))</f>
        <v>48944.457406625006</v>
      </c>
      <c r="F4" s="7">
        <f>F3+I3*(MINUTE($A4-$A3)*60+SECOND($A4-$A3))</f>
        <v>-12257.146162999999</v>
      </c>
      <c r="G4" s="7">
        <f>C4*Params!F$2</f>
        <v>8534.4</v>
      </c>
      <c r="H4" s="9">
        <f>H3</f>
        <v>203.93410648343752</v>
      </c>
      <c r="I4" s="9">
        <f>I3</f>
        <v>-51.070734592499996</v>
      </c>
      <c r="J4" s="9">
        <f>(G5-G4)/(MINUTE($A5-$A4)*60+SECOND($A5-$A4))</f>
        <v>0</v>
      </c>
      <c r="K4" s="9">
        <f>SQRT(H4*H4+I4*I4)</f>
        <v>210.23163348795921</v>
      </c>
      <c r="L4" s="9">
        <f>DEGREES(ATAN2(I4,H4))</f>
        <v>104.05930118444157</v>
      </c>
      <c r="M4" s="7">
        <f>M3+O3*(MINUTE($A4-$A3)*60+SECOND($A4-$A3))</f>
        <v>55.739479166666669</v>
      </c>
      <c r="N4" s="7">
        <f>N3+P3*(MINUTE($A4-$A3)*60+SECOND($A4-$A3))</f>
        <v>33.716562499999995</v>
      </c>
      <c r="O4" s="10">
        <f>O3</f>
        <v>-4.60503472222229E-4</v>
      </c>
      <c r="P4" s="10">
        <f>P3</f>
        <v>3.2634548611111145E-3</v>
      </c>
    </row>
    <row r="5" spans="1:16" x14ac:dyDescent="0.25">
      <c r="A5" s="5">
        <v>0.44126157407407413</v>
      </c>
      <c r="B5" s="6" t="s">
        <v>70</v>
      </c>
      <c r="C5" s="7">
        <v>280</v>
      </c>
      <c r="D5" s="7"/>
      <c r="E5" s="7">
        <f>VLOOKUP($B5,Beacons!$A$6:$O$30,14,FALSE)</f>
        <v>130518.1</v>
      </c>
      <c r="F5" s="7">
        <f>VLOOKUP($B5,Beacons!$A$6:$O$30,15,FALSE)</f>
        <v>-32685.439999999999</v>
      </c>
      <c r="G5" s="7">
        <f>C5*Params!F$2</f>
        <v>8534.4</v>
      </c>
      <c r="M5" s="7">
        <f>VLOOKUP($B5,Beacons!$A$6:$O$30,8,FALSE)</f>
        <v>55.555277777777775</v>
      </c>
      <c r="N5" s="7">
        <f>VLOOKUP($B5,Beacons!$A$6:$O$30,9,FALSE)</f>
        <v>35.021944444444443</v>
      </c>
    </row>
    <row r="6" spans="1:16" x14ac:dyDescent="0.25">
      <c r="A6" t="s">
        <v>26</v>
      </c>
      <c r="B6" s="4"/>
      <c r="E6" t="s">
        <v>12</v>
      </c>
      <c r="F6" t="s">
        <v>13</v>
      </c>
      <c r="G6" t="s">
        <v>20</v>
      </c>
      <c r="M6" t="s">
        <v>27</v>
      </c>
      <c r="N6" t="s">
        <v>28</v>
      </c>
    </row>
    <row r="7" spans="1:16" x14ac:dyDescent="0.25">
      <c r="A7" s="4">
        <f>A2</f>
        <v>0.42760416666666662</v>
      </c>
      <c r="B7" s="3">
        <f>Params!D29+MINUTE(A7-Params!C29)*60+SECOND(A7-Params!C29)</f>
        <v>1553300945</v>
      </c>
      <c r="C7">
        <v>2</v>
      </c>
      <c r="D7">
        <f>ROW()</f>
        <v>7</v>
      </c>
      <c r="E7">
        <f ca="1">INDIRECT("E$"&amp;C7)+INDIRECT("H$"&amp;C7)*($B7-INDIRECT("B$"&amp;D7))</f>
        <v>-124061.1</v>
      </c>
      <c r="F7">
        <f ca="1">INDIRECT("F$"&amp;C7)+INDIRECT("I$"&amp;C7)*($B7-INDIRECT("B$"&amp;D7))</f>
        <v>-29584.49</v>
      </c>
      <c r="G7">
        <f ca="1">INDIRECT("G$"&amp;C7)+INDIRECT("J$"&amp;C7)*($B7-INDIRECT("B$"&amp;D7))</f>
        <v>10668</v>
      </c>
      <c r="H7" s="9">
        <f ca="1">(E8-E7)/($B8-$B7)</f>
        <v>229.74328120481513</v>
      </c>
      <c r="I7" s="9">
        <f ca="1">(F8-F7)/($B8-$B7)</f>
        <v>54.785778035555268</v>
      </c>
      <c r="J7" s="9">
        <f ca="1">(G8-G7)/($B8-$B7)</f>
        <v>0</v>
      </c>
      <c r="K7" s="9">
        <f ca="1">SQRT(H7*H7+I7*I7)</f>
        <v>236.18521700926985</v>
      </c>
      <c r="L7" s="9">
        <f ca="1">DEGREES(ATAN2(I7,H7))</f>
        <v>76.587443729151801</v>
      </c>
      <c r="M7">
        <f ca="1">INDIRECT("M$"&amp;C7)+INDIRECT("O$"&amp;C7)*($B7-INDIRECT("B$"&amp;D7))</f>
        <v>55.583333333333336</v>
      </c>
      <c r="N7">
        <f ca="1">INDIRECT("N$"&amp;C7)+INDIRECT("P$"&amp;C7)*($B7-INDIRECT("B$"&amp;D7))</f>
        <v>30.948055555555555</v>
      </c>
      <c r="P7" s="3"/>
    </row>
    <row r="8" spans="1:16" x14ac:dyDescent="0.25">
      <c r="A8" s="4">
        <f>A7+5/24/3600</f>
        <v>0.42766203703703698</v>
      </c>
      <c r="B8" s="3">
        <f>B7+SECOND(A8-A7)</f>
        <v>1553300950</v>
      </c>
      <c r="C8">
        <f>C7</f>
        <v>2</v>
      </c>
      <c r="D8">
        <f>D7</f>
        <v>7</v>
      </c>
      <c r="E8">
        <f ca="1">INDIRECT("E$"&amp;C8)+INDIRECT("H$"&amp;C8)*($B8-INDIRECT("B$"&amp;D8))</f>
        <v>-122912.38359397593</v>
      </c>
      <c r="F8">
        <f ca="1">INDIRECT("F$"&amp;C8)+INDIRECT("I$"&amp;C8)*($B8-INDIRECT("B$"&amp;D8))</f>
        <v>-29310.561109822225</v>
      </c>
      <c r="G8">
        <f t="shared" ref="G8:G71" ca="1" si="1">INDIRECT("G$"&amp;C8)+INDIRECT("J$"&amp;C8)*($B8-INDIRECT("B$"&amp;D8))</f>
        <v>10668</v>
      </c>
      <c r="H8" s="9">
        <f t="shared" ref="H8:J71" ca="1" si="2">(E9-E8)/($B9-$B8)</f>
        <v>229.74328120481513</v>
      </c>
      <c r="I8" s="9">
        <f t="shared" ca="1" si="2"/>
        <v>54.785778035555992</v>
      </c>
      <c r="J8" s="9">
        <f t="shared" ca="1" si="2"/>
        <v>0</v>
      </c>
      <c r="K8" s="9">
        <f t="shared" ref="K8:K71" ca="1" si="3">SQRT(H8*H8+I8*I8)</f>
        <v>236.18521700927002</v>
      </c>
      <c r="L8" s="9">
        <f t="shared" ref="L8:L71" ca="1" si="4">DEGREES(ATAN2(I8,H8))</f>
        <v>76.58744372915163</v>
      </c>
      <c r="M8">
        <f ca="1">INDIRECT("M$"&amp;C8)+INDIRECT("O$"&amp;C8)*($B8-INDIRECT("B$"&amp;D8))</f>
        <v>55.585802469135807</v>
      </c>
      <c r="N8">
        <f ca="1">INDIRECT("N$"&amp;C8)+INDIRECT("P$"&amp;C8)*($B8-INDIRECT("B$"&amp;D8))</f>
        <v>30.966437757201646</v>
      </c>
      <c r="P8" s="3"/>
    </row>
    <row r="9" spans="1:16" x14ac:dyDescent="0.25">
      <c r="A9" s="4">
        <f>A8+5/24/3600</f>
        <v>0.42771990740740734</v>
      </c>
      <c r="B9" s="3">
        <f>B8+SECOND(A9-A8)</f>
        <v>1553300955</v>
      </c>
      <c r="C9">
        <f t="shared" ref="C9:D24" si="5">C8</f>
        <v>2</v>
      </c>
      <c r="D9">
        <f t="shared" si="5"/>
        <v>7</v>
      </c>
      <c r="E9">
        <f t="shared" ref="E9:E34" ca="1" si="6">INDIRECT("E$"&amp;C9)+INDIRECT("H$"&amp;C9)*($B9-INDIRECT("B$"&amp;D9))</f>
        <v>-121763.66718795185</v>
      </c>
      <c r="F9">
        <f t="shared" ref="F9:F34" ca="1" si="7">INDIRECT("F$"&amp;C9)+INDIRECT("I$"&amp;C9)*($B9-INDIRECT("B$"&amp;D9))</f>
        <v>-29036.632219644445</v>
      </c>
      <c r="G9">
        <f t="shared" ca="1" si="1"/>
        <v>10668</v>
      </c>
      <c r="H9" s="9">
        <f t="shared" ca="1" si="2"/>
        <v>229.74328120481513</v>
      </c>
      <c r="I9" s="9">
        <f t="shared" ca="1" si="2"/>
        <v>54.785778035555268</v>
      </c>
      <c r="J9" s="9">
        <f t="shared" ca="1" si="2"/>
        <v>0</v>
      </c>
      <c r="K9" s="9">
        <f t="shared" ca="1" si="3"/>
        <v>236.18521700926985</v>
      </c>
      <c r="L9" s="9">
        <f t="shared" ca="1" si="4"/>
        <v>76.587443729151801</v>
      </c>
      <c r="M9">
        <f t="shared" ref="M9:M72" ca="1" si="8">INDIRECT("M$"&amp;C9)+INDIRECT("O$"&amp;C9)*($B9-INDIRECT("B$"&amp;D9))</f>
        <v>55.588271604938271</v>
      </c>
      <c r="N9">
        <f t="shared" ref="N9:N72" ca="1" si="9">INDIRECT("N$"&amp;C9)+INDIRECT("P$"&amp;C9)*($B9-INDIRECT("B$"&amp;D9))</f>
        <v>30.984819958847737</v>
      </c>
      <c r="P9" s="3"/>
    </row>
    <row r="10" spans="1:16" x14ac:dyDescent="0.25">
      <c r="A10" s="4">
        <f t="shared" ref="A10:A73" si="10">A9+5/24/3600</f>
        <v>0.4277777777777777</v>
      </c>
      <c r="B10" s="3">
        <f t="shared" ref="B10:B73" si="11">B9+SECOND(A10-A9)</f>
        <v>1553300960</v>
      </c>
      <c r="C10">
        <f t="shared" si="5"/>
        <v>2</v>
      </c>
      <c r="D10">
        <f t="shared" si="5"/>
        <v>7</v>
      </c>
      <c r="E10">
        <f t="shared" ca="1" si="6"/>
        <v>-120614.95078192778</v>
      </c>
      <c r="F10">
        <f t="shared" ca="1" si="7"/>
        <v>-28762.703329466669</v>
      </c>
      <c r="G10">
        <f t="shared" ca="1" si="1"/>
        <v>10668</v>
      </c>
      <c r="H10" s="9">
        <f t="shared" ca="1" si="2"/>
        <v>229.74328120481513</v>
      </c>
      <c r="I10" s="9">
        <f t="shared" ca="1" si="2"/>
        <v>54.785778035555992</v>
      </c>
      <c r="J10" s="9">
        <f t="shared" ca="1" si="2"/>
        <v>0</v>
      </c>
      <c r="K10" s="9">
        <f t="shared" ca="1" si="3"/>
        <v>236.18521700927002</v>
      </c>
      <c r="L10" s="9">
        <f t="shared" ca="1" si="4"/>
        <v>76.58744372915163</v>
      </c>
      <c r="M10">
        <f t="shared" ca="1" si="8"/>
        <v>55.590740740740742</v>
      </c>
      <c r="N10">
        <f t="shared" ca="1" si="9"/>
        <v>31.003202160493828</v>
      </c>
    </row>
    <row r="11" spans="1:16" x14ac:dyDescent="0.25">
      <c r="A11" s="4">
        <f t="shared" si="10"/>
        <v>0.42783564814814806</v>
      </c>
      <c r="B11" s="3">
        <f t="shared" si="11"/>
        <v>1553300965</v>
      </c>
      <c r="C11">
        <f t="shared" si="5"/>
        <v>2</v>
      </c>
      <c r="D11">
        <f t="shared" si="5"/>
        <v>7</v>
      </c>
      <c r="E11">
        <f t="shared" ca="1" si="6"/>
        <v>-119466.2343759037</v>
      </c>
      <c r="F11">
        <f t="shared" ca="1" si="7"/>
        <v>-28488.774439288889</v>
      </c>
      <c r="G11">
        <f t="shared" ca="1" si="1"/>
        <v>10668</v>
      </c>
      <c r="H11" s="9">
        <f t="shared" ca="1" si="2"/>
        <v>229.74328120481223</v>
      </c>
      <c r="I11" s="9">
        <f t="shared" ca="1" si="2"/>
        <v>54.785778035555268</v>
      </c>
      <c r="J11" s="9">
        <f t="shared" ca="1" si="2"/>
        <v>0</v>
      </c>
      <c r="K11" s="9">
        <f t="shared" ca="1" si="3"/>
        <v>236.18521700926703</v>
      </c>
      <c r="L11" s="9">
        <f t="shared" ca="1" si="4"/>
        <v>76.58744372915163</v>
      </c>
      <c r="M11">
        <f t="shared" ca="1" si="8"/>
        <v>55.593209876543213</v>
      </c>
      <c r="N11">
        <f t="shared" ca="1" si="9"/>
        <v>31.021584362139919</v>
      </c>
      <c r="P11" s="9"/>
    </row>
    <row r="12" spans="1:16" x14ac:dyDescent="0.25">
      <c r="A12" s="4">
        <f t="shared" si="10"/>
        <v>0.42789351851851842</v>
      </c>
      <c r="B12" s="3">
        <f t="shared" si="11"/>
        <v>1553300970</v>
      </c>
      <c r="C12">
        <f t="shared" si="5"/>
        <v>2</v>
      </c>
      <c r="D12">
        <f t="shared" si="5"/>
        <v>7</v>
      </c>
      <c r="E12">
        <f t="shared" ca="1" si="6"/>
        <v>-118317.51796987964</v>
      </c>
      <c r="F12">
        <f t="shared" ca="1" si="7"/>
        <v>-28214.845549111113</v>
      </c>
      <c r="G12">
        <f t="shared" ca="1" si="1"/>
        <v>10668</v>
      </c>
      <c r="H12" s="9">
        <f t="shared" ca="1" si="2"/>
        <v>229.74328120481513</v>
      </c>
      <c r="I12" s="9">
        <f t="shared" ca="1" si="2"/>
        <v>54.785778035555268</v>
      </c>
      <c r="J12" s="9">
        <f t="shared" ca="1" si="2"/>
        <v>0</v>
      </c>
      <c r="K12" s="9">
        <f t="shared" ca="1" si="3"/>
        <v>236.18521700926985</v>
      </c>
      <c r="L12" s="9">
        <f t="shared" ca="1" si="4"/>
        <v>76.587443729151801</v>
      </c>
      <c r="M12">
        <f t="shared" ca="1" si="8"/>
        <v>55.595679012345684</v>
      </c>
      <c r="N12">
        <f t="shared" ca="1" si="9"/>
        <v>31.03996656378601</v>
      </c>
    </row>
    <row r="13" spans="1:16" x14ac:dyDescent="0.25">
      <c r="A13" s="4">
        <f t="shared" si="10"/>
        <v>0.42795138888888878</v>
      </c>
      <c r="B13" s="3">
        <f t="shared" si="11"/>
        <v>1553300975</v>
      </c>
      <c r="C13">
        <f t="shared" si="5"/>
        <v>2</v>
      </c>
      <c r="D13">
        <f t="shared" si="5"/>
        <v>7</v>
      </c>
      <c r="E13">
        <f t="shared" ca="1" si="6"/>
        <v>-117168.80156385557</v>
      </c>
      <c r="F13">
        <f t="shared" ca="1" si="7"/>
        <v>-27940.916658933336</v>
      </c>
      <c r="G13">
        <f t="shared" ca="1" si="1"/>
        <v>10668</v>
      </c>
      <c r="H13" s="9">
        <f t="shared" ca="1" si="2"/>
        <v>229.74328120481513</v>
      </c>
      <c r="I13" s="9">
        <f t="shared" ca="1" si="2"/>
        <v>54.785778035555992</v>
      </c>
      <c r="J13" s="9">
        <f t="shared" ca="1" si="2"/>
        <v>0</v>
      </c>
      <c r="K13" s="9">
        <f t="shared" ca="1" si="3"/>
        <v>236.18521700927002</v>
      </c>
      <c r="L13" s="9">
        <f t="shared" ca="1" si="4"/>
        <v>76.58744372915163</v>
      </c>
      <c r="M13">
        <f t="shared" ca="1" si="8"/>
        <v>55.598148148148148</v>
      </c>
      <c r="N13">
        <f t="shared" ca="1" si="9"/>
        <v>31.058348765432097</v>
      </c>
    </row>
    <row r="14" spans="1:16" x14ac:dyDescent="0.25">
      <c r="A14" s="4">
        <f t="shared" si="10"/>
        <v>0.42800925925925914</v>
      </c>
      <c r="B14" s="3">
        <f t="shared" si="11"/>
        <v>1553300980</v>
      </c>
      <c r="C14">
        <f t="shared" si="5"/>
        <v>2</v>
      </c>
      <c r="D14">
        <f t="shared" si="5"/>
        <v>7</v>
      </c>
      <c r="E14">
        <f t="shared" ca="1" si="6"/>
        <v>-116020.08515783149</v>
      </c>
      <c r="F14">
        <f t="shared" ca="1" si="7"/>
        <v>-27666.987768755556</v>
      </c>
      <c r="G14">
        <f t="shared" ca="1" si="1"/>
        <v>10668</v>
      </c>
      <c r="H14" s="9">
        <f t="shared" ca="1" si="2"/>
        <v>229.74328120481513</v>
      </c>
      <c r="I14" s="9">
        <f t="shared" ca="1" si="2"/>
        <v>54.785778035555268</v>
      </c>
      <c r="J14" s="9">
        <f t="shared" ca="1" si="2"/>
        <v>0</v>
      </c>
      <c r="K14" s="9">
        <f t="shared" ca="1" si="3"/>
        <v>236.18521700926985</v>
      </c>
      <c r="L14" s="9">
        <f t="shared" ca="1" si="4"/>
        <v>76.587443729151801</v>
      </c>
      <c r="M14">
        <f t="shared" ca="1" si="8"/>
        <v>55.600617283950619</v>
      </c>
      <c r="N14">
        <f t="shared" ca="1" si="9"/>
        <v>31.076730967078188</v>
      </c>
    </row>
    <row r="15" spans="1:16" x14ac:dyDescent="0.25">
      <c r="A15" s="4">
        <f t="shared" si="10"/>
        <v>0.42806712962962951</v>
      </c>
      <c r="B15" s="3">
        <f t="shared" si="11"/>
        <v>1553300985</v>
      </c>
      <c r="C15">
        <f t="shared" si="5"/>
        <v>2</v>
      </c>
      <c r="D15">
        <f t="shared" si="5"/>
        <v>7</v>
      </c>
      <c r="E15">
        <f t="shared" ca="1" si="6"/>
        <v>-114871.36875180741</v>
      </c>
      <c r="F15">
        <f t="shared" ca="1" si="7"/>
        <v>-27393.05887857778</v>
      </c>
      <c r="G15">
        <f t="shared" ca="1" si="1"/>
        <v>10668</v>
      </c>
      <c r="H15" s="9">
        <f t="shared" ca="1" si="2"/>
        <v>229.74328120481513</v>
      </c>
      <c r="I15" s="9">
        <f t="shared" ca="1" si="2"/>
        <v>54.785778035555992</v>
      </c>
      <c r="J15" s="9">
        <f t="shared" ca="1" si="2"/>
        <v>0</v>
      </c>
      <c r="K15" s="9">
        <f t="shared" ca="1" si="3"/>
        <v>236.18521700927002</v>
      </c>
      <c r="L15" s="9">
        <f t="shared" ca="1" si="4"/>
        <v>76.58744372915163</v>
      </c>
      <c r="M15">
        <f t="shared" ca="1" si="8"/>
        <v>55.60308641975309</v>
      </c>
      <c r="N15">
        <f t="shared" ca="1" si="9"/>
        <v>31.095113168724279</v>
      </c>
    </row>
    <row r="16" spans="1:16" x14ac:dyDescent="0.25">
      <c r="A16" s="4">
        <f t="shared" si="10"/>
        <v>0.42812499999999987</v>
      </c>
      <c r="B16" s="3">
        <f t="shared" si="11"/>
        <v>1553300990</v>
      </c>
      <c r="C16">
        <f t="shared" si="5"/>
        <v>2</v>
      </c>
      <c r="D16">
        <f t="shared" si="5"/>
        <v>7</v>
      </c>
      <c r="E16">
        <f t="shared" ca="1" si="6"/>
        <v>-113722.65234578334</v>
      </c>
      <c r="F16">
        <f t="shared" ca="1" si="7"/>
        <v>-27119.1299884</v>
      </c>
      <c r="G16">
        <f t="shared" ca="1" si="1"/>
        <v>10668</v>
      </c>
      <c r="H16" s="9">
        <f t="shared" ca="1" si="2"/>
        <v>229.74328120481513</v>
      </c>
      <c r="I16" s="9">
        <f t="shared" ca="1" si="2"/>
        <v>54.785778035555268</v>
      </c>
      <c r="J16" s="9">
        <f t="shared" ca="1" si="2"/>
        <v>0</v>
      </c>
      <c r="K16" s="9">
        <f t="shared" ca="1" si="3"/>
        <v>236.18521700926985</v>
      </c>
      <c r="L16" s="9">
        <f t="shared" ca="1" si="4"/>
        <v>76.587443729151801</v>
      </c>
      <c r="M16">
        <f t="shared" ca="1" si="8"/>
        <v>55.605555555555554</v>
      </c>
      <c r="N16">
        <f t="shared" ca="1" si="9"/>
        <v>31.113495370370369</v>
      </c>
    </row>
    <row r="17" spans="1:14" x14ac:dyDescent="0.25">
      <c r="A17" s="4">
        <f t="shared" si="10"/>
        <v>0.42818287037037023</v>
      </c>
      <c r="B17" s="3">
        <f t="shared" si="11"/>
        <v>1553300995</v>
      </c>
      <c r="C17">
        <f t="shared" si="5"/>
        <v>2</v>
      </c>
      <c r="D17">
        <f t="shared" si="5"/>
        <v>7</v>
      </c>
      <c r="E17">
        <f t="shared" ca="1" si="6"/>
        <v>-112573.93593975926</v>
      </c>
      <c r="F17">
        <f t="shared" ca="1" si="7"/>
        <v>-26845.201098222224</v>
      </c>
      <c r="G17">
        <f t="shared" ca="1" si="1"/>
        <v>10668</v>
      </c>
      <c r="H17" s="9">
        <f t="shared" ca="1" si="2"/>
        <v>229.74328120481513</v>
      </c>
      <c r="I17" s="9">
        <f t="shared" ca="1" si="2"/>
        <v>54.785778035555268</v>
      </c>
      <c r="J17" s="9">
        <f t="shared" ca="1" si="2"/>
        <v>0</v>
      </c>
      <c r="K17" s="9">
        <f t="shared" ca="1" si="3"/>
        <v>236.18521700926985</v>
      </c>
      <c r="L17" s="9">
        <f t="shared" ca="1" si="4"/>
        <v>76.587443729151801</v>
      </c>
      <c r="M17">
        <f t="shared" ca="1" si="8"/>
        <v>55.608024691358025</v>
      </c>
      <c r="N17">
        <f t="shared" ca="1" si="9"/>
        <v>31.13187757201646</v>
      </c>
    </row>
    <row r="18" spans="1:14" x14ac:dyDescent="0.25">
      <c r="A18" s="4">
        <f t="shared" si="10"/>
        <v>0.42824074074074059</v>
      </c>
      <c r="B18" s="3">
        <f t="shared" si="11"/>
        <v>1553301000</v>
      </c>
      <c r="C18">
        <f t="shared" si="5"/>
        <v>2</v>
      </c>
      <c r="D18">
        <f t="shared" si="5"/>
        <v>7</v>
      </c>
      <c r="E18">
        <f t="shared" ca="1" si="6"/>
        <v>-111425.21953373519</v>
      </c>
      <c r="F18">
        <f t="shared" ca="1" si="7"/>
        <v>-26571.272208044447</v>
      </c>
      <c r="G18">
        <f t="shared" ca="1" si="1"/>
        <v>10668</v>
      </c>
      <c r="H18" s="9">
        <f t="shared" ca="1" si="2"/>
        <v>229.74328120481513</v>
      </c>
      <c r="I18" s="9">
        <f t="shared" ca="1" si="2"/>
        <v>54.785778035555992</v>
      </c>
      <c r="J18" s="9">
        <f t="shared" ca="1" si="2"/>
        <v>0</v>
      </c>
      <c r="K18" s="9">
        <f t="shared" ca="1" si="3"/>
        <v>236.18521700927002</v>
      </c>
      <c r="L18" s="9">
        <f t="shared" ca="1" si="4"/>
        <v>76.58744372915163</v>
      </c>
      <c r="M18">
        <f t="shared" ca="1" si="8"/>
        <v>55.610493827160496</v>
      </c>
      <c r="N18">
        <f t="shared" ca="1" si="9"/>
        <v>31.150259773662551</v>
      </c>
    </row>
    <row r="19" spans="1:14" x14ac:dyDescent="0.25">
      <c r="A19" s="4">
        <f t="shared" si="10"/>
        <v>0.42829861111111095</v>
      </c>
      <c r="B19" s="3">
        <f t="shared" si="11"/>
        <v>1553301005</v>
      </c>
      <c r="C19">
        <f t="shared" si="5"/>
        <v>2</v>
      </c>
      <c r="D19">
        <f t="shared" si="5"/>
        <v>7</v>
      </c>
      <c r="E19">
        <f t="shared" ca="1" si="6"/>
        <v>-110276.50312771111</v>
      </c>
      <c r="F19">
        <f t="shared" ca="1" si="7"/>
        <v>-26297.343317866667</v>
      </c>
      <c r="G19">
        <f t="shared" ca="1" si="1"/>
        <v>10668</v>
      </c>
      <c r="H19" s="9">
        <f t="shared" ca="1" si="2"/>
        <v>229.74328120481513</v>
      </c>
      <c r="I19" s="9">
        <f t="shared" ca="1" si="2"/>
        <v>54.785778035555268</v>
      </c>
      <c r="J19" s="9">
        <f t="shared" ca="1" si="2"/>
        <v>0</v>
      </c>
      <c r="K19" s="9">
        <f t="shared" ca="1" si="3"/>
        <v>236.18521700926985</v>
      </c>
      <c r="L19" s="9">
        <f t="shared" ca="1" si="4"/>
        <v>76.587443729151801</v>
      </c>
      <c r="M19">
        <f t="shared" ca="1" si="8"/>
        <v>55.612962962962968</v>
      </c>
      <c r="N19">
        <f t="shared" ca="1" si="9"/>
        <v>31.168641975308642</v>
      </c>
    </row>
    <row r="20" spans="1:14" x14ac:dyDescent="0.25">
      <c r="A20" s="4">
        <f t="shared" si="10"/>
        <v>0.42835648148148131</v>
      </c>
      <c r="B20" s="3">
        <f t="shared" si="11"/>
        <v>1553301010</v>
      </c>
      <c r="C20">
        <f t="shared" si="5"/>
        <v>2</v>
      </c>
      <c r="D20">
        <f t="shared" si="5"/>
        <v>7</v>
      </c>
      <c r="E20">
        <f t="shared" ca="1" si="6"/>
        <v>-109127.78672168704</v>
      </c>
      <c r="F20">
        <f t="shared" ca="1" si="7"/>
        <v>-26023.414427688891</v>
      </c>
      <c r="G20">
        <f t="shared" ca="1" si="1"/>
        <v>10668</v>
      </c>
      <c r="H20" s="9">
        <f t="shared" ca="1" si="2"/>
        <v>229.74328120481223</v>
      </c>
      <c r="I20" s="9">
        <f t="shared" ca="1" si="2"/>
        <v>54.785778035555992</v>
      </c>
      <c r="J20" s="9">
        <f t="shared" ca="1" si="2"/>
        <v>0</v>
      </c>
      <c r="K20" s="9">
        <f t="shared" ca="1" si="3"/>
        <v>236.18521700926721</v>
      </c>
      <c r="L20" s="9">
        <f t="shared" ca="1" si="4"/>
        <v>76.587443729151474</v>
      </c>
      <c r="M20">
        <f t="shared" ca="1" si="8"/>
        <v>55.615432098765432</v>
      </c>
      <c r="N20">
        <f t="shared" ca="1" si="9"/>
        <v>31.187024176954733</v>
      </c>
    </row>
    <row r="21" spans="1:14" x14ac:dyDescent="0.25">
      <c r="A21" s="4">
        <f t="shared" si="10"/>
        <v>0.42841435185185167</v>
      </c>
      <c r="B21" s="3">
        <f t="shared" si="11"/>
        <v>1553301015</v>
      </c>
      <c r="C21">
        <f t="shared" si="5"/>
        <v>2</v>
      </c>
      <c r="D21">
        <f t="shared" si="5"/>
        <v>7</v>
      </c>
      <c r="E21">
        <f t="shared" ca="1" si="6"/>
        <v>-107979.07031566298</v>
      </c>
      <c r="F21">
        <f t="shared" ca="1" si="7"/>
        <v>-25749.485537511111</v>
      </c>
      <c r="G21">
        <f t="shared" ca="1" si="1"/>
        <v>10668</v>
      </c>
      <c r="H21" s="9">
        <f t="shared" ca="1" si="2"/>
        <v>229.74328120481513</v>
      </c>
      <c r="I21" s="9">
        <f t="shared" ca="1" si="2"/>
        <v>54.785778035555268</v>
      </c>
      <c r="J21" s="9">
        <f t="shared" ca="1" si="2"/>
        <v>0</v>
      </c>
      <c r="K21" s="9">
        <f t="shared" ca="1" si="3"/>
        <v>236.18521700926985</v>
      </c>
      <c r="L21" s="9">
        <f t="shared" ca="1" si="4"/>
        <v>76.587443729151801</v>
      </c>
      <c r="M21">
        <f t="shared" ca="1" si="8"/>
        <v>55.617901234567903</v>
      </c>
      <c r="N21">
        <f t="shared" ca="1" si="9"/>
        <v>31.205406378600824</v>
      </c>
    </row>
    <row r="22" spans="1:14" x14ac:dyDescent="0.25">
      <c r="A22" s="4">
        <f t="shared" si="10"/>
        <v>0.42847222222222203</v>
      </c>
      <c r="B22" s="3">
        <f t="shared" si="11"/>
        <v>1553301020</v>
      </c>
      <c r="C22">
        <f t="shared" si="5"/>
        <v>2</v>
      </c>
      <c r="D22">
        <f t="shared" si="5"/>
        <v>7</v>
      </c>
      <c r="E22">
        <f t="shared" ca="1" si="6"/>
        <v>-106830.3539096389</v>
      </c>
      <c r="F22">
        <f t="shared" ca="1" si="7"/>
        <v>-25475.556647333335</v>
      </c>
      <c r="G22">
        <f t="shared" ca="1" si="1"/>
        <v>10668</v>
      </c>
      <c r="H22" s="9">
        <f t="shared" ca="1" si="2"/>
        <v>229.74328120481513</v>
      </c>
      <c r="I22" s="9">
        <f t="shared" ca="1" si="2"/>
        <v>54.785778035555992</v>
      </c>
      <c r="J22" s="9">
        <f t="shared" ca="1" si="2"/>
        <v>0</v>
      </c>
      <c r="K22" s="9">
        <f t="shared" ca="1" si="3"/>
        <v>236.18521700927002</v>
      </c>
      <c r="L22" s="9">
        <f t="shared" ca="1" si="4"/>
        <v>76.58744372915163</v>
      </c>
      <c r="M22">
        <f t="shared" ca="1" si="8"/>
        <v>55.620370370370374</v>
      </c>
      <c r="N22">
        <f t="shared" ca="1" si="9"/>
        <v>31.223788580246914</v>
      </c>
    </row>
    <row r="23" spans="1:14" x14ac:dyDescent="0.25">
      <c r="A23" s="4">
        <f t="shared" si="10"/>
        <v>0.42853009259259239</v>
      </c>
      <c r="B23" s="3">
        <f t="shared" si="11"/>
        <v>1553301025</v>
      </c>
      <c r="C23">
        <f t="shared" si="5"/>
        <v>2</v>
      </c>
      <c r="D23">
        <f t="shared" si="5"/>
        <v>7</v>
      </c>
      <c r="E23">
        <f t="shared" ca="1" si="6"/>
        <v>-105681.63750361482</v>
      </c>
      <c r="F23">
        <f t="shared" ca="1" si="7"/>
        <v>-25201.627757155555</v>
      </c>
      <c r="G23">
        <f t="shared" ca="1" si="1"/>
        <v>10668</v>
      </c>
      <c r="H23" s="9">
        <f t="shared" ca="1" si="2"/>
        <v>229.74328120481513</v>
      </c>
      <c r="I23" s="9">
        <f t="shared" ca="1" si="2"/>
        <v>54.785778035555268</v>
      </c>
      <c r="J23" s="9">
        <f t="shared" ca="1" si="2"/>
        <v>0</v>
      </c>
      <c r="K23" s="9">
        <f t="shared" ca="1" si="3"/>
        <v>236.18521700926985</v>
      </c>
      <c r="L23" s="9">
        <f t="shared" ca="1" si="4"/>
        <v>76.587443729151801</v>
      </c>
      <c r="M23">
        <f t="shared" ca="1" si="8"/>
        <v>55.622839506172845</v>
      </c>
      <c r="N23">
        <f t="shared" ca="1" si="9"/>
        <v>31.242170781893005</v>
      </c>
    </row>
    <row r="24" spans="1:14" x14ac:dyDescent="0.25">
      <c r="A24" s="4">
        <f t="shared" si="10"/>
        <v>0.42858796296296275</v>
      </c>
      <c r="B24" s="3">
        <f t="shared" si="11"/>
        <v>1553301030</v>
      </c>
      <c r="C24">
        <f t="shared" si="5"/>
        <v>2</v>
      </c>
      <c r="D24">
        <f t="shared" si="5"/>
        <v>7</v>
      </c>
      <c r="E24">
        <f t="shared" ca="1" si="6"/>
        <v>-104532.92109759075</v>
      </c>
      <c r="F24">
        <f t="shared" ca="1" si="7"/>
        <v>-24927.698866977778</v>
      </c>
      <c r="G24">
        <f t="shared" ca="1" si="1"/>
        <v>10668</v>
      </c>
      <c r="H24" s="9">
        <f t="shared" ca="1" si="2"/>
        <v>229.74328120481513</v>
      </c>
      <c r="I24" s="9">
        <f t="shared" ca="1" si="2"/>
        <v>54.785778035555268</v>
      </c>
      <c r="J24" s="9">
        <f t="shared" ca="1" si="2"/>
        <v>0</v>
      </c>
      <c r="K24" s="9">
        <f t="shared" ca="1" si="3"/>
        <v>236.18521700926985</v>
      </c>
      <c r="L24" s="9">
        <f t="shared" ca="1" si="4"/>
        <v>76.587443729151801</v>
      </c>
      <c r="M24">
        <f t="shared" ca="1" si="8"/>
        <v>55.625308641975309</v>
      </c>
      <c r="N24">
        <f t="shared" ca="1" si="9"/>
        <v>31.260552983539093</v>
      </c>
    </row>
    <row r="25" spans="1:14" x14ac:dyDescent="0.25">
      <c r="A25" s="4">
        <f t="shared" si="10"/>
        <v>0.42864583333333311</v>
      </c>
      <c r="B25" s="3">
        <f t="shared" si="11"/>
        <v>1553301035</v>
      </c>
      <c r="C25">
        <f t="shared" ref="C25:D40" si="12">C24</f>
        <v>2</v>
      </c>
      <c r="D25">
        <f t="shared" si="12"/>
        <v>7</v>
      </c>
      <c r="E25">
        <f t="shared" ca="1" si="6"/>
        <v>-103384.20469156667</v>
      </c>
      <c r="F25">
        <f t="shared" ca="1" si="7"/>
        <v>-24653.769976800002</v>
      </c>
      <c r="G25">
        <f t="shared" ca="1" si="1"/>
        <v>10668</v>
      </c>
      <c r="H25" s="9">
        <f t="shared" ca="1" si="2"/>
        <v>229.74328120481513</v>
      </c>
      <c r="I25" s="9">
        <f t="shared" ca="1" si="2"/>
        <v>54.785778035555268</v>
      </c>
      <c r="J25" s="9">
        <f t="shared" ca="1" si="2"/>
        <v>0</v>
      </c>
      <c r="K25" s="9">
        <f t="shared" ca="1" si="3"/>
        <v>236.18521700926985</v>
      </c>
      <c r="L25" s="9">
        <f t="shared" ca="1" si="4"/>
        <v>76.587443729151801</v>
      </c>
      <c r="M25">
        <f t="shared" ca="1" si="8"/>
        <v>55.62777777777778</v>
      </c>
      <c r="N25">
        <f t="shared" ca="1" si="9"/>
        <v>31.278935185185183</v>
      </c>
    </row>
    <row r="26" spans="1:14" x14ac:dyDescent="0.25">
      <c r="A26" s="4">
        <f t="shared" si="10"/>
        <v>0.42870370370370348</v>
      </c>
      <c r="B26" s="3">
        <f t="shared" si="11"/>
        <v>1553301040</v>
      </c>
      <c r="C26">
        <f t="shared" si="12"/>
        <v>2</v>
      </c>
      <c r="D26">
        <f t="shared" si="12"/>
        <v>7</v>
      </c>
      <c r="E26">
        <f t="shared" ca="1" si="6"/>
        <v>-102235.4882855426</v>
      </c>
      <c r="F26">
        <f t="shared" ca="1" si="7"/>
        <v>-24379.841086622226</v>
      </c>
      <c r="G26">
        <f t="shared" ca="1" si="1"/>
        <v>10668</v>
      </c>
      <c r="H26" s="9">
        <f t="shared" ca="1" si="2"/>
        <v>229.74328120481513</v>
      </c>
      <c r="I26" s="9">
        <f t="shared" ca="1" si="2"/>
        <v>54.785778035555992</v>
      </c>
      <c r="J26" s="9">
        <f t="shared" ca="1" si="2"/>
        <v>0</v>
      </c>
      <c r="K26" s="9">
        <f t="shared" ca="1" si="3"/>
        <v>236.18521700927002</v>
      </c>
      <c r="L26" s="9">
        <f t="shared" ca="1" si="4"/>
        <v>76.58744372915163</v>
      </c>
      <c r="M26">
        <f t="shared" ca="1" si="8"/>
        <v>55.630246913580251</v>
      </c>
      <c r="N26">
        <f t="shared" ca="1" si="9"/>
        <v>31.297317386831274</v>
      </c>
    </row>
    <row r="27" spans="1:14" x14ac:dyDescent="0.25">
      <c r="A27" s="4">
        <f t="shared" si="10"/>
        <v>0.42876157407407384</v>
      </c>
      <c r="B27" s="3">
        <f t="shared" si="11"/>
        <v>1553301045</v>
      </c>
      <c r="C27">
        <f t="shared" si="12"/>
        <v>2</v>
      </c>
      <c r="D27">
        <f t="shared" si="12"/>
        <v>7</v>
      </c>
      <c r="E27">
        <f t="shared" ca="1" si="6"/>
        <v>-101086.77187951852</v>
      </c>
      <c r="F27">
        <f t="shared" ca="1" si="7"/>
        <v>-24105.912196444446</v>
      </c>
      <c r="G27">
        <f t="shared" ca="1" si="1"/>
        <v>10668</v>
      </c>
      <c r="H27" s="9">
        <f t="shared" ca="1" si="2"/>
        <v>229.74328120481513</v>
      </c>
      <c r="I27" s="9">
        <f t="shared" ca="1" si="2"/>
        <v>54.785778035555992</v>
      </c>
      <c r="J27" s="9">
        <f t="shared" ca="1" si="2"/>
        <v>0</v>
      </c>
      <c r="K27" s="9">
        <f t="shared" ca="1" si="3"/>
        <v>236.18521700927002</v>
      </c>
      <c r="L27" s="9">
        <f t="shared" ca="1" si="4"/>
        <v>76.58744372915163</v>
      </c>
      <c r="M27">
        <f t="shared" ca="1" si="8"/>
        <v>55.632716049382715</v>
      </c>
      <c r="N27">
        <f t="shared" ca="1" si="9"/>
        <v>31.315699588477365</v>
      </c>
    </row>
    <row r="28" spans="1:14" x14ac:dyDescent="0.25">
      <c r="A28" s="4">
        <f t="shared" si="10"/>
        <v>0.4288194444444442</v>
      </c>
      <c r="B28" s="3">
        <f t="shared" si="11"/>
        <v>1553301050</v>
      </c>
      <c r="C28">
        <f t="shared" si="12"/>
        <v>2</v>
      </c>
      <c r="D28">
        <f t="shared" si="12"/>
        <v>7</v>
      </c>
      <c r="E28">
        <f t="shared" ca="1" si="6"/>
        <v>-99938.055473494445</v>
      </c>
      <c r="F28">
        <f t="shared" ca="1" si="7"/>
        <v>-23831.983306266666</v>
      </c>
      <c r="G28">
        <f t="shared" ca="1" si="1"/>
        <v>10668</v>
      </c>
      <c r="H28" s="9">
        <f t="shared" ca="1" si="2"/>
        <v>229.74328120481513</v>
      </c>
      <c r="I28" s="9">
        <f t="shared" ca="1" si="2"/>
        <v>54.785778035555268</v>
      </c>
      <c r="J28" s="9">
        <f t="shared" ca="1" si="2"/>
        <v>0</v>
      </c>
      <c r="K28" s="9">
        <f t="shared" ca="1" si="3"/>
        <v>236.18521700926985</v>
      </c>
      <c r="L28" s="9">
        <f t="shared" ca="1" si="4"/>
        <v>76.587443729151801</v>
      </c>
      <c r="M28">
        <f t="shared" ca="1" si="8"/>
        <v>55.635185185185186</v>
      </c>
      <c r="N28">
        <f t="shared" ca="1" si="9"/>
        <v>31.334081790123456</v>
      </c>
    </row>
    <row r="29" spans="1:14" x14ac:dyDescent="0.25">
      <c r="A29" s="4">
        <f t="shared" si="10"/>
        <v>0.42887731481481456</v>
      </c>
      <c r="B29" s="3">
        <f t="shared" si="11"/>
        <v>1553301055</v>
      </c>
      <c r="C29">
        <f t="shared" si="12"/>
        <v>2</v>
      </c>
      <c r="D29">
        <f t="shared" si="12"/>
        <v>7</v>
      </c>
      <c r="E29">
        <f t="shared" ca="1" si="6"/>
        <v>-98789.33906747037</v>
      </c>
      <c r="F29">
        <f t="shared" ca="1" si="7"/>
        <v>-23558.054416088889</v>
      </c>
      <c r="G29">
        <f t="shared" ca="1" si="1"/>
        <v>10668</v>
      </c>
      <c r="H29" s="9">
        <f t="shared" ca="1" si="2"/>
        <v>229.74328120481223</v>
      </c>
      <c r="I29" s="9">
        <f t="shared" ca="1" si="2"/>
        <v>54.785778035555268</v>
      </c>
      <c r="J29" s="9">
        <f t="shared" ca="1" si="2"/>
        <v>0</v>
      </c>
      <c r="K29" s="9">
        <f t="shared" ca="1" si="3"/>
        <v>236.18521700926703</v>
      </c>
      <c r="L29" s="9">
        <f t="shared" ca="1" si="4"/>
        <v>76.58744372915163</v>
      </c>
      <c r="M29">
        <f t="shared" ca="1" si="8"/>
        <v>55.637654320987657</v>
      </c>
      <c r="N29">
        <f t="shared" ca="1" si="9"/>
        <v>31.352463991769547</v>
      </c>
    </row>
    <row r="30" spans="1:14" x14ac:dyDescent="0.25">
      <c r="A30" s="4">
        <f t="shared" si="10"/>
        <v>0.42893518518518492</v>
      </c>
      <c r="B30" s="3">
        <f t="shared" si="11"/>
        <v>1553301060</v>
      </c>
      <c r="C30">
        <f t="shared" si="12"/>
        <v>2</v>
      </c>
      <c r="D30">
        <f t="shared" si="12"/>
        <v>7</v>
      </c>
      <c r="E30">
        <f t="shared" ca="1" si="6"/>
        <v>-97640.622661446308</v>
      </c>
      <c r="F30">
        <f t="shared" ca="1" si="7"/>
        <v>-23284.125525911113</v>
      </c>
      <c r="G30">
        <f t="shared" ca="1" si="1"/>
        <v>10668</v>
      </c>
      <c r="H30" s="9">
        <f t="shared" ca="1" si="2"/>
        <v>229.74328120481806</v>
      </c>
      <c r="I30" s="9">
        <f t="shared" ca="1" si="2"/>
        <v>54.785778035555268</v>
      </c>
      <c r="J30" s="9">
        <f t="shared" ca="1" si="2"/>
        <v>0</v>
      </c>
      <c r="K30" s="9">
        <f t="shared" ca="1" si="3"/>
        <v>236.18521700927272</v>
      </c>
      <c r="L30" s="9">
        <f t="shared" ca="1" si="4"/>
        <v>76.587443729151971</v>
      </c>
      <c r="M30">
        <f t="shared" ca="1" si="8"/>
        <v>55.640123456790128</v>
      </c>
      <c r="N30">
        <f t="shared" ca="1" si="9"/>
        <v>31.370846193415638</v>
      </c>
    </row>
    <row r="31" spans="1:14" x14ac:dyDescent="0.25">
      <c r="A31" s="4">
        <f t="shared" si="10"/>
        <v>0.42899305555555528</v>
      </c>
      <c r="B31" s="3">
        <f t="shared" si="11"/>
        <v>1553301065</v>
      </c>
      <c r="C31">
        <f t="shared" si="12"/>
        <v>2</v>
      </c>
      <c r="D31">
        <f t="shared" si="12"/>
        <v>7</v>
      </c>
      <c r="E31">
        <f t="shared" ca="1" si="6"/>
        <v>-96491.906255422218</v>
      </c>
      <c r="F31">
        <f t="shared" ca="1" si="7"/>
        <v>-23010.196635733337</v>
      </c>
      <c r="G31">
        <f t="shared" ca="1" si="1"/>
        <v>10668</v>
      </c>
      <c r="H31" s="9">
        <f t="shared" ca="1" si="2"/>
        <v>229.74328120481223</v>
      </c>
      <c r="I31" s="9">
        <f t="shared" ca="1" si="2"/>
        <v>54.785778035555992</v>
      </c>
      <c r="J31" s="9">
        <f t="shared" ca="1" si="2"/>
        <v>0</v>
      </c>
      <c r="K31" s="9">
        <f t="shared" ca="1" si="3"/>
        <v>236.18521700926721</v>
      </c>
      <c r="L31" s="9">
        <f t="shared" ca="1" si="4"/>
        <v>76.587443729151474</v>
      </c>
      <c r="M31">
        <f t="shared" ca="1" si="8"/>
        <v>55.642592592592592</v>
      </c>
      <c r="N31">
        <f t="shared" ca="1" si="9"/>
        <v>31.389228395061728</v>
      </c>
    </row>
    <row r="32" spans="1:14" x14ac:dyDescent="0.25">
      <c r="A32" s="4">
        <f t="shared" si="10"/>
        <v>0.42905092592592564</v>
      </c>
      <c r="B32" s="3">
        <f t="shared" si="11"/>
        <v>1553301070</v>
      </c>
      <c r="C32">
        <f t="shared" si="12"/>
        <v>2</v>
      </c>
      <c r="D32">
        <f t="shared" si="12"/>
        <v>7</v>
      </c>
      <c r="E32">
        <f t="shared" ca="1" si="6"/>
        <v>-95343.189849398157</v>
      </c>
      <c r="F32">
        <f t="shared" ca="1" si="7"/>
        <v>-22736.267745555557</v>
      </c>
      <c r="G32">
        <f t="shared" ca="1" si="1"/>
        <v>10668</v>
      </c>
      <c r="H32" s="9">
        <f t="shared" ca="1" si="2"/>
        <v>229.74328120481513</v>
      </c>
      <c r="I32" s="9">
        <f t="shared" ca="1" si="2"/>
        <v>54.785778035555992</v>
      </c>
      <c r="J32" s="9">
        <f t="shared" ca="1" si="2"/>
        <v>0</v>
      </c>
      <c r="K32" s="9">
        <f t="shared" ca="1" si="3"/>
        <v>236.18521700927002</v>
      </c>
      <c r="L32" s="9">
        <f t="shared" ca="1" si="4"/>
        <v>76.58744372915163</v>
      </c>
      <c r="M32">
        <f t="shared" ca="1" si="8"/>
        <v>55.645061728395063</v>
      </c>
      <c r="N32">
        <f t="shared" ca="1" si="9"/>
        <v>31.407610596707819</v>
      </c>
    </row>
    <row r="33" spans="1:14" x14ac:dyDescent="0.25">
      <c r="A33" s="4">
        <f t="shared" si="10"/>
        <v>0.429108796296296</v>
      </c>
      <c r="B33" s="3">
        <f t="shared" si="11"/>
        <v>1553301075</v>
      </c>
      <c r="C33">
        <f t="shared" si="12"/>
        <v>2</v>
      </c>
      <c r="D33">
        <f t="shared" si="12"/>
        <v>7</v>
      </c>
      <c r="E33">
        <f t="shared" ca="1" si="6"/>
        <v>-94194.473443374081</v>
      </c>
      <c r="F33">
        <f t="shared" ca="1" si="7"/>
        <v>-22462.338855377777</v>
      </c>
      <c r="G33">
        <f t="shared" ca="1" si="1"/>
        <v>10668</v>
      </c>
      <c r="H33" s="9">
        <f t="shared" ca="1" si="2"/>
        <v>229.74328120481513</v>
      </c>
      <c r="I33" s="9">
        <f t="shared" ca="1" si="2"/>
        <v>54.785778035555268</v>
      </c>
      <c r="J33" s="9">
        <f t="shared" ca="1" si="2"/>
        <v>0</v>
      </c>
      <c r="K33" s="9">
        <f t="shared" ca="1" si="3"/>
        <v>236.18521700926985</v>
      </c>
      <c r="L33" s="9">
        <f t="shared" ca="1" si="4"/>
        <v>76.587443729151801</v>
      </c>
      <c r="M33">
        <f t="shared" ca="1" si="8"/>
        <v>55.647530864197535</v>
      </c>
      <c r="N33">
        <f t="shared" ca="1" si="9"/>
        <v>31.42599279835391</v>
      </c>
    </row>
    <row r="34" spans="1:14" x14ac:dyDescent="0.25">
      <c r="A34" s="4">
        <f>A33+5/24/3600</f>
        <v>0.42916666666666636</v>
      </c>
      <c r="B34" s="3">
        <f t="shared" si="11"/>
        <v>1553301080</v>
      </c>
      <c r="C34">
        <f t="shared" si="12"/>
        <v>2</v>
      </c>
      <c r="D34">
        <f t="shared" si="12"/>
        <v>7</v>
      </c>
      <c r="E34">
        <f t="shared" ca="1" si="6"/>
        <v>-93045.757037350006</v>
      </c>
      <c r="F34">
        <f t="shared" ca="1" si="7"/>
        <v>-22188.4099652</v>
      </c>
      <c r="G34">
        <f t="shared" ca="1" si="1"/>
        <v>10668</v>
      </c>
      <c r="H34" s="9">
        <f t="shared" ca="1" si="2"/>
        <v>229.74328120481513</v>
      </c>
      <c r="I34" s="9">
        <f t="shared" ca="1" si="2"/>
        <v>54.785778035555268</v>
      </c>
      <c r="J34" s="9">
        <f t="shared" ca="1" si="2"/>
        <v>0</v>
      </c>
      <c r="K34" s="9">
        <f t="shared" ca="1" si="3"/>
        <v>236.18521700926985</v>
      </c>
      <c r="L34" s="9">
        <f t="shared" ca="1" si="4"/>
        <v>76.587443729151801</v>
      </c>
      <c r="M34">
        <f t="shared" ca="1" si="8"/>
        <v>55.650000000000006</v>
      </c>
      <c r="N34">
        <f t="shared" ca="1" si="9"/>
        <v>31.444375000000001</v>
      </c>
    </row>
    <row r="35" spans="1:14" x14ac:dyDescent="0.25">
      <c r="A35" s="4">
        <f t="shared" si="10"/>
        <v>0.42922453703703672</v>
      </c>
      <c r="B35" s="3">
        <f t="shared" si="11"/>
        <v>1553301085</v>
      </c>
      <c r="C35">
        <f t="shared" si="12"/>
        <v>2</v>
      </c>
      <c r="D35">
        <f t="shared" si="12"/>
        <v>7</v>
      </c>
      <c r="E35">
        <f ca="1">INDIRECT("E$"&amp;C35)+INDIRECT("H$"&amp;C35)*($B35-INDIRECT("B$"&amp;D35))</f>
        <v>-91897.04063132593</v>
      </c>
      <c r="F35">
        <f ca="1">INDIRECT("F$"&amp;C35)+INDIRECT("I$"&amp;C35)*($B35-INDIRECT("B$"&amp;D35))</f>
        <v>-21914.481075022224</v>
      </c>
      <c r="G35">
        <f t="shared" ca="1" si="1"/>
        <v>10668</v>
      </c>
      <c r="H35" s="9">
        <f t="shared" ca="1" si="2"/>
        <v>229.74328120481513</v>
      </c>
      <c r="I35" s="9">
        <f t="shared" ca="1" si="2"/>
        <v>54.785778035555268</v>
      </c>
      <c r="J35" s="9">
        <f t="shared" ca="1" si="2"/>
        <v>0</v>
      </c>
      <c r="K35" s="9">
        <f t="shared" ca="1" si="3"/>
        <v>236.18521700926985</v>
      </c>
      <c r="L35" s="9">
        <f t="shared" ca="1" si="4"/>
        <v>76.587443729151801</v>
      </c>
      <c r="M35">
        <f t="shared" ca="1" si="8"/>
        <v>55.65246913580247</v>
      </c>
      <c r="N35">
        <f t="shared" ca="1" si="9"/>
        <v>31.462757201646088</v>
      </c>
    </row>
    <row r="36" spans="1:14" x14ac:dyDescent="0.25">
      <c r="A36" s="4">
        <f t="shared" si="10"/>
        <v>0.42928240740740709</v>
      </c>
      <c r="B36" s="3">
        <f t="shared" si="11"/>
        <v>1553301090</v>
      </c>
      <c r="C36">
        <f t="shared" si="12"/>
        <v>2</v>
      </c>
      <c r="D36">
        <f t="shared" si="12"/>
        <v>7</v>
      </c>
      <c r="E36">
        <f ca="1">INDIRECT("E$"&amp;C36)+INDIRECT("H$"&amp;C36)*($B36-INDIRECT("B$"&amp;D36))</f>
        <v>-90748.324225301854</v>
      </c>
      <c r="F36">
        <f ca="1">INDIRECT("F$"&amp;C36)+INDIRECT("I$"&amp;C36)*($B36-INDIRECT("B$"&amp;D36))</f>
        <v>-21640.552184844448</v>
      </c>
      <c r="G36">
        <f t="shared" ca="1" si="1"/>
        <v>10668</v>
      </c>
      <c r="H36" s="9">
        <f t="shared" ca="1" si="2"/>
        <v>229.74328120481223</v>
      </c>
      <c r="I36" s="9">
        <f t="shared" ca="1" si="2"/>
        <v>54.785778035555992</v>
      </c>
      <c r="J36" s="9">
        <f t="shared" ca="1" si="2"/>
        <v>0</v>
      </c>
      <c r="K36" s="9">
        <f t="shared" ca="1" si="3"/>
        <v>236.18521700926721</v>
      </c>
      <c r="L36" s="9">
        <f t="shared" ca="1" si="4"/>
        <v>76.587443729151474</v>
      </c>
      <c r="M36">
        <f t="shared" ca="1" si="8"/>
        <v>55.654938271604941</v>
      </c>
      <c r="N36">
        <f t="shared" ca="1" si="9"/>
        <v>31.481139403292179</v>
      </c>
    </row>
    <row r="37" spans="1:14" x14ac:dyDescent="0.25">
      <c r="A37" s="4">
        <f t="shared" si="10"/>
        <v>0.42934027777777745</v>
      </c>
      <c r="B37" s="3">
        <f t="shared" si="11"/>
        <v>1553301095</v>
      </c>
      <c r="C37">
        <f t="shared" si="12"/>
        <v>2</v>
      </c>
      <c r="D37">
        <f t="shared" si="12"/>
        <v>7</v>
      </c>
      <c r="E37">
        <f t="shared" ref="E37:E100" ca="1" si="13">INDIRECT("E$"&amp;C37)+INDIRECT("H$"&amp;C37)*($B37-INDIRECT("B$"&amp;D37))</f>
        <v>-89599.607819277793</v>
      </c>
      <c r="F37">
        <f t="shared" ref="F37:F100" ca="1" si="14">INDIRECT("F$"&amp;C37)+INDIRECT("I$"&amp;C37)*($B37-INDIRECT("B$"&amp;D37))</f>
        <v>-21366.623294666668</v>
      </c>
      <c r="G37">
        <f t="shared" ca="1" si="1"/>
        <v>10668</v>
      </c>
      <c r="H37" s="9">
        <f t="shared" ca="1" si="2"/>
        <v>229.74328120481806</v>
      </c>
      <c r="I37" s="9">
        <f t="shared" ca="1" si="2"/>
        <v>54.785778035555992</v>
      </c>
      <c r="J37" s="9">
        <f t="shared" ca="1" si="2"/>
        <v>0</v>
      </c>
      <c r="K37" s="9">
        <f t="shared" ca="1" si="3"/>
        <v>236.18521700927286</v>
      </c>
      <c r="L37" s="9">
        <f t="shared" ca="1" si="4"/>
        <v>76.587443729151786</v>
      </c>
      <c r="M37">
        <f t="shared" ca="1" si="8"/>
        <v>55.657407407407412</v>
      </c>
      <c r="N37">
        <f t="shared" ca="1" si="9"/>
        <v>31.49952160493827</v>
      </c>
    </row>
    <row r="38" spans="1:14" x14ac:dyDescent="0.25">
      <c r="A38" s="4">
        <f t="shared" si="10"/>
        <v>0.42939814814814781</v>
      </c>
      <c r="B38" s="3">
        <f t="shared" si="11"/>
        <v>1553301100</v>
      </c>
      <c r="C38">
        <f t="shared" si="12"/>
        <v>2</v>
      </c>
      <c r="D38">
        <f t="shared" si="12"/>
        <v>7</v>
      </c>
      <c r="E38">
        <f t="shared" ca="1" si="13"/>
        <v>-88450.891413253703</v>
      </c>
      <c r="F38">
        <f t="shared" ca="1" si="14"/>
        <v>-21092.694404488888</v>
      </c>
      <c r="G38">
        <f t="shared" ca="1" si="1"/>
        <v>10668</v>
      </c>
      <c r="H38" s="9">
        <f t="shared" ca="1" si="2"/>
        <v>229.74328120481223</v>
      </c>
      <c r="I38" s="9">
        <f t="shared" ca="1" si="2"/>
        <v>54.785778035555268</v>
      </c>
      <c r="J38" s="9">
        <f t="shared" ca="1" si="2"/>
        <v>0</v>
      </c>
      <c r="K38" s="9">
        <f t="shared" ca="1" si="3"/>
        <v>236.18521700926703</v>
      </c>
      <c r="L38" s="9">
        <f t="shared" ca="1" si="4"/>
        <v>76.58744372915163</v>
      </c>
      <c r="M38">
        <f t="shared" ca="1" si="8"/>
        <v>55.659876543209876</v>
      </c>
      <c r="N38">
        <f t="shared" ca="1" si="9"/>
        <v>31.517903806584361</v>
      </c>
    </row>
    <row r="39" spans="1:14" x14ac:dyDescent="0.25">
      <c r="A39" s="4">
        <f t="shared" si="10"/>
        <v>0.42945601851851817</v>
      </c>
      <c r="B39" s="3">
        <f t="shared" si="11"/>
        <v>1553301105</v>
      </c>
      <c r="C39">
        <f t="shared" si="12"/>
        <v>2</v>
      </c>
      <c r="D39">
        <f t="shared" si="12"/>
        <v>7</v>
      </c>
      <c r="E39">
        <f t="shared" ca="1" si="13"/>
        <v>-87302.175007229642</v>
      </c>
      <c r="F39">
        <f t="shared" ca="1" si="14"/>
        <v>-20818.765514311111</v>
      </c>
      <c r="G39">
        <f t="shared" ca="1" si="1"/>
        <v>10668</v>
      </c>
      <c r="H39" s="9">
        <f t="shared" ca="1" si="2"/>
        <v>229.74328120481806</v>
      </c>
      <c r="I39" s="9">
        <f t="shared" ca="1" si="2"/>
        <v>54.785778035555268</v>
      </c>
      <c r="J39" s="9">
        <f t="shared" ca="1" si="2"/>
        <v>0</v>
      </c>
      <c r="K39" s="9">
        <f t="shared" ca="1" si="3"/>
        <v>236.18521700927272</v>
      </c>
      <c r="L39" s="9">
        <f t="shared" ca="1" si="4"/>
        <v>76.587443729151971</v>
      </c>
      <c r="M39">
        <f t="shared" ca="1" si="8"/>
        <v>55.662345679012347</v>
      </c>
      <c r="N39">
        <f t="shared" ca="1" si="9"/>
        <v>31.536286008230451</v>
      </c>
    </row>
    <row r="40" spans="1:14" x14ac:dyDescent="0.25">
      <c r="A40" s="4">
        <f t="shared" si="10"/>
        <v>0.42951388888888853</v>
      </c>
      <c r="B40" s="3">
        <f t="shared" si="11"/>
        <v>1553301110</v>
      </c>
      <c r="C40">
        <f t="shared" si="12"/>
        <v>2</v>
      </c>
      <c r="D40">
        <f t="shared" si="12"/>
        <v>7</v>
      </c>
      <c r="E40">
        <f t="shared" ca="1" si="13"/>
        <v>-86153.458601205552</v>
      </c>
      <c r="F40">
        <f t="shared" ca="1" si="14"/>
        <v>-20544.836624133335</v>
      </c>
      <c r="G40">
        <f t="shared" ca="1" si="1"/>
        <v>10668</v>
      </c>
      <c r="H40" s="9">
        <f t="shared" ca="1" si="2"/>
        <v>229.74328120481223</v>
      </c>
      <c r="I40" s="9">
        <f t="shared" ca="1" si="2"/>
        <v>54.785778035555268</v>
      </c>
      <c r="J40" s="9">
        <f t="shared" ca="1" si="2"/>
        <v>0</v>
      </c>
      <c r="K40" s="9">
        <f t="shared" ca="1" si="3"/>
        <v>236.18521700926703</v>
      </c>
      <c r="L40" s="9">
        <f t="shared" ca="1" si="4"/>
        <v>76.58744372915163</v>
      </c>
      <c r="M40">
        <f t="shared" ca="1" si="8"/>
        <v>55.664814814814818</v>
      </c>
      <c r="N40">
        <f t="shared" ca="1" si="9"/>
        <v>31.554668209876542</v>
      </c>
    </row>
    <row r="41" spans="1:14" x14ac:dyDescent="0.25">
      <c r="A41" s="4">
        <f t="shared" si="10"/>
        <v>0.42957175925925889</v>
      </c>
      <c r="B41" s="3">
        <f t="shared" si="11"/>
        <v>1553301115</v>
      </c>
      <c r="C41">
        <f t="shared" ref="C41:D56" si="15">C40</f>
        <v>2</v>
      </c>
      <c r="D41">
        <f t="shared" si="15"/>
        <v>7</v>
      </c>
      <c r="E41">
        <f t="shared" ca="1" si="13"/>
        <v>-85004.74219518149</v>
      </c>
      <c r="F41">
        <f t="shared" ca="1" si="14"/>
        <v>-20270.907733955559</v>
      </c>
      <c r="G41">
        <f t="shared" ca="1" si="1"/>
        <v>10668</v>
      </c>
      <c r="H41" s="9">
        <f t="shared" ca="1" si="2"/>
        <v>229.74328120481513</v>
      </c>
      <c r="I41" s="9">
        <f t="shared" ca="1" si="2"/>
        <v>54.785778035555992</v>
      </c>
      <c r="J41" s="9">
        <f t="shared" ca="1" si="2"/>
        <v>0</v>
      </c>
      <c r="K41" s="9">
        <f t="shared" ca="1" si="3"/>
        <v>236.18521700927002</v>
      </c>
      <c r="L41" s="9">
        <f t="shared" ca="1" si="4"/>
        <v>76.58744372915163</v>
      </c>
      <c r="M41">
        <f t="shared" ca="1" si="8"/>
        <v>55.667283950617289</v>
      </c>
      <c r="N41">
        <f t="shared" ca="1" si="9"/>
        <v>31.573050411522633</v>
      </c>
    </row>
    <row r="42" spans="1:14" x14ac:dyDescent="0.25">
      <c r="A42" s="4">
        <f t="shared" si="10"/>
        <v>0.42962962962962925</v>
      </c>
      <c r="B42" s="3">
        <f t="shared" si="11"/>
        <v>1553301120</v>
      </c>
      <c r="C42">
        <f t="shared" si="15"/>
        <v>2</v>
      </c>
      <c r="D42">
        <f t="shared" si="15"/>
        <v>7</v>
      </c>
      <c r="E42">
        <f t="shared" ca="1" si="13"/>
        <v>-83856.025789157415</v>
      </c>
      <c r="F42">
        <f t="shared" ca="1" si="14"/>
        <v>-19996.978843777779</v>
      </c>
      <c r="G42">
        <f t="shared" ca="1" si="1"/>
        <v>10668</v>
      </c>
      <c r="H42" s="9">
        <f t="shared" ca="1" si="2"/>
        <v>229.74328120481513</v>
      </c>
      <c r="I42" s="9">
        <f t="shared" ca="1" si="2"/>
        <v>54.785778035555992</v>
      </c>
      <c r="J42" s="9">
        <f t="shared" ca="1" si="2"/>
        <v>0</v>
      </c>
      <c r="K42" s="9">
        <f t="shared" ca="1" si="3"/>
        <v>236.18521700927002</v>
      </c>
      <c r="L42" s="9">
        <f t="shared" ca="1" si="4"/>
        <v>76.58744372915163</v>
      </c>
      <c r="M42">
        <f t="shared" ca="1" si="8"/>
        <v>55.669753086419753</v>
      </c>
      <c r="N42">
        <f t="shared" ca="1" si="9"/>
        <v>31.591432613168724</v>
      </c>
    </row>
    <row r="43" spans="1:14" x14ac:dyDescent="0.25">
      <c r="A43" s="4">
        <f t="shared" si="10"/>
        <v>0.42968749999999961</v>
      </c>
      <c r="B43" s="3">
        <f t="shared" si="11"/>
        <v>1553301125</v>
      </c>
      <c r="C43">
        <f t="shared" si="15"/>
        <v>2</v>
      </c>
      <c r="D43">
        <f t="shared" si="15"/>
        <v>7</v>
      </c>
      <c r="E43">
        <f t="shared" ca="1" si="13"/>
        <v>-82707.309383133339</v>
      </c>
      <c r="F43">
        <f t="shared" ca="1" si="14"/>
        <v>-19723.049953599999</v>
      </c>
      <c r="G43">
        <f t="shared" ca="1" si="1"/>
        <v>10668</v>
      </c>
      <c r="H43" s="9">
        <f t="shared" ca="1" si="2"/>
        <v>229.74328120481513</v>
      </c>
      <c r="I43" s="9">
        <f t="shared" ca="1" si="2"/>
        <v>54.785778035555268</v>
      </c>
      <c r="J43" s="9">
        <f t="shared" ca="1" si="2"/>
        <v>0</v>
      </c>
      <c r="K43" s="9">
        <f t="shared" ca="1" si="3"/>
        <v>236.18521700926985</v>
      </c>
      <c r="L43" s="9">
        <f t="shared" ca="1" si="4"/>
        <v>76.587443729151801</v>
      </c>
      <c r="M43">
        <f t="shared" ca="1" si="8"/>
        <v>55.672222222222224</v>
      </c>
      <c r="N43">
        <f t="shared" ca="1" si="9"/>
        <v>31.609814814814815</v>
      </c>
    </row>
    <row r="44" spans="1:14" x14ac:dyDescent="0.25">
      <c r="A44" s="4">
        <f t="shared" si="10"/>
        <v>0.42974537037036997</v>
      </c>
      <c r="B44" s="3">
        <f t="shared" si="11"/>
        <v>1553301130</v>
      </c>
      <c r="C44">
        <f t="shared" si="15"/>
        <v>2</v>
      </c>
      <c r="D44">
        <f t="shared" si="15"/>
        <v>7</v>
      </c>
      <c r="E44">
        <f t="shared" ca="1" si="13"/>
        <v>-81558.592977109263</v>
      </c>
      <c r="F44">
        <f t="shared" ca="1" si="14"/>
        <v>-19449.121063422223</v>
      </c>
      <c r="G44">
        <f t="shared" ca="1" si="1"/>
        <v>10668</v>
      </c>
      <c r="H44" s="9">
        <f t="shared" ca="1" si="2"/>
        <v>229.74328120481513</v>
      </c>
      <c r="I44" s="9">
        <f t="shared" ca="1" si="2"/>
        <v>54.785778035555268</v>
      </c>
      <c r="J44" s="9">
        <f t="shared" ca="1" si="2"/>
        <v>0</v>
      </c>
      <c r="K44" s="9">
        <f t="shared" ca="1" si="3"/>
        <v>236.18521700926985</v>
      </c>
      <c r="L44" s="9">
        <f t="shared" ca="1" si="4"/>
        <v>76.587443729151801</v>
      </c>
      <c r="M44">
        <f t="shared" ca="1" si="8"/>
        <v>55.674691358024695</v>
      </c>
      <c r="N44">
        <f t="shared" ca="1" si="9"/>
        <v>31.628197016460906</v>
      </c>
    </row>
    <row r="45" spans="1:14" x14ac:dyDescent="0.25">
      <c r="A45" s="4">
        <f t="shared" si="10"/>
        <v>0.42980324074074033</v>
      </c>
      <c r="B45" s="3">
        <f t="shared" si="11"/>
        <v>1553301135</v>
      </c>
      <c r="C45">
        <f t="shared" si="15"/>
        <v>2</v>
      </c>
      <c r="D45">
        <f t="shared" si="15"/>
        <v>7</v>
      </c>
      <c r="E45">
        <f t="shared" ca="1" si="13"/>
        <v>-80409.876571085188</v>
      </c>
      <c r="F45">
        <f t="shared" ca="1" si="14"/>
        <v>-19175.192173244446</v>
      </c>
      <c r="G45">
        <f t="shared" ca="1" si="1"/>
        <v>10668</v>
      </c>
      <c r="H45" s="9">
        <f t="shared" ca="1" si="2"/>
        <v>229.74328120481223</v>
      </c>
      <c r="I45" s="9">
        <f t="shared" ca="1" si="2"/>
        <v>54.785778035555268</v>
      </c>
      <c r="J45" s="9">
        <f t="shared" ca="1" si="2"/>
        <v>0</v>
      </c>
      <c r="K45" s="9">
        <f t="shared" ca="1" si="3"/>
        <v>236.18521700926703</v>
      </c>
      <c r="L45" s="9">
        <f t="shared" ca="1" si="4"/>
        <v>76.58744372915163</v>
      </c>
      <c r="M45">
        <f t="shared" ca="1" si="8"/>
        <v>55.677160493827159</v>
      </c>
      <c r="N45">
        <f t="shared" ca="1" si="9"/>
        <v>31.646579218106993</v>
      </c>
    </row>
    <row r="46" spans="1:14" x14ac:dyDescent="0.25">
      <c r="A46" s="4">
        <f t="shared" si="10"/>
        <v>0.42986111111111069</v>
      </c>
      <c r="B46" s="3">
        <f t="shared" si="11"/>
        <v>1553301140</v>
      </c>
      <c r="C46">
        <f t="shared" si="15"/>
        <v>2</v>
      </c>
      <c r="D46">
        <f t="shared" si="15"/>
        <v>7</v>
      </c>
      <c r="E46">
        <f t="shared" ca="1" si="13"/>
        <v>-79261.160165061126</v>
      </c>
      <c r="F46">
        <f t="shared" ca="1" si="14"/>
        <v>-18901.26328306667</v>
      </c>
      <c r="G46">
        <f t="shared" ca="1" si="1"/>
        <v>10668</v>
      </c>
      <c r="H46" s="9">
        <f t="shared" ca="1" si="2"/>
        <v>229.74328120481806</v>
      </c>
      <c r="I46" s="9">
        <f t="shared" ca="1" si="2"/>
        <v>54.785778035555992</v>
      </c>
      <c r="J46" s="9">
        <f t="shared" ca="1" si="2"/>
        <v>0</v>
      </c>
      <c r="K46" s="9">
        <f t="shared" ca="1" si="3"/>
        <v>236.18521700927286</v>
      </c>
      <c r="L46" s="9">
        <f t="shared" ca="1" si="4"/>
        <v>76.587443729151786</v>
      </c>
      <c r="M46">
        <f t="shared" ca="1" si="8"/>
        <v>55.67962962962963</v>
      </c>
      <c r="N46">
        <f t="shared" ca="1" si="9"/>
        <v>31.664961419753084</v>
      </c>
    </row>
    <row r="47" spans="1:14" x14ac:dyDescent="0.25">
      <c r="A47" s="4">
        <f t="shared" si="10"/>
        <v>0.42991898148148106</v>
      </c>
      <c r="B47" s="3">
        <f t="shared" si="11"/>
        <v>1553301145</v>
      </c>
      <c r="C47">
        <f t="shared" si="15"/>
        <v>2</v>
      </c>
      <c r="D47">
        <f t="shared" si="15"/>
        <v>7</v>
      </c>
      <c r="E47">
        <f t="shared" ca="1" si="13"/>
        <v>-78112.443759037036</v>
      </c>
      <c r="F47">
        <f t="shared" ca="1" si="14"/>
        <v>-18627.33439288889</v>
      </c>
      <c r="G47">
        <f t="shared" ca="1" si="1"/>
        <v>10668</v>
      </c>
      <c r="H47" s="9">
        <f t="shared" ca="1" si="2"/>
        <v>229.74328120481223</v>
      </c>
      <c r="I47" s="9">
        <f t="shared" ca="1" si="2"/>
        <v>54.785778035555992</v>
      </c>
      <c r="J47" s="9">
        <f t="shared" ca="1" si="2"/>
        <v>0</v>
      </c>
      <c r="K47" s="9">
        <f t="shared" ca="1" si="3"/>
        <v>236.18521700926721</v>
      </c>
      <c r="L47" s="9">
        <f t="shared" ca="1" si="4"/>
        <v>76.587443729151474</v>
      </c>
      <c r="M47">
        <f t="shared" ca="1" si="8"/>
        <v>55.682098765432102</v>
      </c>
      <c r="N47">
        <f t="shared" ca="1" si="9"/>
        <v>31.683343621399175</v>
      </c>
    </row>
    <row r="48" spans="1:14" x14ac:dyDescent="0.25">
      <c r="A48" s="4">
        <f t="shared" si="10"/>
        <v>0.42997685185185142</v>
      </c>
      <c r="B48" s="3">
        <f t="shared" si="11"/>
        <v>1553301150</v>
      </c>
      <c r="C48">
        <f t="shared" si="15"/>
        <v>2</v>
      </c>
      <c r="D48">
        <f t="shared" si="15"/>
        <v>7</v>
      </c>
      <c r="E48">
        <f t="shared" ca="1" si="13"/>
        <v>-76963.727353012975</v>
      </c>
      <c r="F48">
        <f t="shared" ca="1" si="14"/>
        <v>-18353.40550271111</v>
      </c>
      <c r="G48">
        <f t="shared" ca="1" si="1"/>
        <v>10668</v>
      </c>
      <c r="H48" s="9">
        <f t="shared" ca="1" si="2"/>
        <v>229.74328120481806</v>
      </c>
      <c r="I48" s="9">
        <f t="shared" ca="1" si="2"/>
        <v>54.785778035555268</v>
      </c>
      <c r="J48" s="9">
        <f t="shared" ca="1" si="2"/>
        <v>0</v>
      </c>
      <c r="K48" s="9">
        <f t="shared" ca="1" si="3"/>
        <v>236.18521700927272</v>
      </c>
      <c r="L48" s="9">
        <f t="shared" ca="1" si="4"/>
        <v>76.587443729151971</v>
      </c>
      <c r="M48">
        <f t="shared" ca="1" si="8"/>
        <v>55.684567901234573</v>
      </c>
      <c r="N48">
        <f t="shared" ca="1" si="9"/>
        <v>31.701725823045265</v>
      </c>
    </row>
    <row r="49" spans="1:19" x14ac:dyDescent="0.25">
      <c r="A49" s="4">
        <f t="shared" si="10"/>
        <v>0.43003472222222178</v>
      </c>
      <c r="B49" s="3">
        <f t="shared" si="11"/>
        <v>1553301155</v>
      </c>
      <c r="C49">
        <f t="shared" si="15"/>
        <v>2</v>
      </c>
      <c r="D49">
        <f t="shared" si="15"/>
        <v>7</v>
      </c>
      <c r="E49">
        <f t="shared" ca="1" si="13"/>
        <v>-75815.010946988885</v>
      </c>
      <c r="F49">
        <f t="shared" ca="1" si="14"/>
        <v>-18079.476612533334</v>
      </c>
      <c r="G49">
        <f t="shared" ca="1" si="1"/>
        <v>10668</v>
      </c>
      <c r="H49" s="9">
        <f t="shared" ca="1" si="2"/>
        <v>229.74328120481223</v>
      </c>
      <c r="I49" s="9">
        <f t="shared" ca="1" si="2"/>
        <v>54.785778035555268</v>
      </c>
      <c r="J49" s="9">
        <f t="shared" ca="1" si="2"/>
        <v>0</v>
      </c>
      <c r="K49" s="9">
        <f t="shared" ca="1" si="3"/>
        <v>236.18521700926703</v>
      </c>
      <c r="L49" s="9">
        <f t="shared" ca="1" si="4"/>
        <v>76.58744372915163</v>
      </c>
      <c r="M49">
        <f t="shared" ca="1" si="8"/>
        <v>55.687037037037037</v>
      </c>
      <c r="N49">
        <f t="shared" ca="1" si="9"/>
        <v>31.720108024691356</v>
      </c>
    </row>
    <row r="50" spans="1:19" x14ac:dyDescent="0.25">
      <c r="A50" s="4">
        <f t="shared" si="10"/>
        <v>0.43009259259259214</v>
      </c>
      <c r="B50" s="3">
        <f t="shared" si="11"/>
        <v>1553301160</v>
      </c>
      <c r="C50">
        <f t="shared" si="15"/>
        <v>2</v>
      </c>
      <c r="D50">
        <f t="shared" si="15"/>
        <v>7</v>
      </c>
      <c r="E50">
        <f t="shared" ca="1" si="13"/>
        <v>-74666.294540964824</v>
      </c>
      <c r="F50">
        <f t="shared" ca="1" si="14"/>
        <v>-17805.547722355557</v>
      </c>
      <c r="G50">
        <f t="shared" ca="1" si="1"/>
        <v>10668</v>
      </c>
      <c r="H50" s="9">
        <f t="shared" ca="1" si="2"/>
        <v>229.74328120481513</v>
      </c>
      <c r="I50" s="9">
        <f t="shared" ca="1" si="2"/>
        <v>54.785778035555268</v>
      </c>
      <c r="J50" s="9">
        <f t="shared" ca="1" si="2"/>
        <v>0</v>
      </c>
      <c r="K50" s="9">
        <f t="shared" ca="1" si="3"/>
        <v>236.18521700926985</v>
      </c>
      <c r="L50" s="9">
        <f t="shared" ca="1" si="4"/>
        <v>76.587443729151801</v>
      </c>
      <c r="M50">
        <f t="shared" ca="1" si="8"/>
        <v>55.689506172839508</v>
      </c>
      <c r="N50">
        <f t="shared" ca="1" si="9"/>
        <v>31.738490226337447</v>
      </c>
    </row>
    <row r="51" spans="1:19" x14ac:dyDescent="0.25">
      <c r="A51" s="4">
        <f t="shared" si="10"/>
        <v>0.4301504629629625</v>
      </c>
      <c r="B51" s="3">
        <f t="shared" si="11"/>
        <v>1553301165</v>
      </c>
      <c r="C51">
        <f t="shared" si="15"/>
        <v>2</v>
      </c>
      <c r="D51">
        <f t="shared" si="15"/>
        <v>7</v>
      </c>
      <c r="E51">
        <f t="shared" ca="1" si="13"/>
        <v>-73517.578134940748</v>
      </c>
      <c r="F51">
        <f t="shared" ca="1" si="14"/>
        <v>-17531.618832177781</v>
      </c>
      <c r="G51">
        <f t="shared" ca="1" si="1"/>
        <v>10668</v>
      </c>
      <c r="H51" s="9">
        <f t="shared" ca="1" si="2"/>
        <v>229.74328120481513</v>
      </c>
      <c r="I51" s="9">
        <f t="shared" ca="1" si="2"/>
        <v>54.785778035555992</v>
      </c>
      <c r="J51" s="9">
        <f t="shared" ca="1" si="2"/>
        <v>0</v>
      </c>
      <c r="K51" s="9">
        <f t="shared" ca="1" si="3"/>
        <v>236.18521700927002</v>
      </c>
      <c r="L51" s="9">
        <f t="shared" ca="1" si="4"/>
        <v>76.58744372915163</v>
      </c>
      <c r="M51">
        <f t="shared" ca="1" si="8"/>
        <v>55.691975308641979</v>
      </c>
      <c r="N51">
        <f t="shared" ca="1" si="9"/>
        <v>31.756872427983538</v>
      </c>
    </row>
    <row r="52" spans="1:19" x14ac:dyDescent="0.25">
      <c r="A52" s="4">
        <f t="shared" si="10"/>
        <v>0.43020833333333286</v>
      </c>
      <c r="B52" s="3">
        <f t="shared" si="11"/>
        <v>1553301170</v>
      </c>
      <c r="C52">
        <f t="shared" si="15"/>
        <v>2</v>
      </c>
      <c r="D52">
        <f t="shared" si="15"/>
        <v>7</v>
      </c>
      <c r="E52">
        <f t="shared" ca="1" si="13"/>
        <v>-72368.861728916672</v>
      </c>
      <c r="F52">
        <f t="shared" ca="1" si="14"/>
        <v>-17257.689942000001</v>
      </c>
      <c r="G52">
        <f t="shared" ca="1" si="1"/>
        <v>10668</v>
      </c>
      <c r="H52" s="9">
        <f t="shared" ca="1" si="2"/>
        <v>229.74328120481513</v>
      </c>
      <c r="I52" s="9">
        <f t="shared" ca="1" si="2"/>
        <v>54.785778035555992</v>
      </c>
      <c r="J52" s="9">
        <f t="shared" ca="1" si="2"/>
        <v>0</v>
      </c>
      <c r="K52" s="9">
        <f t="shared" ca="1" si="3"/>
        <v>236.18521700927002</v>
      </c>
      <c r="L52" s="9">
        <f t="shared" ca="1" si="4"/>
        <v>76.58744372915163</v>
      </c>
      <c r="M52">
        <f t="shared" ca="1" si="8"/>
        <v>55.69444444444445</v>
      </c>
      <c r="N52">
        <f t="shared" ca="1" si="9"/>
        <v>31.775254629629629</v>
      </c>
      <c r="O52" s="17"/>
      <c r="P52" s="17"/>
      <c r="Q52" s="17"/>
      <c r="R52" s="17"/>
      <c r="S52" s="17"/>
    </row>
    <row r="53" spans="1:19" x14ac:dyDescent="0.25">
      <c r="A53" s="4">
        <f>A52+5/24/3600</f>
        <v>0.43026620370370322</v>
      </c>
      <c r="B53" s="3">
        <f t="shared" si="11"/>
        <v>1553301175</v>
      </c>
      <c r="C53">
        <f t="shared" si="15"/>
        <v>2</v>
      </c>
      <c r="D53">
        <f t="shared" si="15"/>
        <v>7</v>
      </c>
      <c r="E53">
        <f t="shared" ca="1" si="13"/>
        <v>-71220.145322892597</v>
      </c>
      <c r="F53">
        <f t="shared" ca="1" si="14"/>
        <v>-16983.761051822221</v>
      </c>
      <c r="G53">
        <f t="shared" ca="1" si="1"/>
        <v>10668</v>
      </c>
      <c r="H53" s="9">
        <f t="shared" ca="1" si="2"/>
        <v>229.74328120481513</v>
      </c>
      <c r="I53" s="9">
        <f t="shared" ca="1" si="2"/>
        <v>54.785778035555268</v>
      </c>
      <c r="J53" s="9">
        <f t="shared" ca="1" si="2"/>
        <v>0</v>
      </c>
      <c r="K53" s="9">
        <f t="shared" ca="1" si="3"/>
        <v>236.18521700926985</v>
      </c>
      <c r="L53" s="9">
        <f t="shared" ca="1" si="4"/>
        <v>76.587443729151801</v>
      </c>
      <c r="M53">
        <f t="shared" ca="1" si="8"/>
        <v>55.696913580246914</v>
      </c>
      <c r="N53">
        <f t="shared" ca="1" si="9"/>
        <v>31.79363683127572</v>
      </c>
    </row>
    <row r="54" spans="1:19" x14ac:dyDescent="0.25">
      <c r="A54" s="4">
        <f t="shared" si="10"/>
        <v>0.43032407407407358</v>
      </c>
      <c r="B54" s="3">
        <f t="shared" si="11"/>
        <v>1553301180</v>
      </c>
      <c r="C54">
        <f t="shared" si="15"/>
        <v>2</v>
      </c>
      <c r="D54">
        <f t="shared" si="15"/>
        <v>7</v>
      </c>
      <c r="E54">
        <f t="shared" ca="1" si="13"/>
        <v>-70071.428916868521</v>
      </c>
      <c r="F54">
        <f t="shared" ca="1" si="14"/>
        <v>-16709.832161644445</v>
      </c>
      <c r="G54">
        <f t="shared" ca="1" si="1"/>
        <v>10668</v>
      </c>
      <c r="H54" s="9">
        <f t="shared" ca="1" si="2"/>
        <v>229.74328120481513</v>
      </c>
      <c r="I54" s="9">
        <f t="shared" ca="1" si="2"/>
        <v>54.785778035555268</v>
      </c>
      <c r="J54" s="9">
        <f t="shared" ca="1" si="2"/>
        <v>0</v>
      </c>
      <c r="K54" s="9">
        <f t="shared" ca="1" si="3"/>
        <v>236.18521700926985</v>
      </c>
      <c r="L54" s="9">
        <f t="shared" ca="1" si="4"/>
        <v>76.587443729151801</v>
      </c>
      <c r="M54">
        <f t="shared" ca="1" si="8"/>
        <v>55.699382716049385</v>
      </c>
      <c r="N54">
        <f t="shared" ca="1" si="9"/>
        <v>31.81201903292181</v>
      </c>
    </row>
    <row r="55" spans="1:19" x14ac:dyDescent="0.25">
      <c r="A55" s="8">
        <f t="shared" si="10"/>
        <v>0.43038194444444394</v>
      </c>
      <c r="B55" s="3">
        <f t="shared" si="11"/>
        <v>1553301185</v>
      </c>
      <c r="C55">
        <f t="shared" si="15"/>
        <v>2</v>
      </c>
      <c r="D55">
        <f t="shared" si="15"/>
        <v>7</v>
      </c>
      <c r="E55">
        <f t="shared" ca="1" si="13"/>
        <v>-68922.712510844445</v>
      </c>
      <c r="F55">
        <f t="shared" ca="1" si="14"/>
        <v>-16435.903271466668</v>
      </c>
      <c r="G55">
        <f t="shared" ca="1" si="1"/>
        <v>10668</v>
      </c>
      <c r="H55" s="9">
        <f t="shared" ca="1" si="2"/>
        <v>229.74328120481513</v>
      </c>
      <c r="I55" s="9">
        <f t="shared" ca="1" si="2"/>
        <v>54.78577803555563</v>
      </c>
      <c r="J55" s="9">
        <f t="shared" ca="1" si="2"/>
        <v>0</v>
      </c>
      <c r="K55" s="9">
        <f t="shared" ca="1" si="3"/>
        <v>236.18521700926993</v>
      </c>
      <c r="L55" s="9">
        <f t="shared" ca="1" si="4"/>
        <v>76.587443729151715</v>
      </c>
      <c r="M55">
        <f t="shared" ca="1" si="8"/>
        <v>55.701851851851856</v>
      </c>
      <c r="N55">
        <f t="shared" ca="1" si="9"/>
        <v>31.830401234567901</v>
      </c>
    </row>
    <row r="56" spans="1:19" x14ac:dyDescent="0.25">
      <c r="A56" s="4">
        <f t="shared" si="10"/>
        <v>0.4304398148148143</v>
      </c>
      <c r="B56" s="3">
        <f t="shared" si="11"/>
        <v>1553301190</v>
      </c>
      <c r="C56">
        <f t="shared" si="15"/>
        <v>2</v>
      </c>
      <c r="D56">
        <f t="shared" si="15"/>
        <v>7</v>
      </c>
      <c r="E56">
        <f t="shared" ca="1" si="13"/>
        <v>-67773.99610482037</v>
      </c>
      <c r="F56">
        <f t="shared" ca="1" si="14"/>
        <v>-16161.97438128889</v>
      </c>
      <c r="G56">
        <f t="shared" ca="1" si="1"/>
        <v>10668</v>
      </c>
      <c r="H56" s="9">
        <f t="shared" ca="1" si="2"/>
        <v>229.74328120481223</v>
      </c>
      <c r="I56" s="9">
        <f t="shared" ca="1" si="2"/>
        <v>54.78577803555563</v>
      </c>
      <c r="J56" s="9">
        <f t="shared" ca="1" si="2"/>
        <v>0</v>
      </c>
      <c r="K56" s="9">
        <f t="shared" ca="1" si="3"/>
        <v>236.18521700926712</v>
      </c>
      <c r="L56" s="9">
        <f t="shared" ca="1" si="4"/>
        <v>76.587443729151545</v>
      </c>
      <c r="M56">
        <f t="shared" ca="1" si="8"/>
        <v>55.70432098765432</v>
      </c>
      <c r="N56">
        <f t="shared" ca="1" si="9"/>
        <v>31.848783436213989</v>
      </c>
    </row>
    <row r="57" spans="1:19" x14ac:dyDescent="0.25">
      <c r="A57" s="4">
        <f t="shared" si="10"/>
        <v>0.43049768518518466</v>
      </c>
      <c r="B57" s="3">
        <f t="shared" si="11"/>
        <v>1553301195</v>
      </c>
      <c r="C57">
        <f t="shared" ref="C57:D72" si="16">C56</f>
        <v>2</v>
      </c>
      <c r="D57">
        <f t="shared" si="16"/>
        <v>7</v>
      </c>
      <c r="E57">
        <f t="shared" ca="1" si="13"/>
        <v>-66625.279698796308</v>
      </c>
      <c r="F57">
        <f t="shared" ca="1" si="14"/>
        <v>-15888.045491111112</v>
      </c>
      <c r="G57">
        <f t="shared" ca="1" si="1"/>
        <v>10668</v>
      </c>
      <c r="H57" s="9">
        <f t="shared" ca="1" si="2"/>
        <v>229.74328120481658</v>
      </c>
      <c r="I57" s="9">
        <f t="shared" ca="1" si="2"/>
        <v>54.78577803555563</v>
      </c>
      <c r="J57" s="9">
        <f t="shared" ca="1" si="2"/>
        <v>0</v>
      </c>
      <c r="K57" s="9">
        <f t="shared" ca="1" si="3"/>
        <v>236.18521700927135</v>
      </c>
      <c r="L57" s="9">
        <f t="shared" ca="1" si="4"/>
        <v>76.587443729151801</v>
      </c>
      <c r="M57">
        <f t="shared" ca="1" si="8"/>
        <v>55.706790123456791</v>
      </c>
      <c r="N57">
        <f t="shared" ca="1" si="9"/>
        <v>31.867165637860079</v>
      </c>
    </row>
    <row r="58" spans="1:19" x14ac:dyDescent="0.25">
      <c r="A58" s="4">
        <f t="shared" si="10"/>
        <v>0.43055555555555503</v>
      </c>
      <c r="B58" s="3">
        <f t="shared" si="11"/>
        <v>1553301200</v>
      </c>
      <c r="C58">
        <f t="shared" si="16"/>
        <v>2</v>
      </c>
      <c r="D58">
        <f t="shared" si="16"/>
        <v>7</v>
      </c>
      <c r="E58">
        <f t="shared" ca="1" si="13"/>
        <v>-65476.563292772225</v>
      </c>
      <c r="F58">
        <f t="shared" ca="1" si="14"/>
        <v>-15614.116600933334</v>
      </c>
      <c r="G58">
        <f t="shared" ca="1" si="1"/>
        <v>10668</v>
      </c>
      <c r="H58" s="9">
        <f t="shared" ca="1" si="2"/>
        <v>229.74328120481513</v>
      </c>
      <c r="I58" s="9">
        <f t="shared" ca="1" si="2"/>
        <v>54.78577803555563</v>
      </c>
      <c r="J58" s="9">
        <f t="shared" ca="1" si="2"/>
        <v>0</v>
      </c>
      <c r="K58" s="9">
        <f t="shared" ca="1" si="3"/>
        <v>236.18521700926993</v>
      </c>
      <c r="L58" s="9">
        <f t="shared" ca="1" si="4"/>
        <v>76.587443729151715</v>
      </c>
      <c r="M58">
        <f t="shared" ca="1" si="8"/>
        <v>55.709259259259262</v>
      </c>
      <c r="N58">
        <f t="shared" ca="1" si="9"/>
        <v>31.88554783950617</v>
      </c>
    </row>
    <row r="59" spans="1:19" x14ac:dyDescent="0.25">
      <c r="A59" s="4">
        <f t="shared" si="10"/>
        <v>0.43061342592592539</v>
      </c>
      <c r="B59" s="3">
        <f t="shared" si="11"/>
        <v>1553301205</v>
      </c>
      <c r="C59">
        <f t="shared" si="16"/>
        <v>2</v>
      </c>
      <c r="D59">
        <f t="shared" si="16"/>
        <v>7</v>
      </c>
      <c r="E59">
        <f t="shared" ca="1" si="13"/>
        <v>-64327.84688674815</v>
      </c>
      <c r="F59">
        <f t="shared" ca="1" si="14"/>
        <v>-15340.187710755556</v>
      </c>
      <c r="G59">
        <f t="shared" ca="1" si="1"/>
        <v>10668</v>
      </c>
      <c r="H59" s="9">
        <f t="shared" ca="1" si="2"/>
        <v>229.74328120481368</v>
      </c>
      <c r="I59" s="9">
        <f t="shared" ca="1" si="2"/>
        <v>54.785778035555268</v>
      </c>
      <c r="J59" s="9">
        <f t="shared" ca="1" si="2"/>
        <v>0</v>
      </c>
      <c r="K59" s="9">
        <f t="shared" ca="1" si="3"/>
        <v>236.18521700926843</v>
      </c>
      <c r="L59" s="9">
        <f t="shared" ca="1" si="4"/>
        <v>76.587443729151715</v>
      </c>
      <c r="M59">
        <f t="shared" ca="1" si="8"/>
        <v>55.711728395061733</v>
      </c>
      <c r="N59">
        <f t="shared" ca="1" si="9"/>
        <v>31.903930041152261</v>
      </c>
    </row>
    <row r="60" spans="1:19" x14ac:dyDescent="0.25">
      <c r="A60" s="4">
        <f t="shared" si="10"/>
        <v>0.43067129629629575</v>
      </c>
      <c r="B60" s="3">
        <f t="shared" si="11"/>
        <v>1553301210</v>
      </c>
      <c r="C60">
        <f t="shared" si="16"/>
        <v>2</v>
      </c>
      <c r="D60">
        <f t="shared" si="16"/>
        <v>7</v>
      </c>
      <c r="E60">
        <f t="shared" ca="1" si="13"/>
        <v>-63179.130480724081</v>
      </c>
      <c r="F60">
        <f t="shared" ca="1" si="14"/>
        <v>-15066.258820577779</v>
      </c>
      <c r="G60">
        <f t="shared" ca="1" si="1"/>
        <v>10668</v>
      </c>
      <c r="H60" s="9">
        <f t="shared" ca="1" si="2"/>
        <v>229.74328120481513</v>
      </c>
      <c r="I60" s="9">
        <f t="shared" ca="1" si="2"/>
        <v>54.78577803555563</v>
      </c>
      <c r="J60" s="9">
        <f t="shared" ca="1" si="2"/>
        <v>0</v>
      </c>
      <c r="K60" s="9">
        <f t="shared" ca="1" si="3"/>
        <v>236.18521700926993</v>
      </c>
      <c r="L60" s="9">
        <f t="shared" ca="1" si="4"/>
        <v>76.587443729151715</v>
      </c>
      <c r="M60">
        <f t="shared" ca="1" si="8"/>
        <v>55.714197530864197</v>
      </c>
      <c r="N60">
        <f t="shared" ca="1" si="9"/>
        <v>31.922312242798352</v>
      </c>
    </row>
    <row r="61" spans="1:19" x14ac:dyDescent="0.25">
      <c r="A61" s="4">
        <f t="shared" si="10"/>
        <v>0.43072916666666611</v>
      </c>
      <c r="B61" s="3">
        <f t="shared" si="11"/>
        <v>1553301215</v>
      </c>
      <c r="C61">
        <f t="shared" si="16"/>
        <v>2</v>
      </c>
      <c r="D61">
        <f t="shared" si="16"/>
        <v>7</v>
      </c>
      <c r="E61">
        <f t="shared" ca="1" si="13"/>
        <v>-62030.414074700006</v>
      </c>
      <c r="F61">
        <f t="shared" ca="1" si="14"/>
        <v>-14792.329930400001</v>
      </c>
      <c r="G61">
        <f t="shared" ca="1" si="1"/>
        <v>10668</v>
      </c>
      <c r="H61" s="9">
        <f t="shared" ca="1" si="2"/>
        <v>229.74328120481513</v>
      </c>
      <c r="I61" s="9">
        <f t="shared" ca="1" si="2"/>
        <v>54.78577803555563</v>
      </c>
      <c r="J61" s="9">
        <f t="shared" ca="1" si="2"/>
        <v>0</v>
      </c>
      <c r="K61" s="9">
        <f t="shared" ca="1" si="3"/>
        <v>236.18521700926993</v>
      </c>
      <c r="L61" s="9">
        <f t="shared" ca="1" si="4"/>
        <v>76.587443729151715</v>
      </c>
      <c r="M61">
        <f t="shared" ca="1" si="8"/>
        <v>55.716666666666669</v>
      </c>
      <c r="N61">
        <f t="shared" ca="1" si="9"/>
        <v>31.940694444444443</v>
      </c>
    </row>
    <row r="62" spans="1:19" x14ac:dyDescent="0.25">
      <c r="A62" s="4">
        <f t="shared" si="10"/>
        <v>0.43078703703703647</v>
      </c>
      <c r="B62" s="3">
        <f t="shared" si="11"/>
        <v>1553301220</v>
      </c>
      <c r="C62">
        <f t="shared" si="16"/>
        <v>2</v>
      </c>
      <c r="D62">
        <f t="shared" si="16"/>
        <v>7</v>
      </c>
      <c r="E62">
        <f t="shared" ca="1" si="13"/>
        <v>-60881.69766867593</v>
      </c>
      <c r="F62">
        <f t="shared" ca="1" si="14"/>
        <v>-14518.401040222223</v>
      </c>
      <c r="G62">
        <f t="shared" ca="1" si="1"/>
        <v>10668</v>
      </c>
      <c r="H62" s="9">
        <f t="shared" ca="1" si="2"/>
        <v>229.74328120481513</v>
      </c>
      <c r="I62" s="9">
        <f t="shared" ca="1" si="2"/>
        <v>54.78577803555563</v>
      </c>
      <c r="J62" s="9">
        <f t="shared" ca="1" si="2"/>
        <v>0</v>
      </c>
      <c r="K62" s="9">
        <f t="shared" ca="1" si="3"/>
        <v>236.18521700926993</v>
      </c>
      <c r="L62" s="9">
        <f t="shared" ca="1" si="4"/>
        <v>76.587443729151715</v>
      </c>
      <c r="M62">
        <f t="shared" ca="1" si="8"/>
        <v>55.71913580246914</v>
      </c>
      <c r="N62">
        <f t="shared" ca="1" si="9"/>
        <v>31.959076646090534</v>
      </c>
    </row>
    <row r="63" spans="1:19" x14ac:dyDescent="0.25">
      <c r="A63" s="4">
        <f t="shared" si="10"/>
        <v>0.43084490740740683</v>
      </c>
      <c r="B63" s="3">
        <f t="shared" si="11"/>
        <v>1553301225</v>
      </c>
      <c r="C63">
        <f t="shared" si="16"/>
        <v>2</v>
      </c>
      <c r="D63">
        <f t="shared" si="16"/>
        <v>7</v>
      </c>
      <c r="E63">
        <f t="shared" ca="1" si="13"/>
        <v>-59732.981262651854</v>
      </c>
      <c r="F63">
        <f t="shared" ca="1" si="14"/>
        <v>-14244.472150044445</v>
      </c>
      <c r="G63">
        <f t="shared" ca="1" si="1"/>
        <v>10668</v>
      </c>
      <c r="H63" s="9">
        <f t="shared" ca="1" si="2"/>
        <v>229.74328120481513</v>
      </c>
      <c r="I63" s="9">
        <f t="shared" ca="1" si="2"/>
        <v>54.78577803555563</v>
      </c>
      <c r="J63" s="9">
        <f t="shared" ca="1" si="2"/>
        <v>0</v>
      </c>
      <c r="K63" s="9">
        <f t="shared" ca="1" si="3"/>
        <v>236.18521700926993</v>
      </c>
      <c r="L63" s="9">
        <f t="shared" ca="1" si="4"/>
        <v>76.587443729151715</v>
      </c>
      <c r="M63">
        <f t="shared" ca="1" si="8"/>
        <v>55.721604938271604</v>
      </c>
      <c r="N63">
        <f t="shared" ca="1" si="9"/>
        <v>31.977458847736624</v>
      </c>
    </row>
    <row r="64" spans="1:19" x14ac:dyDescent="0.25">
      <c r="A64" s="4">
        <f t="shared" si="10"/>
        <v>0.43090277777777719</v>
      </c>
      <c r="B64" s="3">
        <f t="shared" si="11"/>
        <v>1553301230</v>
      </c>
      <c r="C64">
        <f t="shared" si="16"/>
        <v>2</v>
      </c>
      <c r="D64">
        <f t="shared" si="16"/>
        <v>7</v>
      </c>
      <c r="E64">
        <f t="shared" ca="1" si="13"/>
        <v>-58584.264856627778</v>
      </c>
      <c r="F64">
        <f t="shared" ca="1" si="14"/>
        <v>-13970.543259866667</v>
      </c>
      <c r="G64">
        <f t="shared" ca="1" si="1"/>
        <v>10668</v>
      </c>
      <c r="H64" s="9">
        <f t="shared" ca="1" si="2"/>
        <v>229.74328120481513</v>
      </c>
      <c r="I64" s="9">
        <f t="shared" ca="1" si="2"/>
        <v>54.785778035555268</v>
      </c>
      <c r="J64" s="9">
        <f t="shared" ca="1" si="2"/>
        <v>0</v>
      </c>
      <c r="K64" s="9">
        <f t="shared" ca="1" si="3"/>
        <v>236.18521700926985</v>
      </c>
      <c r="L64" s="9">
        <f t="shared" ca="1" si="4"/>
        <v>76.587443729151801</v>
      </c>
      <c r="M64">
        <f t="shared" ca="1" si="8"/>
        <v>55.724074074074075</v>
      </c>
      <c r="N64">
        <f t="shared" ca="1" si="9"/>
        <v>31.995841049382715</v>
      </c>
    </row>
    <row r="65" spans="1:14" x14ac:dyDescent="0.25">
      <c r="A65" s="4">
        <f t="shared" si="10"/>
        <v>0.43096064814814755</v>
      </c>
      <c r="B65" s="3">
        <f t="shared" si="11"/>
        <v>1553301235</v>
      </c>
      <c r="C65">
        <f t="shared" si="16"/>
        <v>2</v>
      </c>
      <c r="D65">
        <f t="shared" si="16"/>
        <v>7</v>
      </c>
      <c r="E65">
        <f t="shared" ca="1" si="13"/>
        <v>-57435.548450603703</v>
      </c>
      <c r="F65">
        <f t="shared" ca="1" si="14"/>
        <v>-13696.61436968889</v>
      </c>
      <c r="G65">
        <f t="shared" ca="1" si="1"/>
        <v>10668</v>
      </c>
      <c r="H65" s="9">
        <f t="shared" ca="1" si="2"/>
        <v>229.74328120481513</v>
      </c>
      <c r="I65" s="9">
        <f t="shared" ca="1" si="2"/>
        <v>54.78577803555563</v>
      </c>
      <c r="J65" s="9">
        <f t="shared" ca="1" si="2"/>
        <v>0</v>
      </c>
      <c r="K65" s="9">
        <f t="shared" ca="1" si="3"/>
        <v>236.18521700926993</v>
      </c>
      <c r="L65" s="9">
        <f t="shared" ca="1" si="4"/>
        <v>76.587443729151715</v>
      </c>
      <c r="M65">
        <f t="shared" ca="1" si="8"/>
        <v>55.726543209876546</v>
      </c>
      <c r="N65">
        <f t="shared" ca="1" si="9"/>
        <v>32.014223251028803</v>
      </c>
    </row>
    <row r="66" spans="1:14" x14ac:dyDescent="0.25">
      <c r="A66" s="4">
        <f t="shared" si="10"/>
        <v>0.43101851851851791</v>
      </c>
      <c r="B66" s="3">
        <f t="shared" si="11"/>
        <v>1553301240</v>
      </c>
      <c r="C66">
        <f t="shared" si="16"/>
        <v>2</v>
      </c>
      <c r="D66">
        <f t="shared" si="16"/>
        <v>7</v>
      </c>
      <c r="E66">
        <f t="shared" ca="1" si="13"/>
        <v>-56286.832044579627</v>
      </c>
      <c r="F66">
        <f t="shared" ca="1" si="14"/>
        <v>-13422.685479511112</v>
      </c>
      <c r="G66">
        <f t="shared" ca="1" si="1"/>
        <v>10668</v>
      </c>
      <c r="H66" s="9">
        <f t="shared" ca="1" si="2"/>
        <v>229.74328120481223</v>
      </c>
      <c r="I66" s="9">
        <f t="shared" ca="1" si="2"/>
        <v>54.78577803555563</v>
      </c>
      <c r="J66" s="9">
        <f t="shared" ca="1" si="2"/>
        <v>0</v>
      </c>
      <c r="K66" s="9">
        <f t="shared" ca="1" si="3"/>
        <v>236.18521700926712</v>
      </c>
      <c r="L66" s="9">
        <f t="shared" ca="1" si="4"/>
        <v>76.587443729151545</v>
      </c>
      <c r="M66">
        <f t="shared" ca="1" si="8"/>
        <v>55.729012345679017</v>
      </c>
      <c r="N66">
        <f t="shared" ca="1" si="9"/>
        <v>32.032605452674893</v>
      </c>
    </row>
    <row r="67" spans="1:14" x14ac:dyDescent="0.25">
      <c r="A67" s="4">
        <f t="shared" si="10"/>
        <v>0.43107638888888827</v>
      </c>
      <c r="B67" s="3">
        <f t="shared" si="11"/>
        <v>1553301245</v>
      </c>
      <c r="C67">
        <f t="shared" si="16"/>
        <v>2</v>
      </c>
      <c r="D67">
        <f t="shared" si="16"/>
        <v>7</v>
      </c>
      <c r="E67">
        <f t="shared" ca="1" si="13"/>
        <v>-55138.115638555566</v>
      </c>
      <c r="F67">
        <f t="shared" ca="1" si="14"/>
        <v>-13148.756589333334</v>
      </c>
      <c r="G67">
        <f t="shared" ca="1" si="1"/>
        <v>10668</v>
      </c>
      <c r="H67" s="9">
        <f t="shared" ca="1" si="2"/>
        <v>229.74328120481513</v>
      </c>
      <c r="I67" s="9">
        <f t="shared" ca="1" si="2"/>
        <v>54.785778035555268</v>
      </c>
      <c r="J67" s="9">
        <f t="shared" ca="1" si="2"/>
        <v>0</v>
      </c>
      <c r="K67" s="9">
        <f t="shared" ca="1" si="3"/>
        <v>236.18521700926985</v>
      </c>
      <c r="L67" s="9">
        <f t="shared" ca="1" si="4"/>
        <v>76.587443729151801</v>
      </c>
      <c r="M67">
        <f t="shared" ca="1" si="8"/>
        <v>55.731481481481481</v>
      </c>
      <c r="N67">
        <f t="shared" ca="1" si="9"/>
        <v>32.050987654320984</v>
      </c>
    </row>
    <row r="68" spans="1:14" x14ac:dyDescent="0.25">
      <c r="A68" s="4">
        <f t="shared" si="10"/>
        <v>0.43113425925925863</v>
      </c>
      <c r="B68" s="3">
        <f t="shared" si="11"/>
        <v>1553301250</v>
      </c>
      <c r="C68">
        <f t="shared" si="16"/>
        <v>2</v>
      </c>
      <c r="D68">
        <f t="shared" si="16"/>
        <v>7</v>
      </c>
      <c r="E68">
        <f t="shared" ca="1" si="13"/>
        <v>-53989.39923253149</v>
      </c>
      <c r="F68">
        <f t="shared" ca="1" si="14"/>
        <v>-12874.827699155558</v>
      </c>
      <c r="G68">
        <f t="shared" ca="1" si="1"/>
        <v>10668</v>
      </c>
      <c r="H68" s="9">
        <f t="shared" ca="1" si="2"/>
        <v>229.74328120481513</v>
      </c>
      <c r="I68" s="9">
        <f t="shared" ca="1" si="2"/>
        <v>54.785778035555992</v>
      </c>
      <c r="J68" s="9">
        <f t="shared" ca="1" si="2"/>
        <v>0</v>
      </c>
      <c r="K68" s="9">
        <f t="shared" ca="1" si="3"/>
        <v>236.18521700927002</v>
      </c>
      <c r="L68" s="9">
        <f t="shared" ca="1" si="4"/>
        <v>76.58744372915163</v>
      </c>
      <c r="M68">
        <f t="shared" ca="1" si="8"/>
        <v>55.733950617283952</v>
      </c>
      <c r="N68">
        <f t="shared" ca="1" si="9"/>
        <v>32.069369855967075</v>
      </c>
    </row>
    <row r="69" spans="1:14" x14ac:dyDescent="0.25">
      <c r="A69" s="4">
        <f t="shared" si="10"/>
        <v>0.431192129629629</v>
      </c>
      <c r="B69" s="3">
        <f t="shared" si="11"/>
        <v>1553301255</v>
      </c>
      <c r="C69">
        <f t="shared" si="16"/>
        <v>2</v>
      </c>
      <c r="D69">
        <f t="shared" si="16"/>
        <v>7</v>
      </c>
      <c r="E69">
        <f t="shared" ca="1" si="13"/>
        <v>-52840.682826507415</v>
      </c>
      <c r="F69">
        <f t="shared" ca="1" si="14"/>
        <v>-12600.898808977778</v>
      </c>
      <c r="G69">
        <f t="shared" ca="1" si="1"/>
        <v>10668</v>
      </c>
      <c r="H69" s="9">
        <f t="shared" ca="1" si="2"/>
        <v>229.74328120481513</v>
      </c>
      <c r="I69" s="9">
        <f t="shared" ca="1" si="2"/>
        <v>54.785778035555268</v>
      </c>
      <c r="J69" s="9">
        <f t="shared" ca="1" si="2"/>
        <v>0</v>
      </c>
      <c r="K69" s="9">
        <f t="shared" ca="1" si="3"/>
        <v>236.18521700926985</v>
      </c>
      <c r="L69" s="9">
        <f t="shared" ca="1" si="4"/>
        <v>76.587443729151801</v>
      </c>
      <c r="M69">
        <f t="shared" ca="1" si="8"/>
        <v>55.736419753086423</v>
      </c>
      <c r="N69">
        <f t="shared" ca="1" si="9"/>
        <v>32.087752057613166</v>
      </c>
    </row>
    <row r="70" spans="1:14" x14ac:dyDescent="0.25">
      <c r="A70" s="4">
        <f t="shared" si="10"/>
        <v>0.43124999999999936</v>
      </c>
      <c r="B70" s="3">
        <f t="shared" si="11"/>
        <v>1553301260</v>
      </c>
      <c r="C70">
        <f t="shared" si="16"/>
        <v>2</v>
      </c>
      <c r="D70">
        <f t="shared" si="16"/>
        <v>7</v>
      </c>
      <c r="E70">
        <f t="shared" ca="1" si="13"/>
        <v>-51691.966420483339</v>
      </c>
      <c r="F70">
        <f t="shared" ca="1" si="14"/>
        <v>-12326.969918800001</v>
      </c>
      <c r="G70">
        <f t="shared" ca="1" si="1"/>
        <v>10668</v>
      </c>
      <c r="H70" s="9">
        <f t="shared" ca="1" si="2"/>
        <v>229.74328120481513</v>
      </c>
      <c r="I70" s="9">
        <f t="shared" ca="1" si="2"/>
        <v>54.785778035555992</v>
      </c>
      <c r="J70" s="9">
        <f t="shared" ca="1" si="2"/>
        <v>0</v>
      </c>
      <c r="K70" s="9">
        <f t="shared" ca="1" si="3"/>
        <v>236.18521700927002</v>
      </c>
      <c r="L70" s="9">
        <f t="shared" ca="1" si="4"/>
        <v>76.58744372915163</v>
      </c>
      <c r="M70">
        <f t="shared" ca="1" si="8"/>
        <v>55.738888888888894</v>
      </c>
      <c r="N70">
        <f t="shared" ca="1" si="9"/>
        <v>32.106134259259257</v>
      </c>
    </row>
    <row r="71" spans="1:14" x14ac:dyDescent="0.25">
      <c r="A71" s="4">
        <f>A70+5/24/3600</f>
        <v>0.43130787037036972</v>
      </c>
      <c r="B71" s="3">
        <f t="shared" si="11"/>
        <v>1553301265</v>
      </c>
      <c r="C71">
        <f t="shared" si="16"/>
        <v>2</v>
      </c>
      <c r="D71">
        <f t="shared" si="16"/>
        <v>7</v>
      </c>
      <c r="E71">
        <f t="shared" ca="1" si="13"/>
        <v>-50543.250014459263</v>
      </c>
      <c r="F71">
        <f t="shared" ca="1" si="14"/>
        <v>-12053.041028622221</v>
      </c>
      <c r="G71">
        <f t="shared" ca="1" si="1"/>
        <v>10668</v>
      </c>
      <c r="H71" s="9">
        <f t="shared" ca="1" si="2"/>
        <v>229.74328120481513</v>
      </c>
      <c r="I71" s="9">
        <f t="shared" ca="1" si="2"/>
        <v>54.785778035555268</v>
      </c>
      <c r="J71" s="9">
        <f t="shared" ca="1" si="2"/>
        <v>0</v>
      </c>
      <c r="K71" s="9">
        <f t="shared" ca="1" si="3"/>
        <v>236.18521700926985</v>
      </c>
      <c r="L71" s="9">
        <f t="shared" ca="1" si="4"/>
        <v>76.587443729151801</v>
      </c>
      <c r="M71">
        <f t="shared" ca="1" si="8"/>
        <v>55.741358024691358</v>
      </c>
      <c r="N71">
        <f t="shared" ca="1" si="9"/>
        <v>32.124516460905348</v>
      </c>
    </row>
    <row r="72" spans="1:14" x14ac:dyDescent="0.25">
      <c r="A72" s="4">
        <f t="shared" si="10"/>
        <v>0.43136574074074008</v>
      </c>
      <c r="B72" s="3">
        <f t="shared" si="11"/>
        <v>1553301270</v>
      </c>
      <c r="C72">
        <f t="shared" si="16"/>
        <v>2</v>
      </c>
      <c r="D72">
        <f t="shared" si="16"/>
        <v>7</v>
      </c>
      <c r="E72">
        <f t="shared" ca="1" si="13"/>
        <v>-49394.533608435187</v>
      </c>
      <c r="F72">
        <f t="shared" ca="1" si="14"/>
        <v>-11779.112138444445</v>
      </c>
      <c r="G72">
        <f t="shared" ref="G72:G135" ca="1" si="17">INDIRECT("G$"&amp;C72)+INDIRECT("J$"&amp;C72)*($B72-INDIRECT("B$"&amp;D72))</f>
        <v>10668</v>
      </c>
      <c r="H72" s="9">
        <f t="shared" ref="H72:J135" ca="1" si="18">(E73-E72)/($B73-$B72)</f>
        <v>229.74328120481513</v>
      </c>
      <c r="I72" s="9">
        <f t="shared" ca="1" si="18"/>
        <v>54.785778035555268</v>
      </c>
      <c r="J72" s="9">
        <f t="shared" ca="1" si="18"/>
        <v>0</v>
      </c>
      <c r="K72" s="9">
        <f t="shared" ref="K72:K135" ca="1" si="19">SQRT(H72*H72+I72*I72)</f>
        <v>236.18521700926985</v>
      </c>
      <c r="L72" s="9">
        <f t="shared" ref="L72:L135" ca="1" si="20">DEGREES(ATAN2(I72,H72))</f>
        <v>76.587443729151801</v>
      </c>
      <c r="M72">
        <f t="shared" ca="1" si="8"/>
        <v>55.743827160493829</v>
      </c>
      <c r="N72">
        <f t="shared" ca="1" si="9"/>
        <v>32.142898662551438</v>
      </c>
    </row>
    <row r="73" spans="1:14" x14ac:dyDescent="0.25">
      <c r="A73" s="4">
        <f t="shared" si="10"/>
        <v>0.43142361111111044</v>
      </c>
      <c r="B73" s="3">
        <f t="shared" si="11"/>
        <v>1553301275</v>
      </c>
      <c r="C73">
        <f t="shared" ref="C73:D88" si="21">C72</f>
        <v>2</v>
      </c>
      <c r="D73">
        <f t="shared" si="21"/>
        <v>7</v>
      </c>
      <c r="E73">
        <f t="shared" ca="1" si="13"/>
        <v>-48245.817202411112</v>
      </c>
      <c r="F73">
        <f t="shared" ca="1" si="14"/>
        <v>-11505.183248266669</v>
      </c>
      <c r="G73">
        <f t="shared" ca="1" si="17"/>
        <v>10668</v>
      </c>
      <c r="H73" s="9">
        <f t="shared" ca="1" si="18"/>
        <v>229.74328120481513</v>
      </c>
      <c r="I73" s="9">
        <f t="shared" ca="1" si="18"/>
        <v>54.785778035555992</v>
      </c>
      <c r="J73" s="9">
        <f t="shared" ca="1" si="18"/>
        <v>0</v>
      </c>
      <c r="K73" s="9">
        <f t="shared" ca="1" si="19"/>
        <v>236.18521700927002</v>
      </c>
      <c r="L73" s="9">
        <f t="shared" ca="1" si="20"/>
        <v>76.58744372915163</v>
      </c>
      <c r="M73">
        <f t="shared" ref="M73:M136" ca="1" si="22">INDIRECT("M$"&amp;C73)+INDIRECT("O$"&amp;C73)*($B73-INDIRECT("B$"&amp;D73))</f>
        <v>55.7462962962963</v>
      </c>
      <c r="N73">
        <f t="shared" ref="N73:N136" ca="1" si="23">INDIRECT("N$"&amp;C73)+INDIRECT("P$"&amp;C73)*($B73-INDIRECT("B$"&amp;D73))</f>
        <v>32.161280864197529</v>
      </c>
    </row>
    <row r="74" spans="1:14" x14ac:dyDescent="0.25">
      <c r="A74" s="4">
        <f t="shared" ref="A74:A103" si="24">A73+5/24/3600</f>
        <v>0.4314814814814808</v>
      </c>
      <c r="B74" s="3">
        <f t="shared" ref="B74:B137" si="25">B73+SECOND(A74-A73)</f>
        <v>1553301280</v>
      </c>
      <c r="C74">
        <f t="shared" si="21"/>
        <v>2</v>
      </c>
      <c r="D74">
        <f t="shared" si="21"/>
        <v>7</v>
      </c>
      <c r="E74">
        <f t="shared" ca="1" si="13"/>
        <v>-47097.100796387036</v>
      </c>
      <c r="F74">
        <f t="shared" ca="1" si="14"/>
        <v>-11231.254358088889</v>
      </c>
      <c r="G74">
        <f t="shared" ca="1" si="17"/>
        <v>10668</v>
      </c>
      <c r="H74" s="9">
        <f t="shared" ca="1" si="18"/>
        <v>229.74328120481513</v>
      </c>
      <c r="I74" s="9">
        <f t="shared" ca="1" si="18"/>
        <v>54.785778035555268</v>
      </c>
      <c r="J74" s="9">
        <f t="shared" ca="1" si="18"/>
        <v>0</v>
      </c>
      <c r="K74" s="9">
        <f t="shared" ca="1" si="19"/>
        <v>236.18521700926985</v>
      </c>
      <c r="L74" s="9">
        <f t="shared" ca="1" si="20"/>
        <v>76.587443729151801</v>
      </c>
      <c r="M74">
        <f t="shared" ca="1" si="22"/>
        <v>55.748765432098764</v>
      </c>
      <c r="N74">
        <f t="shared" ca="1" si="23"/>
        <v>32.17966306584362</v>
      </c>
    </row>
    <row r="75" spans="1:14" x14ac:dyDescent="0.25">
      <c r="A75" s="4">
        <f t="shared" si="24"/>
        <v>0.43153935185185116</v>
      </c>
      <c r="B75" s="3">
        <f t="shared" si="25"/>
        <v>1553301285</v>
      </c>
      <c r="C75">
        <f t="shared" si="21"/>
        <v>2</v>
      </c>
      <c r="D75">
        <f t="shared" si="21"/>
        <v>7</v>
      </c>
      <c r="E75">
        <f t="shared" ca="1" si="13"/>
        <v>-45948.38439036296</v>
      </c>
      <c r="F75">
        <f t="shared" ca="1" si="14"/>
        <v>-10957.325467911112</v>
      </c>
      <c r="G75">
        <f t="shared" ca="1" si="17"/>
        <v>10668</v>
      </c>
      <c r="H75" s="9">
        <f t="shared" ca="1" si="18"/>
        <v>229.74328120481223</v>
      </c>
      <c r="I75" s="9">
        <f t="shared" ca="1" si="18"/>
        <v>54.785778035555992</v>
      </c>
      <c r="J75" s="9">
        <f t="shared" ca="1" si="18"/>
        <v>0</v>
      </c>
      <c r="K75" s="9">
        <f t="shared" ca="1" si="19"/>
        <v>236.18521700926721</v>
      </c>
      <c r="L75" s="9">
        <f t="shared" ca="1" si="20"/>
        <v>76.587443729151474</v>
      </c>
      <c r="M75">
        <f t="shared" ca="1" si="22"/>
        <v>55.751234567901236</v>
      </c>
      <c r="N75">
        <f t="shared" ca="1" si="23"/>
        <v>32.198045267489711</v>
      </c>
    </row>
    <row r="76" spans="1:14" x14ac:dyDescent="0.25">
      <c r="A76" s="4">
        <f t="shared" si="24"/>
        <v>0.43159722222222152</v>
      </c>
      <c r="B76" s="3">
        <f t="shared" si="25"/>
        <v>1553301290</v>
      </c>
      <c r="C76">
        <f t="shared" si="21"/>
        <v>2</v>
      </c>
      <c r="D76">
        <f t="shared" si="21"/>
        <v>7</v>
      </c>
      <c r="E76">
        <f t="shared" ca="1" si="13"/>
        <v>-44799.667984338899</v>
      </c>
      <c r="F76">
        <f t="shared" ca="1" si="14"/>
        <v>-10683.396577733332</v>
      </c>
      <c r="G76">
        <f t="shared" ca="1" si="17"/>
        <v>10668</v>
      </c>
      <c r="H76" s="9">
        <f t="shared" ca="1" si="18"/>
        <v>229.74328120481513</v>
      </c>
      <c r="I76" s="9">
        <f t="shared" ca="1" si="18"/>
        <v>54.785778035555268</v>
      </c>
      <c r="J76" s="9">
        <f t="shared" ca="1" si="18"/>
        <v>0</v>
      </c>
      <c r="K76" s="9">
        <f t="shared" ca="1" si="19"/>
        <v>236.18521700926985</v>
      </c>
      <c r="L76" s="9">
        <f t="shared" ca="1" si="20"/>
        <v>76.587443729151801</v>
      </c>
      <c r="M76">
        <f t="shared" ca="1" si="22"/>
        <v>55.753703703703707</v>
      </c>
      <c r="N76">
        <f t="shared" ca="1" si="23"/>
        <v>32.216427469135802</v>
      </c>
    </row>
    <row r="77" spans="1:14" x14ac:dyDescent="0.25">
      <c r="A77" s="4">
        <f t="shared" si="24"/>
        <v>0.43165509259259188</v>
      </c>
      <c r="B77" s="3">
        <f t="shared" si="25"/>
        <v>1553301295</v>
      </c>
      <c r="C77">
        <f t="shared" si="21"/>
        <v>2</v>
      </c>
      <c r="D77">
        <f t="shared" si="21"/>
        <v>7</v>
      </c>
      <c r="E77">
        <f t="shared" ca="1" si="13"/>
        <v>-43650.951578314824</v>
      </c>
      <c r="F77">
        <f t="shared" ca="1" si="14"/>
        <v>-10409.467687555556</v>
      </c>
      <c r="G77">
        <f t="shared" ca="1" si="17"/>
        <v>10668</v>
      </c>
      <c r="H77" s="9">
        <f t="shared" ca="1" si="18"/>
        <v>229.74328120481513</v>
      </c>
      <c r="I77" s="9">
        <f t="shared" ca="1" si="18"/>
        <v>54.785778035555268</v>
      </c>
      <c r="J77" s="9">
        <f t="shared" ca="1" si="18"/>
        <v>0</v>
      </c>
      <c r="K77" s="9">
        <f t="shared" ca="1" si="19"/>
        <v>236.18521700926985</v>
      </c>
      <c r="L77" s="9">
        <f t="shared" ca="1" si="20"/>
        <v>76.587443729151801</v>
      </c>
      <c r="M77">
        <f t="shared" ca="1" si="22"/>
        <v>55.756172839506178</v>
      </c>
      <c r="N77">
        <f t="shared" ca="1" si="23"/>
        <v>32.234809670781893</v>
      </c>
    </row>
    <row r="78" spans="1:14" x14ac:dyDescent="0.25">
      <c r="A78" s="4">
        <f t="shared" si="24"/>
        <v>0.43171296296296224</v>
      </c>
      <c r="B78" s="3">
        <f t="shared" si="25"/>
        <v>1553301300</v>
      </c>
      <c r="C78">
        <f t="shared" si="21"/>
        <v>2</v>
      </c>
      <c r="D78">
        <f t="shared" si="21"/>
        <v>7</v>
      </c>
      <c r="E78">
        <f t="shared" ca="1" si="13"/>
        <v>-42502.235172290748</v>
      </c>
      <c r="F78">
        <f t="shared" ca="1" si="14"/>
        <v>-10135.53879737778</v>
      </c>
      <c r="G78">
        <f t="shared" ca="1" si="17"/>
        <v>10668</v>
      </c>
      <c r="H78" s="9">
        <f t="shared" ca="1" si="18"/>
        <v>229.74328120481513</v>
      </c>
      <c r="I78" s="9">
        <f t="shared" ca="1" si="18"/>
        <v>54.785778035555992</v>
      </c>
      <c r="J78" s="9">
        <f t="shared" ca="1" si="18"/>
        <v>0</v>
      </c>
      <c r="K78" s="9">
        <f t="shared" ca="1" si="19"/>
        <v>236.18521700927002</v>
      </c>
      <c r="L78" s="9">
        <f t="shared" ca="1" si="20"/>
        <v>76.58744372915163</v>
      </c>
      <c r="M78">
        <f t="shared" ca="1" si="22"/>
        <v>55.758641975308642</v>
      </c>
      <c r="N78">
        <f t="shared" ca="1" si="23"/>
        <v>32.253191872427983</v>
      </c>
    </row>
    <row r="79" spans="1:14" x14ac:dyDescent="0.25">
      <c r="A79" s="4">
        <f t="shared" si="24"/>
        <v>0.4317708333333326</v>
      </c>
      <c r="B79" s="3">
        <f t="shared" si="25"/>
        <v>1553301305</v>
      </c>
      <c r="C79">
        <f t="shared" si="21"/>
        <v>2</v>
      </c>
      <c r="D79">
        <f t="shared" si="21"/>
        <v>7</v>
      </c>
      <c r="E79">
        <f t="shared" ca="1" si="13"/>
        <v>-41353.518766266672</v>
      </c>
      <c r="F79">
        <f t="shared" ca="1" si="14"/>
        <v>-9861.6099071999997</v>
      </c>
      <c r="G79">
        <f t="shared" ca="1" si="17"/>
        <v>10668</v>
      </c>
      <c r="H79" s="9">
        <f t="shared" ca="1" si="18"/>
        <v>229.74328120481513</v>
      </c>
      <c r="I79" s="9">
        <f t="shared" ca="1" si="18"/>
        <v>54.785778035555268</v>
      </c>
      <c r="J79" s="9">
        <f t="shared" ca="1" si="18"/>
        <v>0</v>
      </c>
      <c r="K79" s="9">
        <f t="shared" ca="1" si="19"/>
        <v>236.18521700926985</v>
      </c>
      <c r="L79" s="9">
        <f t="shared" ca="1" si="20"/>
        <v>76.587443729151801</v>
      </c>
      <c r="M79">
        <f t="shared" ca="1" si="22"/>
        <v>55.761111111111113</v>
      </c>
      <c r="N79">
        <f t="shared" ca="1" si="23"/>
        <v>32.271574074074074</v>
      </c>
    </row>
    <row r="80" spans="1:14" x14ac:dyDescent="0.25">
      <c r="A80" s="4">
        <f t="shared" si="24"/>
        <v>0.43182870370370297</v>
      </c>
      <c r="B80" s="3">
        <f t="shared" si="25"/>
        <v>1553301310</v>
      </c>
      <c r="C80">
        <f t="shared" si="21"/>
        <v>2</v>
      </c>
      <c r="D80">
        <f t="shared" si="21"/>
        <v>7</v>
      </c>
      <c r="E80">
        <f t="shared" ca="1" si="13"/>
        <v>-40204.802360242596</v>
      </c>
      <c r="F80">
        <f t="shared" ca="1" si="14"/>
        <v>-9587.6810170222234</v>
      </c>
      <c r="G80">
        <f t="shared" ca="1" si="17"/>
        <v>10668</v>
      </c>
      <c r="H80" s="9">
        <f t="shared" ca="1" si="18"/>
        <v>229.74328120481513</v>
      </c>
      <c r="I80" s="9">
        <f t="shared" ca="1" si="18"/>
        <v>54.785778035555992</v>
      </c>
      <c r="J80" s="9">
        <f t="shared" ca="1" si="18"/>
        <v>0</v>
      </c>
      <c r="K80" s="9">
        <f t="shared" ca="1" si="19"/>
        <v>236.18521700927002</v>
      </c>
      <c r="L80" s="9">
        <f t="shared" ca="1" si="20"/>
        <v>76.58744372915163</v>
      </c>
      <c r="M80">
        <f t="shared" ca="1" si="22"/>
        <v>55.763580246913584</v>
      </c>
      <c r="N80">
        <f t="shared" ca="1" si="23"/>
        <v>32.289956275720165</v>
      </c>
    </row>
    <row r="81" spans="1:14" x14ac:dyDescent="0.25">
      <c r="A81" s="4">
        <f t="shared" si="24"/>
        <v>0.43188657407407333</v>
      </c>
      <c r="B81" s="3">
        <f t="shared" si="25"/>
        <v>1553301315</v>
      </c>
      <c r="C81">
        <f t="shared" si="21"/>
        <v>2</v>
      </c>
      <c r="D81">
        <f t="shared" si="21"/>
        <v>7</v>
      </c>
      <c r="E81">
        <f t="shared" ca="1" si="13"/>
        <v>-39056.085954218521</v>
      </c>
      <c r="F81">
        <f t="shared" ca="1" si="14"/>
        <v>-9313.7521268444434</v>
      </c>
      <c r="G81">
        <f t="shared" ca="1" si="17"/>
        <v>10668</v>
      </c>
      <c r="H81" s="9">
        <f t="shared" ca="1" si="18"/>
        <v>229.74328120481513</v>
      </c>
      <c r="I81" s="9">
        <f t="shared" ca="1" si="18"/>
        <v>54.785778035555268</v>
      </c>
      <c r="J81" s="9">
        <f t="shared" ca="1" si="18"/>
        <v>0</v>
      </c>
      <c r="K81" s="9">
        <f t="shared" ca="1" si="19"/>
        <v>236.18521700926985</v>
      </c>
      <c r="L81" s="9">
        <f t="shared" ca="1" si="20"/>
        <v>76.587443729151801</v>
      </c>
      <c r="M81">
        <f t="shared" ca="1" si="22"/>
        <v>55.766049382716048</v>
      </c>
      <c r="N81">
        <f t="shared" ca="1" si="23"/>
        <v>32.308338477366256</v>
      </c>
    </row>
    <row r="82" spans="1:14" x14ac:dyDescent="0.25">
      <c r="A82" s="4">
        <f t="shared" si="24"/>
        <v>0.43194444444444369</v>
      </c>
      <c r="B82" s="3">
        <f t="shared" si="25"/>
        <v>1553301320</v>
      </c>
      <c r="C82">
        <f t="shared" si="21"/>
        <v>2</v>
      </c>
      <c r="D82">
        <f t="shared" si="21"/>
        <v>7</v>
      </c>
      <c r="E82">
        <f t="shared" ca="1" si="13"/>
        <v>-37907.369548194445</v>
      </c>
      <c r="F82">
        <f t="shared" ca="1" si="14"/>
        <v>-9039.8232366666671</v>
      </c>
      <c r="G82">
        <f t="shared" ca="1" si="17"/>
        <v>10668</v>
      </c>
      <c r="H82" s="9">
        <f t="shared" ca="1" si="18"/>
        <v>229.74328120481513</v>
      </c>
      <c r="I82" s="9">
        <f t="shared" ca="1" si="18"/>
        <v>54.785778035555268</v>
      </c>
      <c r="J82" s="9">
        <f t="shared" ca="1" si="18"/>
        <v>0</v>
      </c>
      <c r="K82" s="9">
        <f t="shared" ca="1" si="19"/>
        <v>236.18521700926985</v>
      </c>
      <c r="L82" s="9">
        <f t="shared" ca="1" si="20"/>
        <v>76.587443729151801</v>
      </c>
      <c r="M82">
        <f t="shared" ca="1" si="22"/>
        <v>55.768518518518519</v>
      </c>
      <c r="N82">
        <f t="shared" ca="1" si="23"/>
        <v>32.326720679012347</v>
      </c>
    </row>
    <row r="83" spans="1:14" x14ac:dyDescent="0.25">
      <c r="A83" s="4">
        <f t="shared" si="24"/>
        <v>0.43200231481481405</v>
      </c>
      <c r="B83" s="3">
        <f t="shared" si="25"/>
        <v>1553301325</v>
      </c>
      <c r="C83">
        <f t="shared" si="21"/>
        <v>2</v>
      </c>
      <c r="D83">
        <f t="shared" si="21"/>
        <v>7</v>
      </c>
      <c r="E83">
        <f t="shared" ca="1" si="13"/>
        <v>-36758.653142170369</v>
      </c>
      <c r="F83">
        <f t="shared" ca="1" si="14"/>
        <v>-8765.8943464888907</v>
      </c>
      <c r="G83">
        <f t="shared" ca="1" si="17"/>
        <v>10668</v>
      </c>
      <c r="H83" s="9">
        <f t="shared" ca="1" si="18"/>
        <v>229.74328120481513</v>
      </c>
      <c r="I83" s="9">
        <f t="shared" ca="1" si="18"/>
        <v>54.785778035555992</v>
      </c>
      <c r="J83" s="9">
        <f t="shared" ca="1" si="18"/>
        <v>0</v>
      </c>
      <c r="K83" s="9">
        <f t="shared" ca="1" si="19"/>
        <v>236.18521700927002</v>
      </c>
      <c r="L83" s="9">
        <f t="shared" ca="1" si="20"/>
        <v>76.58744372915163</v>
      </c>
      <c r="M83">
        <f t="shared" ca="1" si="22"/>
        <v>55.77098765432099</v>
      </c>
      <c r="N83">
        <f t="shared" ca="1" si="23"/>
        <v>32.34510288065843</v>
      </c>
    </row>
    <row r="84" spans="1:14" x14ac:dyDescent="0.25">
      <c r="A84" s="4">
        <f t="shared" si="24"/>
        <v>0.43206018518518441</v>
      </c>
      <c r="B84" s="3">
        <f t="shared" si="25"/>
        <v>1553301330</v>
      </c>
      <c r="C84">
        <f t="shared" si="21"/>
        <v>2</v>
      </c>
      <c r="D84">
        <f t="shared" si="21"/>
        <v>7</v>
      </c>
      <c r="E84">
        <f t="shared" ca="1" si="13"/>
        <v>-35609.936736146294</v>
      </c>
      <c r="F84">
        <f t="shared" ca="1" si="14"/>
        <v>-8491.9654563111108</v>
      </c>
      <c r="G84">
        <f t="shared" ca="1" si="17"/>
        <v>10668</v>
      </c>
      <c r="H84" s="9">
        <f t="shared" ca="1" si="18"/>
        <v>229.74328120481223</v>
      </c>
      <c r="I84" s="9">
        <f t="shared" ca="1" si="18"/>
        <v>54.785778035555268</v>
      </c>
      <c r="J84" s="9">
        <f t="shared" ca="1" si="18"/>
        <v>0</v>
      </c>
      <c r="K84" s="9">
        <f t="shared" ca="1" si="19"/>
        <v>236.18521700926703</v>
      </c>
      <c r="L84" s="9">
        <f t="shared" ca="1" si="20"/>
        <v>76.58744372915163</v>
      </c>
      <c r="M84">
        <f t="shared" ca="1" si="22"/>
        <v>55.773456790123461</v>
      </c>
      <c r="N84">
        <f t="shared" ca="1" si="23"/>
        <v>32.363485082304521</v>
      </c>
    </row>
    <row r="85" spans="1:14" x14ac:dyDescent="0.25">
      <c r="A85" s="4">
        <f t="shared" si="24"/>
        <v>0.43211805555555477</v>
      </c>
      <c r="B85" s="3">
        <f t="shared" si="25"/>
        <v>1553301335</v>
      </c>
      <c r="C85">
        <f t="shared" si="21"/>
        <v>2</v>
      </c>
      <c r="D85">
        <f t="shared" si="21"/>
        <v>7</v>
      </c>
      <c r="E85">
        <f t="shared" ca="1" si="13"/>
        <v>-34461.220330122233</v>
      </c>
      <c r="F85">
        <f t="shared" ca="1" si="14"/>
        <v>-8218.0365661333344</v>
      </c>
      <c r="G85">
        <f t="shared" ca="1" si="17"/>
        <v>10668</v>
      </c>
      <c r="H85" s="9">
        <f t="shared" ca="1" si="18"/>
        <v>229.74328120481513</v>
      </c>
      <c r="I85" s="9">
        <f t="shared" ca="1" si="18"/>
        <v>54.785778035555992</v>
      </c>
      <c r="J85" s="9">
        <f t="shared" ca="1" si="18"/>
        <v>0</v>
      </c>
      <c r="K85" s="9">
        <f t="shared" ca="1" si="19"/>
        <v>236.18521700927002</v>
      </c>
      <c r="L85" s="9">
        <f t="shared" ca="1" si="20"/>
        <v>76.58744372915163</v>
      </c>
      <c r="M85">
        <f t="shared" ca="1" si="22"/>
        <v>55.775925925925925</v>
      </c>
      <c r="N85">
        <f t="shared" ca="1" si="23"/>
        <v>32.381867283950612</v>
      </c>
    </row>
    <row r="86" spans="1:14" x14ac:dyDescent="0.25">
      <c r="A86" s="4">
        <f t="shared" si="24"/>
        <v>0.43217592592592513</v>
      </c>
      <c r="B86" s="3">
        <f t="shared" si="25"/>
        <v>1553301340</v>
      </c>
      <c r="C86">
        <f t="shared" si="21"/>
        <v>2</v>
      </c>
      <c r="D86">
        <f t="shared" si="21"/>
        <v>7</v>
      </c>
      <c r="E86">
        <f t="shared" ca="1" si="13"/>
        <v>-33312.503924098157</v>
      </c>
      <c r="F86">
        <f t="shared" ca="1" si="14"/>
        <v>-7944.1076759555544</v>
      </c>
      <c r="G86">
        <f t="shared" ca="1" si="17"/>
        <v>10668</v>
      </c>
      <c r="H86" s="9">
        <f t="shared" ca="1" si="18"/>
        <v>229.74328120481513</v>
      </c>
      <c r="I86" s="9">
        <f t="shared" ca="1" si="18"/>
        <v>54.785778035555268</v>
      </c>
      <c r="J86" s="9">
        <f t="shared" ca="1" si="18"/>
        <v>0</v>
      </c>
      <c r="K86" s="9">
        <f t="shared" ca="1" si="19"/>
        <v>236.18521700926985</v>
      </c>
      <c r="L86" s="9">
        <f t="shared" ca="1" si="20"/>
        <v>76.587443729151801</v>
      </c>
      <c r="M86">
        <f t="shared" ca="1" si="22"/>
        <v>55.778395061728396</v>
      </c>
      <c r="N86">
        <f t="shared" ca="1" si="23"/>
        <v>32.400249485596703</v>
      </c>
    </row>
    <row r="87" spans="1:14" x14ac:dyDescent="0.25">
      <c r="A87" s="4">
        <f t="shared" si="24"/>
        <v>0.43223379629629549</v>
      </c>
      <c r="B87" s="3">
        <f t="shared" si="25"/>
        <v>1553301345</v>
      </c>
      <c r="C87">
        <f t="shared" si="21"/>
        <v>2</v>
      </c>
      <c r="D87">
        <f t="shared" si="21"/>
        <v>7</v>
      </c>
      <c r="E87">
        <f t="shared" ca="1" si="13"/>
        <v>-32163.787518074081</v>
      </c>
      <c r="F87">
        <f t="shared" ca="1" si="14"/>
        <v>-7670.1787857777781</v>
      </c>
      <c r="G87">
        <f t="shared" ca="1" si="17"/>
        <v>10668</v>
      </c>
      <c r="H87" s="9">
        <f t="shared" ca="1" si="18"/>
        <v>229.74328120481513</v>
      </c>
      <c r="I87" s="9">
        <f t="shared" ca="1" si="18"/>
        <v>54.785778035555268</v>
      </c>
      <c r="J87" s="9">
        <f t="shared" ca="1" si="18"/>
        <v>0</v>
      </c>
      <c r="K87" s="9">
        <f t="shared" ca="1" si="19"/>
        <v>236.18521700926985</v>
      </c>
      <c r="L87" s="9">
        <f t="shared" ca="1" si="20"/>
        <v>76.587443729151801</v>
      </c>
      <c r="M87">
        <f t="shared" ca="1" si="22"/>
        <v>55.780864197530867</v>
      </c>
      <c r="N87">
        <f t="shared" ca="1" si="23"/>
        <v>32.418631687242794</v>
      </c>
    </row>
    <row r="88" spans="1:14" x14ac:dyDescent="0.25">
      <c r="A88" s="4">
        <f t="shared" si="24"/>
        <v>0.43229166666666585</v>
      </c>
      <c r="B88" s="3">
        <f t="shared" si="25"/>
        <v>1553301350</v>
      </c>
      <c r="C88">
        <f t="shared" si="21"/>
        <v>2</v>
      </c>
      <c r="D88">
        <f t="shared" si="21"/>
        <v>7</v>
      </c>
      <c r="E88">
        <f t="shared" ca="1" si="13"/>
        <v>-31015.071112050005</v>
      </c>
      <c r="F88">
        <f t="shared" ca="1" si="14"/>
        <v>-7396.2498956000018</v>
      </c>
      <c r="G88">
        <f t="shared" ca="1" si="17"/>
        <v>10668</v>
      </c>
      <c r="H88" s="9">
        <f t="shared" ca="1" si="18"/>
        <v>229.74328120481513</v>
      </c>
      <c r="I88" s="9">
        <f t="shared" ca="1" si="18"/>
        <v>54.785778035555992</v>
      </c>
      <c r="J88" s="9">
        <f t="shared" ca="1" si="18"/>
        <v>0</v>
      </c>
      <c r="K88" s="9">
        <f t="shared" ca="1" si="19"/>
        <v>236.18521700927002</v>
      </c>
      <c r="L88" s="9">
        <f t="shared" ca="1" si="20"/>
        <v>76.58744372915163</v>
      </c>
      <c r="M88">
        <f t="shared" ca="1" si="22"/>
        <v>55.783333333333331</v>
      </c>
      <c r="N88">
        <f t="shared" ca="1" si="23"/>
        <v>32.437013888888885</v>
      </c>
    </row>
    <row r="89" spans="1:14" x14ac:dyDescent="0.25">
      <c r="A89" s="4">
        <f t="shared" si="24"/>
        <v>0.43234953703703621</v>
      </c>
      <c r="B89" s="3">
        <f t="shared" si="25"/>
        <v>1553301355</v>
      </c>
      <c r="C89">
        <f t="shared" ref="C89:D104" si="26">C88</f>
        <v>2</v>
      </c>
      <c r="D89">
        <f t="shared" si="26"/>
        <v>7</v>
      </c>
      <c r="E89">
        <f t="shared" ca="1" si="13"/>
        <v>-29866.35470602593</v>
      </c>
      <c r="F89">
        <f t="shared" ca="1" si="14"/>
        <v>-7122.3210054222218</v>
      </c>
      <c r="G89">
        <f t="shared" ca="1" si="17"/>
        <v>10668</v>
      </c>
      <c r="H89" s="9">
        <f t="shared" ca="1" si="18"/>
        <v>229.74328120481513</v>
      </c>
      <c r="I89" s="9">
        <f t="shared" ca="1" si="18"/>
        <v>54.785778035555268</v>
      </c>
      <c r="J89" s="9">
        <f t="shared" ca="1" si="18"/>
        <v>0</v>
      </c>
      <c r="K89" s="9">
        <f t="shared" ca="1" si="19"/>
        <v>236.18521700926985</v>
      </c>
      <c r="L89" s="9">
        <f t="shared" ca="1" si="20"/>
        <v>76.587443729151801</v>
      </c>
      <c r="M89">
        <f t="shared" ca="1" si="22"/>
        <v>55.785802469135803</v>
      </c>
      <c r="N89">
        <f t="shared" ca="1" si="23"/>
        <v>32.455396090534975</v>
      </c>
    </row>
    <row r="90" spans="1:14" x14ac:dyDescent="0.25">
      <c r="A90" s="4">
        <f t="shared" si="24"/>
        <v>0.43240740740740657</v>
      </c>
      <c r="B90" s="3">
        <f t="shared" si="25"/>
        <v>1553301360</v>
      </c>
      <c r="C90">
        <f t="shared" si="26"/>
        <v>2</v>
      </c>
      <c r="D90">
        <f t="shared" si="26"/>
        <v>7</v>
      </c>
      <c r="E90">
        <f t="shared" ca="1" si="13"/>
        <v>-28717.638300001854</v>
      </c>
      <c r="F90">
        <f t="shared" ca="1" si="14"/>
        <v>-6848.3921152444454</v>
      </c>
      <c r="G90">
        <f t="shared" ca="1" si="17"/>
        <v>10668</v>
      </c>
      <c r="H90" s="9">
        <f t="shared" ca="1" si="18"/>
        <v>229.74328120481513</v>
      </c>
      <c r="I90" s="9">
        <f t="shared" ca="1" si="18"/>
        <v>54.785778035555992</v>
      </c>
      <c r="J90" s="9">
        <f t="shared" ca="1" si="18"/>
        <v>0</v>
      </c>
      <c r="K90" s="9">
        <f t="shared" ca="1" si="19"/>
        <v>236.18521700927002</v>
      </c>
      <c r="L90" s="9">
        <f t="shared" ca="1" si="20"/>
        <v>76.58744372915163</v>
      </c>
      <c r="M90">
        <f t="shared" ca="1" si="22"/>
        <v>55.788271604938274</v>
      </c>
      <c r="N90">
        <f t="shared" ca="1" si="23"/>
        <v>32.473778292181066</v>
      </c>
    </row>
    <row r="91" spans="1:14" x14ac:dyDescent="0.25">
      <c r="A91" s="4">
        <f t="shared" si="24"/>
        <v>0.43246527777777694</v>
      </c>
      <c r="B91" s="3">
        <f t="shared" si="25"/>
        <v>1553301365</v>
      </c>
      <c r="C91">
        <f t="shared" si="26"/>
        <v>2</v>
      </c>
      <c r="D91">
        <f t="shared" si="26"/>
        <v>7</v>
      </c>
      <c r="E91">
        <f t="shared" ca="1" si="13"/>
        <v>-27568.921893977778</v>
      </c>
      <c r="F91">
        <f t="shared" ca="1" si="14"/>
        <v>-6574.4632250666655</v>
      </c>
      <c r="G91">
        <f t="shared" ca="1" si="17"/>
        <v>10668</v>
      </c>
      <c r="H91" s="9">
        <f t="shared" ca="1" si="18"/>
        <v>229.74328120481513</v>
      </c>
      <c r="I91" s="9">
        <f t="shared" ca="1" si="18"/>
        <v>54.785778035555268</v>
      </c>
      <c r="J91" s="9">
        <f t="shared" ca="1" si="18"/>
        <v>0</v>
      </c>
      <c r="K91" s="9">
        <f t="shared" ca="1" si="19"/>
        <v>236.18521700926985</v>
      </c>
      <c r="L91" s="9">
        <f t="shared" ca="1" si="20"/>
        <v>76.587443729151801</v>
      </c>
      <c r="M91">
        <f t="shared" ca="1" si="22"/>
        <v>55.790740740740745</v>
      </c>
      <c r="N91">
        <f t="shared" ca="1" si="23"/>
        <v>32.492160493827157</v>
      </c>
    </row>
    <row r="92" spans="1:14" x14ac:dyDescent="0.25">
      <c r="A92" s="4">
        <f t="shared" si="24"/>
        <v>0.4325231481481473</v>
      </c>
      <c r="B92" s="3">
        <f t="shared" si="25"/>
        <v>1553301370</v>
      </c>
      <c r="C92">
        <f t="shared" si="26"/>
        <v>2</v>
      </c>
      <c r="D92">
        <f t="shared" si="26"/>
        <v>7</v>
      </c>
      <c r="E92">
        <f t="shared" ca="1" si="13"/>
        <v>-26420.205487953703</v>
      </c>
      <c r="F92">
        <f t="shared" ca="1" si="14"/>
        <v>-6300.5343348888891</v>
      </c>
      <c r="G92">
        <f t="shared" ca="1" si="17"/>
        <v>10668</v>
      </c>
      <c r="H92" s="9">
        <f t="shared" ca="1" si="18"/>
        <v>229.74328120481513</v>
      </c>
      <c r="I92" s="9">
        <f t="shared" ca="1" si="18"/>
        <v>54.785778035555268</v>
      </c>
      <c r="J92" s="9">
        <f t="shared" ca="1" si="18"/>
        <v>0</v>
      </c>
      <c r="K92" s="9">
        <f t="shared" ca="1" si="19"/>
        <v>236.18521700926985</v>
      </c>
      <c r="L92" s="9">
        <f t="shared" ca="1" si="20"/>
        <v>76.587443729151801</v>
      </c>
      <c r="M92">
        <f t="shared" ca="1" si="22"/>
        <v>55.793209876543209</v>
      </c>
      <c r="N92">
        <f t="shared" ca="1" si="23"/>
        <v>32.510542695473248</v>
      </c>
    </row>
    <row r="93" spans="1:14" x14ac:dyDescent="0.25">
      <c r="A93" s="4">
        <f t="shared" si="24"/>
        <v>0.43258101851851766</v>
      </c>
      <c r="B93" s="3">
        <f t="shared" si="25"/>
        <v>1553301375</v>
      </c>
      <c r="C93">
        <f t="shared" si="26"/>
        <v>2</v>
      </c>
      <c r="D93">
        <f t="shared" si="26"/>
        <v>7</v>
      </c>
      <c r="E93">
        <f t="shared" ca="1" si="13"/>
        <v>-25271.489081929627</v>
      </c>
      <c r="F93">
        <f t="shared" ca="1" si="14"/>
        <v>-6026.6054447111128</v>
      </c>
      <c r="G93">
        <f t="shared" ca="1" si="17"/>
        <v>10668</v>
      </c>
      <c r="H93" s="9">
        <f t="shared" ca="1" si="18"/>
        <v>229.74328120481223</v>
      </c>
      <c r="I93" s="9">
        <f t="shared" ca="1" si="18"/>
        <v>54.785778035555992</v>
      </c>
      <c r="J93" s="9">
        <f t="shared" ca="1" si="18"/>
        <v>0</v>
      </c>
      <c r="K93" s="9">
        <f t="shared" ca="1" si="19"/>
        <v>236.18521700926721</v>
      </c>
      <c r="L93" s="9">
        <f t="shared" ca="1" si="20"/>
        <v>76.587443729151474</v>
      </c>
      <c r="M93">
        <f t="shared" ca="1" si="22"/>
        <v>55.79567901234568</v>
      </c>
      <c r="N93">
        <f t="shared" ca="1" si="23"/>
        <v>32.528924897119339</v>
      </c>
    </row>
    <row r="94" spans="1:14" x14ac:dyDescent="0.25">
      <c r="A94" s="4">
        <f t="shared" si="24"/>
        <v>0.43263888888888802</v>
      </c>
      <c r="B94" s="3">
        <f t="shared" si="25"/>
        <v>1553301380</v>
      </c>
      <c r="C94">
        <f t="shared" si="26"/>
        <v>2</v>
      </c>
      <c r="D94">
        <f t="shared" si="26"/>
        <v>7</v>
      </c>
      <c r="E94">
        <f t="shared" ca="1" si="13"/>
        <v>-24122.772675905566</v>
      </c>
      <c r="F94">
        <f t="shared" ca="1" si="14"/>
        <v>-5752.6765545333328</v>
      </c>
      <c r="G94">
        <f t="shared" ca="1" si="17"/>
        <v>10668</v>
      </c>
      <c r="H94" s="9">
        <f t="shared" ca="1" si="18"/>
        <v>229.74328120481513</v>
      </c>
      <c r="I94" s="9">
        <f t="shared" ca="1" si="18"/>
        <v>54.785778035555268</v>
      </c>
      <c r="J94" s="9">
        <f t="shared" ca="1" si="18"/>
        <v>0</v>
      </c>
      <c r="K94" s="9">
        <f t="shared" ca="1" si="19"/>
        <v>236.18521700926985</v>
      </c>
      <c r="L94" s="9">
        <f t="shared" ca="1" si="20"/>
        <v>76.587443729151801</v>
      </c>
      <c r="M94">
        <f t="shared" ca="1" si="22"/>
        <v>55.798148148148151</v>
      </c>
      <c r="N94">
        <f t="shared" ca="1" si="23"/>
        <v>32.54730709876543</v>
      </c>
    </row>
    <row r="95" spans="1:14" x14ac:dyDescent="0.25">
      <c r="A95" s="4">
        <f t="shared" si="24"/>
        <v>0.43269675925925838</v>
      </c>
      <c r="B95" s="3">
        <f t="shared" si="25"/>
        <v>1553301385</v>
      </c>
      <c r="C95">
        <f t="shared" si="26"/>
        <v>2</v>
      </c>
      <c r="D95">
        <f t="shared" si="26"/>
        <v>7</v>
      </c>
      <c r="E95">
        <f t="shared" ca="1" si="13"/>
        <v>-22974.05626988149</v>
      </c>
      <c r="F95">
        <f t="shared" ca="1" si="14"/>
        <v>-5478.7476643555565</v>
      </c>
      <c r="G95">
        <f t="shared" ca="1" si="17"/>
        <v>10668</v>
      </c>
      <c r="H95" s="9">
        <f t="shared" ca="1" si="18"/>
        <v>229.74328120481513</v>
      </c>
      <c r="I95" s="9">
        <f t="shared" ca="1" si="18"/>
        <v>54.785778035555992</v>
      </c>
      <c r="J95" s="9">
        <f t="shared" ca="1" si="18"/>
        <v>0</v>
      </c>
      <c r="K95" s="9">
        <f t="shared" ca="1" si="19"/>
        <v>236.18521700927002</v>
      </c>
      <c r="L95" s="9">
        <f t="shared" ca="1" si="20"/>
        <v>76.58744372915163</v>
      </c>
      <c r="M95">
        <f t="shared" ca="1" si="22"/>
        <v>55.800617283950622</v>
      </c>
      <c r="N95">
        <f t="shared" ca="1" si="23"/>
        <v>32.56568930041152</v>
      </c>
    </row>
    <row r="96" spans="1:14" x14ac:dyDescent="0.25">
      <c r="A96" s="4">
        <f>A95+5/24/3600</f>
        <v>0.43275462962962874</v>
      </c>
      <c r="B96" s="3">
        <f t="shared" si="25"/>
        <v>1553301390</v>
      </c>
      <c r="C96">
        <f t="shared" si="26"/>
        <v>2</v>
      </c>
      <c r="D96">
        <f t="shared" si="26"/>
        <v>7</v>
      </c>
      <c r="E96">
        <f t="shared" ca="1" si="13"/>
        <v>-21825.339863857414</v>
      </c>
      <c r="F96">
        <f t="shared" ca="1" si="14"/>
        <v>-5204.8187741777765</v>
      </c>
      <c r="G96">
        <f t="shared" ca="1" si="17"/>
        <v>10668</v>
      </c>
      <c r="H96" s="9">
        <f t="shared" ca="1" si="18"/>
        <v>229.74328120481513</v>
      </c>
      <c r="I96" s="9">
        <f t="shared" ca="1" si="18"/>
        <v>54.785778035555268</v>
      </c>
      <c r="J96" s="9">
        <f t="shared" ca="1" si="18"/>
        <v>0</v>
      </c>
      <c r="K96" s="9">
        <f t="shared" ca="1" si="19"/>
        <v>236.18521700926985</v>
      </c>
      <c r="L96" s="9">
        <f t="shared" ca="1" si="20"/>
        <v>76.587443729151801</v>
      </c>
      <c r="M96">
        <f t="shared" ca="1" si="22"/>
        <v>55.803086419753086</v>
      </c>
      <c r="N96">
        <f t="shared" ca="1" si="23"/>
        <v>32.584071502057611</v>
      </c>
    </row>
    <row r="97" spans="1:14" x14ac:dyDescent="0.25">
      <c r="A97" s="4">
        <f t="shared" si="24"/>
        <v>0.4328124999999991</v>
      </c>
      <c r="B97" s="3">
        <f t="shared" si="25"/>
        <v>1553301395</v>
      </c>
      <c r="C97">
        <f t="shared" si="26"/>
        <v>2</v>
      </c>
      <c r="D97">
        <f t="shared" si="26"/>
        <v>7</v>
      </c>
      <c r="E97">
        <f t="shared" ca="1" si="13"/>
        <v>-20676.623457833339</v>
      </c>
      <c r="F97">
        <f t="shared" ca="1" si="14"/>
        <v>-4930.8898840000002</v>
      </c>
      <c r="G97">
        <f t="shared" ca="1" si="17"/>
        <v>10668</v>
      </c>
      <c r="H97" s="9">
        <f t="shared" ca="1" si="18"/>
        <v>229.74328120481513</v>
      </c>
      <c r="I97" s="9">
        <f t="shared" ca="1" si="18"/>
        <v>54.785778035555268</v>
      </c>
      <c r="J97" s="9">
        <f t="shared" ca="1" si="18"/>
        <v>0</v>
      </c>
      <c r="K97" s="9">
        <f t="shared" ca="1" si="19"/>
        <v>236.18521700926985</v>
      </c>
      <c r="L97" s="9">
        <f t="shared" ca="1" si="20"/>
        <v>76.587443729151801</v>
      </c>
      <c r="M97">
        <f t="shared" ca="1" si="22"/>
        <v>55.805555555555557</v>
      </c>
      <c r="N97">
        <f t="shared" ca="1" si="23"/>
        <v>32.602453703703702</v>
      </c>
    </row>
    <row r="98" spans="1:14" x14ac:dyDescent="0.25">
      <c r="A98" s="4">
        <f t="shared" si="24"/>
        <v>0.43287037037036946</v>
      </c>
      <c r="B98" s="3">
        <f t="shared" si="25"/>
        <v>1553301400</v>
      </c>
      <c r="C98">
        <f t="shared" si="26"/>
        <v>2</v>
      </c>
      <c r="D98">
        <f t="shared" si="26"/>
        <v>7</v>
      </c>
      <c r="E98">
        <f t="shared" ca="1" si="13"/>
        <v>-19527.907051809263</v>
      </c>
      <c r="F98">
        <f t="shared" ca="1" si="14"/>
        <v>-4656.9609938222238</v>
      </c>
      <c r="G98">
        <f t="shared" ca="1" si="17"/>
        <v>10668</v>
      </c>
      <c r="H98" s="9">
        <f t="shared" ca="1" si="18"/>
        <v>229.74328120481513</v>
      </c>
      <c r="I98" s="9">
        <f t="shared" ca="1" si="18"/>
        <v>54.785778035555992</v>
      </c>
      <c r="J98" s="9">
        <f t="shared" ca="1" si="18"/>
        <v>0</v>
      </c>
      <c r="K98" s="9">
        <f t="shared" ca="1" si="19"/>
        <v>236.18521700927002</v>
      </c>
      <c r="L98" s="9">
        <f t="shared" ca="1" si="20"/>
        <v>76.58744372915163</v>
      </c>
      <c r="M98">
        <f t="shared" ca="1" si="22"/>
        <v>55.808024691358028</v>
      </c>
      <c r="N98">
        <f t="shared" ca="1" si="23"/>
        <v>32.620835905349793</v>
      </c>
    </row>
    <row r="99" spans="1:14" x14ac:dyDescent="0.25">
      <c r="A99" s="4">
        <f t="shared" si="24"/>
        <v>0.43292824074073982</v>
      </c>
      <c r="B99" s="3">
        <f t="shared" si="25"/>
        <v>1553301405</v>
      </c>
      <c r="C99">
        <f t="shared" si="26"/>
        <v>2</v>
      </c>
      <c r="D99">
        <f t="shared" si="26"/>
        <v>7</v>
      </c>
      <c r="E99">
        <f t="shared" ca="1" si="13"/>
        <v>-18379.190645785187</v>
      </c>
      <c r="F99">
        <f t="shared" ca="1" si="14"/>
        <v>-4383.0321036444439</v>
      </c>
      <c r="G99">
        <f t="shared" ca="1" si="17"/>
        <v>10668</v>
      </c>
      <c r="H99" s="9">
        <f t="shared" ca="1" si="18"/>
        <v>229.74328120481513</v>
      </c>
      <c r="I99" s="9">
        <f t="shared" ca="1" si="18"/>
        <v>54.785778035555268</v>
      </c>
      <c r="J99" s="9">
        <f t="shared" ca="1" si="18"/>
        <v>0</v>
      </c>
      <c r="K99" s="9">
        <f t="shared" ca="1" si="19"/>
        <v>236.18521700926985</v>
      </c>
      <c r="L99" s="9">
        <f t="shared" ca="1" si="20"/>
        <v>76.587443729151801</v>
      </c>
      <c r="M99">
        <f t="shared" ca="1" si="22"/>
        <v>55.810493827160492</v>
      </c>
      <c r="N99">
        <f t="shared" ca="1" si="23"/>
        <v>32.639218106995884</v>
      </c>
    </row>
    <row r="100" spans="1:14" x14ac:dyDescent="0.25">
      <c r="A100" s="4">
        <f t="shared" si="24"/>
        <v>0.43298611111111018</v>
      </c>
      <c r="B100" s="3">
        <f t="shared" si="25"/>
        <v>1553301410</v>
      </c>
      <c r="C100">
        <f t="shared" si="26"/>
        <v>2</v>
      </c>
      <c r="D100">
        <f t="shared" si="26"/>
        <v>7</v>
      </c>
      <c r="E100">
        <f t="shared" ca="1" si="13"/>
        <v>-17230.474239761112</v>
      </c>
      <c r="F100">
        <f t="shared" ca="1" si="14"/>
        <v>-4109.1032134666675</v>
      </c>
      <c r="G100">
        <f t="shared" ca="1" si="17"/>
        <v>10668</v>
      </c>
      <c r="H100" s="9">
        <f t="shared" ca="1" si="18"/>
        <v>229.74328120481513</v>
      </c>
      <c r="I100" s="9">
        <f t="shared" ca="1" si="18"/>
        <v>54.785778035555992</v>
      </c>
      <c r="J100" s="9">
        <f t="shared" ca="1" si="18"/>
        <v>0</v>
      </c>
      <c r="K100" s="9">
        <f t="shared" ca="1" si="19"/>
        <v>236.18521700927002</v>
      </c>
      <c r="L100" s="9">
        <f t="shared" ca="1" si="20"/>
        <v>76.58744372915163</v>
      </c>
      <c r="M100">
        <f t="shared" ca="1" si="22"/>
        <v>55.812962962962963</v>
      </c>
      <c r="N100">
        <f t="shared" ca="1" si="23"/>
        <v>32.657600308641975</v>
      </c>
    </row>
    <row r="101" spans="1:14" x14ac:dyDescent="0.25">
      <c r="A101" s="4">
        <f t="shared" si="24"/>
        <v>0.43304398148148054</v>
      </c>
      <c r="B101" s="3">
        <f t="shared" si="25"/>
        <v>1553301415</v>
      </c>
      <c r="C101">
        <f t="shared" si="26"/>
        <v>2</v>
      </c>
      <c r="D101">
        <f t="shared" si="26"/>
        <v>7</v>
      </c>
      <c r="E101">
        <f t="shared" ref="E101:E161" ca="1" si="27">INDIRECT("E$"&amp;C101)+INDIRECT("H$"&amp;C101)*($B101-INDIRECT("B$"&amp;D101))</f>
        <v>-16081.757833737036</v>
      </c>
      <c r="F101">
        <f t="shared" ref="F101:F161" ca="1" si="28">INDIRECT("F$"&amp;C101)+INDIRECT("I$"&amp;C101)*($B101-INDIRECT("B$"&amp;D101))</f>
        <v>-3835.1743232888875</v>
      </c>
      <c r="G101">
        <f t="shared" ca="1" si="17"/>
        <v>10668</v>
      </c>
      <c r="H101" s="9">
        <f t="shared" ca="1" si="18"/>
        <v>229.74328120481513</v>
      </c>
      <c r="I101" s="9">
        <f t="shared" ca="1" si="18"/>
        <v>54.785778035555268</v>
      </c>
      <c r="J101" s="9">
        <f t="shared" ca="1" si="18"/>
        <v>0</v>
      </c>
      <c r="K101" s="9">
        <f t="shared" ca="1" si="19"/>
        <v>236.18521700926985</v>
      </c>
      <c r="L101" s="9">
        <f t="shared" ca="1" si="20"/>
        <v>76.587443729151801</v>
      </c>
      <c r="M101">
        <f t="shared" ca="1" si="22"/>
        <v>55.815432098765434</v>
      </c>
      <c r="N101">
        <f t="shared" ca="1" si="23"/>
        <v>32.675982510288065</v>
      </c>
    </row>
    <row r="102" spans="1:14" x14ac:dyDescent="0.25">
      <c r="A102" s="4">
        <f t="shared" si="24"/>
        <v>0.43310185185185091</v>
      </c>
      <c r="B102" s="3">
        <f t="shared" si="25"/>
        <v>1553301420</v>
      </c>
      <c r="C102">
        <f t="shared" si="26"/>
        <v>2</v>
      </c>
      <c r="D102">
        <f t="shared" si="26"/>
        <v>7</v>
      </c>
      <c r="E102">
        <f t="shared" ca="1" si="27"/>
        <v>-14933.04142771296</v>
      </c>
      <c r="F102">
        <f t="shared" ca="1" si="28"/>
        <v>-3561.2454331111112</v>
      </c>
      <c r="G102">
        <f t="shared" ca="1" si="17"/>
        <v>10668</v>
      </c>
      <c r="H102" s="9">
        <f t="shared" ca="1" si="18"/>
        <v>229.74328120481513</v>
      </c>
      <c r="I102" s="9">
        <f t="shared" ca="1" si="18"/>
        <v>54.785778035555268</v>
      </c>
      <c r="J102" s="9">
        <f t="shared" ca="1" si="18"/>
        <v>0</v>
      </c>
      <c r="K102" s="9">
        <f t="shared" ca="1" si="19"/>
        <v>236.18521700926985</v>
      </c>
      <c r="L102" s="9">
        <f t="shared" ca="1" si="20"/>
        <v>76.587443729151801</v>
      </c>
      <c r="M102">
        <f t="shared" ca="1" si="22"/>
        <v>55.817901234567906</v>
      </c>
      <c r="N102">
        <f t="shared" ca="1" si="23"/>
        <v>32.694364711934156</v>
      </c>
    </row>
    <row r="103" spans="1:14" x14ac:dyDescent="0.25">
      <c r="A103" s="8">
        <f t="shared" si="24"/>
        <v>0.43315972222222127</v>
      </c>
      <c r="B103" s="3">
        <f t="shared" si="25"/>
        <v>1553301425</v>
      </c>
      <c r="C103">
        <f t="shared" si="26"/>
        <v>2</v>
      </c>
      <c r="D103">
        <f t="shared" si="26"/>
        <v>7</v>
      </c>
      <c r="E103">
        <f t="shared" ca="1" si="27"/>
        <v>-13784.325021688885</v>
      </c>
      <c r="F103">
        <f t="shared" ca="1" si="28"/>
        <v>-3287.3165429333349</v>
      </c>
      <c r="G103">
        <f t="shared" ca="1" si="17"/>
        <v>10668</v>
      </c>
      <c r="H103" s="9">
        <f t="shared" ca="1" si="18"/>
        <v>229.74328120481223</v>
      </c>
      <c r="I103" s="9">
        <f t="shared" ca="1" si="18"/>
        <v>54.785778035555992</v>
      </c>
      <c r="J103" s="9">
        <f t="shared" ca="1" si="18"/>
        <v>0</v>
      </c>
      <c r="K103" s="9">
        <f t="shared" ca="1" si="19"/>
        <v>236.18521700926721</v>
      </c>
      <c r="L103" s="9">
        <f t="shared" ca="1" si="20"/>
        <v>76.587443729151474</v>
      </c>
      <c r="M103">
        <f t="shared" ca="1" si="22"/>
        <v>55.82037037037037</v>
      </c>
      <c r="N103">
        <f t="shared" ca="1" si="23"/>
        <v>32.712746913580247</v>
      </c>
    </row>
    <row r="104" spans="1:14" x14ac:dyDescent="0.25">
      <c r="A104" s="4">
        <f>A103+5/24/3600</f>
        <v>0.43321759259259163</v>
      </c>
      <c r="B104" s="3">
        <f t="shared" si="25"/>
        <v>1553301430</v>
      </c>
      <c r="C104">
        <f t="shared" si="26"/>
        <v>2</v>
      </c>
      <c r="D104">
        <f t="shared" si="26"/>
        <v>7</v>
      </c>
      <c r="E104">
        <f t="shared" ca="1" si="27"/>
        <v>-12635.608615664823</v>
      </c>
      <c r="F104">
        <f t="shared" ca="1" si="28"/>
        <v>-3013.3876527555549</v>
      </c>
      <c r="G104">
        <f t="shared" ca="1" si="17"/>
        <v>10668</v>
      </c>
      <c r="H104" s="9">
        <f t="shared" ca="1" si="18"/>
        <v>229.74328120481513</v>
      </c>
      <c r="I104" s="9">
        <f t="shared" ca="1" si="18"/>
        <v>54.785778035555268</v>
      </c>
      <c r="J104" s="9">
        <f t="shared" ca="1" si="18"/>
        <v>0</v>
      </c>
      <c r="K104" s="9">
        <f t="shared" ca="1" si="19"/>
        <v>236.18521700926985</v>
      </c>
      <c r="L104" s="9">
        <f t="shared" ca="1" si="20"/>
        <v>76.587443729151801</v>
      </c>
      <c r="M104">
        <f t="shared" ca="1" si="22"/>
        <v>55.822839506172841</v>
      </c>
      <c r="N104">
        <f t="shared" ca="1" si="23"/>
        <v>32.731129115226338</v>
      </c>
    </row>
    <row r="105" spans="1:14" x14ac:dyDescent="0.25">
      <c r="A105" s="4">
        <f t="shared" ref="A105:A121" si="29">A104+5/24/3600</f>
        <v>0.43327546296296199</v>
      </c>
      <c r="B105" s="3">
        <f t="shared" si="25"/>
        <v>1553301435</v>
      </c>
      <c r="C105">
        <f t="shared" ref="C105:D120" si="30">C104</f>
        <v>2</v>
      </c>
      <c r="D105">
        <f t="shared" si="30"/>
        <v>7</v>
      </c>
      <c r="E105">
        <f t="shared" ca="1" si="27"/>
        <v>-11486.892209640748</v>
      </c>
      <c r="F105">
        <f t="shared" ca="1" si="28"/>
        <v>-2739.4587625777785</v>
      </c>
      <c r="G105">
        <f t="shared" ca="1" si="17"/>
        <v>10668</v>
      </c>
      <c r="H105" s="9">
        <f t="shared" ca="1" si="18"/>
        <v>229.74328120481513</v>
      </c>
      <c r="I105" s="9">
        <f t="shared" ca="1" si="18"/>
        <v>54.785778035555992</v>
      </c>
      <c r="J105" s="9">
        <f t="shared" ca="1" si="18"/>
        <v>0</v>
      </c>
      <c r="K105" s="9">
        <f t="shared" ca="1" si="19"/>
        <v>236.18521700927002</v>
      </c>
      <c r="L105" s="9">
        <f t="shared" ca="1" si="20"/>
        <v>76.58744372915163</v>
      </c>
      <c r="M105">
        <f t="shared" ca="1" si="22"/>
        <v>55.825308641975312</v>
      </c>
      <c r="N105">
        <f t="shared" ca="1" si="23"/>
        <v>32.749511316872422</v>
      </c>
    </row>
    <row r="106" spans="1:14" x14ac:dyDescent="0.25">
      <c r="A106" s="4">
        <f t="shared" si="29"/>
        <v>0.43333333333333235</v>
      </c>
      <c r="B106" s="3">
        <f t="shared" si="25"/>
        <v>1553301440</v>
      </c>
      <c r="C106">
        <f t="shared" si="30"/>
        <v>2</v>
      </c>
      <c r="D106">
        <f t="shared" si="30"/>
        <v>7</v>
      </c>
      <c r="E106">
        <f t="shared" ca="1" si="27"/>
        <v>-10338.175803616672</v>
      </c>
      <c r="F106">
        <f t="shared" ca="1" si="28"/>
        <v>-2465.5298723999986</v>
      </c>
      <c r="G106">
        <f t="shared" ca="1" si="17"/>
        <v>10668</v>
      </c>
      <c r="H106" s="9">
        <f t="shared" ca="1" si="18"/>
        <v>229.74328120481513</v>
      </c>
      <c r="I106" s="9">
        <f t="shared" ca="1" si="18"/>
        <v>54.785778035555268</v>
      </c>
      <c r="J106" s="9">
        <f t="shared" ca="1" si="18"/>
        <v>0</v>
      </c>
      <c r="K106" s="9">
        <f t="shared" ca="1" si="19"/>
        <v>236.18521700926985</v>
      </c>
      <c r="L106" s="9">
        <f t="shared" ca="1" si="20"/>
        <v>76.587443729151801</v>
      </c>
      <c r="M106">
        <f t="shared" ca="1" si="22"/>
        <v>55.827777777777783</v>
      </c>
      <c r="N106">
        <f t="shared" ca="1" si="23"/>
        <v>32.767893518518513</v>
      </c>
    </row>
    <row r="107" spans="1:14" x14ac:dyDescent="0.25">
      <c r="A107" s="4">
        <f t="shared" si="29"/>
        <v>0.43339120370370271</v>
      </c>
      <c r="B107" s="3">
        <f t="shared" si="25"/>
        <v>1553301445</v>
      </c>
      <c r="C107">
        <f t="shared" si="30"/>
        <v>2</v>
      </c>
      <c r="D107">
        <f t="shared" si="30"/>
        <v>7</v>
      </c>
      <c r="E107">
        <f t="shared" ca="1" si="27"/>
        <v>-9189.4593975925964</v>
      </c>
      <c r="F107">
        <f t="shared" ca="1" si="28"/>
        <v>-2191.6009822222222</v>
      </c>
      <c r="G107">
        <f t="shared" ca="1" si="17"/>
        <v>10668</v>
      </c>
      <c r="H107" s="9">
        <f t="shared" ca="1" si="18"/>
        <v>229.74328120481513</v>
      </c>
      <c r="I107" s="9">
        <f t="shared" ca="1" si="18"/>
        <v>54.785778035555268</v>
      </c>
      <c r="J107" s="9">
        <f t="shared" ca="1" si="18"/>
        <v>0</v>
      </c>
      <c r="K107" s="9">
        <f t="shared" ca="1" si="19"/>
        <v>236.18521700926985</v>
      </c>
      <c r="L107" s="9">
        <f t="shared" ca="1" si="20"/>
        <v>76.587443729151801</v>
      </c>
      <c r="M107">
        <f t="shared" ca="1" si="22"/>
        <v>55.830246913580247</v>
      </c>
      <c r="N107">
        <f t="shared" ca="1" si="23"/>
        <v>32.786275720164603</v>
      </c>
    </row>
    <row r="108" spans="1:14" x14ac:dyDescent="0.25">
      <c r="A108" s="4">
        <f t="shared" si="29"/>
        <v>0.43344907407407307</v>
      </c>
      <c r="B108" s="3">
        <f t="shared" si="25"/>
        <v>1553301450</v>
      </c>
      <c r="C108">
        <f t="shared" si="30"/>
        <v>2</v>
      </c>
      <c r="D108">
        <f t="shared" si="30"/>
        <v>7</v>
      </c>
      <c r="E108">
        <f t="shared" ca="1" si="27"/>
        <v>-8040.7429915685207</v>
      </c>
      <c r="F108">
        <f t="shared" ca="1" si="28"/>
        <v>-1917.6720920444459</v>
      </c>
      <c r="G108">
        <f t="shared" ca="1" si="17"/>
        <v>10668</v>
      </c>
      <c r="H108" s="9">
        <f t="shared" ca="1" si="18"/>
        <v>229.74328120481513</v>
      </c>
      <c r="I108" s="9">
        <f t="shared" ca="1" si="18"/>
        <v>54.785778035555992</v>
      </c>
      <c r="J108" s="9">
        <f t="shared" ca="1" si="18"/>
        <v>0</v>
      </c>
      <c r="K108" s="9">
        <f t="shared" ca="1" si="19"/>
        <v>236.18521700927002</v>
      </c>
      <c r="L108" s="9">
        <f t="shared" ca="1" si="20"/>
        <v>76.58744372915163</v>
      </c>
      <c r="M108">
        <f t="shared" ca="1" si="22"/>
        <v>55.832716049382718</v>
      </c>
      <c r="N108">
        <f t="shared" ca="1" si="23"/>
        <v>32.804657921810694</v>
      </c>
    </row>
    <row r="109" spans="1:14" x14ac:dyDescent="0.25">
      <c r="A109" s="4">
        <f t="shared" si="29"/>
        <v>0.43350694444444343</v>
      </c>
      <c r="B109" s="3">
        <f t="shared" si="25"/>
        <v>1553301455</v>
      </c>
      <c r="C109">
        <f t="shared" si="30"/>
        <v>2</v>
      </c>
      <c r="D109">
        <f t="shared" si="30"/>
        <v>7</v>
      </c>
      <c r="E109">
        <f t="shared" ca="1" si="27"/>
        <v>-6892.026585544445</v>
      </c>
      <c r="F109">
        <f t="shared" ca="1" si="28"/>
        <v>-1643.7432018666659</v>
      </c>
      <c r="G109">
        <f t="shared" ca="1" si="17"/>
        <v>10668</v>
      </c>
      <c r="H109" s="9">
        <f t="shared" ca="1" si="18"/>
        <v>229.74328120481513</v>
      </c>
      <c r="I109" s="9">
        <f t="shared" ca="1" si="18"/>
        <v>54.785778035555268</v>
      </c>
      <c r="J109" s="9">
        <f t="shared" ca="1" si="18"/>
        <v>0</v>
      </c>
      <c r="K109" s="9">
        <f t="shared" ca="1" si="19"/>
        <v>236.18521700926985</v>
      </c>
      <c r="L109" s="9">
        <f t="shared" ca="1" si="20"/>
        <v>76.587443729151801</v>
      </c>
      <c r="M109">
        <f t="shared" ca="1" si="22"/>
        <v>55.835185185185189</v>
      </c>
      <c r="N109">
        <f t="shared" ca="1" si="23"/>
        <v>32.823040123456785</v>
      </c>
    </row>
    <row r="110" spans="1:14" x14ac:dyDescent="0.25">
      <c r="A110" s="4">
        <f t="shared" si="29"/>
        <v>0.43356481481481379</v>
      </c>
      <c r="B110" s="3">
        <f t="shared" si="25"/>
        <v>1553301460</v>
      </c>
      <c r="C110">
        <f t="shared" si="30"/>
        <v>2</v>
      </c>
      <c r="D110">
        <f t="shared" si="30"/>
        <v>7</v>
      </c>
      <c r="E110">
        <f t="shared" ca="1" si="27"/>
        <v>-5743.3101795203693</v>
      </c>
      <c r="F110">
        <f t="shared" ca="1" si="28"/>
        <v>-1369.8143116888896</v>
      </c>
      <c r="G110">
        <f t="shared" ca="1" si="17"/>
        <v>10668</v>
      </c>
      <c r="H110" s="9">
        <f t="shared" ca="1" si="18"/>
        <v>229.74328120481513</v>
      </c>
      <c r="I110" s="9">
        <f t="shared" ca="1" si="18"/>
        <v>54.785778035555992</v>
      </c>
      <c r="J110" s="9">
        <f t="shared" ca="1" si="18"/>
        <v>0</v>
      </c>
      <c r="K110" s="9">
        <f t="shared" ca="1" si="19"/>
        <v>236.18521700927002</v>
      </c>
      <c r="L110" s="9">
        <f t="shared" ca="1" si="20"/>
        <v>76.58744372915163</v>
      </c>
      <c r="M110">
        <f t="shared" ca="1" si="22"/>
        <v>55.837654320987653</v>
      </c>
      <c r="N110">
        <f t="shared" ca="1" si="23"/>
        <v>32.841422325102876</v>
      </c>
    </row>
    <row r="111" spans="1:14" x14ac:dyDescent="0.25">
      <c r="A111" s="4">
        <f t="shared" si="29"/>
        <v>0.43362268518518415</v>
      </c>
      <c r="B111" s="3">
        <f t="shared" si="25"/>
        <v>1553301465</v>
      </c>
      <c r="C111">
        <f t="shared" si="30"/>
        <v>2</v>
      </c>
      <c r="D111">
        <f t="shared" si="30"/>
        <v>7</v>
      </c>
      <c r="E111">
        <f t="shared" ca="1" si="27"/>
        <v>-4594.5937734962936</v>
      </c>
      <c r="F111">
        <f t="shared" ca="1" si="28"/>
        <v>-1095.8854215111096</v>
      </c>
      <c r="G111">
        <f t="shared" ca="1" si="17"/>
        <v>10668</v>
      </c>
      <c r="H111" s="9">
        <f t="shared" ca="1" si="18"/>
        <v>229.74328120481513</v>
      </c>
      <c r="I111" s="9">
        <f t="shared" ca="1" si="18"/>
        <v>54.785778035555268</v>
      </c>
      <c r="J111" s="9">
        <f t="shared" ca="1" si="18"/>
        <v>0</v>
      </c>
      <c r="K111" s="9">
        <f t="shared" ca="1" si="19"/>
        <v>236.18521700926985</v>
      </c>
      <c r="L111" s="9">
        <f t="shared" ca="1" si="20"/>
        <v>76.587443729151801</v>
      </c>
      <c r="M111">
        <f t="shared" ca="1" si="22"/>
        <v>55.840123456790124</v>
      </c>
      <c r="N111">
        <f t="shared" ca="1" si="23"/>
        <v>32.859804526748967</v>
      </c>
    </row>
    <row r="112" spans="1:14" x14ac:dyDescent="0.25">
      <c r="A112" s="4">
        <f t="shared" si="29"/>
        <v>0.43368055555555451</v>
      </c>
      <c r="B112" s="3">
        <f t="shared" si="25"/>
        <v>1553301470</v>
      </c>
      <c r="C112">
        <f t="shared" si="30"/>
        <v>2</v>
      </c>
      <c r="D112">
        <f t="shared" si="30"/>
        <v>7</v>
      </c>
      <c r="E112">
        <f t="shared" ca="1" si="27"/>
        <v>-3445.8773674722179</v>
      </c>
      <c r="F112">
        <f t="shared" ca="1" si="28"/>
        <v>-821.95653133333326</v>
      </c>
      <c r="G112">
        <f t="shared" ca="1" si="17"/>
        <v>10668</v>
      </c>
      <c r="H112" s="9">
        <f t="shared" ca="1" si="18"/>
        <v>229.74328120481223</v>
      </c>
      <c r="I112" s="9">
        <f t="shared" ca="1" si="18"/>
        <v>54.785778035555268</v>
      </c>
      <c r="J112" s="9">
        <f t="shared" ca="1" si="18"/>
        <v>0</v>
      </c>
      <c r="K112" s="9">
        <f t="shared" ca="1" si="19"/>
        <v>236.18521700926703</v>
      </c>
      <c r="L112" s="9">
        <f t="shared" ca="1" si="20"/>
        <v>76.58744372915163</v>
      </c>
      <c r="M112">
        <f t="shared" ca="1" si="22"/>
        <v>55.842592592592595</v>
      </c>
      <c r="N112">
        <f t="shared" ca="1" si="23"/>
        <v>32.878186728395058</v>
      </c>
    </row>
    <row r="113" spans="1:15" x14ac:dyDescent="0.25">
      <c r="A113" s="4">
        <f t="shared" si="29"/>
        <v>0.43373842592592488</v>
      </c>
      <c r="B113" s="3">
        <f t="shared" si="25"/>
        <v>1553301475</v>
      </c>
      <c r="C113">
        <f t="shared" si="30"/>
        <v>2</v>
      </c>
      <c r="D113">
        <f t="shared" si="30"/>
        <v>7</v>
      </c>
      <c r="E113">
        <f t="shared" ca="1" si="27"/>
        <v>-2297.1609614481567</v>
      </c>
      <c r="F113">
        <f t="shared" ca="1" si="28"/>
        <v>-548.02764115555692</v>
      </c>
      <c r="G113">
        <f t="shared" ca="1" si="17"/>
        <v>10668</v>
      </c>
      <c r="H113" s="9">
        <f t="shared" ca="1" si="18"/>
        <v>226.51713436464343</v>
      </c>
      <c r="I113" s="9">
        <f t="shared" ca="1" si="18"/>
        <v>41.553713957048728</v>
      </c>
      <c r="J113" s="9">
        <f t="shared" ca="1" si="18"/>
        <v>0</v>
      </c>
      <c r="K113" s="9">
        <f t="shared" ca="1" si="19"/>
        <v>230.29703277375103</v>
      </c>
      <c r="L113" s="9">
        <f t="shared" ca="1" si="20"/>
        <v>79.604884242187026</v>
      </c>
      <c r="M113">
        <f t="shared" ca="1" si="22"/>
        <v>55.845061728395066</v>
      </c>
      <c r="N113">
        <f t="shared" ca="1" si="23"/>
        <v>32.896568930041148</v>
      </c>
    </row>
    <row r="114" spans="1:15" x14ac:dyDescent="0.25">
      <c r="A114" s="4">
        <f t="shared" si="29"/>
        <v>0.43379629629629524</v>
      </c>
      <c r="B114" s="3">
        <f t="shared" si="25"/>
        <v>1553301480</v>
      </c>
      <c r="C114">
        <f t="shared" si="30"/>
        <v>2</v>
      </c>
      <c r="D114">
        <f t="shared" si="30"/>
        <v>7</v>
      </c>
      <c r="E114" s="15">
        <f ca="1">(1-$O114)*(1-$O114)*E113+2*$O114*(1-$O114)*INDIRECT("E"&amp;C115)+$O114*$O114*E117</f>
        <v>-1164.5752896249396</v>
      </c>
      <c r="F114" s="15">
        <f ca="1">(1-$O114)*(1-$O114)*F113+2*$O114*(1-$O114)*INDIRECT("F"&amp;C115)+$O114*$O114*F117</f>
        <v>-340.25907137031328</v>
      </c>
      <c r="G114" s="15">
        <f t="shared" ca="1" si="17"/>
        <v>10668</v>
      </c>
      <c r="H114" s="16">
        <f t="shared" ca="1" si="18"/>
        <v>220.06484068429887</v>
      </c>
      <c r="I114" s="16">
        <f t="shared" ca="1" si="18"/>
        <v>15.089585800034808</v>
      </c>
      <c r="J114" s="16">
        <f t="shared" ca="1" si="18"/>
        <v>0</v>
      </c>
      <c r="K114" s="16">
        <f t="shared" ca="1" si="19"/>
        <v>220.58157154445712</v>
      </c>
      <c r="L114" s="16">
        <f t="shared" ca="1" si="20"/>
        <v>86.077436038398261</v>
      </c>
      <c r="M114" s="15">
        <f ca="1">(1-$O114)*(1-$O114)*M113+2*$O114*(1-$O114)*INDIRECT("M"&amp;C115)+$O114*$O114*M117</f>
        <v>55.846934407552091</v>
      </c>
      <c r="N114" s="15">
        <f ca="1">(1-$O114)*(1-$O114)*N113+2*$O114*(1-$O114)*INDIRECT("N"&amp;C115)+$O114*$O114*N117</f>
        <v>32.914693015769672</v>
      </c>
      <c r="O114" s="15">
        <f>(B114-B113)/(B117-B113)</f>
        <v>0.25</v>
      </c>
    </row>
    <row r="115" spans="1:15" x14ac:dyDescent="0.25">
      <c r="A115" s="5">
        <f t="shared" si="29"/>
        <v>0.4338541666666656</v>
      </c>
      <c r="B115" s="3">
        <f t="shared" si="25"/>
        <v>1553301485</v>
      </c>
      <c r="C115">
        <v>3</v>
      </c>
      <c r="D115">
        <f>ROW()</f>
        <v>115</v>
      </c>
      <c r="E115" s="15">
        <f ca="1">(1-$O115)*(1-$O115)*E113+2*$O115*(1-$O115)*INDIRECT("E"&amp;C115)+$O115*$O115*E117</f>
        <v>-64.251086203445311</v>
      </c>
      <c r="F115" s="15">
        <f ca="1">(1-$O115)*(1-$O115)*F113+2*$O115*(1-$O115)*INDIRECT("F"&amp;C115)+$O115*$O115*F117</f>
        <v>-264.81114237013924</v>
      </c>
      <c r="G115" s="15">
        <f t="shared" ca="1" si="17"/>
        <v>10668</v>
      </c>
      <c r="H115" s="16">
        <f t="shared" ca="1" si="18"/>
        <v>213.61254700395435</v>
      </c>
      <c r="I115" s="16">
        <f t="shared" ca="1" si="18"/>
        <v>-11.374542356979111</v>
      </c>
      <c r="J115" s="16">
        <f t="shared" ca="1" si="18"/>
        <v>-8.8900000000001462</v>
      </c>
      <c r="K115" s="16">
        <f t="shared" ca="1" si="19"/>
        <v>213.91517115751122</v>
      </c>
      <c r="L115" s="16">
        <f t="shared" ca="1" si="20"/>
        <v>93.048034255930631</v>
      </c>
      <c r="M115" s="15">
        <f ca="1">(1-$O115)*(1-$O115)*M113+2*$O115*(1-$O115)*INDIRECT("M"&amp;C115)+$O115*$O115*M117</f>
        <v>55.847614173418208</v>
      </c>
      <c r="N115" s="15">
        <f ca="1">(1-$O115)*(1-$O115)*N113+2*$O115*(1-$O115)*INDIRECT("N"&amp;C115)+$O115*$O115*N117</f>
        <v>32.932300869663059</v>
      </c>
      <c r="O115" s="15">
        <f>(B115-B113)/(B117-B113)</f>
        <v>0.5</v>
      </c>
    </row>
    <row r="116" spans="1:15" x14ac:dyDescent="0.25">
      <c r="A116" s="4">
        <f t="shared" si="29"/>
        <v>0.43391203703703596</v>
      </c>
      <c r="B116" s="3">
        <f t="shared" si="25"/>
        <v>1553301490</v>
      </c>
      <c r="C116">
        <f t="shared" si="30"/>
        <v>3</v>
      </c>
      <c r="D116">
        <f t="shared" si="30"/>
        <v>115</v>
      </c>
      <c r="E116" s="15">
        <f ca="1">(1-$O116)*(1-$O116)*E113+2*$O116*(1-$O116)*INDIRECT("E"&amp;C115)+$O116*$O116*E117</f>
        <v>1003.8116488163264</v>
      </c>
      <c r="F116" s="15">
        <f ca="1">(1-$O116)*(1-$O116)*F113+2*$O116*(1-$O116)*INDIRECT("F"&amp;C115)+$O116*$O116*F117</f>
        <v>-321.68385415503479</v>
      </c>
      <c r="G116" s="15">
        <f t="shared" ca="1" si="17"/>
        <v>10623.55</v>
      </c>
      <c r="H116" s="16">
        <f t="shared" ca="1" si="18"/>
        <v>207.16025332360977</v>
      </c>
      <c r="I116" s="16">
        <f t="shared" ca="1" si="18"/>
        <v>-37.83867051399303</v>
      </c>
      <c r="J116" s="16">
        <f t="shared" ca="1" si="18"/>
        <v>-8.8899999999997821</v>
      </c>
      <c r="K116" s="16">
        <f t="shared" ca="1" si="19"/>
        <v>210.5875958915166</v>
      </c>
      <c r="L116" s="16">
        <f t="shared" ca="1" si="20"/>
        <v>100.35120183347341</v>
      </c>
      <c r="M116" s="15">
        <f ca="1">(1-$O116)*(1-$O116)*M113+2*$O116*(1-$O116)*INDIRECT("M"&amp;C115)+$O116*$O116*M117</f>
        <v>55.847101025993439</v>
      </c>
      <c r="N116" s="15">
        <f ca="1">(1-$O116)*(1-$O116)*N113+2*$O116*(1-$O116)*INDIRECT("N"&amp;C115)+$O116*$O116*N117</f>
        <v>32.949392491721319</v>
      </c>
      <c r="O116" s="15">
        <f>(B116-B113)/(B117-B113)</f>
        <v>0.75</v>
      </c>
    </row>
    <row r="117" spans="1:15" x14ac:dyDescent="0.25">
      <c r="A117" s="4">
        <f t="shared" si="29"/>
        <v>0.43396990740740632</v>
      </c>
      <c r="B117" s="3">
        <f t="shared" si="25"/>
        <v>1553301495</v>
      </c>
      <c r="C117">
        <f t="shared" si="30"/>
        <v>3</v>
      </c>
      <c r="D117">
        <f t="shared" si="30"/>
        <v>115</v>
      </c>
      <c r="E117">
        <f t="shared" ca="1" si="27"/>
        <v>2039.6129154343753</v>
      </c>
      <c r="F117">
        <f t="shared" ca="1" si="28"/>
        <v>-510.87720672499995</v>
      </c>
      <c r="G117">
        <f t="shared" ca="1" si="17"/>
        <v>10579.1</v>
      </c>
      <c r="H117" s="9">
        <f t="shared" ca="1" si="18"/>
        <v>203.93410648343752</v>
      </c>
      <c r="I117" s="9">
        <f t="shared" ca="1" si="18"/>
        <v>-51.070734592500003</v>
      </c>
      <c r="J117" s="9">
        <f t="shared" ca="1" si="18"/>
        <v>-8.8900000000001462</v>
      </c>
      <c r="K117" s="9">
        <f t="shared" ca="1" si="19"/>
        <v>210.23163348795921</v>
      </c>
      <c r="L117" s="9">
        <f t="shared" ca="1" si="20"/>
        <v>104.05930118444157</v>
      </c>
      <c r="M117">
        <f t="shared" ca="1" si="22"/>
        <v>55.845394965277777</v>
      </c>
      <c r="N117">
        <f t="shared" ca="1" si="23"/>
        <v>32.965967881944444</v>
      </c>
    </row>
    <row r="118" spans="1:15" x14ac:dyDescent="0.25">
      <c r="A118" s="4">
        <f t="shared" si="29"/>
        <v>0.43402777777777668</v>
      </c>
      <c r="B118" s="3">
        <f t="shared" si="25"/>
        <v>1553301500</v>
      </c>
      <c r="C118">
        <f t="shared" si="30"/>
        <v>3</v>
      </c>
      <c r="D118">
        <f t="shared" si="30"/>
        <v>115</v>
      </c>
      <c r="E118">
        <f t="shared" ca="1" si="27"/>
        <v>3059.2834478515629</v>
      </c>
      <c r="F118">
        <f t="shared" ca="1" si="28"/>
        <v>-766.23087968749996</v>
      </c>
      <c r="G118">
        <f t="shared" ca="1" si="17"/>
        <v>10534.65</v>
      </c>
      <c r="H118" s="9">
        <f t="shared" ca="1" si="18"/>
        <v>203.93410648343752</v>
      </c>
      <c r="I118" s="9">
        <f t="shared" ca="1" si="18"/>
        <v>-51.070734592500003</v>
      </c>
      <c r="J118" s="9">
        <f t="shared" ca="1" si="18"/>
        <v>-8.8899999999997821</v>
      </c>
      <c r="K118" s="9">
        <f t="shared" ca="1" si="19"/>
        <v>210.23163348795921</v>
      </c>
      <c r="L118" s="9">
        <f t="shared" ca="1" si="20"/>
        <v>104.05930118444157</v>
      </c>
      <c r="M118">
        <f t="shared" ca="1" si="22"/>
        <v>55.843092447916668</v>
      </c>
      <c r="N118">
        <f t="shared" ca="1" si="23"/>
        <v>32.982285156249993</v>
      </c>
    </row>
    <row r="119" spans="1:15" x14ac:dyDescent="0.25">
      <c r="A119" s="4">
        <f t="shared" si="29"/>
        <v>0.43408564814814704</v>
      </c>
      <c r="B119" s="3">
        <f t="shared" si="25"/>
        <v>1553301505</v>
      </c>
      <c r="C119">
        <f t="shared" si="30"/>
        <v>3</v>
      </c>
      <c r="D119">
        <f t="shared" si="30"/>
        <v>115</v>
      </c>
      <c r="E119">
        <f t="shared" ca="1" si="27"/>
        <v>4078.9539802687505</v>
      </c>
      <c r="F119">
        <f t="shared" ca="1" si="28"/>
        <v>-1021.58455265</v>
      </c>
      <c r="G119">
        <f t="shared" ca="1" si="17"/>
        <v>10490.2</v>
      </c>
      <c r="H119" s="9">
        <f t="shared" ca="1" si="18"/>
        <v>203.93410648343743</v>
      </c>
      <c r="I119" s="9">
        <f t="shared" ca="1" si="18"/>
        <v>-51.07073459249996</v>
      </c>
      <c r="J119" s="9">
        <f t="shared" ca="1" si="18"/>
        <v>-8.8900000000001462</v>
      </c>
      <c r="K119" s="9">
        <f t="shared" ca="1" si="19"/>
        <v>210.2316334879591</v>
      </c>
      <c r="L119" s="9">
        <f t="shared" ca="1" si="20"/>
        <v>104.05930118444155</v>
      </c>
      <c r="M119">
        <f t="shared" ca="1" si="22"/>
        <v>55.840789930555559</v>
      </c>
      <c r="N119">
        <f t="shared" ca="1" si="23"/>
        <v>32.99860243055555</v>
      </c>
    </row>
    <row r="120" spans="1:15" x14ac:dyDescent="0.25">
      <c r="A120" s="4">
        <f t="shared" si="29"/>
        <v>0.4341435185185174</v>
      </c>
      <c r="B120" s="3">
        <f t="shared" si="25"/>
        <v>1553301510</v>
      </c>
      <c r="C120">
        <f t="shared" si="30"/>
        <v>3</v>
      </c>
      <c r="D120">
        <f t="shared" si="30"/>
        <v>115</v>
      </c>
      <c r="E120">
        <f t="shared" ca="1" si="27"/>
        <v>5098.6245126859376</v>
      </c>
      <c r="F120">
        <f t="shared" ca="1" si="28"/>
        <v>-1276.9382256124998</v>
      </c>
      <c r="G120">
        <f t="shared" ca="1" si="17"/>
        <v>10445.75</v>
      </c>
      <c r="H120" s="9">
        <f t="shared" ca="1" si="18"/>
        <v>203.9341064834376</v>
      </c>
      <c r="I120" s="9">
        <f t="shared" ca="1" si="18"/>
        <v>-51.070734592500003</v>
      </c>
      <c r="J120" s="9">
        <f t="shared" ca="1" si="18"/>
        <v>-8.8900000000001462</v>
      </c>
      <c r="K120" s="9">
        <f t="shared" ca="1" si="19"/>
        <v>210.2316334879593</v>
      </c>
      <c r="L120" s="9">
        <f t="shared" ca="1" si="20"/>
        <v>104.05930118444155</v>
      </c>
      <c r="M120">
        <f t="shared" ca="1" si="22"/>
        <v>55.838487413194443</v>
      </c>
      <c r="N120">
        <f t="shared" ca="1" si="23"/>
        <v>33.014919704861107</v>
      </c>
    </row>
    <row r="121" spans="1:15" x14ac:dyDescent="0.25">
      <c r="A121" s="4">
        <f t="shared" si="29"/>
        <v>0.43420138888888776</v>
      </c>
      <c r="B121" s="3">
        <f t="shared" si="25"/>
        <v>1553301515</v>
      </c>
      <c r="C121">
        <f t="shared" ref="C121:D136" si="31">C120</f>
        <v>3</v>
      </c>
      <c r="D121">
        <f t="shared" si="31"/>
        <v>115</v>
      </c>
      <c r="E121">
        <f t="shared" ca="1" si="27"/>
        <v>6118.2950451031256</v>
      </c>
      <c r="F121">
        <f t="shared" ca="1" si="28"/>
        <v>-1532.2918985749998</v>
      </c>
      <c r="G121">
        <f t="shared" ca="1" si="17"/>
        <v>10401.299999999999</v>
      </c>
      <c r="H121" s="9">
        <f t="shared" ca="1" si="18"/>
        <v>203.9341064834376</v>
      </c>
      <c r="I121" s="9">
        <f t="shared" ca="1" si="18"/>
        <v>-51.070734592500003</v>
      </c>
      <c r="J121" s="9">
        <f t="shared" ca="1" si="18"/>
        <v>-8.8899999999997821</v>
      </c>
      <c r="K121" s="9">
        <f t="shared" ca="1" si="19"/>
        <v>210.2316334879593</v>
      </c>
      <c r="L121" s="9">
        <f t="shared" ca="1" si="20"/>
        <v>104.05930118444155</v>
      </c>
      <c r="M121">
        <f t="shared" ca="1" si="22"/>
        <v>55.836184895833334</v>
      </c>
      <c r="N121">
        <f t="shared" ca="1" si="23"/>
        <v>33.031236979166664</v>
      </c>
    </row>
    <row r="122" spans="1:15" x14ac:dyDescent="0.25">
      <c r="A122" s="4">
        <f>A121+5/24/3600</f>
        <v>0.43425925925925812</v>
      </c>
      <c r="B122" s="3">
        <f t="shared" si="25"/>
        <v>1553301520</v>
      </c>
      <c r="C122">
        <f t="shared" si="31"/>
        <v>3</v>
      </c>
      <c r="D122">
        <f t="shared" si="31"/>
        <v>115</v>
      </c>
      <c r="E122">
        <f t="shared" ca="1" si="27"/>
        <v>7137.9655775203137</v>
      </c>
      <c r="F122">
        <f t="shared" ca="1" si="28"/>
        <v>-1787.6455715374998</v>
      </c>
      <c r="G122">
        <f t="shared" ca="1" si="17"/>
        <v>10356.85</v>
      </c>
      <c r="H122" s="9">
        <f t="shared" ca="1" si="18"/>
        <v>203.93410648343743</v>
      </c>
      <c r="I122" s="9">
        <f t="shared" ca="1" si="18"/>
        <v>-51.070734592500003</v>
      </c>
      <c r="J122" s="9">
        <f t="shared" ca="1" si="18"/>
        <v>-8.8900000000001462</v>
      </c>
      <c r="K122" s="9">
        <f t="shared" ca="1" si="19"/>
        <v>210.23163348795913</v>
      </c>
      <c r="L122" s="9">
        <f t="shared" ca="1" si="20"/>
        <v>104.05930118444157</v>
      </c>
      <c r="M122">
        <f t="shared" ca="1" si="22"/>
        <v>55.833882378472225</v>
      </c>
      <c r="N122">
        <f t="shared" ca="1" si="23"/>
        <v>33.047554253472221</v>
      </c>
    </row>
    <row r="123" spans="1:15" x14ac:dyDescent="0.25">
      <c r="A123" s="4">
        <f t="shared" ref="A123:A186" si="32">A122+5/24/3600</f>
        <v>0.43431712962962848</v>
      </c>
      <c r="B123" s="3">
        <f t="shared" si="25"/>
        <v>1553301525</v>
      </c>
      <c r="C123">
        <f t="shared" si="31"/>
        <v>3</v>
      </c>
      <c r="D123">
        <f t="shared" si="31"/>
        <v>115</v>
      </c>
      <c r="E123">
        <f t="shared" ca="1" si="27"/>
        <v>8157.6361099375008</v>
      </c>
      <c r="F123">
        <f t="shared" ca="1" si="28"/>
        <v>-2042.9992444999998</v>
      </c>
      <c r="G123">
        <f t="shared" ca="1" si="17"/>
        <v>10312.4</v>
      </c>
      <c r="H123" s="9">
        <f t="shared" ca="1" si="18"/>
        <v>203.93410648343743</v>
      </c>
      <c r="I123" s="9">
        <f t="shared" ca="1" si="18"/>
        <v>-51.070734592500045</v>
      </c>
      <c r="J123" s="9">
        <f t="shared" ca="1" si="18"/>
        <v>-8.8899999999997821</v>
      </c>
      <c r="K123" s="9">
        <f t="shared" ca="1" si="19"/>
        <v>210.23163348795913</v>
      </c>
      <c r="L123" s="9">
        <f t="shared" ca="1" si="20"/>
        <v>104.05930118444158</v>
      </c>
      <c r="M123">
        <f t="shared" ca="1" si="22"/>
        <v>55.831579861111109</v>
      </c>
      <c r="N123">
        <f t="shared" ca="1" si="23"/>
        <v>33.063871527777778</v>
      </c>
    </row>
    <row r="124" spans="1:15" x14ac:dyDescent="0.25">
      <c r="A124" s="4">
        <f t="shared" si="32"/>
        <v>0.43437499999999885</v>
      </c>
      <c r="B124" s="3">
        <f t="shared" si="25"/>
        <v>1553301530</v>
      </c>
      <c r="C124">
        <f t="shared" si="31"/>
        <v>3</v>
      </c>
      <c r="D124">
        <f t="shared" si="31"/>
        <v>115</v>
      </c>
      <c r="E124">
        <f t="shared" ca="1" si="27"/>
        <v>9177.3066423546879</v>
      </c>
      <c r="F124">
        <f t="shared" ca="1" si="28"/>
        <v>-2298.3529174625</v>
      </c>
      <c r="G124">
        <f t="shared" ca="1" si="17"/>
        <v>10267.950000000001</v>
      </c>
      <c r="H124" s="9">
        <f t="shared" ca="1" si="18"/>
        <v>203.93410648343743</v>
      </c>
      <c r="I124" s="9">
        <f t="shared" ca="1" si="18"/>
        <v>-51.07073459249996</v>
      </c>
      <c r="J124" s="9">
        <f t="shared" ca="1" si="18"/>
        <v>-8.8900000000001462</v>
      </c>
      <c r="K124" s="9">
        <f t="shared" ca="1" si="19"/>
        <v>210.2316334879591</v>
      </c>
      <c r="L124" s="9">
        <f t="shared" ca="1" si="20"/>
        <v>104.05930118444155</v>
      </c>
      <c r="M124">
        <f t="shared" ca="1" si="22"/>
        <v>55.82927734375</v>
      </c>
      <c r="N124">
        <f t="shared" ca="1" si="23"/>
        <v>33.080188802083327</v>
      </c>
    </row>
    <row r="125" spans="1:15" x14ac:dyDescent="0.25">
      <c r="A125" s="4">
        <f t="shared" si="32"/>
        <v>0.43443287037036921</v>
      </c>
      <c r="B125" s="3">
        <f t="shared" si="25"/>
        <v>1553301535</v>
      </c>
      <c r="C125">
        <f t="shared" si="31"/>
        <v>3</v>
      </c>
      <c r="D125">
        <f t="shared" si="31"/>
        <v>115</v>
      </c>
      <c r="E125">
        <f t="shared" ca="1" si="27"/>
        <v>10196.977174771875</v>
      </c>
      <c r="F125">
        <f t="shared" ca="1" si="28"/>
        <v>-2553.7065904249998</v>
      </c>
      <c r="G125">
        <f t="shared" ca="1" si="17"/>
        <v>10223.5</v>
      </c>
      <c r="H125" s="9">
        <f t="shared" ca="1" si="18"/>
        <v>203.9341064834378</v>
      </c>
      <c r="I125" s="9">
        <f t="shared" ca="1" si="18"/>
        <v>-51.070734592500045</v>
      </c>
      <c r="J125" s="9">
        <f t="shared" ca="1" si="18"/>
        <v>-8.8900000000001462</v>
      </c>
      <c r="K125" s="9">
        <f t="shared" ca="1" si="19"/>
        <v>210.23163348795947</v>
      </c>
      <c r="L125" s="9">
        <f t="shared" ca="1" si="20"/>
        <v>104.05930118444155</v>
      </c>
      <c r="M125">
        <f t="shared" ca="1" si="22"/>
        <v>55.826974826388891</v>
      </c>
      <c r="N125">
        <f t="shared" ca="1" si="23"/>
        <v>33.096506076388884</v>
      </c>
    </row>
    <row r="126" spans="1:15" x14ac:dyDescent="0.25">
      <c r="A126" s="4">
        <f t="shared" si="32"/>
        <v>0.43449074074073957</v>
      </c>
      <c r="B126" s="3">
        <f t="shared" si="25"/>
        <v>1553301540</v>
      </c>
      <c r="C126">
        <f t="shared" si="31"/>
        <v>3</v>
      </c>
      <c r="D126">
        <f t="shared" si="31"/>
        <v>115</v>
      </c>
      <c r="E126">
        <f t="shared" ca="1" si="27"/>
        <v>11216.647707189064</v>
      </c>
      <c r="F126">
        <f t="shared" ca="1" si="28"/>
        <v>-2809.0602633875001</v>
      </c>
      <c r="G126">
        <f t="shared" ca="1" si="17"/>
        <v>10179.049999999999</v>
      </c>
      <c r="H126" s="9">
        <f t="shared" ca="1" si="18"/>
        <v>203.93410648343743</v>
      </c>
      <c r="I126" s="9">
        <f t="shared" ca="1" si="18"/>
        <v>-51.07073459249996</v>
      </c>
      <c r="J126" s="9">
        <f t="shared" ca="1" si="18"/>
        <v>-8.8899999999997821</v>
      </c>
      <c r="K126" s="9">
        <f t="shared" ca="1" si="19"/>
        <v>210.2316334879591</v>
      </c>
      <c r="L126" s="9">
        <f t="shared" ca="1" si="20"/>
        <v>104.05930118444155</v>
      </c>
      <c r="M126">
        <f t="shared" ca="1" si="22"/>
        <v>55.824672309027775</v>
      </c>
      <c r="N126">
        <f t="shared" ca="1" si="23"/>
        <v>33.112823350694441</v>
      </c>
      <c r="O126" s="12"/>
    </row>
    <row r="127" spans="1:15" x14ac:dyDescent="0.25">
      <c r="A127" s="8">
        <f t="shared" si="32"/>
        <v>0.43454861111110993</v>
      </c>
      <c r="B127" s="3">
        <f t="shared" si="25"/>
        <v>1553301545</v>
      </c>
      <c r="C127">
        <f t="shared" si="31"/>
        <v>3</v>
      </c>
      <c r="D127">
        <f t="shared" si="31"/>
        <v>115</v>
      </c>
      <c r="E127">
        <f t="shared" ca="1" si="27"/>
        <v>12236.318239606251</v>
      </c>
      <c r="F127">
        <f t="shared" ca="1" si="28"/>
        <v>-3064.4139363499999</v>
      </c>
      <c r="G127">
        <f t="shared" ca="1" si="17"/>
        <v>10134.6</v>
      </c>
      <c r="H127" s="9">
        <f t="shared" ca="1" si="18"/>
        <v>203.93410648343743</v>
      </c>
      <c r="I127" s="9">
        <f t="shared" ca="1" si="18"/>
        <v>-51.07073459249996</v>
      </c>
      <c r="J127" s="9">
        <f t="shared" ca="1" si="18"/>
        <v>-8.8900000000001462</v>
      </c>
      <c r="K127" s="9">
        <f t="shared" ca="1" si="19"/>
        <v>210.2316334879591</v>
      </c>
      <c r="L127" s="9">
        <f t="shared" ca="1" si="20"/>
        <v>104.05930118444155</v>
      </c>
      <c r="M127">
        <f t="shared" ca="1" si="22"/>
        <v>55.822369791666667</v>
      </c>
      <c r="N127">
        <f t="shared" ca="1" si="23"/>
        <v>33.129140624999998</v>
      </c>
      <c r="O127" s="12"/>
    </row>
    <row r="128" spans="1:15" x14ac:dyDescent="0.25">
      <c r="A128" s="4">
        <f t="shared" si="32"/>
        <v>0.43460648148148029</v>
      </c>
      <c r="B128" s="3">
        <f t="shared" si="25"/>
        <v>1553301550</v>
      </c>
      <c r="C128">
        <f t="shared" si="31"/>
        <v>3</v>
      </c>
      <c r="D128">
        <f t="shared" si="31"/>
        <v>115</v>
      </c>
      <c r="E128">
        <f t="shared" ca="1" si="27"/>
        <v>13255.988772023438</v>
      </c>
      <c r="F128">
        <f t="shared" ca="1" si="28"/>
        <v>-3319.7676093124996</v>
      </c>
      <c r="G128">
        <f t="shared" ca="1" si="17"/>
        <v>10090.15</v>
      </c>
      <c r="H128" s="9">
        <f t="shared" ca="1" si="18"/>
        <v>203.9341064834378</v>
      </c>
      <c r="I128" s="9">
        <f t="shared" ca="1" si="18"/>
        <v>-51.070734592500045</v>
      </c>
      <c r="J128" s="9">
        <f t="shared" ca="1" si="18"/>
        <v>-8.8899999999997821</v>
      </c>
      <c r="K128" s="9">
        <f t="shared" ca="1" si="19"/>
        <v>210.23163348795947</v>
      </c>
      <c r="L128" s="9">
        <f t="shared" ca="1" si="20"/>
        <v>104.05930118444155</v>
      </c>
      <c r="M128">
        <f t="shared" ca="1" si="22"/>
        <v>55.820067274305558</v>
      </c>
      <c r="N128">
        <f t="shared" ca="1" si="23"/>
        <v>33.145457899305555</v>
      </c>
      <c r="O128" s="12"/>
    </row>
    <row r="129" spans="1:19" x14ac:dyDescent="0.25">
      <c r="A129" s="4">
        <f t="shared" si="32"/>
        <v>0.43466435185185065</v>
      </c>
      <c r="B129" s="3">
        <f t="shared" si="25"/>
        <v>1553301555</v>
      </c>
      <c r="C129">
        <f t="shared" si="31"/>
        <v>3</v>
      </c>
      <c r="D129">
        <f t="shared" si="31"/>
        <v>115</v>
      </c>
      <c r="E129">
        <f t="shared" ca="1" si="27"/>
        <v>14275.659304440627</v>
      </c>
      <c r="F129">
        <f t="shared" ca="1" si="28"/>
        <v>-3575.1212822749999</v>
      </c>
      <c r="G129">
        <f t="shared" ca="1" si="17"/>
        <v>10045.700000000001</v>
      </c>
      <c r="H129" s="9">
        <f t="shared" ca="1" si="18"/>
        <v>203.93410648343743</v>
      </c>
      <c r="I129" s="9">
        <f t="shared" ca="1" si="18"/>
        <v>-51.07073459249996</v>
      </c>
      <c r="J129" s="9">
        <f t="shared" ca="1" si="18"/>
        <v>-8.8900000000001462</v>
      </c>
      <c r="K129" s="9">
        <f t="shared" ca="1" si="19"/>
        <v>210.2316334879591</v>
      </c>
      <c r="L129" s="9">
        <f t="shared" ca="1" si="20"/>
        <v>104.05930118444155</v>
      </c>
      <c r="M129">
        <f t="shared" ca="1" si="22"/>
        <v>55.817764756944449</v>
      </c>
      <c r="N129">
        <f t="shared" ca="1" si="23"/>
        <v>33.161775173611105</v>
      </c>
    </row>
    <row r="130" spans="1:19" x14ac:dyDescent="0.25">
      <c r="A130" s="4">
        <f t="shared" si="32"/>
        <v>0.43472222222222101</v>
      </c>
      <c r="B130" s="3">
        <f t="shared" si="25"/>
        <v>1553301560</v>
      </c>
      <c r="C130">
        <f t="shared" si="31"/>
        <v>3</v>
      </c>
      <c r="D130">
        <f t="shared" si="31"/>
        <v>115</v>
      </c>
      <c r="E130">
        <f t="shared" ca="1" si="27"/>
        <v>15295.329836857814</v>
      </c>
      <c r="F130">
        <f t="shared" ca="1" si="28"/>
        <v>-3830.4749552374997</v>
      </c>
      <c r="G130">
        <f t="shared" ca="1" si="17"/>
        <v>10001.25</v>
      </c>
      <c r="H130" s="9">
        <f t="shared" ca="1" si="18"/>
        <v>203.93410648343743</v>
      </c>
      <c r="I130" s="9">
        <f t="shared" ca="1" si="18"/>
        <v>-51.070734592500045</v>
      </c>
      <c r="J130" s="9">
        <f t="shared" ca="1" si="18"/>
        <v>-8.8900000000001462</v>
      </c>
      <c r="K130" s="9">
        <f t="shared" ca="1" si="19"/>
        <v>210.23163348795913</v>
      </c>
      <c r="L130" s="9">
        <f t="shared" ca="1" si="20"/>
        <v>104.05930118444158</v>
      </c>
      <c r="M130">
        <f t="shared" ca="1" si="22"/>
        <v>55.815462239583333</v>
      </c>
      <c r="N130">
        <f t="shared" ca="1" si="23"/>
        <v>33.178092447916661</v>
      </c>
    </row>
    <row r="131" spans="1:19" x14ac:dyDescent="0.25">
      <c r="A131" s="4">
        <f t="shared" si="32"/>
        <v>0.43478009259259137</v>
      </c>
      <c r="B131" s="3">
        <f t="shared" si="25"/>
        <v>1553301565</v>
      </c>
      <c r="C131">
        <f t="shared" si="31"/>
        <v>3</v>
      </c>
      <c r="D131">
        <f t="shared" si="31"/>
        <v>115</v>
      </c>
      <c r="E131">
        <f t="shared" ca="1" si="27"/>
        <v>16315.000369275002</v>
      </c>
      <c r="F131">
        <f t="shared" ca="1" si="28"/>
        <v>-4085.8286281999999</v>
      </c>
      <c r="G131">
        <f t="shared" ca="1" si="17"/>
        <v>9956.7999999999993</v>
      </c>
      <c r="H131" s="9">
        <f t="shared" ca="1" si="18"/>
        <v>203.93410648343743</v>
      </c>
      <c r="I131" s="9">
        <f t="shared" ca="1" si="18"/>
        <v>-51.070734592499868</v>
      </c>
      <c r="J131" s="9">
        <f t="shared" ca="1" si="18"/>
        <v>-8.8899999999997821</v>
      </c>
      <c r="K131" s="9">
        <f t="shared" ca="1" si="19"/>
        <v>210.23163348795907</v>
      </c>
      <c r="L131" s="9">
        <f t="shared" ca="1" si="20"/>
        <v>104.05930118444152</v>
      </c>
      <c r="M131">
        <f t="shared" ca="1" si="22"/>
        <v>55.813159722222224</v>
      </c>
      <c r="N131">
        <f t="shared" ca="1" si="23"/>
        <v>33.194409722222218</v>
      </c>
    </row>
    <row r="132" spans="1:19" x14ac:dyDescent="0.25">
      <c r="A132" s="4">
        <f t="shared" si="32"/>
        <v>0.43483796296296173</v>
      </c>
      <c r="B132" s="3">
        <f t="shared" si="25"/>
        <v>1553301570</v>
      </c>
      <c r="C132">
        <f t="shared" si="31"/>
        <v>3</v>
      </c>
      <c r="D132">
        <f t="shared" si="31"/>
        <v>115</v>
      </c>
      <c r="E132">
        <f t="shared" ca="1" si="27"/>
        <v>17334.670901692189</v>
      </c>
      <c r="F132">
        <f t="shared" ca="1" si="28"/>
        <v>-4341.1823011624992</v>
      </c>
      <c r="G132">
        <f t="shared" ca="1" si="17"/>
        <v>9912.35</v>
      </c>
      <c r="H132" s="9">
        <f t="shared" ca="1" si="18"/>
        <v>203.93410648343706</v>
      </c>
      <c r="I132" s="9">
        <f t="shared" ca="1" si="18"/>
        <v>-51.070734592500045</v>
      </c>
      <c r="J132" s="9">
        <f t="shared" ca="1" si="18"/>
        <v>-8.8900000000001462</v>
      </c>
      <c r="K132" s="9">
        <f t="shared" ca="1" si="19"/>
        <v>210.23163348795876</v>
      </c>
      <c r="L132" s="9">
        <f t="shared" ca="1" si="20"/>
        <v>104.05930118444159</v>
      </c>
      <c r="M132">
        <f t="shared" ca="1" si="22"/>
        <v>55.810857204861115</v>
      </c>
      <c r="N132">
        <f t="shared" ca="1" si="23"/>
        <v>33.210726996527775</v>
      </c>
    </row>
    <row r="133" spans="1:19" x14ac:dyDescent="0.25">
      <c r="A133" s="4">
        <f t="shared" si="32"/>
        <v>0.43489583333333209</v>
      </c>
      <c r="B133" s="3">
        <f t="shared" si="25"/>
        <v>1553301575</v>
      </c>
      <c r="C133">
        <f t="shared" si="31"/>
        <v>3</v>
      </c>
      <c r="D133">
        <f t="shared" si="31"/>
        <v>115</v>
      </c>
      <c r="E133">
        <f t="shared" ca="1" si="27"/>
        <v>18354.341434109374</v>
      </c>
      <c r="F133">
        <f t="shared" ca="1" si="28"/>
        <v>-4596.5359741249995</v>
      </c>
      <c r="G133">
        <f t="shared" ca="1" si="17"/>
        <v>9867.9</v>
      </c>
      <c r="H133" s="9">
        <f t="shared" ca="1" si="18"/>
        <v>203.9341064834378</v>
      </c>
      <c r="I133" s="9">
        <f t="shared" ca="1" si="18"/>
        <v>-51.070734592500045</v>
      </c>
      <c r="J133" s="9">
        <f t="shared" ca="1" si="18"/>
        <v>-8.8899999999997821</v>
      </c>
      <c r="K133" s="9">
        <f t="shared" ca="1" si="19"/>
        <v>210.23163348795947</v>
      </c>
      <c r="L133" s="9">
        <f t="shared" ca="1" si="20"/>
        <v>104.05930118444155</v>
      </c>
      <c r="M133">
        <f t="shared" ca="1" si="22"/>
        <v>55.808554687499999</v>
      </c>
      <c r="N133">
        <f t="shared" ca="1" si="23"/>
        <v>33.227044270833332</v>
      </c>
    </row>
    <row r="134" spans="1:19" x14ac:dyDescent="0.25">
      <c r="A134" s="4">
        <f t="shared" si="32"/>
        <v>0.43495370370370245</v>
      </c>
      <c r="B134" s="3">
        <f t="shared" si="25"/>
        <v>1553301580</v>
      </c>
      <c r="C134">
        <f t="shared" si="31"/>
        <v>3</v>
      </c>
      <c r="D134">
        <f t="shared" si="31"/>
        <v>115</v>
      </c>
      <c r="E134">
        <f t="shared" ca="1" si="27"/>
        <v>19374.011966526563</v>
      </c>
      <c r="F134">
        <f t="shared" ca="1" si="28"/>
        <v>-4851.8896470874997</v>
      </c>
      <c r="G134">
        <f t="shared" ca="1" si="17"/>
        <v>9823.4500000000007</v>
      </c>
      <c r="H134" s="9">
        <f t="shared" ca="1" si="18"/>
        <v>203.93410648343706</v>
      </c>
      <c r="I134" s="9">
        <f t="shared" ca="1" si="18"/>
        <v>-51.070734592499868</v>
      </c>
      <c r="J134" s="9">
        <f t="shared" ca="1" si="18"/>
        <v>-8.8900000000001462</v>
      </c>
      <c r="K134" s="9">
        <f t="shared" ca="1" si="19"/>
        <v>210.23163348795873</v>
      </c>
      <c r="L134" s="9">
        <f t="shared" ca="1" si="20"/>
        <v>104.05930118444155</v>
      </c>
      <c r="M134">
        <f t="shared" ca="1" si="22"/>
        <v>55.80625217013889</v>
      </c>
      <c r="N134">
        <f t="shared" ca="1" si="23"/>
        <v>33.243361545138889</v>
      </c>
    </row>
    <row r="135" spans="1:19" x14ac:dyDescent="0.25">
      <c r="A135" s="4">
        <f t="shared" si="32"/>
        <v>0.43501157407407282</v>
      </c>
      <c r="B135" s="3">
        <f t="shared" si="25"/>
        <v>1553301585</v>
      </c>
      <c r="C135">
        <f t="shared" si="31"/>
        <v>3</v>
      </c>
      <c r="D135">
        <f t="shared" si="31"/>
        <v>115</v>
      </c>
      <c r="E135">
        <f t="shared" ca="1" si="27"/>
        <v>20393.682498943748</v>
      </c>
      <c r="F135">
        <f t="shared" ca="1" si="28"/>
        <v>-5107.2433200499991</v>
      </c>
      <c r="G135">
        <f t="shared" ca="1" si="17"/>
        <v>9779</v>
      </c>
      <c r="H135" s="9">
        <f t="shared" ca="1" si="18"/>
        <v>203.9341064834378</v>
      </c>
      <c r="I135" s="9">
        <f t="shared" ca="1" si="18"/>
        <v>-51.070734592500045</v>
      </c>
      <c r="J135" s="9">
        <f t="shared" ca="1" si="18"/>
        <v>-8.8900000000001462</v>
      </c>
      <c r="K135" s="9">
        <f t="shared" ca="1" si="19"/>
        <v>210.23163348795947</v>
      </c>
      <c r="L135" s="9">
        <f t="shared" ca="1" si="20"/>
        <v>104.05930118444155</v>
      </c>
      <c r="M135">
        <f t="shared" ca="1" si="22"/>
        <v>55.803949652777781</v>
      </c>
      <c r="N135">
        <f t="shared" ca="1" si="23"/>
        <v>33.259678819444439</v>
      </c>
    </row>
    <row r="136" spans="1:19" x14ac:dyDescent="0.25">
      <c r="A136" s="4">
        <f t="shared" si="32"/>
        <v>0.43506944444444318</v>
      </c>
      <c r="B136" s="3">
        <f t="shared" si="25"/>
        <v>1553301590</v>
      </c>
      <c r="C136">
        <f t="shared" si="31"/>
        <v>3</v>
      </c>
      <c r="D136">
        <f t="shared" si="31"/>
        <v>115</v>
      </c>
      <c r="E136">
        <f t="shared" ca="1" si="27"/>
        <v>21413.353031360937</v>
      </c>
      <c r="F136">
        <f t="shared" ca="1" si="28"/>
        <v>-5362.5969930124993</v>
      </c>
      <c r="G136">
        <f t="shared" ref="G136:G199" ca="1" si="33">INDIRECT("G$"&amp;C136)+INDIRECT("J$"&amp;C136)*($B136-INDIRECT("B$"&amp;D136))</f>
        <v>9734.5499999999993</v>
      </c>
      <c r="H136" s="9">
        <f t="shared" ref="H136:J151" ca="1" si="34">(E137-E136)/($B137-$B136)</f>
        <v>203.9341064834378</v>
      </c>
      <c r="I136" s="9">
        <f t="shared" ca="1" si="34"/>
        <v>-51.070734592500045</v>
      </c>
      <c r="J136" s="9">
        <f t="shared" ca="1" si="34"/>
        <v>-8.8899999999997821</v>
      </c>
      <c r="K136" s="9">
        <f t="shared" ref="K136:K199" ca="1" si="35">SQRT(H136*H136+I136*I136)</f>
        <v>210.23163348795947</v>
      </c>
      <c r="L136" s="9">
        <f t="shared" ref="L136:L199" ca="1" si="36">DEGREES(ATAN2(I136,H136))</f>
        <v>104.05930118444155</v>
      </c>
      <c r="M136">
        <f t="shared" ca="1" si="22"/>
        <v>55.801647135416665</v>
      </c>
      <c r="N136">
        <f t="shared" ca="1" si="23"/>
        <v>33.275996093749995</v>
      </c>
      <c r="O136" s="17"/>
      <c r="P136" s="17"/>
      <c r="Q136" s="17"/>
      <c r="R136" s="17"/>
      <c r="S136" s="17"/>
    </row>
    <row r="137" spans="1:19" x14ac:dyDescent="0.25">
      <c r="A137" s="4">
        <f t="shared" si="32"/>
        <v>0.43512731481481354</v>
      </c>
      <c r="B137" s="3">
        <f t="shared" si="25"/>
        <v>1553301595</v>
      </c>
      <c r="C137">
        <f t="shared" ref="C137:D152" si="37">C136</f>
        <v>3</v>
      </c>
      <c r="D137">
        <f t="shared" si="37"/>
        <v>115</v>
      </c>
      <c r="E137">
        <f t="shared" ca="1" si="27"/>
        <v>22433.023563778126</v>
      </c>
      <c r="F137">
        <f t="shared" ca="1" si="28"/>
        <v>-5617.9506659749995</v>
      </c>
      <c r="G137">
        <f t="shared" ca="1" si="33"/>
        <v>9690.1</v>
      </c>
      <c r="H137" s="9">
        <f t="shared" ca="1" si="34"/>
        <v>203.93410648343706</v>
      </c>
      <c r="I137" s="9">
        <f t="shared" ca="1" si="34"/>
        <v>-51.070734592499868</v>
      </c>
      <c r="J137" s="9">
        <f t="shared" ca="1" si="34"/>
        <v>-8.8900000000001462</v>
      </c>
      <c r="K137" s="9">
        <f t="shared" ca="1" si="35"/>
        <v>210.23163348795873</v>
      </c>
      <c r="L137" s="9">
        <f t="shared" ca="1" si="36"/>
        <v>104.05930118444155</v>
      </c>
      <c r="M137">
        <f t="shared" ref="M137:M200" ca="1" si="38">INDIRECT("M$"&amp;C137)+INDIRECT("O$"&amp;C137)*($B137-INDIRECT("B$"&amp;D137))</f>
        <v>55.799344618055557</v>
      </c>
      <c r="N137">
        <f t="shared" ref="N137:N200" ca="1" si="39">INDIRECT("N$"&amp;C137)+INDIRECT("P$"&amp;C137)*($B137-INDIRECT("B$"&amp;D137))</f>
        <v>33.292313368055552</v>
      </c>
      <c r="O137" s="12"/>
    </row>
    <row r="138" spans="1:19" x14ac:dyDescent="0.25">
      <c r="A138" s="4">
        <f t="shared" si="32"/>
        <v>0.4351851851851839</v>
      </c>
      <c r="B138" s="3">
        <f t="shared" ref="B138:B201" si="40">B137+SECOND(A138-A137)</f>
        <v>1553301600</v>
      </c>
      <c r="C138">
        <f t="shared" si="37"/>
        <v>3</v>
      </c>
      <c r="D138">
        <f t="shared" si="37"/>
        <v>115</v>
      </c>
      <c r="E138">
        <f t="shared" ca="1" si="27"/>
        <v>23452.694096195311</v>
      </c>
      <c r="F138">
        <f t="shared" ca="1" si="28"/>
        <v>-5873.3043389374989</v>
      </c>
      <c r="G138">
        <f t="shared" ca="1" si="33"/>
        <v>9645.65</v>
      </c>
      <c r="H138" s="9">
        <f t="shared" ca="1" si="34"/>
        <v>203.9341064834378</v>
      </c>
      <c r="I138" s="9">
        <f t="shared" ca="1" si="34"/>
        <v>-51.070734592500045</v>
      </c>
      <c r="J138" s="9">
        <f t="shared" ca="1" si="34"/>
        <v>-8.8899999999997821</v>
      </c>
      <c r="K138" s="9">
        <f t="shared" ca="1" si="35"/>
        <v>210.23163348795947</v>
      </c>
      <c r="L138" s="9">
        <f t="shared" ca="1" si="36"/>
        <v>104.05930118444155</v>
      </c>
      <c r="M138">
        <f t="shared" ca="1" si="38"/>
        <v>55.797042100694448</v>
      </c>
      <c r="N138">
        <f t="shared" ca="1" si="39"/>
        <v>33.308630642361109</v>
      </c>
      <c r="O138" s="12"/>
    </row>
    <row r="139" spans="1:19" x14ac:dyDescent="0.25">
      <c r="A139" s="8">
        <f t="shared" si="32"/>
        <v>0.43524305555555426</v>
      </c>
      <c r="B139" s="3">
        <f t="shared" si="40"/>
        <v>1553301605</v>
      </c>
      <c r="C139">
        <f t="shared" si="37"/>
        <v>3</v>
      </c>
      <c r="D139">
        <f t="shared" si="37"/>
        <v>115</v>
      </c>
      <c r="E139">
        <f t="shared" ca="1" si="27"/>
        <v>24472.3646286125</v>
      </c>
      <c r="F139">
        <f t="shared" ca="1" si="28"/>
        <v>-6128.6580118999991</v>
      </c>
      <c r="G139">
        <f t="shared" ca="1" si="33"/>
        <v>9601.2000000000007</v>
      </c>
      <c r="H139" s="9">
        <f t="shared" ca="1" si="34"/>
        <v>203.9341064834378</v>
      </c>
      <c r="I139" s="9">
        <f t="shared" ca="1" si="34"/>
        <v>-51.070734592500045</v>
      </c>
      <c r="J139" s="9">
        <f t="shared" ca="1" si="34"/>
        <v>-8.8900000000001462</v>
      </c>
      <c r="K139" s="9">
        <f t="shared" ca="1" si="35"/>
        <v>210.23163348795947</v>
      </c>
      <c r="L139" s="9">
        <f t="shared" ca="1" si="36"/>
        <v>104.05930118444155</v>
      </c>
      <c r="M139">
        <f t="shared" ca="1" si="38"/>
        <v>55.794739583333332</v>
      </c>
      <c r="N139">
        <f t="shared" ca="1" si="39"/>
        <v>33.324947916666666</v>
      </c>
      <c r="O139" s="12"/>
    </row>
    <row r="140" spans="1:19" x14ac:dyDescent="0.25">
      <c r="A140" s="4">
        <f t="shared" si="32"/>
        <v>0.43530092592592462</v>
      </c>
      <c r="B140" s="3">
        <f t="shared" si="40"/>
        <v>1553301610</v>
      </c>
      <c r="C140">
        <f t="shared" si="37"/>
        <v>3</v>
      </c>
      <c r="D140">
        <f t="shared" si="37"/>
        <v>115</v>
      </c>
      <c r="E140">
        <f t="shared" ca="1" si="27"/>
        <v>25492.035161029689</v>
      </c>
      <c r="F140">
        <f t="shared" ca="1" si="28"/>
        <v>-6384.0116848624994</v>
      </c>
      <c r="G140">
        <f t="shared" ca="1" si="33"/>
        <v>9556.75</v>
      </c>
      <c r="H140" s="9">
        <f t="shared" ca="1" si="34"/>
        <v>203.93410648343706</v>
      </c>
      <c r="I140" s="9">
        <f t="shared" ca="1" si="34"/>
        <v>-51.070734592499868</v>
      </c>
      <c r="J140" s="9">
        <f t="shared" ca="1" si="34"/>
        <v>-8.8900000000001462</v>
      </c>
      <c r="K140" s="9">
        <f t="shared" ca="1" si="35"/>
        <v>210.23163348795873</v>
      </c>
      <c r="L140" s="9">
        <f t="shared" ca="1" si="36"/>
        <v>104.05930118444155</v>
      </c>
      <c r="M140">
        <f t="shared" ca="1" si="38"/>
        <v>55.792437065972223</v>
      </c>
      <c r="N140">
        <f t="shared" ca="1" si="39"/>
        <v>33.341265190972223</v>
      </c>
      <c r="O140" s="12"/>
    </row>
    <row r="141" spans="1:19" x14ac:dyDescent="0.25">
      <c r="A141" s="4">
        <f t="shared" si="32"/>
        <v>0.43535879629629498</v>
      </c>
      <c r="B141" s="3">
        <f t="shared" si="40"/>
        <v>1553301615</v>
      </c>
      <c r="C141">
        <f t="shared" si="37"/>
        <v>3</v>
      </c>
      <c r="D141">
        <f t="shared" si="37"/>
        <v>115</v>
      </c>
      <c r="E141">
        <f t="shared" ca="1" si="27"/>
        <v>26511.705693446875</v>
      </c>
      <c r="F141">
        <f t="shared" ca="1" si="28"/>
        <v>-6639.3653578249987</v>
      </c>
      <c r="G141">
        <f t="shared" ca="1" si="33"/>
        <v>9512.2999999999993</v>
      </c>
      <c r="H141" s="9">
        <f t="shared" ca="1" si="34"/>
        <v>203.9341064834378</v>
      </c>
      <c r="I141" s="9">
        <f t="shared" ca="1" si="34"/>
        <v>-51.070734592500045</v>
      </c>
      <c r="J141" s="9">
        <f t="shared" ca="1" si="34"/>
        <v>-8.8899999999997821</v>
      </c>
      <c r="K141" s="9">
        <f t="shared" ca="1" si="35"/>
        <v>210.23163348795947</v>
      </c>
      <c r="L141" s="9">
        <f t="shared" ca="1" si="36"/>
        <v>104.05930118444155</v>
      </c>
      <c r="M141">
        <f t="shared" ca="1" si="38"/>
        <v>55.790134548611114</v>
      </c>
      <c r="N141">
        <f t="shared" ca="1" si="39"/>
        <v>33.357582465277773</v>
      </c>
      <c r="O141" s="12"/>
    </row>
    <row r="142" spans="1:19" x14ac:dyDescent="0.25">
      <c r="A142" s="4">
        <f t="shared" si="32"/>
        <v>0.43541666666666534</v>
      </c>
      <c r="B142" s="3">
        <f t="shared" si="40"/>
        <v>1553301620</v>
      </c>
      <c r="C142">
        <f t="shared" si="37"/>
        <v>3</v>
      </c>
      <c r="D142">
        <f t="shared" si="37"/>
        <v>115</v>
      </c>
      <c r="E142">
        <f t="shared" ca="1" si="27"/>
        <v>27531.376225864064</v>
      </c>
      <c r="F142">
        <f t="shared" ca="1" si="28"/>
        <v>-6894.7190307874989</v>
      </c>
      <c r="G142">
        <f t="shared" ca="1" si="33"/>
        <v>9467.85</v>
      </c>
      <c r="H142" s="9">
        <f t="shared" ca="1" si="34"/>
        <v>203.9341064834378</v>
      </c>
      <c r="I142" s="9">
        <f t="shared" ca="1" si="34"/>
        <v>-51.070734592500045</v>
      </c>
      <c r="J142" s="9">
        <f t="shared" ca="1" si="34"/>
        <v>-8.8900000000001462</v>
      </c>
      <c r="K142" s="9">
        <f t="shared" ca="1" si="35"/>
        <v>210.23163348795947</v>
      </c>
      <c r="L142" s="9">
        <f t="shared" ca="1" si="36"/>
        <v>104.05930118444155</v>
      </c>
      <c r="M142">
        <f t="shared" ca="1" si="38"/>
        <v>55.787832031249998</v>
      </c>
      <c r="N142">
        <f t="shared" ca="1" si="39"/>
        <v>33.373899739583329</v>
      </c>
    </row>
    <row r="143" spans="1:19" x14ac:dyDescent="0.25">
      <c r="A143" s="4">
        <f t="shared" si="32"/>
        <v>0.4354745370370357</v>
      </c>
      <c r="B143" s="3">
        <f t="shared" si="40"/>
        <v>1553301625</v>
      </c>
      <c r="C143">
        <f t="shared" si="37"/>
        <v>3</v>
      </c>
      <c r="D143">
        <f t="shared" si="37"/>
        <v>115</v>
      </c>
      <c r="E143">
        <f t="shared" ca="1" si="27"/>
        <v>28551.046758281253</v>
      </c>
      <c r="F143">
        <f t="shared" ca="1" si="28"/>
        <v>-7150.0727037499992</v>
      </c>
      <c r="G143">
        <f t="shared" ca="1" si="33"/>
        <v>9423.4</v>
      </c>
      <c r="H143" s="9">
        <f t="shared" ca="1" si="34"/>
        <v>203.93410648343706</v>
      </c>
      <c r="I143" s="9">
        <f t="shared" ca="1" si="34"/>
        <v>-51.070734592500045</v>
      </c>
      <c r="J143" s="9">
        <f t="shared" ca="1" si="34"/>
        <v>-8.8900000000001462</v>
      </c>
      <c r="K143" s="9">
        <f t="shared" ca="1" si="35"/>
        <v>210.23163348795876</v>
      </c>
      <c r="L143" s="9">
        <f t="shared" ca="1" si="36"/>
        <v>104.05930118444159</v>
      </c>
      <c r="M143">
        <f t="shared" ca="1" si="38"/>
        <v>55.785529513888889</v>
      </c>
      <c r="N143">
        <f t="shared" ca="1" si="39"/>
        <v>33.390217013888886</v>
      </c>
    </row>
    <row r="144" spans="1:19" x14ac:dyDescent="0.25">
      <c r="A144" s="4">
        <f t="shared" si="32"/>
        <v>0.43553240740740606</v>
      </c>
      <c r="B144" s="3">
        <f t="shared" si="40"/>
        <v>1553301630</v>
      </c>
      <c r="C144">
        <f t="shared" si="37"/>
        <v>3</v>
      </c>
      <c r="D144">
        <f t="shared" si="37"/>
        <v>115</v>
      </c>
      <c r="E144">
        <f t="shared" ca="1" si="27"/>
        <v>29570.717290698438</v>
      </c>
      <c r="F144">
        <f t="shared" ca="1" si="28"/>
        <v>-7405.4263767124994</v>
      </c>
      <c r="G144">
        <f t="shared" ca="1" si="33"/>
        <v>9378.9499999999989</v>
      </c>
      <c r="H144" s="9">
        <f t="shared" ca="1" si="34"/>
        <v>203.9341064834378</v>
      </c>
      <c r="I144" s="9">
        <f t="shared" ca="1" si="34"/>
        <v>-51.070734592499868</v>
      </c>
      <c r="J144" s="9">
        <f t="shared" ca="1" si="34"/>
        <v>-8.8899999999997821</v>
      </c>
      <c r="K144" s="9">
        <f t="shared" ca="1" si="35"/>
        <v>210.23163348795944</v>
      </c>
      <c r="L144" s="9">
        <f t="shared" ca="1" si="36"/>
        <v>104.05930118444149</v>
      </c>
      <c r="M144">
        <f t="shared" ca="1" si="38"/>
        <v>55.78322699652778</v>
      </c>
      <c r="N144">
        <f t="shared" ca="1" si="39"/>
        <v>33.406534288194443</v>
      </c>
    </row>
    <row r="145" spans="1:14" x14ac:dyDescent="0.25">
      <c r="A145" s="4">
        <f t="shared" si="32"/>
        <v>0.43559027777777642</v>
      </c>
      <c r="B145" s="3">
        <f t="shared" si="40"/>
        <v>1553301635</v>
      </c>
      <c r="C145">
        <f t="shared" si="37"/>
        <v>3</v>
      </c>
      <c r="D145">
        <f t="shared" si="37"/>
        <v>115</v>
      </c>
      <c r="E145">
        <f t="shared" ca="1" si="27"/>
        <v>30590.387823115627</v>
      </c>
      <c r="F145">
        <f t="shared" ca="1" si="28"/>
        <v>-7660.7800496749987</v>
      </c>
      <c r="G145">
        <f t="shared" ca="1" si="33"/>
        <v>9334.5</v>
      </c>
      <c r="H145" s="9">
        <f t="shared" ca="1" si="34"/>
        <v>203.93410648343706</v>
      </c>
      <c r="I145" s="9">
        <f t="shared" ca="1" si="34"/>
        <v>-51.070734592500045</v>
      </c>
      <c r="J145" s="9">
        <f t="shared" ca="1" si="34"/>
        <v>-8.8900000000001462</v>
      </c>
      <c r="K145" s="9">
        <f t="shared" ca="1" si="35"/>
        <v>210.23163348795876</v>
      </c>
      <c r="L145" s="9">
        <f t="shared" ca="1" si="36"/>
        <v>104.05930118444159</v>
      </c>
      <c r="M145">
        <f t="shared" ca="1" si="38"/>
        <v>55.780924479166664</v>
      </c>
      <c r="N145">
        <f t="shared" ca="1" si="39"/>
        <v>33.4228515625</v>
      </c>
    </row>
    <row r="146" spans="1:14" x14ac:dyDescent="0.25">
      <c r="A146" s="4">
        <f t="shared" si="32"/>
        <v>0.43564814814814679</v>
      </c>
      <c r="B146" s="3">
        <f t="shared" si="40"/>
        <v>1553301640</v>
      </c>
      <c r="C146">
        <f t="shared" si="37"/>
        <v>3</v>
      </c>
      <c r="D146">
        <f t="shared" si="37"/>
        <v>115</v>
      </c>
      <c r="E146">
        <f t="shared" ca="1" si="27"/>
        <v>31610.058355532812</v>
      </c>
      <c r="F146">
        <f t="shared" ca="1" si="28"/>
        <v>-7916.133722637499</v>
      </c>
      <c r="G146">
        <f t="shared" ca="1" si="33"/>
        <v>9290.0499999999993</v>
      </c>
      <c r="H146" s="9">
        <f t="shared" ca="1" si="34"/>
        <v>203.9341064834378</v>
      </c>
      <c r="I146" s="9">
        <f t="shared" ca="1" si="34"/>
        <v>-51.070734592500045</v>
      </c>
      <c r="J146" s="9">
        <f t="shared" ca="1" si="34"/>
        <v>-8.8899999999997821</v>
      </c>
      <c r="K146" s="9">
        <f t="shared" ca="1" si="35"/>
        <v>210.23163348795947</v>
      </c>
      <c r="L146" s="9">
        <f t="shared" ca="1" si="36"/>
        <v>104.05930118444155</v>
      </c>
      <c r="M146">
        <f t="shared" ca="1" si="38"/>
        <v>55.778621961805555</v>
      </c>
      <c r="N146">
        <f t="shared" ca="1" si="39"/>
        <v>33.43916883680555</v>
      </c>
    </row>
    <row r="147" spans="1:14" x14ac:dyDescent="0.25">
      <c r="A147" s="4">
        <f t="shared" si="32"/>
        <v>0.43570601851851715</v>
      </c>
      <c r="B147" s="3">
        <f t="shared" si="40"/>
        <v>1553301645</v>
      </c>
      <c r="C147">
        <f t="shared" si="37"/>
        <v>3</v>
      </c>
      <c r="D147">
        <f t="shared" si="37"/>
        <v>115</v>
      </c>
      <c r="E147">
        <f t="shared" ca="1" si="27"/>
        <v>32629.728887950001</v>
      </c>
      <c r="F147">
        <f t="shared" ca="1" si="28"/>
        <v>-8171.4873955999992</v>
      </c>
      <c r="G147">
        <f t="shared" ca="1" si="33"/>
        <v>9245.6</v>
      </c>
      <c r="H147" s="9">
        <f t="shared" ca="1" si="34"/>
        <v>203.9341064834378</v>
      </c>
      <c r="I147" s="9">
        <f t="shared" ca="1" si="34"/>
        <v>-51.07073459250023</v>
      </c>
      <c r="J147" s="9">
        <f t="shared" ca="1" si="34"/>
        <v>-8.8900000000001462</v>
      </c>
      <c r="K147" s="9">
        <f t="shared" ca="1" si="35"/>
        <v>210.23163348795953</v>
      </c>
      <c r="L147" s="9">
        <f t="shared" ca="1" si="36"/>
        <v>104.05930118444159</v>
      </c>
      <c r="M147">
        <f t="shared" ca="1" si="38"/>
        <v>55.776319444444447</v>
      </c>
      <c r="N147">
        <f t="shared" ca="1" si="39"/>
        <v>33.455486111111107</v>
      </c>
    </row>
    <row r="148" spans="1:14" x14ac:dyDescent="0.25">
      <c r="A148" s="4">
        <f t="shared" si="32"/>
        <v>0.43576388888888751</v>
      </c>
      <c r="B148" s="3">
        <f t="shared" si="40"/>
        <v>1553301650</v>
      </c>
      <c r="C148">
        <f t="shared" si="37"/>
        <v>3</v>
      </c>
      <c r="D148">
        <f t="shared" si="37"/>
        <v>115</v>
      </c>
      <c r="E148">
        <f t="shared" ca="1" si="27"/>
        <v>33649.39942036719</v>
      </c>
      <c r="F148">
        <f t="shared" ca="1" si="28"/>
        <v>-8426.8410685625004</v>
      </c>
      <c r="G148">
        <f t="shared" ca="1" si="33"/>
        <v>9201.15</v>
      </c>
      <c r="H148" s="9">
        <f t="shared" ca="1" si="34"/>
        <v>203.93410648343851</v>
      </c>
      <c r="I148" s="9">
        <f t="shared" ca="1" si="34"/>
        <v>-51.070734592499868</v>
      </c>
      <c r="J148" s="9">
        <f t="shared" ca="1" si="34"/>
        <v>-8.8900000000001462</v>
      </c>
      <c r="K148" s="9">
        <f t="shared" ca="1" si="35"/>
        <v>210.23163348796015</v>
      </c>
      <c r="L148" s="9">
        <f t="shared" ca="1" si="36"/>
        <v>104.05930118444147</v>
      </c>
      <c r="M148">
        <f t="shared" ca="1" si="38"/>
        <v>55.774016927083331</v>
      </c>
      <c r="N148">
        <f t="shared" ca="1" si="39"/>
        <v>33.471803385416663</v>
      </c>
    </row>
    <row r="149" spans="1:14" x14ac:dyDescent="0.25">
      <c r="A149" s="4">
        <f t="shared" si="32"/>
        <v>0.43582175925925787</v>
      </c>
      <c r="B149" s="3">
        <f t="shared" si="40"/>
        <v>1553301655</v>
      </c>
      <c r="C149">
        <f t="shared" si="37"/>
        <v>3</v>
      </c>
      <c r="D149">
        <f t="shared" si="37"/>
        <v>115</v>
      </c>
      <c r="E149">
        <f t="shared" ca="1" si="27"/>
        <v>34669.069952784383</v>
      </c>
      <c r="F149">
        <f t="shared" ca="1" si="28"/>
        <v>-8682.1947415249997</v>
      </c>
      <c r="G149">
        <f t="shared" ca="1" si="33"/>
        <v>9156.6999999999989</v>
      </c>
      <c r="H149" s="9">
        <f t="shared" ca="1" si="34"/>
        <v>203.93410648343706</v>
      </c>
      <c r="I149" s="9">
        <f t="shared" ca="1" si="34"/>
        <v>-51.070734592499868</v>
      </c>
      <c r="J149" s="9">
        <f t="shared" ca="1" si="34"/>
        <v>-8.8899999999997821</v>
      </c>
      <c r="K149" s="9">
        <f t="shared" ca="1" si="35"/>
        <v>210.23163348795873</v>
      </c>
      <c r="L149" s="9">
        <f t="shared" ca="1" si="36"/>
        <v>104.05930118444155</v>
      </c>
      <c r="M149">
        <f t="shared" ca="1" si="38"/>
        <v>55.771714409722222</v>
      </c>
      <c r="N149">
        <f t="shared" ca="1" si="39"/>
        <v>33.48812065972222</v>
      </c>
    </row>
    <row r="150" spans="1:14" x14ac:dyDescent="0.25">
      <c r="A150" s="4">
        <f t="shared" si="32"/>
        <v>0.43587962962962823</v>
      </c>
      <c r="B150" s="3">
        <f t="shared" si="40"/>
        <v>1553301660</v>
      </c>
      <c r="C150">
        <f t="shared" si="37"/>
        <v>3</v>
      </c>
      <c r="D150">
        <f t="shared" si="37"/>
        <v>115</v>
      </c>
      <c r="E150">
        <f t="shared" ca="1" si="27"/>
        <v>35688.740485201568</v>
      </c>
      <c r="F150">
        <f t="shared" ca="1" si="28"/>
        <v>-8937.548414487499</v>
      </c>
      <c r="G150">
        <f t="shared" ca="1" si="33"/>
        <v>9112.25</v>
      </c>
      <c r="H150" s="9">
        <f t="shared" ca="1" si="34"/>
        <v>203.93410648343706</v>
      </c>
      <c r="I150" s="9">
        <f t="shared" ca="1" si="34"/>
        <v>-51.07073459250023</v>
      </c>
      <c r="J150" s="9">
        <f t="shared" ca="1" si="34"/>
        <v>-8.8900000000001462</v>
      </c>
      <c r="K150" s="9">
        <f t="shared" ca="1" si="35"/>
        <v>210.23163348795882</v>
      </c>
      <c r="L150" s="9">
        <f t="shared" ca="1" si="36"/>
        <v>104.05930118444165</v>
      </c>
      <c r="M150">
        <f t="shared" ca="1" si="38"/>
        <v>55.769411892361113</v>
      </c>
      <c r="N150">
        <f t="shared" ca="1" si="39"/>
        <v>33.504437934027777</v>
      </c>
    </row>
    <row r="151" spans="1:14" x14ac:dyDescent="0.25">
      <c r="A151" s="4">
        <f t="shared" si="32"/>
        <v>0.43593749999999859</v>
      </c>
      <c r="B151" s="3">
        <f t="shared" si="40"/>
        <v>1553301665</v>
      </c>
      <c r="C151">
        <f t="shared" si="37"/>
        <v>3</v>
      </c>
      <c r="D151">
        <f t="shared" si="37"/>
        <v>115</v>
      </c>
      <c r="E151">
        <f t="shared" ca="1" si="27"/>
        <v>36708.411017618753</v>
      </c>
      <c r="F151">
        <f t="shared" ca="1" si="28"/>
        <v>-9192.9020874500002</v>
      </c>
      <c r="G151">
        <f t="shared" ca="1" si="33"/>
        <v>9067.7999999999993</v>
      </c>
      <c r="H151" s="9">
        <f t="shared" ca="1" si="34"/>
        <v>203.93410648343851</v>
      </c>
      <c r="I151" s="9">
        <f t="shared" ca="1" si="34"/>
        <v>-51.070734592499868</v>
      </c>
      <c r="J151" s="9">
        <f t="shared" ca="1" si="34"/>
        <v>-8.8900000000001462</v>
      </c>
      <c r="K151" s="9">
        <f t="shared" ca="1" si="35"/>
        <v>210.23163348796015</v>
      </c>
      <c r="L151" s="9">
        <f t="shared" ca="1" si="36"/>
        <v>104.05930118444147</v>
      </c>
      <c r="M151">
        <f t="shared" ca="1" si="38"/>
        <v>55.767109374999997</v>
      </c>
      <c r="N151">
        <f t="shared" ca="1" si="39"/>
        <v>33.520755208333334</v>
      </c>
    </row>
    <row r="152" spans="1:14" x14ac:dyDescent="0.25">
      <c r="A152" s="4">
        <f t="shared" si="32"/>
        <v>0.43599537037036895</v>
      </c>
      <c r="B152" s="3">
        <f t="shared" si="40"/>
        <v>1553301670</v>
      </c>
      <c r="C152">
        <f t="shared" si="37"/>
        <v>3</v>
      </c>
      <c r="D152">
        <f t="shared" si="37"/>
        <v>115</v>
      </c>
      <c r="E152">
        <f t="shared" ca="1" si="27"/>
        <v>37728.081550035946</v>
      </c>
      <c r="F152">
        <f t="shared" ca="1" si="28"/>
        <v>-9448.2557604124995</v>
      </c>
      <c r="G152">
        <f t="shared" ca="1" si="33"/>
        <v>9023.3499999999985</v>
      </c>
      <c r="H152" s="9">
        <f t="shared" ref="H152:J183" ca="1" si="41">(E153-E152)/($B153-$B152)</f>
        <v>203.93410648343706</v>
      </c>
      <c r="I152" s="9">
        <f t="shared" ca="1" si="41"/>
        <v>-51.07073459250023</v>
      </c>
      <c r="J152" s="9">
        <f t="shared" ca="1" si="41"/>
        <v>-8.8899999999997821</v>
      </c>
      <c r="K152" s="9">
        <f t="shared" ca="1" si="35"/>
        <v>210.23163348795882</v>
      </c>
      <c r="L152" s="9">
        <f t="shared" ca="1" si="36"/>
        <v>104.05930118444165</v>
      </c>
      <c r="M152">
        <f t="shared" ca="1" si="38"/>
        <v>55.764806857638888</v>
      </c>
      <c r="N152">
        <f t="shared" ca="1" si="39"/>
        <v>33.537072482638884</v>
      </c>
    </row>
    <row r="153" spans="1:14" x14ac:dyDescent="0.25">
      <c r="A153" s="4">
        <f t="shared" si="32"/>
        <v>0.43605324074073931</v>
      </c>
      <c r="B153" s="3">
        <f t="shared" si="40"/>
        <v>1553301675</v>
      </c>
      <c r="C153">
        <f t="shared" ref="C153:D168" si="42">C152</f>
        <v>3</v>
      </c>
      <c r="D153">
        <f t="shared" si="42"/>
        <v>115</v>
      </c>
      <c r="E153">
        <f t="shared" ca="1" si="27"/>
        <v>38747.752082453131</v>
      </c>
      <c r="F153">
        <f t="shared" ca="1" si="28"/>
        <v>-9703.6094333750007</v>
      </c>
      <c r="G153">
        <f t="shared" ca="1" si="33"/>
        <v>8978.9</v>
      </c>
      <c r="H153" s="9">
        <f t="shared" ca="1" si="41"/>
        <v>203.93410648343706</v>
      </c>
      <c r="I153" s="9">
        <f t="shared" ca="1" si="41"/>
        <v>-51.070734592499868</v>
      </c>
      <c r="J153" s="9">
        <f t="shared" ca="1" si="41"/>
        <v>-8.8900000000001462</v>
      </c>
      <c r="K153" s="9">
        <f t="shared" ca="1" si="35"/>
        <v>210.23163348795873</v>
      </c>
      <c r="L153" s="9">
        <f t="shared" ca="1" si="36"/>
        <v>104.05930118444155</v>
      </c>
      <c r="M153">
        <f t="shared" ca="1" si="38"/>
        <v>55.762504340277779</v>
      </c>
      <c r="N153">
        <f t="shared" ca="1" si="39"/>
        <v>33.553389756944441</v>
      </c>
    </row>
    <row r="154" spans="1:14" x14ac:dyDescent="0.25">
      <c r="A154" s="4">
        <f t="shared" si="32"/>
        <v>0.43611111111110967</v>
      </c>
      <c r="B154" s="3">
        <f t="shared" si="40"/>
        <v>1553301680</v>
      </c>
      <c r="C154">
        <f t="shared" si="42"/>
        <v>3</v>
      </c>
      <c r="D154">
        <f t="shared" si="42"/>
        <v>115</v>
      </c>
      <c r="E154">
        <f t="shared" ca="1" si="27"/>
        <v>39767.422614870316</v>
      </c>
      <c r="F154">
        <f t="shared" ca="1" si="28"/>
        <v>-9958.9631063375</v>
      </c>
      <c r="G154">
        <f t="shared" ca="1" si="33"/>
        <v>8934.4499999999989</v>
      </c>
      <c r="H154" s="9">
        <f t="shared" ca="1" si="41"/>
        <v>203.93410648343706</v>
      </c>
      <c r="I154" s="9">
        <f t="shared" ca="1" si="41"/>
        <v>-51.070734592499868</v>
      </c>
      <c r="J154" s="9">
        <f t="shared" ca="1" si="41"/>
        <v>-8.8899999999997821</v>
      </c>
      <c r="K154" s="9">
        <f t="shared" ca="1" si="35"/>
        <v>210.23163348795873</v>
      </c>
      <c r="L154" s="9">
        <f t="shared" ca="1" si="36"/>
        <v>104.05930118444155</v>
      </c>
      <c r="M154">
        <f t="shared" ca="1" si="38"/>
        <v>55.76020182291667</v>
      </c>
      <c r="N154">
        <f t="shared" ca="1" si="39"/>
        <v>33.569707031249997</v>
      </c>
    </row>
    <row r="155" spans="1:14" x14ac:dyDescent="0.25">
      <c r="A155" s="4">
        <f t="shared" si="32"/>
        <v>0.43616898148148003</v>
      </c>
      <c r="B155" s="3">
        <f t="shared" si="40"/>
        <v>1553301685</v>
      </c>
      <c r="C155">
        <f t="shared" si="42"/>
        <v>3</v>
      </c>
      <c r="D155">
        <f t="shared" si="42"/>
        <v>115</v>
      </c>
      <c r="E155">
        <f t="shared" ca="1" si="27"/>
        <v>40787.093147287502</v>
      </c>
      <c r="F155">
        <f t="shared" ca="1" si="28"/>
        <v>-10214.316779299999</v>
      </c>
      <c r="G155">
        <f t="shared" ca="1" si="33"/>
        <v>8890</v>
      </c>
      <c r="H155" s="9">
        <f t="shared" ca="1" si="41"/>
        <v>203.93410648343851</v>
      </c>
      <c r="I155" s="9">
        <f t="shared" ca="1" si="41"/>
        <v>-51.07073459250023</v>
      </c>
      <c r="J155" s="9">
        <f t="shared" ca="1" si="41"/>
        <v>-8.8900000000001462</v>
      </c>
      <c r="K155" s="9">
        <f t="shared" ca="1" si="35"/>
        <v>210.23163348796024</v>
      </c>
      <c r="L155" s="9">
        <f t="shared" ca="1" si="36"/>
        <v>104.05930118444155</v>
      </c>
      <c r="M155">
        <f t="shared" ca="1" si="38"/>
        <v>55.757899305555554</v>
      </c>
      <c r="N155">
        <f t="shared" ca="1" si="39"/>
        <v>33.586024305555554</v>
      </c>
    </row>
    <row r="156" spans="1:14" x14ac:dyDescent="0.25">
      <c r="A156" s="4">
        <f t="shared" si="32"/>
        <v>0.43622685185185039</v>
      </c>
      <c r="B156" s="3">
        <f t="shared" si="40"/>
        <v>1553301690</v>
      </c>
      <c r="C156">
        <f t="shared" si="42"/>
        <v>3</v>
      </c>
      <c r="D156">
        <f t="shared" si="42"/>
        <v>115</v>
      </c>
      <c r="E156">
        <f t="shared" ca="1" si="27"/>
        <v>41806.763679704694</v>
      </c>
      <c r="F156">
        <f t="shared" ca="1" si="28"/>
        <v>-10469.6704522625</v>
      </c>
      <c r="G156">
        <f t="shared" ca="1" si="33"/>
        <v>8845.5499999999993</v>
      </c>
      <c r="H156" s="9">
        <f t="shared" ca="1" si="41"/>
        <v>203.93410648343706</v>
      </c>
      <c r="I156" s="9">
        <f t="shared" ca="1" si="41"/>
        <v>-51.070734592499868</v>
      </c>
      <c r="J156" s="9">
        <f t="shared" ca="1" si="41"/>
        <v>-8.8900000000001462</v>
      </c>
      <c r="K156" s="9">
        <f t="shared" ca="1" si="35"/>
        <v>210.23163348795873</v>
      </c>
      <c r="L156" s="9">
        <f t="shared" ca="1" si="36"/>
        <v>104.05930118444155</v>
      </c>
      <c r="M156">
        <f t="shared" ca="1" si="38"/>
        <v>55.755596788194445</v>
      </c>
      <c r="N156">
        <f t="shared" ca="1" si="39"/>
        <v>33.602341579861111</v>
      </c>
    </row>
    <row r="157" spans="1:14" x14ac:dyDescent="0.25">
      <c r="A157" s="4">
        <f t="shared" si="32"/>
        <v>0.43628472222222076</v>
      </c>
      <c r="B157" s="3">
        <f t="shared" si="40"/>
        <v>1553301695</v>
      </c>
      <c r="C157">
        <f t="shared" si="42"/>
        <v>3</v>
      </c>
      <c r="D157">
        <f t="shared" si="42"/>
        <v>115</v>
      </c>
      <c r="E157">
        <f t="shared" ca="1" si="27"/>
        <v>42826.43421212188</v>
      </c>
      <c r="F157">
        <f t="shared" ca="1" si="28"/>
        <v>-10725.024125225</v>
      </c>
      <c r="G157">
        <f t="shared" ca="1" si="33"/>
        <v>8801.0999999999985</v>
      </c>
      <c r="H157" s="9">
        <f t="shared" ca="1" si="41"/>
        <v>203.93410648343706</v>
      </c>
      <c r="I157" s="9">
        <f t="shared" ca="1" si="41"/>
        <v>-51.070734592499868</v>
      </c>
      <c r="J157" s="9">
        <f t="shared" ca="1" si="41"/>
        <v>-8.8899999999997821</v>
      </c>
      <c r="K157" s="9">
        <f t="shared" ca="1" si="35"/>
        <v>210.23163348795873</v>
      </c>
      <c r="L157" s="9">
        <f t="shared" ca="1" si="36"/>
        <v>104.05930118444155</v>
      </c>
      <c r="M157">
        <f t="shared" ca="1" si="38"/>
        <v>55.753294270833337</v>
      </c>
      <c r="N157">
        <f t="shared" ca="1" si="39"/>
        <v>33.618658854166661</v>
      </c>
    </row>
    <row r="158" spans="1:14" x14ac:dyDescent="0.25">
      <c r="A158" s="4">
        <f t="shared" si="32"/>
        <v>0.43634259259259112</v>
      </c>
      <c r="B158" s="3">
        <f t="shared" si="40"/>
        <v>1553301700</v>
      </c>
      <c r="C158">
        <f t="shared" si="42"/>
        <v>3</v>
      </c>
      <c r="D158">
        <f t="shared" si="42"/>
        <v>115</v>
      </c>
      <c r="E158">
        <f t="shared" ca="1" si="27"/>
        <v>43846.104744539065</v>
      </c>
      <c r="F158">
        <f t="shared" ca="1" si="28"/>
        <v>-10980.377798187499</v>
      </c>
      <c r="G158">
        <f t="shared" ca="1" si="33"/>
        <v>8756.65</v>
      </c>
      <c r="H158" s="9">
        <f t="shared" ca="1" si="41"/>
        <v>203.93410648343851</v>
      </c>
      <c r="I158" s="9">
        <f t="shared" ca="1" si="41"/>
        <v>-51.07073459250023</v>
      </c>
      <c r="J158" s="9">
        <f t="shared" ca="1" si="41"/>
        <v>-8.8900000000001462</v>
      </c>
      <c r="K158" s="9">
        <f t="shared" ca="1" si="35"/>
        <v>210.23163348796024</v>
      </c>
      <c r="L158" s="9">
        <f t="shared" ca="1" si="36"/>
        <v>104.05930118444155</v>
      </c>
      <c r="M158">
        <f t="shared" ca="1" si="38"/>
        <v>55.750991753472221</v>
      </c>
      <c r="N158">
        <f t="shared" ca="1" si="39"/>
        <v>33.634976128472218</v>
      </c>
    </row>
    <row r="159" spans="1:14" x14ac:dyDescent="0.25">
      <c r="A159" s="4">
        <f t="shared" si="32"/>
        <v>0.43640046296296148</v>
      </c>
      <c r="B159" s="3">
        <f t="shared" si="40"/>
        <v>1553301705</v>
      </c>
      <c r="C159">
        <f t="shared" si="42"/>
        <v>3</v>
      </c>
      <c r="D159">
        <f t="shared" si="42"/>
        <v>115</v>
      </c>
      <c r="E159">
        <f t="shared" ca="1" si="27"/>
        <v>44865.775276956258</v>
      </c>
      <c r="F159">
        <f t="shared" ca="1" si="28"/>
        <v>-11235.73147115</v>
      </c>
      <c r="G159">
        <f t="shared" ca="1" si="33"/>
        <v>8712.1999999999989</v>
      </c>
      <c r="H159" s="9">
        <f t="shared" ca="1" si="41"/>
        <v>203.93410648343706</v>
      </c>
      <c r="I159" s="9">
        <f t="shared" ca="1" si="41"/>
        <v>-51.070734592499868</v>
      </c>
      <c r="J159" s="9">
        <f t="shared" ca="1" si="41"/>
        <v>-8.8899999999997821</v>
      </c>
      <c r="K159" s="9">
        <f t="shared" ca="1" si="35"/>
        <v>210.23163348795873</v>
      </c>
      <c r="L159" s="9">
        <f t="shared" ca="1" si="36"/>
        <v>104.05930118444155</v>
      </c>
      <c r="M159">
        <f t="shared" ca="1" si="38"/>
        <v>55.748689236111112</v>
      </c>
      <c r="N159">
        <f t="shared" ca="1" si="39"/>
        <v>33.651293402777775</v>
      </c>
    </row>
    <row r="160" spans="1:14" x14ac:dyDescent="0.25">
      <c r="A160" s="4">
        <f t="shared" si="32"/>
        <v>0.43645833333333184</v>
      </c>
      <c r="B160" s="3">
        <f t="shared" si="40"/>
        <v>1553301710</v>
      </c>
      <c r="C160">
        <f t="shared" si="42"/>
        <v>3</v>
      </c>
      <c r="D160">
        <f t="shared" si="42"/>
        <v>115</v>
      </c>
      <c r="E160">
        <f t="shared" ca="1" si="27"/>
        <v>45885.445809373443</v>
      </c>
      <c r="F160">
        <f t="shared" ca="1" si="28"/>
        <v>-11491.0851441125</v>
      </c>
      <c r="G160">
        <f t="shared" ca="1" si="33"/>
        <v>8667.75</v>
      </c>
      <c r="H160" s="9">
        <f t="shared" ca="1" si="41"/>
        <v>203.93410648343706</v>
      </c>
      <c r="I160" s="9">
        <f t="shared" ca="1" si="41"/>
        <v>-51.070734592499868</v>
      </c>
      <c r="J160" s="9">
        <f t="shared" ca="1" si="41"/>
        <v>-8.8900000000001462</v>
      </c>
      <c r="K160" s="9">
        <f t="shared" ca="1" si="35"/>
        <v>210.23163348795873</v>
      </c>
      <c r="L160" s="9">
        <f t="shared" ca="1" si="36"/>
        <v>104.05930118444155</v>
      </c>
      <c r="M160">
        <f t="shared" ca="1" si="38"/>
        <v>55.746386718750003</v>
      </c>
      <c r="N160">
        <f t="shared" ca="1" si="39"/>
        <v>33.667610677083331</v>
      </c>
    </row>
    <row r="161" spans="1:15" x14ac:dyDescent="0.25">
      <c r="A161" s="4">
        <f t="shared" si="32"/>
        <v>0.4365162037037022</v>
      </c>
      <c r="B161" s="3">
        <f t="shared" si="40"/>
        <v>1553301715</v>
      </c>
      <c r="C161">
        <f t="shared" si="42"/>
        <v>3</v>
      </c>
      <c r="D161">
        <f t="shared" si="42"/>
        <v>115</v>
      </c>
      <c r="E161">
        <f t="shared" ca="1" si="27"/>
        <v>46905.116341790628</v>
      </c>
      <c r="F161">
        <f t="shared" ca="1" si="28"/>
        <v>-11746.438817074999</v>
      </c>
      <c r="G161">
        <f t="shared" ca="1" si="33"/>
        <v>8623.2999999999993</v>
      </c>
      <c r="H161" s="9">
        <f t="shared" ca="1" si="41"/>
        <v>203.93410648343851</v>
      </c>
      <c r="I161" s="9">
        <f t="shared" ca="1" si="41"/>
        <v>-51.07073459250023</v>
      </c>
      <c r="J161" s="9">
        <f t="shared" ca="1" si="41"/>
        <v>-8.8900000000001462</v>
      </c>
      <c r="K161" s="9">
        <f t="shared" ca="1" si="35"/>
        <v>210.23163348796024</v>
      </c>
      <c r="L161" s="9">
        <f t="shared" ca="1" si="36"/>
        <v>104.05930118444155</v>
      </c>
      <c r="M161">
        <f t="shared" ca="1" si="38"/>
        <v>55.744084201388887</v>
      </c>
      <c r="N161">
        <f t="shared" ca="1" si="39"/>
        <v>33.683927951388888</v>
      </c>
    </row>
    <row r="162" spans="1:15" x14ac:dyDescent="0.25">
      <c r="A162" s="4">
        <f t="shared" si="32"/>
        <v>0.43657407407407256</v>
      </c>
      <c r="B162" s="3">
        <f t="shared" si="40"/>
        <v>1553301720</v>
      </c>
      <c r="C162">
        <f t="shared" ref="C162:D162" si="43">C161</f>
        <v>3</v>
      </c>
      <c r="D162">
        <f t="shared" si="43"/>
        <v>115</v>
      </c>
      <c r="E162" s="15">
        <f ca="1">(1-$O162)*(1-$O162)*E161+2*$O162*(1-$O162)*INDIRECT("E"&amp;C163)+$O162*$O162*E165</f>
        <v>47924.786874207821</v>
      </c>
      <c r="F162" s="15">
        <f ca="1">(1-$O162)*(1-$O162)*F161+2*$O162*(1-$O162)*INDIRECT("F"&amp;C163)+$O162*$O162*F165</f>
        <v>-12001.7924900375</v>
      </c>
      <c r="G162" s="15">
        <f t="shared" ca="1" si="33"/>
        <v>8578.8499999999985</v>
      </c>
      <c r="H162" s="16">
        <f t="shared" ca="1" si="41"/>
        <v>203.93410648343706</v>
      </c>
      <c r="I162" s="16">
        <f t="shared" ca="1" si="41"/>
        <v>-51.070734592499868</v>
      </c>
      <c r="J162" s="16">
        <f t="shared" ca="1" si="41"/>
        <v>-8.8899999999997821</v>
      </c>
      <c r="K162" s="16">
        <f t="shared" ca="1" si="35"/>
        <v>210.23163348795873</v>
      </c>
      <c r="L162" s="16">
        <f t="shared" ca="1" si="36"/>
        <v>104.05930118444155</v>
      </c>
      <c r="M162" s="15">
        <f ca="1">(1-$O162)*(1-$O162)*M161+2*$O162*(1-$O162)*INDIRECT("M"&amp;C163)+$O162*$O162*M165</f>
        <v>55.741781684027778</v>
      </c>
      <c r="N162" s="15">
        <f ca="1">(1-$O162)*(1-$O162)*N161+2*$O162*(1-$O162)*INDIRECT("N"&amp;C163)+$O162*$O162*N165</f>
        <v>33.700245225694445</v>
      </c>
      <c r="O162" s="15">
        <f>(B162-B161)/(B165-B161)</f>
        <v>0.25</v>
      </c>
    </row>
    <row r="163" spans="1:15" x14ac:dyDescent="0.25">
      <c r="A163" s="5">
        <f t="shared" si="32"/>
        <v>0.43663194444444292</v>
      </c>
      <c r="B163" s="3">
        <f t="shared" si="40"/>
        <v>1553301725</v>
      </c>
      <c r="C163">
        <v>4</v>
      </c>
      <c r="D163">
        <f>ROW()</f>
        <v>163</v>
      </c>
      <c r="E163" s="15">
        <f ca="1">(1-$O163)*(1-$O163)*E161+2*$O163*(1-$O163)*INDIRECT("E"&amp;C163)+$O163*$O163*E165</f>
        <v>48944.457406625006</v>
      </c>
      <c r="F163" s="15">
        <f ca="1">(1-$O163)*(1-$O163)*F161+2*$O163*(1-$O163)*INDIRECT("F"&amp;C163)+$O163*$O163*F165</f>
        <v>-12257.146162999999</v>
      </c>
      <c r="G163" s="15">
        <f t="shared" ca="1" si="33"/>
        <v>8534.4</v>
      </c>
      <c r="H163" s="16">
        <f t="shared" ca="1" si="41"/>
        <v>203.93410648343851</v>
      </c>
      <c r="I163" s="16">
        <f t="shared" ca="1" si="41"/>
        <v>-51.07073459250023</v>
      </c>
      <c r="J163" s="16">
        <f t="shared" ca="1" si="41"/>
        <v>0</v>
      </c>
      <c r="K163" s="16">
        <f t="shared" ca="1" si="35"/>
        <v>210.23163348796024</v>
      </c>
      <c r="L163" s="16">
        <f t="shared" ca="1" si="36"/>
        <v>104.05930118444155</v>
      </c>
      <c r="M163" s="15">
        <f ca="1">(1-$O163)*(1-$O163)*M161+2*$O163*(1-$O163)*INDIRECT("M"&amp;C163)+$O163*$O163*M165</f>
        <v>55.739479166666669</v>
      </c>
      <c r="N163" s="15">
        <f ca="1">(1-$O163)*(1-$O163)*N161+2*$O163*(1-$O163)*INDIRECT("N"&amp;C163)+$O163*$O163*N165</f>
        <v>33.716562499999995</v>
      </c>
      <c r="O163" s="15">
        <f>(B163-B161)/(B165-B161)</f>
        <v>0.5</v>
      </c>
    </row>
    <row r="164" spans="1:15" x14ac:dyDescent="0.25">
      <c r="A164" s="4">
        <f t="shared" si="32"/>
        <v>0.43668981481481328</v>
      </c>
      <c r="B164" s="3">
        <f t="shared" si="40"/>
        <v>1553301730</v>
      </c>
      <c r="C164">
        <f t="shared" ref="C164:D164" si="44">C163</f>
        <v>4</v>
      </c>
      <c r="D164">
        <f t="shared" si="44"/>
        <v>163</v>
      </c>
      <c r="E164" s="15">
        <f ca="1">(1-$O164)*(1-$O164)*E161+2*$O164*(1-$O164)*INDIRECT("E"&amp;C163)+$O164*$O164*E165</f>
        <v>49964.127939042199</v>
      </c>
      <c r="F164" s="15">
        <f ca="1">(1-$O164)*(1-$O164)*F161+2*$O164*(1-$O164)*INDIRECT("F"&amp;C163)+$O164*$O164*F165</f>
        <v>-12512.499835962501</v>
      </c>
      <c r="G164" s="15">
        <f t="shared" ca="1" si="33"/>
        <v>8534.4</v>
      </c>
      <c r="H164" s="16">
        <f t="shared" ca="1" si="41"/>
        <v>203.93410648343706</v>
      </c>
      <c r="I164" s="16">
        <f t="shared" ca="1" si="41"/>
        <v>-51.070734592499868</v>
      </c>
      <c r="J164" s="16">
        <f t="shared" ca="1" si="41"/>
        <v>0</v>
      </c>
      <c r="K164" s="16">
        <f t="shared" ca="1" si="35"/>
        <v>210.23163348795873</v>
      </c>
      <c r="L164" s="16">
        <f t="shared" ca="1" si="36"/>
        <v>104.05930118444155</v>
      </c>
      <c r="M164" s="15">
        <f ca="1">(1-$O164)*(1-$O164)*M161+2*$O164*(1-$O164)*INDIRECT("M"&amp;C163)+$O164*$O164*M165</f>
        <v>55.737176649305553</v>
      </c>
      <c r="N164" s="15">
        <f ca="1">(1-$O164)*(1-$O164)*N161+2*$O164*(1-$O164)*INDIRECT("N"&amp;C163)+$O164*$O164*N165</f>
        <v>33.732879774305552</v>
      </c>
      <c r="O164" s="15">
        <f>(B164-B161)/(B165-B161)</f>
        <v>0.75</v>
      </c>
    </row>
    <row r="165" spans="1:15" x14ac:dyDescent="0.25">
      <c r="A165" s="4">
        <f t="shared" si="32"/>
        <v>0.43674768518518364</v>
      </c>
      <c r="B165" s="3">
        <f t="shared" si="40"/>
        <v>1553301735</v>
      </c>
      <c r="C165">
        <f t="shared" si="42"/>
        <v>4</v>
      </c>
      <c r="D165">
        <f t="shared" si="42"/>
        <v>163</v>
      </c>
      <c r="E165">
        <f t="shared" ref="E165:E228" ca="1" si="45">INDIRECT("E$"&amp;C165)+INDIRECT("H$"&amp;C165)*($B165-INDIRECT("B$"&amp;D165))</f>
        <v>50983.798471459384</v>
      </c>
      <c r="F165">
        <f t="shared" ref="F165:F228" ca="1" si="46">INDIRECT("F$"&amp;C165)+INDIRECT("I$"&amp;C165)*($B165-INDIRECT("B$"&amp;D165))</f>
        <v>-12767.853508925</v>
      </c>
      <c r="G165">
        <f t="shared" ca="1" si="33"/>
        <v>8534.4</v>
      </c>
      <c r="H165" s="9">
        <f t="shared" ca="1" si="41"/>
        <v>203.93410648343706</v>
      </c>
      <c r="I165" s="9">
        <f t="shared" ca="1" si="41"/>
        <v>-51.070734592499868</v>
      </c>
      <c r="J165" s="9">
        <f t="shared" ca="1" si="41"/>
        <v>0</v>
      </c>
      <c r="K165" s="9">
        <f t="shared" ca="1" si="35"/>
        <v>210.23163348795873</v>
      </c>
      <c r="L165" s="9">
        <f t="shared" ca="1" si="36"/>
        <v>104.05930118444155</v>
      </c>
      <c r="M165">
        <f t="shared" ca="1" si="38"/>
        <v>55.734874131944444</v>
      </c>
      <c r="N165">
        <f t="shared" ca="1" si="39"/>
        <v>33.749197048611109</v>
      </c>
    </row>
    <row r="166" spans="1:15" x14ac:dyDescent="0.25">
      <c r="A166" s="4">
        <f t="shared" si="32"/>
        <v>0.436805555555554</v>
      </c>
      <c r="B166" s="3">
        <f t="shared" si="40"/>
        <v>1553301740</v>
      </c>
      <c r="C166">
        <f t="shared" si="42"/>
        <v>4</v>
      </c>
      <c r="D166">
        <f t="shared" si="42"/>
        <v>163</v>
      </c>
      <c r="E166">
        <f t="shared" ca="1" si="45"/>
        <v>52003.469003876569</v>
      </c>
      <c r="F166">
        <f t="shared" ca="1" si="46"/>
        <v>-13023.207181887499</v>
      </c>
      <c r="G166">
        <f t="shared" ca="1" si="33"/>
        <v>8534.4</v>
      </c>
      <c r="H166" s="9">
        <f t="shared" ca="1" si="41"/>
        <v>203.93410648343706</v>
      </c>
      <c r="I166" s="9">
        <f t="shared" ca="1" si="41"/>
        <v>-51.070734592499868</v>
      </c>
      <c r="J166" s="9">
        <f t="shared" ca="1" si="41"/>
        <v>0</v>
      </c>
      <c r="K166" s="9">
        <f t="shared" ca="1" si="35"/>
        <v>210.23163348795873</v>
      </c>
      <c r="L166" s="9">
        <f t="shared" ca="1" si="36"/>
        <v>104.05930118444155</v>
      </c>
      <c r="M166">
        <f t="shared" ca="1" si="38"/>
        <v>55.732571614583335</v>
      </c>
      <c r="N166">
        <f t="shared" ca="1" si="39"/>
        <v>33.765514322916658</v>
      </c>
    </row>
    <row r="167" spans="1:15" x14ac:dyDescent="0.25">
      <c r="A167" s="4">
        <f t="shared" si="32"/>
        <v>0.43686342592592436</v>
      </c>
      <c r="B167" s="3">
        <f t="shared" si="40"/>
        <v>1553301745</v>
      </c>
      <c r="C167">
        <f t="shared" si="42"/>
        <v>4</v>
      </c>
      <c r="D167">
        <f t="shared" si="42"/>
        <v>163</v>
      </c>
      <c r="E167">
        <f t="shared" ca="1" si="45"/>
        <v>53023.139536293755</v>
      </c>
      <c r="F167">
        <f t="shared" ca="1" si="46"/>
        <v>-13278.560854849999</v>
      </c>
      <c r="G167">
        <f t="shared" ca="1" si="33"/>
        <v>8534.4</v>
      </c>
      <c r="H167" s="9">
        <f t="shared" ca="1" si="41"/>
        <v>203.93410648343706</v>
      </c>
      <c r="I167" s="9">
        <f t="shared" ca="1" si="41"/>
        <v>-51.07073459250023</v>
      </c>
      <c r="J167" s="9">
        <f t="shared" ca="1" si="41"/>
        <v>0</v>
      </c>
      <c r="K167" s="9">
        <f t="shared" ca="1" si="35"/>
        <v>210.23163348795882</v>
      </c>
      <c r="L167" s="9">
        <f t="shared" ca="1" si="36"/>
        <v>104.05930118444165</v>
      </c>
      <c r="M167">
        <f t="shared" ca="1" si="38"/>
        <v>55.730269097222227</v>
      </c>
      <c r="N167">
        <f t="shared" ca="1" si="39"/>
        <v>33.781831597222215</v>
      </c>
    </row>
    <row r="168" spans="1:15" x14ac:dyDescent="0.25">
      <c r="A168" s="4">
        <f t="shared" si="32"/>
        <v>0.43692129629629473</v>
      </c>
      <c r="B168" s="3">
        <f t="shared" si="40"/>
        <v>1553301750</v>
      </c>
      <c r="C168">
        <f t="shared" si="42"/>
        <v>4</v>
      </c>
      <c r="D168">
        <f t="shared" si="42"/>
        <v>163</v>
      </c>
      <c r="E168">
        <f t="shared" ca="1" si="45"/>
        <v>54042.81006871094</v>
      </c>
      <c r="F168">
        <f t="shared" ca="1" si="46"/>
        <v>-13533.9145278125</v>
      </c>
      <c r="G168">
        <f t="shared" ca="1" si="33"/>
        <v>8534.4</v>
      </c>
      <c r="H168" s="9">
        <f t="shared" ca="1" si="41"/>
        <v>203.93410648343851</v>
      </c>
      <c r="I168" s="9">
        <f t="shared" ca="1" si="41"/>
        <v>-51.070734592499868</v>
      </c>
      <c r="J168" s="9">
        <f t="shared" ca="1" si="41"/>
        <v>0</v>
      </c>
      <c r="K168" s="9">
        <f t="shared" ca="1" si="35"/>
        <v>210.23163348796015</v>
      </c>
      <c r="L168" s="9">
        <f t="shared" ca="1" si="36"/>
        <v>104.05930118444147</v>
      </c>
      <c r="M168">
        <f t="shared" ca="1" si="38"/>
        <v>55.727966579861111</v>
      </c>
      <c r="N168">
        <f t="shared" ca="1" si="39"/>
        <v>33.798148871527772</v>
      </c>
    </row>
    <row r="169" spans="1:15" x14ac:dyDescent="0.25">
      <c r="A169" s="4">
        <f t="shared" si="32"/>
        <v>0.43697916666666509</v>
      </c>
      <c r="B169" s="3">
        <f t="shared" si="40"/>
        <v>1553301755</v>
      </c>
      <c r="C169">
        <f t="shared" ref="C169:D184" si="47">C168</f>
        <v>4</v>
      </c>
      <c r="D169">
        <f t="shared" si="47"/>
        <v>163</v>
      </c>
      <c r="E169">
        <f t="shared" ca="1" si="45"/>
        <v>55062.480601128133</v>
      </c>
      <c r="F169">
        <f t="shared" ca="1" si="46"/>
        <v>-13789.268200774999</v>
      </c>
      <c r="G169">
        <f t="shared" ca="1" si="33"/>
        <v>8534.4</v>
      </c>
      <c r="H169" s="9">
        <f t="shared" ca="1" si="41"/>
        <v>203.93410648343706</v>
      </c>
      <c r="I169" s="9">
        <f t="shared" ca="1" si="41"/>
        <v>-51.070734592499868</v>
      </c>
      <c r="J169" s="9">
        <f t="shared" ca="1" si="41"/>
        <v>0</v>
      </c>
      <c r="K169" s="9">
        <f t="shared" ca="1" si="35"/>
        <v>210.23163348795873</v>
      </c>
      <c r="L169" s="9">
        <f t="shared" ca="1" si="36"/>
        <v>104.05930118444155</v>
      </c>
      <c r="M169">
        <f t="shared" ca="1" si="38"/>
        <v>55.725664062500002</v>
      </c>
      <c r="N169">
        <f t="shared" ca="1" si="39"/>
        <v>33.814466145833329</v>
      </c>
    </row>
    <row r="170" spans="1:15" x14ac:dyDescent="0.25">
      <c r="A170" s="4">
        <f t="shared" si="32"/>
        <v>0.43703703703703545</v>
      </c>
      <c r="B170" s="3">
        <f t="shared" si="40"/>
        <v>1553301760</v>
      </c>
      <c r="C170">
        <f t="shared" si="47"/>
        <v>4</v>
      </c>
      <c r="D170">
        <f t="shared" si="47"/>
        <v>163</v>
      </c>
      <c r="E170">
        <f t="shared" ca="1" si="45"/>
        <v>56082.151133545318</v>
      </c>
      <c r="F170">
        <f t="shared" ca="1" si="46"/>
        <v>-14044.621873737498</v>
      </c>
      <c r="G170">
        <f t="shared" ca="1" si="33"/>
        <v>8534.4</v>
      </c>
      <c r="H170" s="9">
        <f t="shared" ca="1" si="41"/>
        <v>203.93410648343706</v>
      </c>
      <c r="I170" s="9">
        <f t="shared" ca="1" si="41"/>
        <v>-51.07073459250023</v>
      </c>
      <c r="J170" s="9">
        <f t="shared" ca="1" si="41"/>
        <v>0</v>
      </c>
      <c r="K170" s="9">
        <f t="shared" ca="1" si="35"/>
        <v>210.23163348795882</v>
      </c>
      <c r="L170" s="9">
        <f t="shared" ca="1" si="36"/>
        <v>104.05930118444165</v>
      </c>
      <c r="M170">
        <f t="shared" ca="1" si="38"/>
        <v>55.723361545138893</v>
      </c>
      <c r="N170">
        <f t="shared" ca="1" si="39"/>
        <v>33.830783420138886</v>
      </c>
    </row>
    <row r="171" spans="1:15" x14ac:dyDescent="0.25">
      <c r="A171" s="4">
        <f t="shared" si="32"/>
        <v>0.43709490740740581</v>
      </c>
      <c r="B171" s="3">
        <f t="shared" si="40"/>
        <v>1553301765</v>
      </c>
      <c r="C171">
        <f t="shared" si="47"/>
        <v>4</v>
      </c>
      <c r="D171">
        <f t="shared" si="47"/>
        <v>163</v>
      </c>
      <c r="E171">
        <f t="shared" ca="1" si="45"/>
        <v>57101.821665962503</v>
      </c>
      <c r="F171">
        <f t="shared" ca="1" si="46"/>
        <v>-14299.9755467</v>
      </c>
      <c r="G171">
        <f t="shared" ca="1" si="33"/>
        <v>8534.4</v>
      </c>
      <c r="H171" s="9">
        <f t="shared" ca="1" si="41"/>
        <v>203.93410648343851</v>
      </c>
      <c r="I171" s="9">
        <f t="shared" ca="1" si="41"/>
        <v>-51.070734592499868</v>
      </c>
      <c r="J171" s="9">
        <f t="shared" ca="1" si="41"/>
        <v>0</v>
      </c>
      <c r="K171" s="9">
        <f t="shared" ca="1" si="35"/>
        <v>210.23163348796015</v>
      </c>
      <c r="L171" s="9">
        <f t="shared" ca="1" si="36"/>
        <v>104.05930118444147</v>
      </c>
      <c r="M171">
        <f t="shared" ca="1" si="38"/>
        <v>55.721059027777777</v>
      </c>
      <c r="N171">
        <f t="shared" ca="1" si="39"/>
        <v>33.847100694444443</v>
      </c>
    </row>
    <row r="172" spans="1:15" x14ac:dyDescent="0.25">
      <c r="A172" s="4">
        <f t="shared" si="32"/>
        <v>0.43715277777777617</v>
      </c>
      <c r="B172" s="3">
        <f t="shared" si="40"/>
        <v>1553301770</v>
      </c>
      <c r="C172">
        <f t="shared" si="47"/>
        <v>4</v>
      </c>
      <c r="D172">
        <f t="shared" si="47"/>
        <v>163</v>
      </c>
      <c r="E172">
        <f t="shared" ca="1" si="45"/>
        <v>58121.492198379696</v>
      </c>
      <c r="F172">
        <f t="shared" ca="1" si="46"/>
        <v>-14555.329219662499</v>
      </c>
      <c r="G172">
        <f t="shared" ca="1" si="33"/>
        <v>8534.4</v>
      </c>
      <c r="H172" s="9">
        <f t="shared" ca="1" si="41"/>
        <v>203.93410648343706</v>
      </c>
      <c r="I172" s="9">
        <f t="shared" ca="1" si="41"/>
        <v>-51.070734592499868</v>
      </c>
      <c r="J172" s="9">
        <f t="shared" ca="1" si="41"/>
        <v>0</v>
      </c>
      <c r="K172" s="9">
        <f t="shared" ca="1" si="35"/>
        <v>210.23163348795873</v>
      </c>
      <c r="L172" s="9">
        <f t="shared" ca="1" si="36"/>
        <v>104.05930118444155</v>
      </c>
      <c r="M172">
        <f t="shared" ca="1" si="38"/>
        <v>55.718756510416668</v>
      </c>
      <c r="N172">
        <f t="shared" ca="1" si="39"/>
        <v>33.863417968749992</v>
      </c>
    </row>
    <row r="173" spans="1:15" x14ac:dyDescent="0.25">
      <c r="A173" s="4">
        <f t="shared" si="32"/>
        <v>0.43721064814814653</v>
      </c>
      <c r="B173" s="3">
        <f t="shared" si="40"/>
        <v>1553301775</v>
      </c>
      <c r="C173">
        <f t="shared" si="47"/>
        <v>4</v>
      </c>
      <c r="D173">
        <f t="shared" si="47"/>
        <v>163</v>
      </c>
      <c r="E173">
        <f t="shared" ca="1" si="45"/>
        <v>59141.162730796881</v>
      </c>
      <c r="F173">
        <f t="shared" ca="1" si="46"/>
        <v>-14810.682892624998</v>
      </c>
      <c r="G173">
        <f t="shared" ca="1" si="33"/>
        <v>8534.4</v>
      </c>
      <c r="H173" s="9">
        <f t="shared" ca="1" si="41"/>
        <v>203.93410648343706</v>
      </c>
      <c r="I173" s="9">
        <f t="shared" ca="1" si="41"/>
        <v>-51.07073459250023</v>
      </c>
      <c r="J173" s="9">
        <f t="shared" ca="1" si="41"/>
        <v>0</v>
      </c>
      <c r="K173" s="9">
        <f t="shared" ca="1" si="35"/>
        <v>210.23163348795882</v>
      </c>
      <c r="L173" s="9">
        <f t="shared" ca="1" si="36"/>
        <v>104.05930118444165</v>
      </c>
      <c r="M173">
        <f t="shared" ca="1" si="38"/>
        <v>55.716453993055559</v>
      </c>
      <c r="N173">
        <f t="shared" ca="1" si="39"/>
        <v>33.879735243055549</v>
      </c>
    </row>
    <row r="174" spans="1:15" x14ac:dyDescent="0.25">
      <c r="A174" s="4">
        <f t="shared" si="32"/>
        <v>0.43726851851851689</v>
      </c>
      <c r="B174" s="3">
        <f t="shared" si="40"/>
        <v>1553301780</v>
      </c>
      <c r="C174">
        <f t="shared" si="47"/>
        <v>4</v>
      </c>
      <c r="D174">
        <f t="shared" si="47"/>
        <v>163</v>
      </c>
      <c r="E174">
        <f t="shared" ca="1" si="45"/>
        <v>60160.833263214066</v>
      </c>
      <c r="F174">
        <f t="shared" ca="1" si="46"/>
        <v>-15066.036565587499</v>
      </c>
      <c r="G174">
        <f t="shared" ca="1" si="33"/>
        <v>8534.4</v>
      </c>
      <c r="H174" s="9">
        <f t="shared" ca="1" si="41"/>
        <v>203.93410648343851</v>
      </c>
      <c r="I174" s="9">
        <f t="shared" ca="1" si="41"/>
        <v>-51.070734592499868</v>
      </c>
      <c r="J174" s="9">
        <f t="shared" ca="1" si="41"/>
        <v>0</v>
      </c>
      <c r="K174" s="9">
        <f t="shared" ca="1" si="35"/>
        <v>210.23163348796015</v>
      </c>
      <c r="L174" s="9">
        <f t="shared" ca="1" si="36"/>
        <v>104.05930118444147</v>
      </c>
      <c r="M174">
        <f t="shared" ca="1" si="38"/>
        <v>55.714151475694443</v>
      </c>
      <c r="N174">
        <f t="shared" ca="1" si="39"/>
        <v>33.896052517361106</v>
      </c>
    </row>
    <row r="175" spans="1:15" x14ac:dyDescent="0.25">
      <c r="A175" s="4">
        <f t="shared" si="32"/>
        <v>0.43732638888888725</v>
      </c>
      <c r="B175" s="3">
        <f t="shared" si="40"/>
        <v>1553301785</v>
      </c>
      <c r="C175">
        <f t="shared" si="47"/>
        <v>4</v>
      </c>
      <c r="D175">
        <f t="shared" si="47"/>
        <v>163</v>
      </c>
      <c r="E175">
        <f t="shared" ca="1" si="45"/>
        <v>61180.503795631259</v>
      </c>
      <c r="F175">
        <f t="shared" ca="1" si="46"/>
        <v>-15321.390238549999</v>
      </c>
      <c r="G175">
        <f t="shared" ca="1" si="33"/>
        <v>8534.4</v>
      </c>
      <c r="H175" s="9">
        <f t="shared" ca="1" si="41"/>
        <v>203.93410648343706</v>
      </c>
      <c r="I175" s="9">
        <f t="shared" ca="1" si="41"/>
        <v>-51.070734592499868</v>
      </c>
      <c r="J175" s="9">
        <f t="shared" ca="1" si="41"/>
        <v>0</v>
      </c>
      <c r="K175" s="9">
        <f t="shared" ca="1" si="35"/>
        <v>210.23163348795873</v>
      </c>
      <c r="L175" s="9">
        <f t="shared" ca="1" si="36"/>
        <v>104.05930118444155</v>
      </c>
      <c r="M175">
        <f t="shared" ca="1" si="38"/>
        <v>55.711848958333334</v>
      </c>
      <c r="N175">
        <f t="shared" ca="1" si="39"/>
        <v>33.912369791666663</v>
      </c>
    </row>
    <row r="176" spans="1:15" x14ac:dyDescent="0.25">
      <c r="A176" s="4">
        <f t="shared" si="32"/>
        <v>0.43738425925925761</v>
      </c>
      <c r="B176" s="3">
        <f t="shared" si="40"/>
        <v>1553301790</v>
      </c>
      <c r="C176">
        <f t="shared" si="47"/>
        <v>4</v>
      </c>
      <c r="D176">
        <f t="shared" si="47"/>
        <v>163</v>
      </c>
      <c r="E176">
        <f t="shared" ca="1" si="45"/>
        <v>62200.174328048444</v>
      </c>
      <c r="F176">
        <f t="shared" ca="1" si="46"/>
        <v>-15576.743911512498</v>
      </c>
      <c r="G176">
        <f t="shared" ca="1" si="33"/>
        <v>8534.4</v>
      </c>
      <c r="H176" s="9">
        <f t="shared" ca="1" si="41"/>
        <v>203.93410648343706</v>
      </c>
      <c r="I176" s="9">
        <f t="shared" ca="1" si="41"/>
        <v>-51.07073459250023</v>
      </c>
      <c r="J176" s="9">
        <f t="shared" ca="1" si="41"/>
        <v>0</v>
      </c>
      <c r="K176" s="9">
        <f t="shared" ca="1" si="35"/>
        <v>210.23163348795882</v>
      </c>
      <c r="L176" s="9">
        <f t="shared" ca="1" si="36"/>
        <v>104.05930118444165</v>
      </c>
      <c r="M176">
        <f t="shared" ca="1" si="38"/>
        <v>55.709546440972225</v>
      </c>
      <c r="N176">
        <f t="shared" ca="1" si="39"/>
        <v>33.92868706597222</v>
      </c>
    </row>
    <row r="177" spans="1:14" x14ac:dyDescent="0.25">
      <c r="A177" s="4">
        <f t="shared" si="32"/>
        <v>0.43744212962962797</v>
      </c>
      <c r="B177" s="3">
        <f t="shared" si="40"/>
        <v>1553301795</v>
      </c>
      <c r="C177">
        <f t="shared" si="47"/>
        <v>4</v>
      </c>
      <c r="D177">
        <f t="shared" si="47"/>
        <v>163</v>
      </c>
      <c r="E177">
        <f t="shared" ca="1" si="45"/>
        <v>63219.84486046563</v>
      </c>
      <c r="F177">
        <f t="shared" ca="1" si="46"/>
        <v>-15832.097584474999</v>
      </c>
      <c r="G177">
        <f t="shared" ca="1" si="33"/>
        <v>8534.4</v>
      </c>
      <c r="H177" s="9">
        <f t="shared" ca="1" si="41"/>
        <v>203.93410648343851</v>
      </c>
      <c r="I177" s="9">
        <f t="shared" ca="1" si="41"/>
        <v>-51.070734592499868</v>
      </c>
      <c r="J177" s="9">
        <f t="shared" ca="1" si="41"/>
        <v>0</v>
      </c>
      <c r="K177" s="9">
        <f t="shared" ca="1" si="35"/>
        <v>210.23163348796015</v>
      </c>
      <c r="L177" s="9">
        <f t="shared" ca="1" si="36"/>
        <v>104.05930118444147</v>
      </c>
      <c r="M177">
        <f t="shared" ca="1" si="38"/>
        <v>55.707243923611117</v>
      </c>
      <c r="N177">
        <f t="shared" ca="1" si="39"/>
        <v>33.945004340277769</v>
      </c>
    </row>
    <row r="178" spans="1:14" x14ac:dyDescent="0.25">
      <c r="A178" s="4">
        <f t="shared" si="32"/>
        <v>0.43749999999999833</v>
      </c>
      <c r="B178" s="3">
        <f t="shared" si="40"/>
        <v>1553301800</v>
      </c>
      <c r="C178">
        <f t="shared" si="47"/>
        <v>4</v>
      </c>
      <c r="D178">
        <f t="shared" si="47"/>
        <v>163</v>
      </c>
      <c r="E178">
        <f t="shared" ca="1" si="45"/>
        <v>64239.515392882822</v>
      </c>
      <c r="F178">
        <f t="shared" ca="1" si="46"/>
        <v>-16087.451257437498</v>
      </c>
      <c r="G178">
        <f t="shared" ca="1" si="33"/>
        <v>8534.4</v>
      </c>
      <c r="H178" s="9">
        <f t="shared" ca="1" si="41"/>
        <v>203.93410648343706</v>
      </c>
      <c r="I178" s="9">
        <f t="shared" ca="1" si="41"/>
        <v>-51.07073459250023</v>
      </c>
      <c r="J178" s="9">
        <f t="shared" ca="1" si="41"/>
        <v>0</v>
      </c>
      <c r="K178" s="9">
        <f t="shared" ca="1" si="35"/>
        <v>210.23163348795882</v>
      </c>
      <c r="L178" s="9">
        <f t="shared" ca="1" si="36"/>
        <v>104.05930118444165</v>
      </c>
      <c r="M178">
        <f t="shared" ca="1" si="38"/>
        <v>55.704941406250001</v>
      </c>
      <c r="N178">
        <f t="shared" ca="1" si="39"/>
        <v>33.961321614583326</v>
      </c>
    </row>
    <row r="179" spans="1:14" x14ac:dyDescent="0.25">
      <c r="A179" s="4">
        <f t="shared" si="32"/>
        <v>0.4375578703703687</v>
      </c>
      <c r="B179" s="3">
        <f t="shared" si="40"/>
        <v>1553301805</v>
      </c>
      <c r="C179">
        <f t="shared" si="47"/>
        <v>4</v>
      </c>
      <c r="D179">
        <f t="shared" si="47"/>
        <v>163</v>
      </c>
      <c r="E179">
        <f t="shared" ca="1" si="45"/>
        <v>65259.185925300008</v>
      </c>
      <c r="F179">
        <f t="shared" ca="1" si="46"/>
        <v>-16342.8049304</v>
      </c>
      <c r="G179">
        <f t="shared" ca="1" si="33"/>
        <v>8534.4</v>
      </c>
      <c r="H179" s="9">
        <f t="shared" ca="1" si="41"/>
        <v>203.93410648343706</v>
      </c>
      <c r="I179" s="9">
        <f t="shared" ca="1" si="41"/>
        <v>-51.070734592499868</v>
      </c>
      <c r="J179" s="9">
        <f t="shared" ca="1" si="41"/>
        <v>0</v>
      </c>
      <c r="K179" s="9">
        <f t="shared" ca="1" si="35"/>
        <v>210.23163348795873</v>
      </c>
      <c r="L179" s="9">
        <f t="shared" ca="1" si="36"/>
        <v>104.05930118444155</v>
      </c>
      <c r="M179">
        <f t="shared" ca="1" si="38"/>
        <v>55.702638888888892</v>
      </c>
      <c r="N179">
        <f t="shared" ca="1" si="39"/>
        <v>33.977638888888883</v>
      </c>
    </row>
    <row r="180" spans="1:14" x14ac:dyDescent="0.25">
      <c r="A180" s="4">
        <f t="shared" si="32"/>
        <v>0.43761574074073906</v>
      </c>
      <c r="B180" s="3">
        <f t="shared" si="40"/>
        <v>1553301810</v>
      </c>
      <c r="C180">
        <f t="shared" si="47"/>
        <v>4</v>
      </c>
      <c r="D180">
        <f t="shared" si="47"/>
        <v>163</v>
      </c>
      <c r="E180">
        <f t="shared" ca="1" si="45"/>
        <v>66278.856457717193</v>
      </c>
      <c r="F180">
        <f t="shared" ca="1" si="46"/>
        <v>-16598.158603362499</v>
      </c>
      <c r="G180">
        <f t="shared" ca="1" si="33"/>
        <v>8534.4</v>
      </c>
      <c r="H180" s="9">
        <f t="shared" ca="1" si="41"/>
        <v>203.93410648343851</v>
      </c>
      <c r="I180" s="9">
        <f t="shared" ca="1" si="41"/>
        <v>-51.07073459250023</v>
      </c>
      <c r="J180" s="9">
        <f t="shared" ca="1" si="41"/>
        <v>0</v>
      </c>
      <c r="K180" s="9">
        <f t="shared" ca="1" si="35"/>
        <v>210.23163348796024</v>
      </c>
      <c r="L180" s="9">
        <f t="shared" ca="1" si="36"/>
        <v>104.05930118444155</v>
      </c>
      <c r="M180">
        <f t="shared" ca="1" si="38"/>
        <v>55.700336371527783</v>
      </c>
      <c r="N180">
        <f t="shared" ca="1" si="39"/>
        <v>33.99395616319444</v>
      </c>
    </row>
    <row r="181" spans="1:14" x14ac:dyDescent="0.25">
      <c r="A181" s="4">
        <f t="shared" si="32"/>
        <v>0.43767361111110942</v>
      </c>
      <c r="B181" s="3">
        <f t="shared" si="40"/>
        <v>1553301815</v>
      </c>
      <c r="C181">
        <f t="shared" si="47"/>
        <v>4</v>
      </c>
      <c r="D181">
        <f t="shared" si="47"/>
        <v>163</v>
      </c>
      <c r="E181">
        <f t="shared" ca="1" si="45"/>
        <v>67298.526990134385</v>
      </c>
      <c r="F181">
        <f t="shared" ca="1" si="46"/>
        <v>-16853.512276325</v>
      </c>
      <c r="G181">
        <f t="shared" ca="1" si="33"/>
        <v>8534.4</v>
      </c>
      <c r="H181" s="9">
        <f t="shared" ca="1" si="41"/>
        <v>203.93410648343851</v>
      </c>
      <c r="I181" s="9">
        <f t="shared" ca="1" si="41"/>
        <v>-51.07073459250023</v>
      </c>
      <c r="J181" s="9">
        <f t="shared" ca="1" si="41"/>
        <v>0</v>
      </c>
      <c r="K181" s="9">
        <f t="shared" ca="1" si="35"/>
        <v>210.23163348796024</v>
      </c>
      <c r="L181" s="9">
        <f t="shared" ca="1" si="36"/>
        <v>104.05930118444155</v>
      </c>
      <c r="M181">
        <f t="shared" ca="1" si="38"/>
        <v>55.698033854166667</v>
      </c>
      <c r="N181">
        <f t="shared" ca="1" si="39"/>
        <v>34.010273437499997</v>
      </c>
    </row>
    <row r="182" spans="1:14" x14ac:dyDescent="0.25">
      <c r="A182" s="4">
        <f t="shared" si="32"/>
        <v>0.43773148148147978</v>
      </c>
      <c r="B182" s="3">
        <f t="shared" si="40"/>
        <v>1553301820</v>
      </c>
      <c r="C182">
        <f t="shared" si="47"/>
        <v>4</v>
      </c>
      <c r="D182">
        <f t="shared" si="47"/>
        <v>163</v>
      </c>
      <c r="E182">
        <f t="shared" ca="1" si="45"/>
        <v>68318.197522551578</v>
      </c>
      <c r="F182">
        <f t="shared" ca="1" si="46"/>
        <v>-17108.865949287501</v>
      </c>
      <c r="G182">
        <f t="shared" ca="1" si="33"/>
        <v>8534.4</v>
      </c>
      <c r="H182" s="9">
        <f t="shared" ca="1" si="41"/>
        <v>203.93410648343561</v>
      </c>
      <c r="I182" s="9">
        <f t="shared" ca="1" si="41"/>
        <v>-51.070734592499505</v>
      </c>
      <c r="J182" s="9">
        <f t="shared" ca="1" si="41"/>
        <v>0</v>
      </c>
      <c r="K182" s="9">
        <f t="shared" ca="1" si="35"/>
        <v>210.23163348795723</v>
      </c>
      <c r="L182" s="9">
        <f t="shared" ca="1" si="36"/>
        <v>104.05930118444155</v>
      </c>
      <c r="M182">
        <f t="shared" ca="1" si="38"/>
        <v>55.695731336805558</v>
      </c>
      <c r="N182">
        <f t="shared" ca="1" si="39"/>
        <v>34.026590711805554</v>
      </c>
    </row>
    <row r="183" spans="1:14" x14ac:dyDescent="0.25">
      <c r="A183" s="4">
        <f t="shared" si="32"/>
        <v>0.43778935185185014</v>
      </c>
      <c r="B183" s="3">
        <f t="shared" si="40"/>
        <v>1553301825</v>
      </c>
      <c r="C183">
        <f t="shared" si="47"/>
        <v>4</v>
      </c>
      <c r="D183">
        <f t="shared" si="47"/>
        <v>163</v>
      </c>
      <c r="E183">
        <f t="shared" ca="1" si="45"/>
        <v>69337.868054968756</v>
      </c>
      <c r="F183">
        <f t="shared" ca="1" si="46"/>
        <v>-17364.219622249999</v>
      </c>
      <c r="G183">
        <f t="shared" ca="1" si="33"/>
        <v>8534.4</v>
      </c>
      <c r="H183" s="9">
        <f t="shared" ca="1" si="41"/>
        <v>203.93410648343851</v>
      </c>
      <c r="I183" s="9">
        <f t="shared" ca="1" si="41"/>
        <v>-51.07073459250023</v>
      </c>
      <c r="J183" s="9">
        <f t="shared" ca="1" si="41"/>
        <v>0</v>
      </c>
      <c r="K183" s="9">
        <f t="shared" ca="1" si="35"/>
        <v>210.23163348796024</v>
      </c>
      <c r="L183" s="9">
        <f t="shared" ca="1" si="36"/>
        <v>104.05930118444155</v>
      </c>
      <c r="M183">
        <f t="shared" ca="1" si="38"/>
        <v>55.693428819444449</v>
      </c>
      <c r="N183">
        <f t="shared" ca="1" si="39"/>
        <v>34.042907986111103</v>
      </c>
    </row>
    <row r="184" spans="1:14" x14ac:dyDescent="0.25">
      <c r="A184" s="4">
        <f t="shared" si="32"/>
        <v>0.4378472222222205</v>
      </c>
      <c r="B184" s="3">
        <f t="shared" si="40"/>
        <v>1553301830</v>
      </c>
      <c r="C184">
        <f t="shared" si="47"/>
        <v>4</v>
      </c>
      <c r="D184">
        <f t="shared" si="47"/>
        <v>163</v>
      </c>
      <c r="E184">
        <f t="shared" ca="1" si="45"/>
        <v>70357.538587385949</v>
      </c>
      <c r="F184">
        <f t="shared" ca="1" si="46"/>
        <v>-17619.5732952125</v>
      </c>
      <c r="G184">
        <f t="shared" ca="1" si="33"/>
        <v>8534.4</v>
      </c>
      <c r="H184" s="9">
        <f t="shared" ref="H184:J234" ca="1" si="48">(E185-E184)/($B185-$B184)</f>
        <v>203.93410648343561</v>
      </c>
      <c r="I184" s="9">
        <f t="shared" ca="1" si="48"/>
        <v>-51.07073459250023</v>
      </c>
      <c r="J184" s="9">
        <f t="shared" ca="1" si="48"/>
        <v>0</v>
      </c>
      <c r="K184" s="9">
        <f t="shared" ca="1" si="35"/>
        <v>210.2316334879574</v>
      </c>
      <c r="L184" s="9">
        <f t="shared" ca="1" si="36"/>
        <v>104.05930118444174</v>
      </c>
      <c r="M184">
        <f t="shared" ca="1" si="38"/>
        <v>55.691126302083333</v>
      </c>
      <c r="N184">
        <f t="shared" ca="1" si="39"/>
        <v>34.05922526041666</v>
      </c>
    </row>
    <row r="185" spans="1:14" x14ac:dyDescent="0.25">
      <c r="A185" s="4">
        <f t="shared" si="32"/>
        <v>0.43790509259259086</v>
      </c>
      <c r="B185" s="3">
        <f t="shared" si="40"/>
        <v>1553301835</v>
      </c>
      <c r="C185">
        <f t="shared" ref="C185:D200" si="49">C184</f>
        <v>4</v>
      </c>
      <c r="D185">
        <f t="shared" si="49"/>
        <v>163</v>
      </c>
      <c r="E185">
        <f t="shared" ca="1" si="45"/>
        <v>71377.209119803127</v>
      </c>
      <c r="F185">
        <f t="shared" ca="1" si="46"/>
        <v>-17874.926968175001</v>
      </c>
      <c r="G185">
        <f t="shared" ca="1" si="33"/>
        <v>8534.4</v>
      </c>
      <c r="H185" s="9">
        <f t="shared" ca="1" si="48"/>
        <v>203.93410648343851</v>
      </c>
      <c r="I185" s="9">
        <f t="shared" ca="1" si="48"/>
        <v>-51.070734592499505</v>
      </c>
      <c r="J185" s="9">
        <f t="shared" ca="1" si="48"/>
        <v>0</v>
      </c>
      <c r="K185" s="9">
        <f t="shared" ca="1" si="35"/>
        <v>210.23163348796004</v>
      </c>
      <c r="L185" s="9">
        <f t="shared" ca="1" si="36"/>
        <v>104.05930118444135</v>
      </c>
      <c r="M185">
        <f t="shared" ca="1" si="38"/>
        <v>55.688823784722224</v>
      </c>
      <c r="N185">
        <f t="shared" ca="1" si="39"/>
        <v>34.075542534722217</v>
      </c>
    </row>
    <row r="186" spans="1:14" x14ac:dyDescent="0.25">
      <c r="A186" s="4">
        <f t="shared" si="32"/>
        <v>0.43796296296296122</v>
      </c>
      <c r="B186" s="3">
        <f t="shared" si="40"/>
        <v>1553301840</v>
      </c>
      <c r="C186">
        <f t="shared" si="49"/>
        <v>4</v>
      </c>
      <c r="D186">
        <f t="shared" si="49"/>
        <v>163</v>
      </c>
      <c r="E186">
        <f t="shared" ca="1" si="45"/>
        <v>72396.879652220319</v>
      </c>
      <c r="F186">
        <f t="shared" ca="1" si="46"/>
        <v>-18130.280641137499</v>
      </c>
      <c r="G186">
        <f t="shared" ca="1" si="33"/>
        <v>8534.4</v>
      </c>
      <c r="H186" s="9">
        <f t="shared" ca="1" si="48"/>
        <v>203.93410648343851</v>
      </c>
      <c r="I186" s="9">
        <f t="shared" ca="1" si="48"/>
        <v>-51.07073459250023</v>
      </c>
      <c r="J186" s="9">
        <f t="shared" ca="1" si="48"/>
        <v>0</v>
      </c>
      <c r="K186" s="9">
        <f t="shared" ca="1" si="35"/>
        <v>210.23163348796024</v>
      </c>
      <c r="L186" s="9">
        <f t="shared" ca="1" si="36"/>
        <v>104.05930118444155</v>
      </c>
      <c r="M186">
        <f t="shared" ca="1" si="38"/>
        <v>55.686521267361115</v>
      </c>
      <c r="N186">
        <f t="shared" ca="1" si="39"/>
        <v>34.091859809027774</v>
      </c>
    </row>
    <row r="187" spans="1:14" x14ac:dyDescent="0.25">
      <c r="A187" s="4">
        <f t="shared" ref="A187:A243" si="50">A186+5/24/3600</f>
        <v>0.43802083333333158</v>
      </c>
      <c r="B187" s="3">
        <f t="shared" si="40"/>
        <v>1553301845</v>
      </c>
      <c r="C187">
        <f t="shared" si="49"/>
        <v>4</v>
      </c>
      <c r="D187">
        <f t="shared" si="49"/>
        <v>163</v>
      </c>
      <c r="E187">
        <f t="shared" ca="1" si="45"/>
        <v>73416.550184637512</v>
      </c>
      <c r="F187">
        <f t="shared" ca="1" si="46"/>
        <v>-18385.6343141</v>
      </c>
      <c r="G187">
        <f t="shared" ca="1" si="33"/>
        <v>8534.4</v>
      </c>
      <c r="H187" s="9">
        <f t="shared" ca="1" si="48"/>
        <v>203.93410648343851</v>
      </c>
      <c r="I187" s="9">
        <f t="shared" ca="1" si="48"/>
        <v>-51.07073459250023</v>
      </c>
      <c r="J187" s="9">
        <f t="shared" ca="1" si="48"/>
        <v>0</v>
      </c>
      <c r="K187" s="9">
        <f t="shared" ca="1" si="35"/>
        <v>210.23163348796024</v>
      </c>
      <c r="L187" s="9">
        <f t="shared" ca="1" si="36"/>
        <v>104.05930118444155</v>
      </c>
      <c r="M187">
        <f t="shared" ca="1" si="38"/>
        <v>55.684218749999999</v>
      </c>
      <c r="N187">
        <f t="shared" ca="1" si="39"/>
        <v>34.108177083333331</v>
      </c>
    </row>
    <row r="188" spans="1:14" x14ac:dyDescent="0.25">
      <c r="A188" s="4">
        <f t="shared" si="50"/>
        <v>0.43807870370370194</v>
      </c>
      <c r="B188" s="3">
        <f t="shared" si="40"/>
        <v>1553301850</v>
      </c>
      <c r="C188">
        <f t="shared" si="49"/>
        <v>4</v>
      </c>
      <c r="D188">
        <f t="shared" si="49"/>
        <v>163</v>
      </c>
      <c r="E188">
        <f t="shared" ca="1" si="45"/>
        <v>74436.220717054704</v>
      </c>
      <c r="F188">
        <f t="shared" ca="1" si="46"/>
        <v>-18640.987987062501</v>
      </c>
      <c r="G188">
        <f t="shared" ca="1" si="33"/>
        <v>8534.4</v>
      </c>
      <c r="H188" s="9">
        <f t="shared" ca="1" si="48"/>
        <v>203.93410648343561</v>
      </c>
      <c r="I188" s="9">
        <f t="shared" ca="1" si="48"/>
        <v>-51.070734592499505</v>
      </c>
      <c r="J188" s="9">
        <f t="shared" ca="1" si="48"/>
        <v>0</v>
      </c>
      <c r="K188" s="9">
        <f t="shared" ca="1" si="35"/>
        <v>210.23163348795723</v>
      </c>
      <c r="L188" s="9">
        <f t="shared" ca="1" si="36"/>
        <v>104.05930118444155</v>
      </c>
      <c r="M188">
        <f t="shared" ca="1" si="38"/>
        <v>55.681916232638891</v>
      </c>
      <c r="N188">
        <f t="shared" ca="1" si="39"/>
        <v>34.124494357638888</v>
      </c>
    </row>
    <row r="189" spans="1:14" x14ac:dyDescent="0.25">
      <c r="A189" s="4">
        <f t="shared" si="50"/>
        <v>0.4381365740740723</v>
      </c>
      <c r="B189" s="3">
        <f t="shared" si="40"/>
        <v>1553301855</v>
      </c>
      <c r="C189">
        <f t="shared" si="49"/>
        <v>4</v>
      </c>
      <c r="D189">
        <f t="shared" si="49"/>
        <v>163</v>
      </c>
      <c r="E189">
        <f t="shared" ca="1" si="45"/>
        <v>75455.891249471882</v>
      </c>
      <c r="F189">
        <f t="shared" ca="1" si="46"/>
        <v>-18896.341660024998</v>
      </c>
      <c r="G189">
        <f t="shared" ca="1" si="33"/>
        <v>8534.4</v>
      </c>
      <c r="H189" s="9">
        <f t="shared" ca="1" si="48"/>
        <v>203.93410648343851</v>
      </c>
      <c r="I189" s="9">
        <f t="shared" ca="1" si="48"/>
        <v>-51.07073459250023</v>
      </c>
      <c r="J189" s="9">
        <f t="shared" ca="1" si="48"/>
        <v>0</v>
      </c>
      <c r="K189" s="9">
        <f t="shared" ca="1" si="35"/>
        <v>210.23163348796024</v>
      </c>
      <c r="L189" s="9">
        <f t="shared" ca="1" si="36"/>
        <v>104.05930118444155</v>
      </c>
      <c r="M189">
        <f t="shared" ca="1" si="38"/>
        <v>55.679613715277782</v>
      </c>
      <c r="N189">
        <f t="shared" ca="1" si="39"/>
        <v>34.140811631944437</v>
      </c>
    </row>
    <row r="190" spans="1:14" x14ac:dyDescent="0.25">
      <c r="A190" s="4">
        <f t="shared" si="50"/>
        <v>0.43819444444444267</v>
      </c>
      <c r="B190" s="3">
        <f t="shared" si="40"/>
        <v>1553301860</v>
      </c>
      <c r="C190">
        <f t="shared" si="49"/>
        <v>4</v>
      </c>
      <c r="D190">
        <f t="shared" si="49"/>
        <v>163</v>
      </c>
      <c r="E190">
        <f t="shared" ca="1" si="45"/>
        <v>76475.561781889075</v>
      </c>
      <c r="F190">
        <f t="shared" ca="1" si="46"/>
        <v>-19151.6953329875</v>
      </c>
      <c r="G190">
        <f t="shared" ca="1" si="33"/>
        <v>8534.4</v>
      </c>
      <c r="H190" s="9">
        <f t="shared" ca="1" si="48"/>
        <v>203.93410648343561</v>
      </c>
      <c r="I190" s="9">
        <f t="shared" ca="1" si="48"/>
        <v>-51.07073459250023</v>
      </c>
      <c r="J190" s="9">
        <f t="shared" ca="1" si="48"/>
        <v>0</v>
      </c>
      <c r="K190" s="9">
        <f t="shared" ca="1" si="35"/>
        <v>210.2316334879574</v>
      </c>
      <c r="L190" s="9">
        <f t="shared" ca="1" si="36"/>
        <v>104.05930118444174</v>
      </c>
      <c r="M190">
        <f t="shared" ca="1" si="38"/>
        <v>55.677311197916666</v>
      </c>
      <c r="N190">
        <f t="shared" ca="1" si="39"/>
        <v>34.157128906249994</v>
      </c>
    </row>
    <row r="191" spans="1:14" x14ac:dyDescent="0.25">
      <c r="A191" s="4">
        <f t="shared" si="50"/>
        <v>0.43825231481481303</v>
      </c>
      <c r="B191" s="3">
        <f t="shared" si="40"/>
        <v>1553301865</v>
      </c>
      <c r="C191">
        <f t="shared" si="49"/>
        <v>4</v>
      </c>
      <c r="D191">
        <f t="shared" si="49"/>
        <v>163</v>
      </c>
      <c r="E191">
        <f t="shared" ca="1" si="45"/>
        <v>77495.232314306253</v>
      </c>
      <c r="F191">
        <f t="shared" ca="1" si="46"/>
        <v>-19407.049005950001</v>
      </c>
      <c r="G191">
        <f t="shared" ca="1" si="33"/>
        <v>8534.4</v>
      </c>
      <c r="H191" s="9">
        <f t="shared" ca="1" si="48"/>
        <v>203.93410648343851</v>
      </c>
      <c r="I191" s="9">
        <f t="shared" ca="1" si="48"/>
        <v>-51.070734592499505</v>
      </c>
      <c r="J191" s="9">
        <f t="shared" ca="1" si="48"/>
        <v>0</v>
      </c>
      <c r="K191" s="9">
        <f t="shared" ca="1" si="35"/>
        <v>210.23163348796004</v>
      </c>
      <c r="L191" s="9">
        <f t="shared" ca="1" si="36"/>
        <v>104.05930118444135</v>
      </c>
      <c r="M191">
        <f t="shared" ca="1" si="38"/>
        <v>55.675008680555557</v>
      </c>
      <c r="N191">
        <f t="shared" ca="1" si="39"/>
        <v>34.173446180555551</v>
      </c>
    </row>
    <row r="192" spans="1:14" x14ac:dyDescent="0.25">
      <c r="A192" s="4">
        <f t="shared" si="50"/>
        <v>0.43831018518518339</v>
      </c>
      <c r="B192" s="3">
        <f t="shared" si="40"/>
        <v>1553301870</v>
      </c>
      <c r="C192">
        <f t="shared" si="49"/>
        <v>4</v>
      </c>
      <c r="D192">
        <f t="shared" si="49"/>
        <v>163</v>
      </c>
      <c r="E192">
        <f t="shared" ca="1" si="45"/>
        <v>78514.902846723446</v>
      </c>
      <c r="F192">
        <f t="shared" ca="1" si="46"/>
        <v>-19662.402678912498</v>
      </c>
      <c r="G192">
        <f t="shared" ca="1" si="33"/>
        <v>8534.4</v>
      </c>
      <c r="H192" s="9">
        <f t="shared" ca="1" si="48"/>
        <v>203.93410648343851</v>
      </c>
      <c r="I192" s="9">
        <f t="shared" ca="1" si="48"/>
        <v>-51.07073459250023</v>
      </c>
      <c r="J192" s="9">
        <f t="shared" ca="1" si="48"/>
        <v>0</v>
      </c>
      <c r="K192" s="9">
        <f t="shared" ca="1" si="35"/>
        <v>210.23163348796024</v>
      </c>
      <c r="L192" s="9">
        <f t="shared" ca="1" si="36"/>
        <v>104.05930118444155</v>
      </c>
      <c r="M192">
        <f t="shared" ca="1" si="38"/>
        <v>55.672706163194448</v>
      </c>
      <c r="N192">
        <f t="shared" ca="1" si="39"/>
        <v>34.189763454861108</v>
      </c>
    </row>
    <row r="193" spans="1:14" x14ac:dyDescent="0.25">
      <c r="A193" s="4">
        <f t="shared" si="50"/>
        <v>0.43836805555555375</v>
      </c>
      <c r="B193" s="3">
        <f t="shared" si="40"/>
        <v>1553301875</v>
      </c>
      <c r="C193">
        <f t="shared" si="49"/>
        <v>4</v>
      </c>
      <c r="D193">
        <f t="shared" si="49"/>
        <v>163</v>
      </c>
      <c r="E193">
        <f t="shared" ca="1" si="45"/>
        <v>79534.573379140638</v>
      </c>
      <c r="F193">
        <f t="shared" ca="1" si="46"/>
        <v>-19917.756351874999</v>
      </c>
      <c r="G193">
        <f t="shared" ca="1" si="33"/>
        <v>8534.4</v>
      </c>
      <c r="H193" s="9">
        <f t="shared" ca="1" si="48"/>
        <v>203.93410648343561</v>
      </c>
      <c r="I193" s="9">
        <f t="shared" ca="1" si="48"/>
        <v>-51.07073459250023</v>
      </c>
      <c r="J193" s="9">
        <f t="shared" ca="1" si="48"/>
        <v>0</v>
      </c>
      <c r="K193" s="9">
        <f t="shared" ca="1" si="35"/>
        <v>210.2316334879574</v>
      </c>
      <c r="L193" s="9">
        <f t="shared" ca="1" si="36"/>
        <v>104.05930118444174</v>
      </c>
      <c r="M193">
        <f t="shared" ca="1" si="38"/>
        <v>55.670403645833332</v>
      </c>
      <c r="N193">
        <f t="shared" ca="1" si="39"/>
        <v>34.206080729166665</v>
      </c>
    </row>
    <row r="194" spans="1:14" x14ac:dyDescent="0.25">
      <c r="A194" s="4">
        <f t="shared" si="50"/>
        <v>0.43842592592592411</v>
      </c>
      <c r="B194" s="3">
        <f t="shared" si="40"/>
        <v>1553301880</v>
      </c>
      <c r="C194">
        <f t="shared" si="49"/>
        <v>4</v>
      </c>
      <c r="D194">
        <f t="shared" si="49"/>
        <v>163</v>
      </c>
      <c r="E194">
        <f t="shared" ca="1" si="45"/>
        <v>80554.243911557816</v>
      </c>
      <c r="F194">
        <f t="shared" ca="1" si="46"/>
        <v>-20173.110024837501</v>
      </c>
      <c r="G194">
        <f t="shared" ca="1" si="33"/>
        <v>8534.4</v>
      </c>
      <c r="H194" s="9">
        <f t="shared" ca="1" si="48"/>
        <v>203.93410648343851</v>
      </c>
      <c r="I194" s="9">
        <f t="shared" ca="1" si="48"/>
        <v>-51.070734592499505</v>
      </c>
      <c r="J194" s="9">
        <f t="shared" ca="1" si="48"/>
        <v>0</v>
      </c>
      <c r="K194" s="9">
        <f t="shared" ca="1" si="35"/>
        <v>210.23163348796004</v>
      </c>
      <c r="L194" s="9">
        <f t="shared" ca="1" si="36"/>
        <v>104.05930118444135</v>
      </c>
      <c r="M194">
        <f t="shared" ca="1" si="38"/>
        <v>55.668101128472223</v>
      </c>
      <c r="N194">
        <f t="shared" ca="1" si="39"/>
        <v>34.222398003472215</v>
      </c>
    </row>
    <row r="195" spans="1:14" x14ac:dyDescent="0.25">
      <c r="A195" s="4">
        <f t="shared" si="50"/>
        <v>0.43848379629629447</v>
      </c>
      <c r="B195" s="3">
        <f t="shared" si="40"/>
        <v>1553301885</v>
      </c>
      <c r="C195">
        <f t="shared" si="49"/>
        <v>4</v>
      </c>
      <c r="D195">
        <f t="shared" si="49"/>
        <v>163</v>
      </c>
      <c r="E195">
        <f t="shared" ca="1" si="45"/>
        <v>81573.914443975009</v>
      </c>
      <c r="F195">
        <f t="shared" ca="1" si="46"/>
        <v>-20428.463697799998</v>
      </c>
      <c r="G195">
        <f t="shared" ca="1" si="33"/>
        <v>8534.4</v>
      </c>
      <c r="H195" s="9">
        <f t="shared" ca="1" si="48"/>
        <v>203.93410648343561</v>
      </c>
      <c r="I195" s="9">
        <f t="shared" ca="1" si="48"/>
        <v>-51.07073459250023</v>
      </c>
      <c r="J195" s="9">
        <f t="shared" ca="1" si="48"/>
        <v>0</v>
      </c>
      <c r="K195" s="9">
        <f t="shared" ca="1" si="35"/>
        <v>210.2316334879574</v>
      </c>
      <c r="L195" s="9">
        <f t="shared" ca="1" si="36"/>
        <v>104.05930118444174</v>
      </c>
      <c r="M195">
        <f t="shared" ca="1" si="38"/>
        <v>55.665798611111114</v>
      </c>
      <c r="N195">
        <f t="shared" ca="1" si="39"/>
        <v>34.238715277777771</v>
      </c>
    </row>
    <row r="196" spans="1:14" x14ac:dyDescent="0.25">
      <c r="A196" s="4">
        <f t="shared" si="50"/>
        <v>0.43854166666666483</v>
      </c>
      <c r="B196" s="3">
        <f t="shared" si="40"/>
        <v>1553301890</v>
      </c>
      <c r="C196">
        <f t="shared" si="49"/>
        <v>4</v>
      </c>
      <c r="D196">
        <f t="shared" si="49"/>
        <v>163</v>
      </c>
      <c r="E196">
        <f t="shared" ca="1" si="45"/>
        <v>82593.584976392187</v>
      </c>
      <c r="F196">
        <f t="shared" ca="1" si="46"/>
        <v>-20683.817370762499</v>
      </c>
      <c r="G196">
        <f t="shared" ca="1" si="33"/>
        <v>8534.4</v>
      </c>
      <c r="H196" s="9">
        <f t="shared" ca="1" si="48"/>
        <v>203.93410648343851</v>
      </c>
      <c r="I196" s="9">
        <f t="shared" ca="1" si="48"/>
        <v>-51.07073459250023</v>
      </c>
      <c r="J196" s="9">
        <f t="shared" ca="1" si="48"/>
        <v>0</v>
      </c>
      <c r="K196" s="9">
        <f t="shared" ca="1" si="35"/>
        <v>210.23163348796024</v>
      </c>
      <c r="L196" s="9">
        <f t="shared" ca="1" si="36"/>
        <v>104.05930118444155</v>
      </c>
      <c r="M196">
        <f t="shared" ca="1" si="38"/>
        <v>55.663496093749998</v>
      </c>
      <c r="N196">
        <f t="shared" ca="1" si="39"/>
        <v>34.255032552083328</v>
      </c>
    </row>
    <row r="197" spans="1:14" x14ac:dyDescent="0.25">
      <c r="A197" s="4">
        <f t="shared" si="50"/>
        <v>0.43859953703703519</v>
      </c>
      <c r="B197" s="3">
        <f t="shared" si="40"/>
        <v>1553301895</v>
      </c>
      <c r="C197">
        <f t="shared" si="49"/>
        <v>4</v>
      </c>
      <c r="D197">
        <f t="shared" si="49"/>
        <v>163</v>
      </c>
      <c r="E197">
        <f t="shared" ca="1" si="45"/>
        <v>83613.25550880938</v>
      </c>
      <c r="F197">
        <f t="shared" ca="1" si="46"/>
        <v>-20939.171043725</v>
      </c>
      <c r="G197">
        <f t="shared" ca="1" si="33"/>
        <v>8534.4</v>
      </c>
      <c r="H197" s="9">
        <f t="shared" ca="1" si="48"/>
        <v>203.93410648343851</v>
      </c>
      <c r="I197" s="9">
        <f t="shared" ca="1" si="48"/>
        <v>-51.070734592499505</v>
      </c>
      <c r="J197" s="9">
        <f t="shared" ca="1" si="48"/>
        <v>0</v>
      </c>
      <c r="K197" s="9">
        <f t="shared" ca="1" si="35"/>
        <v>210.23163348796004</v>
      </c>
      <c r="L197" s="9">
        <f t="shared" ca="1" si="36"/>
        <v>104.05930118444135</v>
      </c>
      <c r="M197">
        <f t="shared" ca="1" si="38"/>
        <v>55.661193576388889</v>
      </c>
      <c r="N197">
        <f t="shared" ca="1" si="39"/>
        <v>34.271349826388885</v>
      </c>
    </row>
    <row r="198" spans="1:14" x14ac:dyDescent="0.25">
      <c r="A198" s="4">
        <f t="shared" si="50"/>
        <v>0.43865740740740555</v>
      </c>
      <c r="B198" s="3">
        <f t="shared" si="40"/>
        <v>1553301900</v>
      </c>
      <c r="C198">
        <f t="shared" si="49"/>
        <v>4</v>
      </c>
      <c r="D198">
        <f t="shared" si="49"/>
        <v>163</v>
      </c>
      <c r="E198">
        <f t="shared" ca="1" si="45"/>
        <v>84632.926041226572</v>
      </c>
      <c r="F198">
        <f t="shared" ca="1" si="46"/>
        <v>-21194.524716687498</v>
      </c>
      <c r="G198">
        <f t="shared" ca="1" si="33"/>
        <v>8534.4</v>
      </c>
      <c r="H198" s="9">
        <f t="shared" ca="1" si="48"/>
        <v>203.93410648343851</v>
      </c>
      <c r="I198" s="9">
        <f t="shared" ca="1" si="48"/>
        <v>-51.07073459250023</v>
      </c>
      <c r="J198" s="9">
        <f t="shared" ca="1" si="48"/>
        <v>0</v>
      </c>
      <c r="K198" s="9">
        <f t="shared" ca="1" si="35"/>
        <v>210.23163348796024</v>
      </c>
      <c r="L198" s="9">
        <f t="shared" ca="1" si="36"/>
        <v>104.05930118444155</v>
      </c>
      <c r="M198">
        <f t="shared" ca="1" si="38"/>
        <v>55.658891059027781</v>
      </c>
      <c r="N198">
        <f t="shared" ca="1" si="39"/>
        <v>34.287667100694442</v>
      </c>
    </row>
    <row r="199" spans="1:14" x14ac:dyDescent="0.25">
      <c r="A199" s="4">
        <f t="shared" si="50"/>
        <v>0.43871527777777591</v>
      </c>
      <c r="B199" s="3">
        <f t="shared" si="40"/>
        <v>1553301905</v>
      </c>
      <c r="C199">
        <f t="shared" si="49"/>
        <v>4</v>
      </c>
      <c r="D199">
        <f t="shared" si="49"/>
        <v>163</v>
      </c>
      <c r="E199">
        <f t="shared" ca="1" si="45"/>
        <v>85652.596573643765</v>
      </c>
      <c r="F199">
        <f t="shared" ca="1" si="46"/>
        <v>-21449.878389649999</v>
      </c>
      <c r="G199">
        <f t="shared" ca="1" si="33"/>
        <v>8534.4</v>
      </c>
      <c r="H199" s="9">
        <f t="shared" ca="1" si="48"/>
        <v>203.93410648343851</v>
      </c>
      <c r="I199" s="9">
        <f t="shared" ca="1" si="48"/>
        <v>-51.07073459250023</v>
      </c>
      <c r="J199" s="9">
        <f t="shared" ca="1" si="48"/>
        <v>0</v>
      </c>
      <c r="K199" s="9">
        <f t="shared" ca="1" si="35"/>
        <v>210.23163348796024</v>
      </c>
      <c r="L199" s="9">
        <f t="shared" ca="1" si="36"/>
        <v>104.05930118444155</v>
      </c>
      <c r="M199">
        <f t="shared" ca="1" si="38"/>
        <v>55.656588541666665</v>
      </c>
      <c r="N199">
        <f t="shared" ca="1" si="39"/>
        <v>34.303984374999999</v>
      </c>
    </row>
    <row r="200" spans="1:14" x14ac:dyDescent="0.25">
      <c r="A200" s="4">
        <f t="shared" si="50"/>
        <v>0.43877314814814627</v>
      </c>
      <c r="B200" s="3">
        <f t="shared" si="40"/>
        <v>1553301910</v>
      </c>
      <c r="C200">
        <f t="shared" si="49"/>
        <v>4</v>
      </c>
      <c r="D200">
        <f t="shared" si="49"/>
        <v>163</v>
      </c>
      <c r="E200">
        <f t="shared" ca="1" si="45"/>
        <v>86672.267106060957</v>
      </c>
      <c r="F200">
        <f t="shared" ca="1" si="46"/>
        <v>-21705.2320626125</v>
      </c>
      <c r="G200">
        <f t="shared" ref="G200:G234" ca="1" si="51">INDIRECT("G$"&amp;C200)+INDIRECT("J$"&amp;C200)*($B200-INDIRECT("B$"&amp;D200))</f>
        <v>8534.4</v>
      </c>
      <c r="H200" s="9">
        <f t="shared" ca="1" si="48"/>
        <v>203.93410648343561</v>
      </c>
      <c r="I200" s="9">
        <f t="shared" ca="1" si="48"/>
        <v>-51.070734592499505</v>
      </c>
      <c r="J200" s="9">
        <f t="shared" ca="1" si="48"/>
        <v>0</v>
      </c>
      <c r="K200" s="9">
        <f t="shared" ref="K200:K234" ca="1" si="52">SQRT(H200*H200+I200*I200)</f>
        <v>210.23163348795723</v>
      </c>
      <c r="L200" s="9">
        <f t="shared" ref="L200:L234" ca="1" si="53">DEGREES(ATAN2(I200,H200))</f>
        <v>104.05930118444155</v>
      </c>
      <c r="M200">
        <f t="shared" ca="1" si="38"/>
        <v>55.654286024305556</v>
      </c>
      <c r="N200">
        <f t="shared" ca="1" si="39"/>
        <v>34.320301649305549</v>
      </c>
    </row>
    <row r="201" spans="1:14" x14ac:dyDescent="0.25">
      <c r="A201" s="4">
        <f t="shared" si="50"/>
        <v>0.43883101851851664</v>
      </c>
      <c r="B201" s="3">
        <f t="shared" si="40"/>
        <v>1553301915</v>
      </c>
      <c r="C201">
        <f t="shared" ref="C201:D216" si="54">C200</f>
        <v>4</v>
      </c>
      <c r="D201">
        <f t="shared" si="54"/>
        <v>163</v>
      </c>
      <c r="E201">
        <f t="shared" ca="1" si="45"/>
        <v>87691.937638478135</v>
      </c>
      <c r="F201">
        <f t="shared" ca="1" si="46"/>
        <v>-21960.585735574998</v>
      </c>
      <c r="G201">
        <f t="shared" ca="1" si="51"/>
        <v>8534.4</v>
      </c>
      <c r="H201" s="9">
        <f t="shared" ca="1" si="48"/>
        <v>203.93410648343561</v>
      </c>
      <c r="I201" s="9">
        <f t="shared" ca="1" si="48"/>
        <v>-51.07073459250023</v>
      </c>
      <c r="J201" s="9">
        <f t="shared" ca="1" si="48"/>
        <v>0</v>
      </c>
      <c r="K201" s="9">
        <f t="shared" ca="1" si="52"/>
        <v>210.2316334879574</v>
      </c>
      <c r="L201" s="9">
        <f t="shared" ca="1" si="53"/>
        <v>104.05930118444174</v>
      </c>
      <c r="M201">
        <f t="shared" ref="M201:M234" ca="1" si="55">INDIRECT("M$"&amp;C201)+INDIRECT("O$"&amp;C201)*($B201-INDIRECT("B$"&amp;D201))</f>
        <v>55.651983506944447</v>
      </c>
      <c r="N201">
        <f t="shared" ref="N201:N234" ca="1" si="56">INDIRECT("N$"&amp;C201)+INDIRECT("P$"&amp;C201)*($B201-INDIRECT("B$"&amp;D201))</f>
        <v>34.336618923611105</v>
      </c>
    </row>
    <row r="202" spans="1:14" x14ac:dyDescent="0.25">
      <c r="A202" s="4">
        <f t="shared" si="50"/>
        <v>0.438888888888887</v>
      </c>
      <c r="B202" s="3">
        <f t="shared" ref="B202:B234" si="57">B201+SECOND(A202-A201)</f>
        <v>1553301920</v>
      </c>
      <c r="C202">
        <f t="shared" si="54"/>
        <v>4</v>
      </c>
      <c r="D202">
        <f t="shared" si="54"/>
        <v>163</v>
      </c>
      <c r="E202">
        <f t="shared" ca="1" si="45"/>
        <v>88711.608170895313</v>
      </c>
      <c r="F202">
        <f t="shared" ca="1" si="46"/>
        <v>-22215.939408537499</v>
      </c>
      <c r="G202">
        <f t="shared" ca="1" si="51"/>
        <v>8534.4</v>
      </c>
      <c r="H202" s="9">
        <f t="shared" ca="1" si="48"/>
        <v>203.93410648343851</v>
      </c>
      <c r="I202" s="9">
        <f t="shared" ca="1" si="48"/>
        <v>-51.07073459250023</v>
      </c>
      <c r="J202" s="9">
        <f t="shared" ca="1" si="48"/>
        <v>0</v>
      </c>
      <c r="K202" s="9">
        <f t="shared" ca="1" si="52"/>
        <v>210.23163348796024</v>
      </c>
      <c r="L202" s="9">
        <f t="shared" ca="1" si="53"/>
        <v>104.05930118444155</v>
      </c>
      <c r="M202">
        <f t="shared" ca="1" si="55"/>
        <v>55.649680989583338</v>
      </c>
      <c r="N202">
        <f t="shared" ca="1" si="56"/>
        <v>34.352936197916662</v>
      </c>
    </row>
    <row r="203" spans="1:14" x14ac:dyDescent="0.25">
      <c r="A203" s="4">
        <f t="shared" si="50"/>
        <v>0.43894675925925736</v>
      </c>
      <c r="B203" s="3">
        <f t="shared" si="57"/>
        <v>1553301925</v>
      </c>
      <c r="C203">
        <f t="shared" si="54"/>
        <v>4</v>
      </c>
      <c r="D203">
        <f t="shared" si="54"/>
        <v>163</v>
      </c>
      <c r="E203">
        <f t="shared" ca="1" si="45"/>
        <v>89731.278703312506</v>
      </c>
      <c r="F203">
        <f t="shared" ca="1" si="46"/>
        <v>-22471.2930815</v>
      </c>
      <c r="G203">
        <f t="shared" ca="1" si="51"/>
        <v>8534.4</v>
      </c>
      <c r="H203" s="9">
        <f t="shared" ca="1" si="48"/>
        <v>203.93410648343851</v>
      </c>
      <c r="I203" s="9">
        <f t="shared" ca="1" si="48"/>
        <v>-51.070734592499505</v>
      </c>
      <c r="J203" s="9">
        <f t="shared" ca="1" si="48"/>
        <v>0</v>
      </c>
      <c r="K203" s="9">
        <f t="shared" ca="1" si="52"/>
        <v>210.23163348796004</v>
      </c>
      <c r="L203" s="9">
        <f t="shared" ca="1" si="53"/>
        <v>104.05930118444135</v>
      </c>
      <c r="M203">
        <f t="shared" ca="1" si="55"/>
        <v>55.647378472222222</v>
      </c>
      <c r="N203">
        <f t="shared" ca="1" si="56"/>
        <v>34.369253472222219</v>
      </c>
    </row>
    <row r="204" spans="1:14" x14ac:dyDescent="0.25">
      <c r="A204" s="4">
        <f t="shared" si="50"/>
        <v>0.43900462962962772</v>
      </c>
      <c r="B204" s="3">
        <f t="shared" si="57"/>
        <v>1553301930</v>
      </c>
      <c r="C204">
        <f t="shared" si="54"/>
        <v>4</v>
      </c>
      <c r="D204">
        <f t="shared" si="54"/>
        <v>163</v>
      </c>
      <c r="E204">
        <f t="shared" ca="1" si="45"/>
        <v>90750.949235729699</v>
      </c>
      <c r="F204">
        <f t="shared" ca="1" si="46"/>
        <v>-22726.646754462497</v>
      </c>
      <c r="G204">
        <f t="shared" ca="1" si="51"/>
        <v>8534.4</v>
      </c>
      <c r="H204" s="9">
        <f t="shared" ca="1" si="48"/>
        <v>203.93410648343851</v>
      </c>
      <c r="I204" s="9">
        <f t="shared" ca="1" si="48"/>
        <v>-51.07073459250023</v>
      </c>
      <c r="J204" s="9">
        <f t="shared" ca="1" si="48"/>
        <v>0</v>
      </c>
      <c r="K204" s="9">
        <f t="shared" ca="1" si="52"/>
        <v>210.23163348796024</v>
      </c>
      <c r="L204" s="9">
        <f t="shared" ca="1" si="53"/>
        <v>104.05930118444155</v>
      </c>
      <c r="M204">
        <f t="shared" ca="1" si="55"/>
        <v>55.645075954861113</v>
      </c>
      <c r="N204">
        <f t="shared" ca="1" si="56"/>
        <v>34.385570746527776</v>
      </c>
    </row>
    <row r="205" spans="1:14" x14ac:dyDescent="0.25">
      <c r="A205" s="4">
        <f t="shared" si="50"/>
        <v>0.43906249999999808</v>
      </c>
      <c r="B205" s="3">
        <f t="shared" si="57"/>
        <v>1553301935</v>
      </c>
      <c r="C205">
        <f t="shared" si="54"/>
        <v>4</v>
      </c>
      <c r="D205">
        <f t="shared" si="54"/>
        <v>163</v>
      </c>
      <c r="E205">
        <f t="shared" ca="1" si="45"/>
        <v>91770.619768146891</v>
      </c>
      <c r="F205">
        <f t="shared" ca="1" si="46"/>
        <v>-22982.000427424999</v>
      </c>
      <c r="G205">
        <f t="shared" ca="1" si="51"/>
        <v>8534.4</v>
      </c>
      <c r="H205" s="9">
        <f t="shared" ca="1" si="48"/>
        <v>203.93410648343561</v>
      </c>
      <c r="I205" s="9">
        <f t="shared" ca="1" si="48"/>
        <v>-51.07073459250023</v>
      </c>
      <c r="J205" s="9">
        <f t="shared" ca="1" si="48"/>
        <v>0</v>
      </c>
      <c r="K205" s="9">
        <f t="shared" ca="1" si="52"/>
        <v>210.2316334879574</v>
      </c>
      <c r="L205" s="9">
        <f t="shared" ca="1" si="53"/>
        <v>104.05930118444174</v>
      </c>
      <c r="M205">
        <f t="shared" ca="1" si="55"/>
        <v>55.642773437500004</v>
      </c>
      <c r="N205">
        <f t="shared" ca="1" si="56"/>
        <v>34.401888020833326</v>
      </c>
    </row>
    <row r="206" spans="1:14" x14ac:dyDescent="0.25">
      <c r="A206" s="4">
        <f t="shared" si="50"/>
        <v>0.43912037037036844</v>
      </c>
      <c r="B206" s="3">
        <f t="shared" si="57"/>
        <v>1553301940</v>
      </c>
      <c r="C206">
        <f t="shared" si="54"/>
        <v>4</v>
      </c>
      <c r="D206">
        <f t="shared" si="54"/>
        <v>163</v>
      </c>
      <c r="E206">
        <f t="shared" ca="1" si="45"/>
        <v>92790.290300564069</v>
      </c>
      <c r="F206">
        <f t="shared" ca="1" si="46"/>
        <v>-23237.3541003875</v>
      </c>
      <c r="G206">
        <f t="shared" ca="1" si="51"/>
        <v>8534.4</v>
      </c>
      <c r="H206" s="9">
        <f t="shared" ca="1" si="48"/>
        <v>203.93410648343851</v>
      </c>
      <c r="I206" s="9">
        <f t="shared" ca="1" si="48"/>
        <v>-51.070734592499505</v>
      </c>
      <c r="J206" s="9">
        <f t="shared" ca="1" si="48"/>
        <v>0</v>
      </c>
      <c r="K206" s="9">
        <f t="shared" ca="1" si="52"/>
        <v>210.23163348796004</v>
      </c>
      <c r="L206" s="9">
        <f t="shared" ca="1" si="53"/>
        <v>104.05930118444135</v>
      </c>
      <c r="M206">
        <f t="shared" ca="1" si="55"/>
        <v>55.640470920138888</v>
      </c>
      <c r="N206">
        <f t="shared" ca="1" si="56"/>
        <v>34.418205295138883</v>
      </c>
    </row>
    <row r="207" spans="1:14" x14ac:dyDescent="0.25">
      <c r="A207" s="4">
        <f t="shared" si="50"/>
        <v>0.4391782407407388</v>
      </c>
      <c r="B207" s="3">
        <f t="shared" si="57"/>
        <v>1553301945</v>
      </c>
      <c r="C207">
        <f t="shared" si="54"/>
        <v>4</v>
      </c>
      <c r="D207">
        <f t="shared" si="54"/>
        <v>163</v>
      </c>
      <c r="E207">
        <f t="shared" ca="1" si="45"/>
        <v>93809.960832981262</v>
      </c>
      <c r="F207">
        <f t="shared" ca="1" si="46"/>
        <v>-23492.707773349997</v>
      </c>
      <c r="G207">
        <f t="shared" ca="1" si="51"/>
        <v>8534.4</v>
      </c>
      <c r="H207" s="9">
        <f t="shared" ca="1" si="48"/>
        <v>203.93410648343561</v>
      </c>
      <c r="I207" s="9">
        <f t="shared" ca="1" si="48"/>
        <v>-51.07073459250023</v>
      </c>
      <c r="J207" s="9">
        <f t="shared" ca="1" si="48"/>
        <v>0</v>
      </c>
      <c r="K207" s="9">
        <f t="shared" ca="1" si="52"/>
        <v>210.2316334879574</v>
      </c>
      <c r="L207" s="9">
        <f t="shared" ca="1" si="53"/>
        <v>104.05930118444174</v>
      </c>
      <c r="M207">
        <f t="shared" ca="1" si="55"/>
        <v>55.638168402777779</v>
      </c>
      <c r="N207">
        <f t="shared" ca="1" si="56"/>
        <v>34.434522569444439</v>
      </c>
    </row>
    <row r="208" spans="1:14" x14ac:dyDescent="0.25">
      <c r="A208" s="4">
        <f t="shared" si="50"/>
        <v>0.43923611111110916</v>
      </c>
      <c r="B208" s="3">
        <f t="shared" si="57"/>
        <v>1553301950</v>
      </c>
      <c r="C208">
        <f t="shared" si="54"/>
        <v>4</v>
      </c>
      <c r="D208">
        <f t="shared" si="54"/>
        <v>163</v>
      </c>
      <c r="E208">
        <f t="shared" ca="1" si="45"/>
        <v>94829.63136539844</v>
      </c>
      <c r="F208">
        <f t="shared" ca="1" si="46"/>
        <v>-23748.061446312498</v>
      </c>
      <c r="G208">
        <f t="shared" ca="1" si="51"/>
        <v>8534.4</v>
      </c>
      <c r="H208" s="9">
        <f t="shared" ca="1" si="48"/>
        <v>203.93410648343851</v>
      </c>
      <c r="I208" s="9">
        <f t="shared" ca="1" si="48"/>
        <v>-51.07073459250023</v>
      </c>
      <c r="J208" s="9">
        <f t="shared" ca="1" si="48"/>
        <v>0</v>
      </c>
      <c r="K208" s="9">
        <f t="shared" ca="1" si="52"/>
        <v>210.23163348796024</v>
      </c>
      <c r="L208" s="9">
        <f t="shared" ca="1" si="53"/>
        <v>104.05930118444155</v>
      </c>
      <c r="M208">
        <f t="shared" ca="1" si="55"/>
        <v>55.635865885416671</v>
      </c>
      <c r="N208">
        <f t="shared" ca="1" si="56"/>
        <v>34.450839843749996</v>
      </c>
    </row>
    <row r="209" spans="1:14" x14ac:dyDescent="0.25">
      <c r="A209" s="4">
        <f t="shared" si="50"/>
        <v>0.43929398148147952</v>
      </c>
      <c r="B209" s="3">
        <f t="shared" si="57"/>
        <v>1553301955</v>
      </c>
      <c r="C209">
        <f t="shared" si="54"/>
        <v>4</v>
      </c>
      <c r="D209">
        <f t="shared" si="54"/>
        <v>163</v>
      </c>
      <c r="E209">
        <f t="shared" ca="1" si="45"/>
        <v>95849.301897815632</v>
      </c>
      <c r="F209">
        <f t="shared" ca="1" si="46"/>
        <v>-24003.415119275</v>
      </c>
      <c r="G209">
        <f t="shared" ca="1" si="51"/>
        <v>8534.4</v>
      </c>
      <c r="H209" s="9">
        <f t="shared" ca="1" si="48"/>
        <v>203.93410648343851</v>
      </c>
      <c r="I209" s="9">
        <f t="shared" ca="1" si="48"/>
        <v>-51.070734592499505</v>
      </c>
      <c r="J209" s="9">
        <f t="shared" ca="1" si="48"/>
        <v>0</v>
      </c>
      <c r="K209" s="9">
        <f t="shared" ca="1" si="52"/>
        <v>210.23163348796004</v>
      </c>
      <c r="L209" s="9">
        <f t="shared" ca="1" si="53"/>
        <v>104.05930118444135</v>
      </c>
      <c r="M209">
        <f t="shared" ca="1" si="55"/>
        <v>55.633563368055555</v>
      </c>
      <c r="N209">
        <f t="shared" ca="1" si="56"/>
        <v>34.467157118055553</v>
      </c>
    </row>
    <row r="210" spans="1:14" x14ac:dyDescent="0.25">
      <c r="A210" s="4">
        <f t="shared" si="50"/>
        <v>0.43935185185184988</v>
      </c>
      <c r="B210" s="3">
        <f t="shared" si="57"/>
        <v>1553301960</v>
      </c>
      <c r="C210">
        <f t="shared" si="54"/>
        <v>4</v>
      </c>
      <c r="D210">
        <f t="shared" si="54"/>
        <v>163</v>
      </c>
      <c r="E210">
        <f t="shared" ca="1" si="45"/>
        <v>96868.972430232825</v>
      </c>
      <c r="F210">
        <f t="shared" ca="1" si="46"/>
        <v>-24258.768792237497</v>
      </c>
      <c r="G210">
        <f t="shared" ca="1" si="51"/>
        <v>8534.4</v>
      </c>
      <c r="H210" s="9">
        <f t="shared" ca="1" si="48"/>
        <v>203.93410648343851</v>
      </c>
      <c r="I210" s="9">
        <f t="shared" ca="1" si="48"/>
        <v>-51.07073459250023</v>
      </c>
      <c r="J210" s="9">
        <f t="shared" ca="1" si="48"/>
        <v>0</v>
      </c>
      <c r="K210" s="9">
        <f t="shared" ca="1" si="52"/>
        <v>210.23163348796024</v>
      </c>
      <c r="L210" s="9">
        <f t="shared" ca="1" si="53"/>
        <v>104.05930118444155</v>
      </c>
      <c r="M210">
        <f t="shared" ca="1" si="55"/>
        <v>55.631260850694446</v>
      </c>
      <c r="N210">
        <f t="shared" ca="1" si="56"/>
        <v>34.48347439236111</v>
      </c>
    </row>
    <row r="211" spans="1:14" x14ac:dyDescent="0.25">
      <c r="A211" s="4">
        <f t="shared" si="50"/>
        <v>0.43940972222222024</v>
      </c>
      <c r="B211" s="3">
        <f t="shared" si="57"/>
        <v>1553301965</v>
      </c>
      <c r="C211">
        <f t="shared" si="54"/>
        <v>4</v>
      </c>
      <c r="D211">
        <f t="shared" si="54"/>
        <v>163</v>
      </c>
      <c r="E211">
        <f t="shared" ca="1" si="45"/>
        <v>97888.642962650018</v>
      </c>
      <c r="F211">
        <f t="shared" ca="1" si="46"/>
        <v>-24514.122465199998</v>
      </c>
      <c r="G211">
        <f t="shared" ca="1" si="51"/>
        <v>8534.4</v>
      </c>
      <c r="H211" s="9">
        <f t="shared" ca="1" si="48"/>
        <v>203.93410648343561</v>
      </c>
      <c r="I211" s="9">
        <f t="shared" ca="1" si="48"/>
        <v>-51.07073459250023</v>
      </c>
      <c r="J211" s="9">
        <f t="shared" ca="1" si="48"/>
        <v>0</v>
      </c>
      <c r="K211" s="9">
        <f t="shared" ca="1" si="52"/>
        <v>210.2316334879574</v>
      </c>
      <c r="L211" s="9">
        <f t="shared" ca="1" si="53"/>
        <v>104.05930118444174</v>
      </c>
      <c r="M211">
        <f t="shared" ca="1" si="55"/>
        <v>55.628958333333337</v>
      </c>
      <c r="N211">
        <f t="shared" ca="1" si="56"/>
        <v>34.49979166666666</v>
      </c>
    </row>
    <row r="212" spans="1:14" x14ac:dyDescent="0.25">
      <c r="A212" s="4">
        <f t="shared" si="50"/>
        <v>0.43946759259259061</v>
      </c>
      <c r="B212" s="3">
        <f t="shared" si="57"/>
        <v>1553301970</v>
      </c>
      <c r="C212">
        <f t="shared" si="54"/>
        <v>4</v>
      </c>
      <c r="D212">
        <f t="shared" si="54"/>
        <v>163</v>
      </c>
      <c r="E212">
        <f t="shared" ca="1" si="45"/>
        <v>98908.313495067196</v>
      </c>
      <c r="F212">
        <f t="shared" ca="1" si="46"/>
        <v>-24769.476138162499</v>
      </c>
      <c r="G212">
        <f t="shared" ca="1" si="51"/>
        <v>8534.4</v>
      </c>
      <c r="H212" s="9">
        <f t="shared" ca="1" si="48"/>
        <v>203.93410648343851</v>
      </c>
      <c r="I212" s="9">
        <f t="shared" ca="1" si="48"/>
        <v>-51.070734592499505</v>
      </c>
      <c r="J212" s="9">
        <f t="shared" ca="1" si="48"/>
        <v>0</v>
      </c>
      <c r="K212" s="9">
        <f t="shared" ca="1" si="52"/>
        <v>210.23163348796004</v>
      </c>
      <c r="L212" s="9">
        <f t="shared" ca="1" si="53"/>
        <v>104.05930118444135</v>
      </c>
      <c r="M212">
        <f t="shared" ca="1" si="55"/>
        <v>55.626655815972221</v>
      </c>
      <c r="N212">
        <f t="shared" ca="1" si="56"/>
        <v>34.516108940972217</v>
      </c>
    </row>
    <row r="213" spans="1:14" x14ac:dyDescent="0.25">
      <c r="A213" s="4">
        <f t="shared" si="50"/>
        <v>0.43952546296296097</v>
      </c>
      <c r="B213" s="3">
        <f t="shared" si="57"/>
        <v>1553301975</v>
      </c>
      <c r="C213">
        <f t="shared" si="54"/>
        <v>4</v>
      </c>
      <c r="D213">
        <f t="shared" si="54"/>
        <v>163</v>
      </c>
      <c r="E213">
        <f t="shared" ca="1" si="45"/>
        <v>99927.984027484388</v>
      </c>
      <c r="F213">
        <f t="shared" ca="1" si="46"/>
        <v>-25024.829811124997</v>
      </c>
      <c r="G213">
        <f t="shared" ca="1" si="51"/>
        <v>8534.4</v>
      </c>
      <c r="H213" s="9">
        <f t="shared" ca="1" si="48"/>
        <v>203.93410648343561</v>
      </c>
      <c r="I213" s="9">
        <f t="shared" ca="1" si="48"/>
        <v>-51.07073459250023</v>
      </c>
      <c r="J213" s="9">
        <f t="shared" ca="1" si="48"/>
        <v>0</v>
      </c>
      <c r="K213" s="9">
        <f t="shared" ca="1" si="52"/>
        <v>210.2316334879574</v>
      </c>
      <c r="L213" s="9">
        <f t="shared" ca="1" si="53"/>
        <v>104.05930118444174</v>
      </c>
      <c r="M213">
        <f t="shared" ca="1" si="55"/>
        <v>55.624353298611112</v>
      </c>
      <c r="N213">
        <f t="shared" ca="1" si="56"/>
        <v>34.532426215277773</v>
      </c>
    </row>
    <row r="214" spans="1:14" x14ac:dyDescent="0.25">
      <c r="A214" s="4">
        <f t="shared" si="50"/>
        <v>0.43958333333333133</v>
      </c>
      <c r="B214" s="3">
        <f t="shared" si="57"/>
        <v>1553301980</v>
      </c>
      <c r="C214">
        <f t="shared" si="54"/>
        <v>4</v>
      </c>
      <c r="D214">
        <f t="shared" si="54"/>
        <v>163</v>
      </c>
      <c r="E214">
        <f t="shared" ca="1" si="45"/>
        <v>100947.65455990157</v>
      </c>
      <c r="F214">
        <f t="shared" ca="1" si="46"/>
        <v>-25280.183484087498</v>
      </c>
      <c r="G214">
        <f t="shared" ca="1" si="51"/>
        <v>8534.4</v>
      </c>
      <c r="H214" s="9">
        <f t="shared" ca="1" si="48"/>
        <v>203.93410648343851</v>
      </c>
      <c r="I214" s="9">
        <f t="shared" ca="1" si="48"/>
        <v>-51.07073459250023</v>
      </c>
      <c r="J214" s="9">
        <f t="shared" ca="1" si="48"/>
        <v>0</v>
      </c>
      <c r="K214" s="9">
        <f t="shared" ca="1" si="52"/>
        <v>210.23163348796024</v>
      </c>
      <c r="L214" s="9">
        <f t="shared" ca="1" si="53"/>
        <v>104.05930118444155</v>
      </c>
      <c r="M214">
        <f t="shared" ca="1" si="55"/>
        <v>55.622050781250003</v>
      </c>
      <c r="N214">
        <f t="shared" ca="1" si="56"/>
        <v>34.54874348958333</v>
      </c>
    </row>
    <row r="215" spans="1:14" x14ac:dyDescent="0.25">
      <c r="A215" s="4">
        <f t="shared" si="50"/>
        <v>0.43964120370370169</v>
      </c>
      <c r="B215" s="3">
        <f t="shared" si="57"/>
        <v>1553301985</v>
      </c>
      <c r="C215">
        <f t="shared" si="54"/>
        <v>4</v>
      </c>
      <c r="D215">
        <f t="shared" si="54"/>
        <v>163</v>
      </c>
      <c r="E215">
        <f t="shared" ca="1" si="45"/>
        <v>101967.32509231876</v>
      </c>
      <c r="F215">
        <f t="shared" ca="1" si="46"/>
        <v>-25535.537157049999</v>
      </c>
      <c r="G215">
        <f t="shared" ca="1" si="51"/>
        <v>8534.4</v>
      </c>
      <c r="H215" s="9">
        <f t="shared" ca="1" si="48"/>
        <v>203.93410648343851</v>
      </c>
      <c r="I215" s="9">
        <f t="shared" ca="1" si="48"/>
        <v>-51.070734592499505</v>
      </c>
      <c r="J215" s="9">
        <f t="shared" ca="1" si="48"/>
        <v>0</v>
      </c>
      <c r="K215" s="9">
        <f t="shared" ca="1" si="52"/>
        <v>210.23163348796004</v>
      </c>
      <c r="L215" s="9">
        <f t="shared" ca="1" si="53"/>
        <v>104.05930118444135</v>
      </c>
      <c r="M215">
        <f t="shared" ca="1" si="55"/>
        <v>55.619748263888887</v>
      </c>
      <c r="N215">
        <f t="shared" ca="1" si="56"/>
        <v>34.565060763888887</v>
      </c>
    </row>
    <row r="216" spans="1:14" x14ac:dyDescent="0.25">
      <c r="A216" s="4">
        <f t="shared" si="50"/>
        <v>0.43969907407407205</v>
      </c>
      <c r="B216" s="3">
        <f t="shared" si="57"/>
        <v>1553301990</v>
      </c>
      <c r="C216">
        <f t="shared" si="54"/>
        <v>4</v>
      </c>
      <c r="D216">
        <f t="shared" si="54"/>
        <v>163</v>
      </c>
      <c r="E216">
        <f t="shared" ca="1" si="45"/>
        <v>102986.99562473595</v>
      </c>
      <c r="F216">
        <f t="shared" ca="1" si="46"/>
        <v>-25790.890830012497</v>
      </c>
      <c r="G216">
        <f t="shared" ca="1" si="51"/>
        <v>8534.4</v>
      </c>
      <c r="H216" s="9">
        <f t="shared" ca="1" si="48"/>
        <v>203.93410648343851</v>
      </c>
      <c r="I216" s="9">
        <f t="shared" ca="1" si="48"/>
        <v>-51.07073459250023</v>
      </c>
      <c r="J216" s="9">
        <f t="shared" ca="1" si="48"/>
        <v>0</v>
      </c>
      <c r="K216" s="9">
        <f t="shared" ca="1" si="52"/>
        <v>210.23163348796024</v>
      </c>
      <c r="L216" s="9">
        <f t="shared" ca="1" si="53"/>
        <v>104.05930118444155</v>
      </c>
      <c r="M216">
        <f t="shared" ca="1" si="55"/>
        <v>55.617445746527778</v>
      </c>
      <c r="N216">
        <f t="shared" ca="1" si="56"/>
        <v>34.581378038194437</v>
      </c>
    </row>
    <row r="217" spans="1:14" x14ac:dyDescent="0.25">
      <c r="A217" s="4">
        <f t="shared" si="50"/>
        <v>0.43975694444444241</v>
      </c>
      <c r="B217" s="3">
        <f t="shared" si="57"/>
        <v>1553301995</v>
      </c>
      <c r="C217">
        <f t="shared" ref="C217:D232" si="58">C216</f>
        <v>4</v>
      </c>
      <c r="D217">
        <f t="shared" si="58"/>
        <v>163</v>
      </c>
      <c r="E217">
        <f t="shared" ca="1" si="45"/>
        <v>104006.66615715314</v>
      </c>
      <c r="F217">
        <f t="shared" ca="1" si="46"/>
        <v>-26046.244502974998</v>
      </c>
      <c r="G217">
        <f t="shared" ca="1" si="51"/>
        <v>8534.4</v>
      </c>
      <c r="H217" s="9">
        <f t="shared" ca="1" si="48"/>
        <v>203.93410648343561</v>
      </c>
      <c r="I217" s="9">
        <f t="shared" ca="1" si="48"/>
        <v>-51.07073459250023</v>
      </c>
      <c r="J217" s="9">
        <f t="shared" ca="1" si="48"/>
        <v>0</v>
      </c>
      <c r="K217" s="9">
        <f t="shared" ca="1" si="52"/>
        <v>210.2316334879574</v>
      </c>
      <c r="L217" s="9">
        <f t="shared" ca="1" si="53"/>
        <v>104.05930118444174</v>
      </c>
      <c r="M217">
        <f t="shared" ca="1" si="55"/>
        <v>55.615143229166669</v>
      </c>
      <c r="N217">
        <f t="shared" ca="1" si="56"/>
        <v>34.597695312499994</v>
      </c>
    </row>
    <row r="218" spans="1:14" x14ac:dyDescent="0.25">
      <c r="A218" s="4">
        <f t="shared" si="50"/>
        <v>0.43981481481481277</v>
      </c>
      <c r="B218" s="3">
        <f t="shared" si="57"/>
        <v>1553302000</v>
      </c>
      <c r="C218">
        <f t="shared" si="58"/>
        <v>4</v>
      </c>
      <c r="D218">
        <f t="shared" si="58"/>
        <v>163</v>
      </c>
      <c r="E218">
        <f t="shared" ca="1" si="45"/>
        <v>105026.33668957032</v>
      </c>
      <c r="F218">
        <f t="shared" ca="1" si="46"/>
        <v>-26301.598175937499</v>
      </c>
      <c r="G218">
        <f t="shared" ca="1" si="51"/>
        <v>8534.4</v>
      </c>
      <c r="H218" s="9">
        <f t="shared" ca="1" si="48"/>
        <v>203.93410648343851</v>
      </c>
      <c r="I218" s="9">
        <f t="shared" ca="1" si="48"/>
        <v>-51.070734592499505</v>
      </c>
      <c r="J218" s="9">
        <f t="shared" ca="1" si="48"/>
        <v>0</v>
      </c>
      <c r="K218" s="9">
        <f t="shared" ca="1" si="52"/>
        <v>210.23163348796004</v>
      </c>
      <c r="L218" s="9">
        <f t="shared" ca="1" si="53"/>
        <v>104.05930118444135</v>
      </c>
      <c r="M218">
        <f t="shared" ca="1" si="55"/>
        <v>55.612840711805553</v>
      </c>
      <c r="N218">
        <f t="shared" ca="1" si="56"/>
        <v>34.614012586805551</v>
      </c>
    </row>
    <row r="219" spans="1:14" x14ac:dyDescent="0.25">
      <c r="A219" s="4">
        <f t="shared" si="50"/>
        <v>0.43987268518518313</v>
      </c>
      <c r="B219" s="3">
        <f t="shared" si="57"/>
        <v>1553302005</v>
      </c>
      <c r="C219">
        <f t="shared" si="58"/>
        <v>4</v>
      </c>
      <c r="D219">
        <f t="shared" si="58"/>
        <v>163</v>
      </c>
      <c r="E219">
        <f t="shared" ca="1" si="45"/>
        <v>106046.00722198751</v>
      </c>
      <c r="F219">
        <f t="shared" ca="1" si="46"/>
        <v>-26556.951848899997</v>
      </c>
      <c r="G219">
        <f t="shared" ca="1" si="51"/>
        <v>8534.4</v>
      </c>
      <c r="H219" s="9">
        <f t="shared" ca="1" si="48"/>
        <v>203.93410648343561</v>
      </c>
      <c r="I219" s="9">
        <f t="shared" ca="1" si="48"/>
        <v>-51.07073459250023</v>
      </c>
      <c r="J219" s="9">
        <f t="shared" ca="1" si="48"/>
        <v>0</v>
      </c>
      <c r="K219" s="9">
        <f t="shared" ca="1" si="52"/>
        <v>210.2316334879574</v>
      </c>
      <c r="L219" s="9">
        <f t="shared" ca="1" si="53"/>
        <v>104.05930118444174</v>
      </c>
      <c r="M219">
        <f t="shared" ca="1" si="55"/>
        <v>55.610538194444445</v>
      </c>
      <c r="N219">
        <f t="shared" ca="1" si="56"/>
        <v>34.630329861111107</v>
      </c>
    </row>
    <row r="220" spans="1:14" x14ac:dyDescent="0.25">
      <c r="A220" s="4">
        <f t="shared" si="50"/>
        <v>0.43993055555555349</v>
      </c>
      <c r="B220" s="3">
        <f t="shared" si="57"/>
        <v>1553302010</v>
      </c>
      <c r="C220">
        <f t="shared" si="58"/>
        <v>4</v>
      </c>
      <c r="D220">
        <f t="shared" si="58"/>
        <v>163</v>
      </c>
      <c r="E220">
        <f t="shared" ca="1" si="45"/>
        <v>107065.67775440469</v>
      </c>
      <c r="F220">
        <f t="shared" ca="1" si="46"/>
        <v>-26812.305521862498</v>
      </c>
      <c r="G220">
        <f t="shared" ca="1" si="51"/>
        <v>8534.4</v>
      </c>
      <c r="H220" s="9">
        <f t="shared" ca="1" si="48"/>
        <v>203.93410648343851</v>
      </c>
      <c r="I220" s="9">
        <f t="shared" ca="1" si="48"/>
        <v>-51.07073459250023</v>
      </c>
      <c r="J220" s="9">
        <f t="shared" ca="1" si="48"/>
        <v>0</v>
      </c>
      <c r="K220" s="9">
        <f t="shared" ca="1" si="52"/>
        <v>210.23163348796024</v>
      </c>
      <c r="L220" s="9">
        <f t="shared" ca="1" si="53"/>
        <v>104.05930118444155</v>
      </c>
      <c r="M220">
        <f t="shared" ca="1" si="55"/>
        <v>55.608235677083336</v>
      </c>
      <c r="N220">
        <f t="shared" ca="1" si="56"/>
        <v>34.646647135416664</v>
      </c>
    </row>
    <row r="221" spans="1:14" x14ac:dyDescent="0.25">
      <c r="A221" s="4">
        <f t="shared" si="50"/>
        <v>0.43998842592592385</v>
      </c>
      <c r="B221" s="3">
        <f t="shared" si="57"/>
        <v>1553302015</v>
      </c>
      <c r="C221">
        <f t="shared" si="58"/>
        <v>4</v>
      </c>
      <c r="D221">
        <f t="shared" si="58"/>
        <v>163</v>
      </c>
      <c r="E221">
        <f t="shared" ca="1" si="45"/>
        <v>108085.34828682189</v>
      </c>
      <c r="F221">
        <f t="shared" ca="1" si="46"/>
        <v>-27067.659194824999</v>
      </c>
      <c r="G221">
        <f t="shared" ca="1" si="51"/>
        <v>8534.4</v>
      </c>
      <c r="H221" s="9">
        <f t="shared" ca="1" si="48"/>
        <v>203.93410648343851</v>
      </c>
      <c r="I221" s="9">
        <f t="shared" ca="1" si="48"/>
        <v>-51.070734592499505</v>
      </c>
      <c r="J221" s="9">
        <f t="shared" ca="1" si="48"/>
        <v>0</v>
      </c>
      <c r="K221" s="9">
        <f t="shared" ca="1" si="52"/>
        <v>210.23163348796004</v>
      </c>
      <c r="L221" s="9">
        <f t="shared" ca="1" si="53"/>
        <v>104.05930118444135</v>
      </c>
      <c r="M221">
        <f t="shared" ca="1" si="55"/>
        <v>55.60593315972222</v>
      </c>
      <c r="N221">
        <f t="shared" ca="1" si="56"/>
        <v>34.662964409722221</v>
      </c>
    </row>
    <row r="222" spans="1:14" x14ac:dyDescent="0.25">
      <c r="A222" s="4">
        <f t="shared" si="50"/>
        <v>0.44004629629629421</v>
      </c>
      <c r="B222" s="3">
        <f t="shared" si="57"/>
        <v>1553302020</v>
      </c>
      <c r="C222">
        <f t="shared" si="58"/>
        <v>4</v>
      </c>
      <c r="D222">
        <f t="shared" si="58"/>
        <v>163</v>
      </c>
      <c r="E222">
        <f t="shared" ca="1" si="45"/>
        <v>109105.01881923908</v>
      </c>
      <c r="F222">
        <f t="shared" ca="1" si="46"/>
        <v>-27323.012867787496</v>
      </c>
      <c r="G222">
        <f t="shared" ca="1" si="51"/>
        <v>8534.4</v>
      </c>
      <c r="H222" s="9">
        <f t="shared" ca="1" si="48"/>
        <v>203.93410648343851</v>
      </c>
      <c r="I222" s="9">
        <f t="shared" ca="1" si="48"/>
        <v>-51.07073459250023</v>
      </c>
      <c r="J222" s="9">
        <f t="shared" ca="1" si="48"/>
        <v>0</v>
      </c>
      <c r="K222" s="9">
        <f t="shared" ca="1" si="52"/>
        <v>210.23163348796024</v>
      </c>
      <c r="L222" s="9">
        <f t="shared" ca="1" si="53"/>
        <v>104.05930118444155</v>
      </c>
      <c r="M222">
        <f t="shared" ca="1" si="55"/>
        <v>55.603630642361111</v>
      </c>
      <c r="N222">
        <f t="shared" ca="1" si="56"/>
        <v>34.679281684027771</v>
      </c>
    </row>
    <row r="223" spans="1:14" x14ac:dyDescent="0.25">
      <c r="A223" s="4">
        <f t="shared" si="50"/>
        <v>0.44010416666666458</v>
      </c>
      <c r="B223" s="3">
        <f t="shared" si="57"/>
        <v>1553302025</v>
      </c>
      <c r="C223">
        <f t="shared" si="58"/>
        <v>4</v>
      </c>
      <c r="D223">
        <f t="shared" si="58"/>
        <v>163</v>
      </c>
      <c r="E223">
        <f t="shared" ca="1" si="45"/>
        <v>110124.68935165627</v>
      </c>
      <c r="F223">
        <f t="shared" ca="1" si="46"/>
        <v>-27578.366540749998</v>
      </c>
      <c r="G223">
        <f t="shared" ca="1" si="51"/>
        <v>8534.4</v>
      </c>
      <c r="H223" s="9">
        <f t="shared" ca="1" si="48"/>
        <v>203.93410648343561</v>
      </c>
      <c r="I223" s="9">
        <f t="shared" ca="1" si="48"/>
        <v>-51.07073459250023</v>
      </c>
      <c r="J223" s="9">
        <f t="shared" ca="1" si="48"/>
        <v>0</v>
      </c>
      <c r="K223" s="9">
        <f t="shared" ca="1" si="52"/>
        <v>210.2316334879574</v>
      </c>
      <c r="L223" s="9">
        <f t="shared" ca="1" si="53"/>
        <v>104.05930118444174</v>
      </c>
      <c r="M223">
        <f t="shared" ca="1" si="55"/>
        <v>55.601328125000002</v>
      </c>
      <c r="N223">
        <f t="shared" ca="1" si="56"/>
        <v>34.695598958333328</v>
      </c>
    </row>
    <row r="224" spans="1:14" x14ac:dyDescent="0.25">
      <c r="A224" s="4">
        <f t="shared" si="50"/>
        <v>0.44016203703703494</v>
      </c>
      <c r="B224" s="3">
        <f t="shared" si="57"/>
        <v>1553302030</v>
      </c>
      <c r="C224">
        <f t="shared" si="58"/>
        <v>4</v>
      </c>
      <c r="D224">
        <f t="shared" si="58"/>
        <v>163</v>
      </c>
      <c r="E224">
        <f t="shared" ca="1" si="45"/>
        <v>111144.35988407345</v>
      </c>
      <c r="F224">
        <f t="shared" ca="1" si="46"/>
        <v>-27833.720213712499</v>
      </c>
      <c r="G224">
        <f t="shared" ca="1" si="51"/>
        <v>8534.4</v>
      </c>
      <c r="H224" s="9">
        <f t="shared" ca="1" si="48"/>
        <v>203.93410648343561</v>
      </c>
      <c r="I224" s="9">
        <f t="shared" ca="1" si="48"/>
        <v>-51.070734592499505</v>
      </c>
      <c r="J224" s="9">
        <f t="shared" ca="1" si="48"/>
        <v>0</v>
      </c>
      <c r="K224" s="9">
        <f t="shared" ca="1" si="52"/>
        <v>210.23163348795723</v>
      </c>
      <c r="L224" s="9">
        <f t="shared" ca="1" si="53"/>
        <v>104.05930118444155</v>
      </c>
      <c r="M224">
        <f t="shared" ca="1" si="55"/>
        <v>55.599025607638886</v>
      </c>
      <c r="N224">
        <f t="shared" ca="1" si="56"/>
        <v>34.711916232638885</v>
      </c>
    </row>
    <row r="225" spans="1:14" x14ac:dyDescent="0.25">
      <c r="A225" s="4">
        <f t="shared" si="50"/>
        <v>0.4402199074074053</v>
      </c>
      <c r="B225" s="3">
        <f t="shared" si="57"/>
        <v>1553302035</v>
      </c>
      <c r="C225">
        <f t="shared" si="58"/>
        <v>4</v>
      </c>
      <c r="D225">
        <f t="shared" si="58"/>
        <v>163</v>
      </c>
      <c r="E225">
        <f t="shared" ca="1" si="45"/>
        <v>112164.03041649063</v>
      </c>
      <c r="F225">
        <f t="shared" ca="1" si="46"/>
        <v>-28089.073886674996</v>
      </c>
      <c r="G225">
        <f t="shared" ca="1" si="51"/>
        <v>8534.4</v>
      </c>
      <c r="H225" s="9">
        <f t="shared" ca="1" si="48"/>
        <v>203.93410648343851</v>
      </c>
      <c r="I225" s="9">
        <f t="shared" ca="1" si="48"/>
        <v>-51.07073459250023</v>
      </c>
      <c r="J225" s="9">
        <f t="shared" ca="1" si="48"/>
        <v>0</v>
      </c>
      <c r="K225" s="9">
        <f t="shared" ca="1" si="52"/>
        <v>210.23163348796024</v>
      </c>
      <c r="L225" s="9">
        <f t="shared" ca="1" si="53"/>
        <v>104.05930118444155</v>
      </c>
      <c r="M225">
        <f t="shared" ca="1" si="55"/>
        <v>55.596723090277777</v>
      </c>
      <c r="N225">
        <f t="shared" ca="1" si="56"/>
        <v>34.728233506944441</v>
      </c>
    </row>
    <row r="226" spans="1:14" x14ac:dyDescent="0.25">
      <c r="A226" s="4">
        <f t="shared" si="50"/>
        <v>0.44027777777777566</v>
      </c>
      <c r="B226" s="3">
        <f t="shared" si="57"/>
        <v>1553302040</v>
      </c>
      <c r="C226">
        <f t="shared" si="58"/>
        <v>4</v>
      </c>
      <c r="D226">
        <f t="shared" si="58"/>
        <v>163</v>
      </c>
      <c r="E226">
        <f t="shared" ca="1" si="45"/>
        <v>113183.70094890782</v>
      </c>
      <c r="F226">
        <f t="shared" ca="1" si="46"/>
        <v>-28344.427559637497</v>
      </c>
      <c r="G226">
        <f t="shared" ca="1" si="51"/>
        <v>8534.4</v>
      </c>
      <c r="H226" s="9">
        <f t="shared" ca="1" si="48"/>
        <v>203.93410648343851</v>
      </c>
      <c r="I226" s="9">
        <f t="shared" ca="1" si="48"/>
        <v>-51.07073459250023</v>
      </c>
      <c r="J226" s="9">
        <f t="shared" ca="1" si="48"/>
        <v>0</v>
      </c>
      <c r="K226" s="9">
        <f t="shared" ca="1" si="52"/>
        <v>210.23163348796024</v>
      </c>
      <c r="L226" s="9">
        <f t="shared" ca="1" si="53"/>
        <v>104.05930118444155</v>
      </c>
      <c r="M226">
        <f t="shared" ca="1" si="55"/>
        <v>55.594420572916668</v>
      </c>
      <c r="N226">
        <f t="shared" ca="1" si="56"/>
        <v>34.744550781249998</v>
      </c>
    </row>
    <row r="227" spans="1:14" x14ac:dyDescent="0.25">
      <c r="A227" s="4">
        <f t="shared" si="50"/>
        <v>0.44033564814814602</v>
      </c>
      <c r="B227" s="3">
        <f t="shared" si="57"/>
        <v>1553302045</v>
      </c>
      <c r="C227">
        <f t="shared" si="58"/>
        <v>4</v>
      </c>
      <c r="D227">
        <f t="shared" si="58"/>
        <v>163</v>
      </c>
      <c r="E227">
        <f t="shared" ca="1" si="45"/>
        <v>114203.37148132501</v>
      </c>
      <c r="F227">
        <f t="shared" ca="1" si="46"/>
        <v>-28599.781232599998</v>
      </c>
      <c r="G227">
        <f t="shared" ca="1" si="51"/>
        <v>8534.4</v>
      </c>
      <c r="H227" s="9">
        <f t="shared" ca="1" si="48"/>
        <v>203.93410648343851</v>
      </c>
      <c r="I227" s="9">
        <f t="shared" ca="1" si="48"/>
        <v>-51.070734592499505</v>
      </c>
      <c r="J227" s="9">
        <f t="shared" ca="1" si="48"/>
        <v>0</v>
      </c>
      <c r="K227" s="9">
        <f t="shared" ca="1" si="52"/>
        <v>210.23163348796004</v>
      </c>
      <c r="L227" s="9">
        <f t="shared" ca="1" si="53"/>
        <v>104.05930118444135</v>
      </c>
      <c r="M227">
        <f t="shared" ca="1" si="55"/>
        <v>55.592118055555559</v>
      </c>
      <c r="N227">
        <f t="shared" ca="1" si="56"/>
        <v>34.760868055555548</v>
      </c>
    </row>
    <row r="228" spans="1:14" x14ac:dyDescent="0.25">
      <c r="A228" s="4">
        <f t="shared" si="50"/>
        <v>0.44039351851851638</v>
      </c>
      <c r="B228" s="3">
        <f t="shared" si="57"/>
        <v>1553302050</v>
      </c>
      <c r="C228">
        <f t="shared" si="58"/>
        <v>4</v>
      </c>
      <c r="D228">
        <f t="shared" si="58"/>
        <v>163</v>
      </c>
      <c r="E228">
        <f t="shared" ca="1" si="45"/>
        <v>115223.0420137422</v>
      </c>
      <c r="F228">
        <f t="shared" ca="1" si="46"/>
        <v>-28855.134905562496</v>
      </c>
      <c r="G228">
        <f t="shared" ca="1" si="51"/>
        <v>8534.4</v>
      </c>
      <c r="H228" s="9">
        <f t="shared" ca="1" si="48"/>
        <v>203.93410648343561</v>
      </c>
      <c r="I228" s="9">
        <f t="shared" ca="1" si="48"/>
        <v>-51.070734592500955</v>
      </c>
      <c r="J228" s="9">
        <f t="shared" ca="1" si="48"/>
        <v>0</v>
      </c>
      <c r="K228" s="9">
        <f t="shared" ca="1" si="52"/>
        <v>210.23163348795757</v>
      </c>
      <c r="L228" s="9">
        <f t="shared" ca="1" si="53"/>
        <v>104.05930118444194</v>
      </c>
      <c r="M228">
        <f t="shared" ca="1" si="55"/>
        <v>55.589815538194443</v>
      </c>
      <c r="N228">
        <f t="shared" ca="1" si="56"/>
        <v>34.777185329861105</v>
      </c>
    </row>
    <row r="229" spans="1:14" x14ac:dyDescent="0.25">
      <c r="A229" s="4">
        <f t="shared" si="50"/>
        <v>0.44045138888888674</v>
      </c>
      <c r="B229" s="3">
        <f t="shared" si="57"/>
        <v>1553302055</v>
      </c>
      <c r="C229">
        <f t="shared" si="58"/>
        <v>4</v>
      </c>
      <c r="D229">
        <f t="shared" si="58"/>
        <v>163</v>
      </c>
      <c r="E229">
        <f t="shared" ref="E229:E234" ca="1" si="59">INDIRECT("E$"&amp;C229)+INDIRECT("H$"&amp;C229)*($B229-INDIRECT("B$"&amp;D229))</f>
        <v>116242.71254615938</v>
      </c>
      <c r="F229">
        <f t="shared" ref="F229:F234" ca="1" si="60">INDIRECT("F$"&amp;C229)+INDIRECT("I$"&amp;C229)*($B229-INDIRECT("B$"&amp;D229))</f>
        <v>-29110.488578525001</v>
      </c>
      <c r="G229">
        <f t="shared" ca="1" si="51"/>
        <v>8534.4</v>
      </c>
      <c r="H229" s="9">
        <f t="shared" ca="1" si="48"/>
        <v>203.93410648343851</v>
      </c>
      <c r="I229" s="9">
        <f t="shared" ca="1" si="48"/>
        <v>-51.070734592499505</v>
      </c>
      <c r="J229" s="9">
        <f t="shared" ca="1" si="48"/>
        <v>0</v>
      </c>
      <c r="K229" s="9">
        <f t="shared" ca="1" si="52"/>
        <v>210.23163348796004</v>
      </c>
      <c r="L229" s="9">
        <f t="shared" ca="1" si="53"/>
        <v>104.05930118444135</v>
      </c>
      <c r="M229">
        <f t="shared" ca="1" si="55"/>
        <v>55.587513020833335</v>
      </c>
      <c r="N229">
        <f t="shared" ca="1" si="56"/>
        <v>34.793502604166662</v>
      </c>
    </row>
    <row r="230" spans="1:14" x14ac:dyDescent="0.25">
      <c r="A230" s="4">
        <f t="shared" si="50"/>
        <v>0.4405092592592571</v>
      </c>
      <c r="B230" s="3">
        <f t="shared" si="57"/>
        <v>1553302060</v>
      </c>
      <c r="C230">
        <f t="shared" si="58"/>
        <v>4</v>
      </c>
      <c r="D230">
        <f t="shared" si="58"/>
        <v>163</v>
      </c>
      <c r="E230">
        <f t="shared" ca="1" si="59"/>
        <v>117262.38307857657</v>
      </c>
      <c r="F230">
        <f t="shared" ca="1" si="60"/>
        <v>-29365.842251487498</v>
      </c>
      <c r="G230">
        <f t="shared" ca="1" si="51"/>
        <v>8534.4</v>
      </c>
      <c r="H230" s="9">
        <f t="shared" ca="1" si="48"/>
        <v>203.93410648343851</v>
      </c>
      <c r="I230" s="9">
        <f t="shared" ca="1" si="48"/>
        <v>-51.070734592499505</v>
      </c>
      <c r="J230" s="9">
        <f t="shared" ca="1" si="48"/>
        <v>0</v>
      </c>
      <c r="K230" s="9">
        <f t="shared" ca="1" si="52"/>
        <v>210.23163348796004</v>
      </c>
      <c r="L230" s="9">
        <f t="shared" ca="1" si="53"/>
        <v>104.05930118444135</v>
      </c>
      <c r="M230">
        <f t="shared" ca="1" si="55"/>
        <v>55.585210503472226</v>
      </c>
      <c r="N230">
        <f t="shared" ca="1" si="56"/>
        <v>34.809819878472219</v>
      </c>
    </row>
    <row r="231" spans="1:14" x14ac:dyDescent="0.25">
      <c r="A231" s="4">
        <f t="shared" si="50"/>
        <v>0.44056712962962746</v>
      </c>
      <c r="B231" s="3">
        <f t="shared" si="57"/>
        <v>1553302065</v>
      </c>
      <c r="C231">
        <f t="shared" si="58"/>
        <v>4</v>
      </c>
      <c r="D231">
        <f t="shared" si="58"/>
        <v>163</v>
      </c>
      <c r="E231">
        <f t="shared" ca="1" si="59"/>
        <v>118282.05361099377</v>
      </c>
      <c r="F231">
        <f t="shared" ca="1" si="60"/>
        <v>-29621.195924449996</v>
      </c>
      <c r="G231">
        <f t="shared" ca="1" si="51"/>
        <v>8534.4</v>
      </c>
      <c r="H231" s="9">
        <f t="shared" ca="1" si="48"/>
        <v>203.93410648343561</v>
      </c>
      <c r="I231" s="9">
        <f t="shared" ca="1" si="48"/>
        <v>-51.070734592500955</v>
      </c>
      <c r="J231" s="9">
        <f t="shared" ca="1" si="48"/>
        <v>0</v>
      </c>
      <c r="K231" s="9">
        <f t="shared" ca="1" si="52"/>
        <v>210.23163348795757</v>
      </c>
      <c r="L231" s="9">
        <f t="shared" ca="1" si="53"/>
        <v>104.05930118444194</v>
      </c>
      <c r="M231">
        <f t="shared" ca="1" si="55"/>
        <v>55.58290798611111</v>
      </c>
      <c r="N231">
        <f t="shared" ca="1" si="56"/>
        <v>34.826137152777775</v>
      </c>
    </row>
    <row r="232" spans="1:14" x14ac:dyDescent="0.25">
      <c r="A232" s="4">
        <f t="shared" si="50"/>
        <v>0.44062499999999782</v>
      </c>
      <c r="B232" s="3">
        <f t="shared" si="57"/>
        <v>1553302070</v>
      </c>
      <c r="C232">
        <f t="shared" si="58"/>
        <v>4</v>
      </c>
      <c r="D232">
        <f t="shared" si="58"/>
        <v>163</v>
      </c>
      <c r="E232">
        <f t="shared" ca="1" si="59"/>
        <v>119301.72414341095</v>
      </c>
      <c r="F232">
        <f t="shared" ca="1" si="60"/>
        <v>-29876.549597412501</v>
      </c>
      <c r="G232">
        <f t="shared" ca="1" si="51"/>
        <v>8534.4</v>
      </c>
      <c r="H232" s="9">
        <f t="shared" ca="1" si="48"/>
        <v>203.93410648343851</v>
      </c>
      <c r="I232" s="9">
        <f t="shared" ca="1" si="48"/>
        <v>-51.070734592499505</v>
      </c>
      <c r="J232" s="9">
        <f t="shared" ca="1" si="48"/>
        <v>0</v>
      </c>
      <c r="K232" s="9">
        <f t="shared" ca="1" si="52"/>
        <v>210.23163348796004</v>
      </c>
      <c r="L232" s="9">
        <f t="shared" ca="1" si="53"/>
        <v>104.05930118444135</v>
      </c>
      <c r="M232">
        <f t="shared" ca="1" si="55"/>
        <v>55.580605468750001</v>
      </c>
      <c r="N232">
        <f t="shared" ca="1" si="56"/>
        <v>34.842454427083332</v>
      </c>
    </row>
    <row r="233" spans="1:14" x14ac:dyDescent="0.25">
      <c r="A233" s="4">
        <f t="shared" si="50"/>
        <v>0.44068287037036818</v>
      </c>
      <c r="B233" s="3">
        <f t="shared" si="57"/>
        <v>1553302075</v>
      </c>
      <c r="C233">
        <f t="shared" ref="C233:D234" si="61">C232</f>
        <v>4</v>
      </c>
      <c r="D233">
        <f t="shared" si="61"/>
        <v>163</v>
      </c>
      <c r="E233">
        <f t="shared" ca="1" si="59"/>
        <v>120321.39467582814</v>
      </c>
      <c r="F233">
        <f t="shared" ca="1" si="60"/>
        <v>-30131.903270374998</v>
      </c>
      <c r="G233">
        <f t="shared" ca="1" si="51"/>
        <v>8534.4</v>
      </c>
      <c r="H233" s="9">
        <f t="shared" ca="1" si="48"/>
        <v>203.93410648343851</v>
      </c>
      <c r="I233" s="9">
        <f t="shared" ca="1" si="48"/>
        <v>-51.070734592499505</v>
      </c>
      <c r="J233" s="9">
        <f t="shared" ca="1" si="48"/>
        <v>0</v>
      </c>
      <c r="K233" s="9">
        <f t="shared" ca="1" si="52"/>
        <v>210.23163348796004</v>
      </c>
      <c r="L233" s="9">
        <f t="shared" ca="1" si="53"/>
        <v>104.05930118444135</v>
      </c>
      <c r="M233">
        <f t="shared" ca="1" si="55"/>
        <v>55.578302951388892</v>
      </c>
      <c r="N233">
        <f t="shared" ca="1" si="56"/>
        <v>34.858771701388882</v>
      </c>
    </row>
    <row r="234" spans="1:14" x14ac:dyDescent="0.25">
      <c r="A234" s="4">
        <f t="shared" si="50"/>
        <v>0.44074074074073855</v>
      </c>
      <c r="B234" s="3">
        <f t="shared" si="57"/>
        <v>1553302080</v>
      </c>
      <c r="C234">
        <f t="shared" si="61"/>
        <v>4</v>
      </c>
      <c r="D234">
        <f t="shared" si="61"/>
        <v>163</v>
      </c>
      <c r="E234">
        <f t="shared" ca="1" si="59"/>
        <v>121341.06520824533</v>
      </c>
      <c r="F234">
        <f t="shared" ca="1" si="60"/>
        <v>-30387.256943337496</v>
      </c>
      <c r="G234">
        <f t="shared" ca="1" si="51"/>
        <v>8534.4</v>
      </c>
      <c r="H234" s="9">
        <f t="shared" ca="1" si="48"/>
        <v>203.93410648343561</v>
      </c>
      <c r="I234" s="9">
        <f t="shared" ca="1" si="48"/>
        <v>-51.070734592500955</v>
      </c>
      <c r="J234" s="9">
        <f t="shared" ca="1" si="48"/>
        <v>0</v>
      </c>
      <c r="K234" s="9">
        <f t="shared" ca="1" si="52"/>
        <v>210.23163348795757</v>
      </c>
      <c r="L234" s="9">
        <f t="shared" ca="1" si="53"/>
        <v>104.05930118444194</v>
      </c>
      <c r="M234">
        <f t="shared" ca="1" si="55"/>
        <v>55.576000434027776</v>
      </c>
      <c r="N234">
        <f t="shared" ca="1" si="56"/>
        <v>34.875088975694439</v>
      </c>
    </row>
    <row r="235" spans="1:14" x14ac:dyDescent="0.25">
      <c r="A235" s="4">
        <f t="shared" si="50"/>
        <v>0.44079861111110891</v>
      </c>
      <c r="B235" s="3">
        <f t="shared" ref="B235:B243" si="62">B234+SECOND(A235-A234)</f>
        <v>1553302085</v>
      </c>
      <c r="C235">
        <f t="shared" ref="C235:D235" si="63">C234</f>
        <v>4</v>
      </c>
      <c r="D235">
        <f t="shared" si="63"/>
        <v>163</v>
      </c>
      <c r="E235">
        <f t="shared" ref="E235:E243" ca="1" si="64">INDIRECT("E$"&amp;C235)+INDIRECT("H$"&amp;C235)*($B235-INDIRECT("B$"&amp;D235))</f>
        <v>122360.73574066251</v>
      </c>
      <c r="F235">
        <f t="shared" ref="F235:F243" ca="1" si="65">INDIRECT("F$"&amp;C235)+INDIRECT("I$"&amp;C235)*($B235-INDIRECT("B$"&amp;D235))</f>
        <v>-30642.6106163</v>
      </c>
      <c r="G235">
        <f t="shared" ref="G235:G243" ca="1" si="66">INDIRECT("G$"&amp;C235)+INDIRECT("J$"&amp;C235)*($B235-INDIRECT("B$"&amp;D235))</f>
        <v>8534.4</v>
      </c>
      <c r="H235" s="9">
        <f t="shared" ref="H235:H242" ca="1" si="67">(E236-E235)/($B236-$B235)</f>
        <v>203.93410648343851</v>
      </c>
      <c r="I235" s="9">
        <f t="shared" ref="I235:I242" ca="1" si="68">(F236-F235)/($B236-$B235)</f>
        <v>-51.070734592499505</v>
      </c>
      <c r="J235" s="9">
        <f t="shared" ref="J235:J242" ca="1" si="69">(G236-G235)/($B236-$B235)</f>
        <v>0</v>
      </c>
      <c r="K235" s="9">
        <f t="shared" ref="K235:K243" ca="1" si="70">SQRT(H235*H235+I235*I235)</f>
        <v>210.23163348796004</v>
      </c>
      <c r="L235" s="9">
        <f t="shared" ref="L235:L243" ca="1" si="71">DEGREES(ATAN2(I235,H235))</f>
        <v>104.05930118444135</v>
      </c>
      <c r="M235">
        <f t="shared" ref="M235:M243" ca="1" si="72">INDIRECT("M$"&amp;C235)+INDIRECT("O$"&amp;C235)*($B235-INDIRECT("B$"&amp;D235))</f>
        <v>55.573697916666667</v>
      </c>
      <c r="N235">
        <f t="shared" ref="N235:N243" ca="1" si="73">INDIRECT("N$"&amp;C235)+INDIRECT("P$"&amp;C235)*($B235-INDIRECT("B$"&amp;D235))</f>
        <v>34.891406249999996</v>
      </c>
    </row>
    <row r="236" spans="1:14" x14ac:dyDescent="0.25">
      <c r="A236" s="4">
        <f t="shared" si="50"/>
        <v>0.44085648148147927</v>
      </c>
      <c r="B236" s="3">
        <f t="shared" si="62"/>
        <v>1553302090</v>
      </c>
      <c r="C236">
        <f t="shared" ref="C236:D236" si="74">C235</f>
        <v>4</v>
      </c>
      <c r="D236">
        <f t="shared" si="74"/>
        <v>163</v>
      </c>
      <c r="E236">
        <f t="shared" ca="1" si="64"/>
        <v>123380.4062730797</v>
      </c>
      <c r="F236">
        <f t="shared" ca="1" si="65"/>
        <v>-30897.964289262498</v>
      </c>
      <c r="G236">
        <f t="shared" ca="1" si="66"/>
        <v>8534.4</v>
      </c>
      <c r="H236" s="9">
        <f t="shared" ca="1" si="67"/>
        <v>203.93410648343851</v>
      </c>
      <c r="I236" s="9">
        <f t="shared" ca="1" si="68"/>
        <v>-51.070734592499505</v>
      </c>
      <c r="J236" s="9">
        <f t="shared" ca="1" si="69"/>
        <v>0</v>
      </c>
      <c r="K236" s="9">
        <f t="shared" ca="1" si="70"/>
        <v>210.23163348796004</v>
      </c>
      <c r="L236" s="9">
        <f t="shared" ca="1" si="71"/>
        <v>104.05930118444135</v>
      </c>
      <c r="M236">
        <f t="shared" ca="1" si="72"/>
        <v>55.571395399305558</v>
      </c>
      <c r="N236">
        <f t="shared" ca="1" si="73"/>
        <v>34.907723524305553</v>
      </c>
    </row>
    <row r="237" spans="1:14" x14ac:dyDescent="0.25">
      <c r="A237" s="4">
        <f t="shared" si="50"/>
        <v>0.44091435185184963</v>
      </c>
      <c r="B237" s="3">
        <f t="shared" si="62"/>
        <v>1553302095</v>
      </c>
      <c r="C237">
        <f t="shared" ref="C237:D237" si="75">C236</f>
        <v>4</v>
      </c>
      <c r="D237">
        <f t="shared" si="75"/>
        <v>163</v>
      </c>
      <c r="E237">
        <f t="shared" ca="1" si="64"/>
        <v>124400.07680549689</v>
      </c>
      <c r="F237">
        <f t="shared" ca="1" si="65"/>
        <v>-31153.317962224995</v>
      </c>
      <c r="G237">
        <f t="shared" ca="1" si="66"/>
        <v>8534.4</v>
      </c>
      <c r="H237" s="9">
        <f t="shared" ca="1" si="67"/>
        <v>203.93410648343561</v>
      </c>
      <c r="I237" s="9">
        <f t="shared" ca="1" si="68"/>
        <v>-51.070734592500955</v>
      </c>
      <c r="J237" s="9">
        <f t="shared" ca="1" si="69"/>
        <v>0</v>
      </c>
      <c r="K237" s="9">
        <f t="shared" ca="1" si="70"/>
        <v>210.23163348795757</v>
      </c>
      <c r="L237" s="9">
        <f t="shared" ca="1" si="71"/>
        <v>104.05930118444194</v>
      </c>
      <c r="M237">
        <f t="shared" ca="1" si="72"/>
        <v>55.569092881944442</v>
      </c>
      <c r="N237">
        <f t="shared" ca="1" si="73"/>
        <v>34.924040798611109</v>
      </c>
    </row>
    <row r="238" spans="1:14" x14ac:dyDescent="0.25">
      <c r="A238" s="4">
        <f t="shared" si="50"/>
        <v>0.44097222222221999</v>
      </c>
      <c r="B238" s="3">
        <f t="shared" si="62"/>
        <v>1553302100</v>
      </c>
      <c r="C238">
        <f t="shared" ref="C238:D238" si="76">C237</f>
        <v>4</v>
      </c>
      <c r="D238">
        <f t="shared" si="76"/>
        <v>163</v>
      </c>
      <c r="E238">
        <f t="shared" ca="1" si="64"/>
        <v>125419.74733791407</v>
      </c>
      <c r="F238">
        <f t="shared" ca="1" si="65"/>
        <v>-31408.6716351875</v>
      </c>
      <c r="G238">
        <f t="shared" ca="1" si="66"/>
        <v>8534.4</v>
      </c>
      <c r="H238" s="9">
        <f t="shared" ca="1" si="67"/>
        <v>203.93410648343851</v>
      </c>
      <c r="I238" s="9">
        <f t="shared" ca="1" si="68"/>
        <v>-51.070734592499505</v>
      </c>
      <c r="J238" s="9">
        <f t="shared" ca="1" si="69"/>
        <v>0</v>
      </c>
      <c r="K238" s="9">
        <f t="shared" ca="1" si="70"/>
        <v>210.23163348796004</v>
      </c>
      <c r="L238" s="9">
        <f t="shared" ca="1" si="71"/>
        <v>104.05930118444135</v>
      </c>
      <c r="M238">
        <f t="shared" ca="1" si="72"/>
        <v>55.566790364583333</v>
      </c>
      <c r="N238">
        <f t="shared" ca="1" si="73"/>
        <v>34.940358072916666</v>
      </c>
    </row>
    <row r="239" spans="1:14" x14ac:dyDescent="0.25">
      <c r="A239" s="4">
        <f t="shared" si="50"/>
        <v>0.44103009259259035</v>
      </c>
      <c r="B239" s="3">
        <f t="shared" si="62"/>
        <v>1553302105</v>
      </c>
      <c r="C239">
        <f t="shared" ref="C239:D239" si="77">C238</f>
        <v>4</v>
      </c>
      <c r="D239">
        <f t="shared" si="77"/>
        <v>163</v>
      </c>
      <c r="E239">
        <f t="shared" ca="1" si="64"/>
        <v>126439.41787033126</v>
      </c>
      <c r="F239">
        <f t="shared" ca="1" si="65"/>
        <v>-31664.025308149998</v>
      </c>
      <c r="G239">
        <f t="shared" ca="1" si="66"/>
        <v>8534.4</v>
      </c>
      <c r="H239" s="9">
        <f t="shared" ca="1" si="67"/>
        <v>203.93410648343851</v>
      </c>
      <c r="I239" s="9">
        <f t="shared" ca="1" si="68"/>
        <v>-51.070734592499505</v>
      </c>
      <c r="J239" s="9">
        <f t="shared" ca="1" si="69"/>
        <v>0</v>
      </c>
      <c r="K239" s="9">
        <f t="shared" ca="1" si="70"/>
        <v>210.23163348796004</v>
      </c>
      <c r="L239" s="9">
        <f t="shared" ca="1" si="71"/>
        <v>104.05930118444135</v>
      </c>
      <c r="M239">
        <f t="shared" ca="1" si="72"/>
        <v>55.564487847222225</v>
      </c>
      <c r="N239">
        <f t="shared" ca="1" si="73"/>
        <v>34.956675347222216</v>
      </c>
    </row>
    <row r="240" spans="1:14" x14ac:dyDescent="0.25">
      <c r="A240" s="4">
        <f t="shared" si="50"/>
        <v>0.44108796296296071</v>
      </c>
      <c r="B240" s="3">
        <f t="shared" si="62"/>
        <v>1553302110</v>
      </c>
      <c r="C240">
        <f t="shared" ref="C240:D240" si="78">C239</f>
        <v>4</v>
      </c>
      <c r="D240">
        <f t="shared" si="78"/>
        <v>163</v>
      </c>
      <c r="E240">
        <f t="shared" ca="1" si="64"/>
        <v>127459.08840274846</v>
      </c>
      <c r="F240">
        <f t="shared" ca="1" si="65"/>
        <v>-31919.378981112495</v>
      </c>
      <c r="G240">
        <f t="shared" ca="1" si="66"/>
        <v>8534.4</v>
      </c>
      <c r="H240" s="9">
        <f t="shared" ca="1" si="67"/>
        <v>203.93410648343561</v>
      </c>
      <c r="I240" s="9">
        <f t="shared" ca="1" si="68"/>
        <v>-51.070734592500955</v>
      </c>
      <c r="J240" s="9">
        <f t="shared" ca="1" si="69"/>
        <v>0</v>
      </c>
      <c r="K240" s="9">
        <f t="shared" ca="1" si="70"/>
        <v>210.23163348795757</v>
      </c>
      <c r="L240" s="9">
        <f t="shared" ca="1" si="71"/>
        <v>104.05930118444194</v>
      </c>
      <c r="M240">
        <f t="shared" ca="1" si="72"/>
        <v>55.562185329861109</v>
      </c>
      <c r="N240">
        <f t="shared" ca="1" si="73"/>
        <v>34.972992621527773</v>
      </c>
    </row>
    <row r="241" spans="1:14" x14ac:dyDescent="0.25">
      <c r="A241" s="4">
        <f t="shared" si="50"/>
        <v>0.44114583333333107</v>
      </c>
      <c r="B241" s="3">
        <f t="shared" si="62"/>
        <v>1553302115</v>
      </c>
      <c r="C241">
        <f t="shared" ref="C241:D241" si="79">C240</f>
        <v>4</v>
      </c>
      <c r="D241">
        <f t="shared" si="79"/>
        <v>163</v>
      </c>
      <c r="E241">
        <f t="shared" ca="1" si="64"/>
        <v>128478.75893516564</v>
      </c>
      <c r="F241">
        <f t="shared" ca="1" si="65"/>
        <v>-32174.732654075</v>
      </c>
      <c r="G241">
        <f t="shared" ca="1" si="66"/>
        <v>8534.4</v>
      </c>
      <c r="H241" s="9">
        <f t="shared" ca="1" si="67"/>
        <v>203.93410648343851</v>
      </c>
      <c r="I241" s="9">
        <f t="shared" ca="1" si="68"/>
        <v>-51.070734592499505</v>
      </c>
      <c r="J241" s="9">
        <f t="shared" ca="1" si="69"/>
        <v>0</v>
      </c>
      <c r="K241" s="9">
        <f t="shared" ca="1" si="70"/>
        <v>210.23163348796004</v>
      </c>
      <c r="L241" s="9">
        <f t="shared" ca="1" si="71"/>
        <v>104.05930118444135</v>
      </c>
      <c r="M241">
        <f t="shared" ca="1" si="72"/>
        <v>55.5598828125</v>
      </c>
      <c r="N241">
        <f t="shared" ca="1" si="73"/>
        <v>34.98930989583333</v>
      </c>
    </row>
    <row r="242" spans="1:14" x14ac:dyDescent="0.25">
      <c r="A242" s="4">
        <f t="shared" si="50"/>
        <v>0.44120370370370143</v>
      </c>
      <c r="B242" s="3">
        <f t="shared" si="62"/>
        <v>1553302120</v>
      </c>
      <c r="C242">
        <f t="shared" ref="C242:D242" si="80">C241</f>
        <v>4</v>
      </c>
      <c r="D242">
        <f t="shared" si="80"/>
        <v>163</v>
      </c>
      <c r="E242">
        <f t="shared" ca="1" si="64"/>
        <v>129498.42946758283</v>
      </c>
      <c r="F242">
        <f t="shared" ca="1" si="65"/>
        <v>-32430.086327037498</v>
      </c>
      <c r="G242">
        <f t="shared" ca="1" si="66"/>
        <v>8534.4</v>
      </c>
      <c r="H242" s="9">
        <f t="shared" ca="1" si="67"/>
        <v>203.93410648343561</v>
      </c>
      <c r="I242" s="9">
        <f t="shared" ca="1" si="68"/>
        <v>-51.070734592499505</v>
      </c>
      <c r="J242" s="9">
        <f t="shared" ca="1" si="69"/>
        <v>0</v>
      </c>
      <c r="K242" s="9">
        <f t="shared" ca="1" si="70"/>
        <v>210.23163348795723</v>
      </c>
      <c r="L242" s="9">
        <f t="shared" ca="1" si="71"/>
        <v>104.05930118444155</v>
      </c>
      <c r="M242">
        <f t="shared" ca="1" si="72"/>
        <v>55.557580295138891</v>
      </c>
      <c r="N242">
        <f t="shared" ca="1" si="73"/>
        <v>35.005627170138887</v>
      </c>
    </row>
    <row r="243" spans="1:14" x14ac:dyDescent="0.25">
      <c r="A243" s="4">
        <f t="shared" si="50"/>
        <v>0.44126157407407179</v>
      </c>
      <c r="B243" s="3">
        <f t="shared" si="62"/>
        <v>1553302125</v>
      </c>
      <c r="C243">
        <f t="shared" ref="C243:D243" si="81">C242</f>
        <v>4</v>
      </c>
      <c r="D243">
        <f t="shared" si="81"/>
        <v>163</v>
      </c>
      <c r="E243">
        <f t="shared" ca="1" si="64"/>
        <v>130518.1</v>
      </c>
      <c r="F243">
        <f t="shared" ca="1" si="65"/>
        <v>-32685.439999999995</v>
      </c>
      <c r="G243">
        <f t="shared" ca="1" si="66"/>
        <v>8534.4</v>
      </c>
      <c r="H243" s="9">
        <f ca="1">H242</f>
        <v>203.93410648343561</v>
      </c>
      <c r="I243" s="9">
        <f t="shared" ref="I243:J243" ca="1" si="82">I242</f>
        <v>-51.070734592499505</v>
      </c>
      <c r="J243" s="9">
        <f t="shared" ca="1" si="82"/>
        <v>0</v>
      </c>
      <c r="K243" s="9">
        <f t="shared" ca="1" si="70"/>
        <v>210.23163348795723</v>
      </c>
      <c r="L243" s="9">
        <f t="shared" ca="1" si="71"/>
        <v>104.05930118444155</v>
      </c>
      <c r="M243">
        <f t="shared" ca="1" si="72"/>
        <v>55.555277777777775</v>
      </c>
      <c r="N243">
        <f t="shared" ca="1" si="73"/>
        <v>35.021944444444443</v>
      </c>
    </row>
    <row r="244" spans="1:14" x14ac:dyDescent="0.25">
      <c r="A244" s="4" t="s">
        <v>144</v>
      </c>
      <c r="B244" s="3"/>
      <c r="H244" s="9"/>
      <c r="I244" s="9"/>
      <c r="J244" s="9"/>
      <c r="K244" s="9"/>
      <c r="L244" s="9"/>
    </row>
    <row r="245" spans="1:14" x14ac:dyDescent="0.25">
      <c r="A245" s="4"/>
      <c r="B245" s="3"/>
      <c r="H245" s="9"/>
      <c r="I245" s="9"/>
      <c r="J245" s="9"/>
      <c r="K245" s="9"/>
      <c r="L245" s="9"/>
    </row>
    <row r="246" spans="1:14" x14ac:dyDescent="0.25">
      <c r="A246" s="4"/>
      <c r="B246" s="3"/>
      <c r="H246" s="9"/>
      <c r="I246" s="9"/>
      <c r="J246" s="9"/>
      <c r="K246" s="9"/>
      <c r="L246" s="9"/>
    </row>
    <row r="247" spans="1:14" x14ac:dyDescent="0.25">
      <c r="A247" s="8"/>
      <c r="B247" s="3"/>
      <c r="H247" s="9"/>
      <c r="I247" s="9"/>
      <c r="J247" s="9"/>
      <c r="K247" s="9"/>
      <c r="L247" s="9"/>
    </row>
    <row r="248" spans="1:14" x14ac:dyDescent="0.25">
      <c r="B248" s="3"/>
      <c r="H248" s="9"/>
      <c r="I248" s="9"/>
      <c r="J248" s="9"/>
      <c r="K248" s="9"/>
      <c r="L248" s="9"/>
    </row>
    <row r="249" spans="1:14" x14ac:dyDescent="0.25">
      <c r="A249" s="4"/>
      <c r="B249" s="3"/>
      <c r="H249" s="9"/>
      <c r="I249" s="9"/>
      <c r="J249" s="9"/>
      <c r="K249" s="9"/>
      <c r="L249" s="9"/>
    </row>
    <row r="250" spans="1:14" x14ac:dyDescent="0.25">
      <c r="A250" s="4"/>
      <c r="B250" s="3"/>
      <c r="H250" s="9"/>
      <c r="I250" s="9"/>
      <c r="J250" s="9"/>
      <c r="K250" s="9"/>
      <c r="L250" s="9"/>
    </row>
    <row r="251" spans="1:14" x14ac:dyDescent="0.25">
      <c r="A251" s="4"/>
      <c r="B251" s="3"/>
      <c r="H251" s="9"/>
      <c r="I251" s="9"/>
      <c r="J251" s="9"/>
      <c r="K251" s="9"/>
      <c r="L251" s="9"/>
    </row>
    <row r="252" spans="1:14" x14ac:dyDescent="0.25">
      <c r="A252" s="4"/>
      <c r="B252" s="3"/>
      <c r="H252" s="9"/>
      <c r="I252" s="9"/>
      <c r="J252" s="9"/>
      <c r="K252" s="9"/>
      <c r="L252" s="9"/>
    </row>
    <row r="253" spans="1:14" x14ac:dyDescent="0.25">
      <c r="A253" s="4"/>
      <c r="B253" s="3"/>
      <c r="H253" s="9"/>
      <c r="I253" s="9"/>
      <c r="J253" s="9"/>
      <c r="K253" s="9"/>
      <c r="L253" s="9"/>
    </row>
    <row r="254" spans="1:14" x14ac:dyDescent="0.25">
      <c r="A254" s="4"/>
      <c r="B254" s="3"/>
      <c r="H254" s="9"/>
      <c r="I254" s="9"/>
      <c r="J254" s="9"/>
      <c r="K254" s="9"/>
      <c r="L254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S258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155</v>
      </c>
      <c r="B1" s="18">
        <v>244213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0.43333333333333335</v>
      </c>
      <c r="B2" s="6" t="s">
        <v>64</v>
      </c>
      <c r="C2" s="7">
        <v>310</v>
      </c>
      <c r="D2" s="7"/>
      <c r="E2" s="7">
        <f>VLOOKUP($B2,Beacons!$A$6:$O$30,14,FALSE)</f>
        <v>-123019.3</v>
      </c>
      <c r="F2" s="7">
        <f>VLOOKUP($B2,Beacons!$A$6:$O$30,15,FALSE)</f>
        <v>-72673.259999999995</v>
      </c>
      <c r="G2" s="7">
        <f>C2*Params!F$2</f>
        <v>9448.7999999999993</v>
      </c>
      <c r="H2" s="9">
        <f t="shared" ref="H2:J2" si="0">(E3-E2)/(MINUTE($A3-$A2)*60+SECOND($A3-$A2))</f>
        <v>214.86220338983054</v>
      </c>
      <c r="I2" s="9">
        <f t="shared" si="0"/>
        <v>33.887983050847453</v>
      </c>
      <c r="J2" s="9">
        <f t="shared" si="0"/>
        <v>0</v>
      </c>
      <c r="K2" s="9">
        <f>SQRT(H2*H2+I2*I2)</f>
        <v>217.51818737932567</v>
      </c>
      <c r="L2" s="9">
        <f>DEGREES(ATAN2(I2,H2))</f>
        <v>81.037163573672004</v>
      </c>
      <c r="M2" s="7">
        <f>VLOOKUP($B2,Beacons!$A$6:$O$30,8,FALSE)</f>
        <v>55.191666666666663</v>
      </c>
      <c r="N2" s="7">
        <f>VLOOKUP($B2,Beacons!$A$6:$O$30,9,FALSE)</f>
        <v>30.964722222222221</v>
      </c>
      <c r="O2" s="10">
        <f>(M3-M2)/(MINUTE($A3-$A2)*60+SECOND($A3-$A2))</f>
        <v>3.0814500941619662E-4</v>
      </c>
      <c r="P2" s="10">
        <f>(N3-N2)/(MINUTE($A3-$A2)*60+SECOND($A3-$A2))</f>
        <v>3.4383239171374767E-3</v>
      </c>
    </row>
    <row r="3" spans="1:16" x14ac:dyDescent="0.25">
      <c r="A3" s="5">
        <v>0.44699074074074074</v>
      </c>
      <c r="B3" s="6" t="s">
        <v>70</v>
      </c>
      <c r="C3" s="7">
        <v>310</v>
      </c>
      <c r="D3" s="7"/>
      <c r="E3" s="7">
        <f>VLOOKUP($B3,Beacons!$A$6:$O$30,14,FALSE)</f>
        <v>130518.1</v>
      </c>
      <c r="F3" s="7">
        <f>VLOOKUP($B3,Beacons!$A$6:$O$30,15,FALSE)</f>
        <v>-32685.439999999999</v>
      </c>
      <c r="G3" s="7">
        <f>C3*Params!F$2</f>
        <v>9448.7999999999993</v>
      </c>
      <c r="H3" s="9"/>
      <c r="I3" s="9"/>
      <c r="J3" s="9"/>
      <c r="K3" s="9"/>
      <c r="L3" s="9"/>
      <c r="M3" s="7">
        <f>VLOOKUP($B3,Beacons!$A$6:$O$30,8,FALSE)</f>
        <v>55.555277777777775</v>
      </c>
      <c r="N3" s="7">
        <f>VLOOKUP($B3,Beacons!$A$6:$O$30,9,FALSE)</f>
        <v>35.021944444444443</v>
      </c>
      <c r="O3" s="10"/>
      <c r="P3" s="10"/>
    </row>
    <row r="4" spans="1:16" x14ac:dyDescent="0.25">
      <c r="A4" s="5"/>
      <c r="B4" s="6"/>
      <c r="C4" s="7"/>
      <c r="D4" s="7"/>
      <c r="E4" s="7"/>
      <c r="F4" s="7"/>
      <c r="G4" s="7"/>
      <c r="M4" s="7"/>
      <c r="N4" s="7"/>
    </row>
    <row r="5" spans="1:16" x14ac:dyDescent="0.25">
      <c r="A5" t="s">
        <v>26</v>
      </c>
      <c r="B5" s="4"/>
      <c r="E5" t="s">
        <v>12</v>
      </c>
      <c r="F5" t="s">
        <v>13</v>
      </c>
      <c r="G5" t="s">
        <v>20</v>
      </c>
      <c r="M5" t="s">
        <v>27</v>
      </c>
      <c r="N5" t="s">
        <v>28</v>
      </c>
    </row>
    <row r="6" spans="1:16" x14ac:dyDescent="0.25">
      <c r="A6" s="4">
        <f>A2</f>
        <v>0.43333333333333335</v>
      </c>
      <c r="B6" s="3">
        <f>Params!D29+MINUTE(A6-Params!C29)*60+SECOND(A6-Params!C29)</f>
        <v>1553301440</v>
      </c>
      <c r="C6">
        <v>2</v>
      </c>
      <c r="D6">
        <f>ROW()</f>
        <v>6</v>
      </c>
      <c r="E6">
        <f ca="1">INDIRECT("E$"&amp;C6)+INDIRECT("H$"&amp;C6)*($B6-INDIRECT("B$"&amp;D6))</f>
        <v>-123019.3</v>
      </c>
      <c r="F6">
        <f ca="1">INDIRECT("F$"&amp;C6)+INDIRECT("I$"&amp;C6)*($B6-INDIRECT("B$"&amp;D6))</f>
        <v>-72673.259999999995</v>
      </c>
      <c r="G6">
        <f ca="1">INDIRECT("G$"&amp;C6)+INDIRECT("J$"&amp;C6)*($B6-INDIRECT("B$"&amp;D6))</f>
        <v>9448.7999999999993</v>
      </c>
      <c r="H6" s="9">
        <f ca="1">(E7-E6)/($B7-$B6)</f>
        <v>214.86220338983111</v>
      </c>
      <c r="I6" s="9">
        <f ca="1">(F7-F6)/($B7-$B6)</f>
        <v>33.88798305084638</v>
      </c>
      <c r="J6" s="9">
        <f ca="1">(G7-G6)/($B7-$B6)</f>
        <v>0</v>
      </c>
      <c r="K6" s="9">
        <f ca="1">SQRT(H6*H6+I6*I6)</f>
        <v>217.51818737932606</v>
      </c>
      <c r="L6" s="9">
        <f ca="1">DEGREES(ATAN2(I6,H6))</f>
        <v>81.037163573672316</v>
      </c>
      <c r="M6">
        <f ca="1">INDIRECT("M$"&amp;C6)+INDIRECT("O$"&amp;C6)*($B6-INDIRECT("B$"&amp;D6))</f>
        <v>55.191666666666663</v>
      </c>
      <c r="N6">
        <f ca="1">INDIRECT("N$"&amp;C6)+INDIRECT("P$"&amp;C6)*($B6-INDIRECT("B$"&amp;D6))</f>
        <v>30.964722222222221</v>
      </c>
      <c r="P6" s="3"/>
    </row>
    <row r="7" spans="1:16" x14ac:dyDescent="0.25">
      <c r="A7" s="4">
        <f>A6+5/24/3600</f>
        <v>0.43339120370370371</v>
      </c>
      <c r="B7" s="3">
        <f>B6+SECOND(A7-A6)</f>
        <v>1553301445</v>
      </c>
      <c r="C7">
        <f>C6</f>
        <v>2</v>
      </c>
      <c r="D7">
        <f>D6</f>
        <v>6</v>
      </c>
      <c r="E7">
        <f ca="1">INDIRECT("E$"&amp;C7)+INDIRECT("H$"&amp;C7)*($B7-INDIRECT("B$"&amp;D7))</f>
        <v>-121944.98898305085</v>
      </c>
      <c r="F7">
        <f ca="1">INDIRECT("F$"&amp;C7)+INDIRECT("I$"&amp;C7)*($B7-INDIRECT("B$"&amp;D7))</f>
        <v>-72503.820084745763</v>
      </c>
      <c r="G7">
        <f t="shared" ref="G7:G70" ca="1" si="1">INDIRECT("G$"&amp;C7)+INDIRECT("J$"&amp;C7)*($B7-INDIRECT("B$"&amp;D7))</f>
        <v>9448.7999999999993</v>
      </c>
      <c r="H7" s="9">
        <f t="shared" ref="H7:J70" ca="1" si="2">(E8-E7)/($B8-$B7)</f>
        <v>214.86220338983111</v>
      </c>
      <c r="I7" s="9">
        <f t="shared" ca="1" si="2"/>
        <v>33.887983050849286</v>
      </c>
      <c r="J7" s="9">
        <f t="shared" ca="1" si="2"/>
        <v>0</v>
      </c>
      <c r="K7" s="9">
        <f t="shared" ref="K7:K70" ca="1" si="3">SQRT(H7*H7+I7*I7)</f>
        <v>217.51818737932652</v>
      </c>
      <c r="L7" s="9">
        <f t="shared" ref="L7:L70" ca="1" si="4">DEGREES(ATAN2(I7,H7))</f>
        <v>81.037163573671563</v>
      </c>
      <c r="M7">
        <f ca="1">INDIRECT("M$"&amp;C7)+INDIRECT("O$"&amp;C7)*($B7-INDIRECT("B$"&amp;D7))</f>
        <v>55.193207391713742</v>
      </c>
      <c r="N7">
        <f ca="1">INDIRECT("N$"&amp;C7)+INDIRECT("P$"&amp;C7)*($B7-INDIRECT("B$"&amp;D7))</f>
        <v>30.981913841807909</v>
      </c>
      <c r="P7" s="3"/>
    </row>
    <row r="8" spans="1:16" x14ac:dyDescent="0.25">
      <c r="A8" s="4">
        <f>A7+5/24/3600</f>
        <v>0.43344907407407407</v>
      </c>
      <c r="B8" s="3">
        <f>B7+SECOND(A8-A7)</f>
        <v>1553301450</v>
      </c>
      <c r="C8">
        <f t="shared" ref="C8:D23" si="5">C7</f>
        <v>2</v>
      </c>
      <c r="D8">
        <f t="shared" si="5"/>
        <v>6</v>
      </c>
      <c r="E8">
        <f t="shared" ref="E8:E33" ca="1" si="6">INDIRECT("E$"&amp;C8)+INDIRECT("H$"&amp;C8)*($B8-INDIRECT("B$"&amp;D8))</f>
        <v>-120870.67796610169</v>
      </c>
      <c r="F8">
        <f t="shared" ref="F8:F33" ca="1" si="7">INDIRECT("F$"&amp;C8)+INDIRECT("I$"&amp;C8)*($B8-INDIRECT("B$"&amp;D8))</f>
        <v>-72334.380169491516</v>
      </c>
      <c r="G8">
        <f t="shared" ca="1" si="1"/>
        <v>9448.7999999999993</v>
      </c>
      <c r="H8" s="9">
        <f t="shared" ca="1" si="2"/>
        <v>214.86220338982821</v>
      </c>
      <c r="I8" s="9">
        <f t="shared" ca="1" si="2"/>
        <v>33.88798305084638</v>
      </c>
      <c r="J8" s="9">
        <f t="shared" ca="1" si="2"/>
        <v>0</v>
      </c>
      <c r="K8" s="9">
        <f t="shared" ca="1" si="3"/>
        <v>217.51818737932319</v>
      </c>
      <c r="L8" s="9">
        <f t="shared" ca="1" si="4"/>
        <v>81.037163573672203</v>
      </c>
      <c r="M8">
        <f t="shared" ref="M8:M71" ca="1" si="8">INDIRECT("M$"&amp;C8)+INDIRECT("O$"&amp;C8)*($B8-INDIRECT("B$"&amp;D8))</f>
        <v>55.194748116760827</v>
      </c>
      <c r="N8">
        <f t="shared" ref="N8:N71" ca="1" si="9">INDIRECT("N$"&amp;C8)+INDIRECT("P$"&amp;C8)*($B8-INDIRECT("B$"&amp;D8))</f>
        <v>30.999105461393597</v>
      </c>
      <c r="P8" s="3"/>
    </row>
    <row r="9" spans="1:16" x14ac:dyDescent="0.25">
      <c r="A9" s="4">
        <f t="shared" ref="A9:A72" si="10">A8+5/24/3600</f>
        <v>0.43350694444444443</v>
      </c>
      <c r="B9" s="3">
        <f t="shared" ref="B9:B72" si="11">B8+SECOND(A9-A8)</f>
        <v>1553301455</v>
      </c>
      <c r="C9">
        <f t="shared" si="5"/>
        <v>2</v>
      </c>
      <c r="D9">
        <f t="shared" si="5"/>
        <v>6</v>
      </c>
      <c r="E9">
        <f t="shared" ca="1" si="6"/>
        <v>-119796.36694915255</v>
      </c>
      <c r="F9">
        <f t="shared" ca="1" si="7"/>
        <v>-72164.940254237285</v>
      </c>
      <c r="G9">
        <f t="shared" ca="1" si="1"/>
        <v>9448.7999999999993</v>
      </c>
      <c r="H9" s="9">
        <f t="shared" ca="1" si="2"/>
        <v>214.86220338983111</v>
      </c>
      <c r="I9" s="9">
        <f t="shared" ca="1" si="2"/>
        <v>33.88798305084638</v>
      </c>
      <c r="J9" s="9">
        <f t="shared" ca="1" si="2"/>
        <v>0</v>
      </c>
      <c r="K9" s="9">
        <f t="shared" ca="1" si="3"/>
        <v>217.51818737932606</v>
      </c>
      <c r="L9" s="9">
        <f t="shared" ca="1" si="4"/>
        <v>81.037163573672316</v>
      </c>
      <c r="M9">
        <f t="shared" ca="1" si="8"/>
        <v>55.196288841807906</v>
      </c>
      <c r="N9">
        <f t="shared" ca="1" si="9"/>
        <v>31.016297080979282</v>
      </c>
    </row>
    <row r="10" spans="1:16" x14ac:dyDescent="0.25">
      <c r="A10" s="4">
        <f t="shared" si="10"/>
        <v>0.43356481481481479</v>
      </c>
      <c r="B10" s="3">
        <f t="shared" si="11"/>
        <v>1553301460</v>
      </c>
      <c r="C10">
        <f t="shared" si="5"/>
        <v>2</v>
      </c>
      <c r="D10">
        <f t="shared" si="5"/>
        <v>6</v>
      </c>
      <c r="E10">
        <f t="shared" ca="1" si="6"/>
        <v>-118722.0559322034</v>
      </c>
      <c r="F10">
        <f t="shared" ca="1" si="7"/>
        <v>-71995.500338983053</v>
      </c>
      <c r="G10">
        <f t="shared" ca="1" si="1"/>
        <v>9448.7999999999993</v>
      </c>
      <c r="H10" s="9">
        <f t="shared" ca="1" si="2"/>
        <v>214.86220338983111</v>
      </c>
      <c r="I10" s="9">
        <f t="shared" ca="1" si="2"/>
        <v>33.887983050849286</v>
      </c>
      <c r="J10" s="9">
        <f t="shared" ca="1" si="2"/>
        <v>0</v>
      </c>
      <c r="K10" s="9">
        <f t="shared" ca="1" si="3"/>
        <v>217.51818737932652</v>
      </c>
      <c r="L10" s="9">
        <f t="shared" ca="1" si="4"/>
        <v>81.037163573671563</v>
      </c>
      <c r="M10">
        <f t="shared" ca="1" si="8"/>
        <v>55.197829566854985</v>
      </c>
      <c r="N10">
        <f t="shared" ca="1" si="9"/>
        <v>31.03348870056497</v>
      </c>
      <c r="P10" s="9"/>
    </row>
    <row r="11" spans="1:16" x14ac:dyDescent="0.25">
      <c r="A11" s="4">
        <f t="shared" si="10"/>
        <v>0.43362268518518515</v>
      </c>
      <c r="B11" s="3">
        <f t="shared" si="11"/>
        <v>1553301465</v>
      </c>
      <c r="C11">
        <f t="shared" si="5"/>
        <v>2</v>
      </c>
      <c r="D11">
        <f t="shared" si="5"/>
        <v>6</v>
      </c>
      <c r="E11">
        <f t="shared" ca="1" si="6"/>
        <v>-117647.74491525424</v>
      </c>
      <c r="F11">
        <f t="shared" ca="1" si="7"/>
        <v>-71826.060423728806</v>
      </c>
      <c r="G11">
        <f t="shared" ca="1" si="1"/>
        <v>9448.7999999999993</v>
      </c>
      <c r="H11" s="9">
        <f t="shared" ca="1" si="2"/>
        <v>214.86220338983111</v>
      </c>
      <c r="I11" s="9">
        <f t="shared" ca="1" si="2"/>
        <v>33.88798305084638</v>
      </c>
      <c r="J11" s="9">
        <f t="shared" ca="1" si="2"/>
        <v>0</v>
      </c>
      <c r="K11" s="9">
        <f t="shared" ca="1" si="3"/>
        <v>217.51818737932606</v>
      </c>
      <c r="L11" s="9">
        <f t="shared" ca="1" si="4"/>
        <v>81.037163573672316</v>
      </c>
      <c r="M11">
        <f t="shared" ca="1" si="8"/>
        <v>55.199370291902071</v>
      </c>
      <c r="N11">
        <f t="shared" ca="1" si="9"/>
        <v>31.050680320150658</v>
      </c>
    </row>
    <row r="12" spans="1:16" x14ac:dyDescent="0.25">
      <c r="A12" s="4">
        <f t="shared" si="10"/>
        <v>0.43368055555555551</v>
      </c>
      <c r="B12" s="3">
        <f t="shared" si="11"/>
        <v>1553301470</v>
      </c>
      <c r="C12">
        <f t="shared" si="5"/>
        <v>2</v>
      </c>
      <c r="D12">
        <f t="shared" si="5"/>
        <v>6</v>
      </c>
      <c r="E12">
        <f t="shared" ca="1" si="6"/>
        <v>-116573.43389830508</v>
      </c>
      <c r="F12">
        <f t="shared" ca="1" si="7"/>
        <v>-71656.620508474574</v>
      </c>
      <c r="G12">
        <f t="shared" ca="1" si="1"/>
        <v>9448.7999999999993</v>
      </c>
      <c r="H12" s="9">
        <f t="shared" ca="1" si="2"/>
        <v>214.86220338983111</v>
      </c>
      <c r="I12" s="9">
        <f t="shared" ca="1" si="2"/>
        <v>33.887983050849286</v>
      </c>
      <c r="J12" s="9">
        <f t="shared" ca="1" si="2"/>
        <v>0</v>
      </c>
      <c r="K12" s="9">
        <f t="shared" ca="1" si="3"/>
        <v>217.51818737932652</v>
      </c>
      <c r="L12" s="9">
        <f t="shared" ca="1" si="4"/>
        <v>81.037163573671563</v>
      </c>
      <c r="M12">
        <f t="shared" ca="1" si="8"/>
        <v>55.200911016949149</v>
      </c>
      <c r="N12">
        <f t="shared" ca="1" si="9"/>
        <v>31.067871939736346</v>
      </c>
    </row>
    <row r="13" spans="1:16" x14ac:dyDescent="0.25">
      <c r="A13" s="4">
        <f t="shared" si="10"/>
        <v>0.43373842592592587</v>
      </c>
      <c r="B13" s="3">
        <f t="shared" si="11"/>
        <v>1553301475</v>
      </c>
      <c r="C13">
        <f t="shared" si="5"/>
        <v>2</v>
      </c>
      <c r="D13">
        <f t="shared" si="5"/>
        <v>6</v>
      </c>
      <c r="E13">
        <f t="shared" ca="1" si="6"/>
        <v>-115499.12288135593</v>
      </c>
      <c r="F13">
        <f t="shared" ca="1" si="7"/>
        <v>-71487.180593220328</v>
      </c>
      <c r="G13">
        <f t="shared" ca="1" si="1"/>
        <v>9448.7999999999993</v>
      </c>
      <c r="H13" s="9">
        <f t="shared" ca="1" si="2"/>
        <v>214.86220338982821</v>
      </c>
      <c r="I13" s="9">
        <f t="shared" ca="1" si="2"/>
        <v>33.88798305084638</v>
      </c>
      <c r="J13" s="9">
        <f t="shared" ca="1" si="2"/>
        <v>0</v>
      </c>
      <c r="K13" s="9">
        <f t="shared" ca="1" si="3"/>
        <v>217.51818737932319</v>
      </c>
      <c r="L13" s="9">
        <f t="shared" ca="1" si="4"/>
        <v>81.037163573672203</v>
      </c>
      <c r="M13">
        <f t="shared" ca="1" si="8"/>
        <v>55.202451741996228</v>
      </c>
      <c r="N13">
        <f t="shared" ca="1" si="9"/>
        <v>31.085063559322034</v>
      </c>
    </row>
    <row r="14" spans="1:16" x14ac:dyDescent="0.25">
      <c r="A14" s="4">
        <f t="shared" si="10"/>
        <v>0.43379629629629624</v>
      </c>
      <c r="B14" s="3">
        <f t="shared" si="11"/>
        <v>1553301480</v>
      </c>
      <c r="C14">
        <f t="shared" si="5"/>
        <v>2</v>
      </c>
      <c r="D14">
        <f t="shared" si="5"/>
        <v>6</v>
      </c>
      <c r="E14">
        <f t="shared" ca="1" si="6"/>
        <v>-114424.81186440679</v>
      </c>
      <c r="F14">
        <f t="shared" ca="1" si="7"/>
        <v>-71317.740677966096</v>
      </c>
      <c r="G14">
        <f t="shared" ca="1" si="1"/>
        <v>9448.7999999999993</v>
      </c>
      <c r="H14" s="9">
        <f t="shared" ca="1" si="2"/>
        <v>214.86220338983111</v>
      </c>
      <c r="I14" s="9">
        <f t="shared" ca="1" si="2"/>
        <v>33.88798305084638</v>
      </c>
      <c r="J14" s="9">
        <f t="shared" ca="1" si="2"/>
        <v>0</v>
      </c>
      <c r="K14" s="9">
        <f t="shared" ca="1" si="3"/>
        <v>217.51818737932606</v>
      </c>
      <c r="L14" s="9">
        <f t="shared" ca="1" si="4"/>
        <v>81.037163573672316</v>
      </c>
      <c r="M14">
        <f t="shared" ca="1" si="8"/>
        <v>55.203992467043314</v>
      </c>
      <c r="N14">
        <f t="shared" ca="1" si="9"/>
        <v>31.102255178907722</v>
      </c>
    </row>
    <row r="15" spans="1:16" x14ac:dyDescent="0.25">
      <c r="A15" s="4">
        <f t="shared" si="10"/>
        <v>0.4338541666666666</v>
      </c>
      <c r="B15" s="3">
        <f t="shared" si="11"/>
        <v>1553301485</v>
      </c>
      <c r="C15">
        <f t="shared" si="5"/>
        <v>2</v>
      </c>
      <c r="D15">
        <f t="shared" si="5"/>
        <v>6</v>
      </c>
      <c r="E15">
        <f t="shared" ca="1" si="6"/>
        <v>-113350.50084745763</v>
      </c>
      <c r="F15">
        <f t="shared" ca="1" si="7"/>
        <v>-71148.300762711864</v>
      </c>
      <c r="G15">
        <f t="shared" ca="1" si="1"/>
        <v>9448.7999999999993</v>
      </c>
      <c r="H15" s="9">
        <f t="shared" ca="1" si="2"/>
        <v>214.86220338983111</v>
      </c>
      <c r="I15" s="9">
        <f t="shared" ca="1" si="2"/>
        <v>33.887983050849286</v>
      </c>
      <c r="J15" s="9">
        <f t="shared" ca="1" si="2"/>
        <v>0</v>
      </c>
      <c r="K15" s="9">
        <f t="shared" ca="1" si="3"/>
        <v>217.51818737932652</v>
      </c>
      <c r="L15" s="9">
        <f t="shared" ca="1" si="4"/>
        <v>81.037163573671563</v>
      </c>
      <c r="M15">
        <f t="shared" ca="1" si="8"/>
        <v>55.205533192090392</v>
      </c>
      <c r="N15">
        <f t="shared" ca="1" si="9"/>
        <v>31.119446798493406</v>
      </c>
    </row>
    <row r="16" spans="1:16" x14ac:dyDescent="0.25">
      <c r="A16" s="4">
        <f t="shared" si="10"/>
        <v>0.43391203703703696</v>
      </c>
      <c r="B16" s="3">
        <f t="shared" si="11"/>
        <v>1553301490</v>
      </c>
      <c r="C16">
        <f t="shared" si="5"/>
        <v>2</v>
      </c>
      <c r="D16">
        <f t="shared" si="5"/>
        <v>6</v>
      </c>
      <c r="E16">
        <f t="shared" ca="1" si="6"/>
        <v>-112276.18983050848</v>
      </c>
      <c r="F16">
        <f t="shared" ca="1" si="7"/>
        <v>-70978.860847457618</v>
      </c>
      <c r="G16">
        <f t="shared" ca="1" si="1"/>
        <v>9448.7999999999993</v>
      </c>
      <c r="H16" s="9">
        <f t="shared" ca="1" si="2"/>
        <v>214.86220338983111</v>
      </c>
      <c r="I16" s="9">
        <f t="shared" ca="1" si="2"/>
        <v>33.88798305084638</v>
      </c>
      <c r="J16" s="9">
        <f t="shared" ca="1" si="2"/>
        <v>0</v>
      </c>
      <c r="K16" s="9">
        <f t="shared" ca="1" si="3"/>
        <v>217.51818737932606</v>
      </c>
      <c r="L16" s="9">
        <f t="shared" ca="1" si="4"/>
        <v>81.037163573672316</v>
      </c>
      <c r="M16">
        <f t="shared" ca="1" si="8"/>
        <v>55.207073917137471</v>
      </c>
      <c r="N16">
        <f t="shared" ca="1" si="9"/>
        <v>31.136638418079094</v>
      </c>
    </row>
    <row r="17" spans="1:14" x14ac:dyDescent="0.25">
      <c r="A17" s="4">
        <f t="shared" si="10"/>
        <v>0.43396990740740732</v>
      </c>
      <c r="B17" s="3">
        <f t="shared" si="11"/>
        <v>1553301495</v>
      </c>
      <c r="C17">
        <f t="shared" si="5"/>
        <v>2</v>
      </c>
      <c r="D17">
        <f t="shared" si="5"/>
        <v>6</v>
      </c>
      <c r="E17">
        <f t="shared" ca="1" si="6"/>
        <v>-111201.87881355932</v>
      </c>
      <c r="F17">
        <f t="shared" ca="1" si="7"/>
        <v>-70809.420932203386</v>
      </c>
      <c r="G17">
        <f t="shared" ca="1" si="1"/>
        <v>9448.7999999999993</v>
      </c>
      <c r="H17" s="9">
        <f t="shared" ca="1" si="2"/>
        <v>214.86220338983111</v>
      </c>
      <c r="I17" s="9">
        <f t="shared" ca="1" si="2"/>
        <v>33.88798305084638</v>
      </c>
      <c r="J17" s="9">
        <f t="shared" ca="1" si="2"/>
        <v>0</v>
      </c>
      <c r="K17" s="9">
        <f t="shared" ca="1" si="3"/>
        <v>217.51818737932606</v>
      </c>
      <c r="L17" s="9">
        <f t="shared" ca="1" si="4"/>
        <v>81.037163573672316</v>
      </c>
      <c r="M17">
        <f t="shared" ca="1" si="8"/>
        <v>55.208614642184557</v>
      </c>
      <c r="N17">
        <f t="shared" ca="1" si="9"/>
        <v>31.153830037664783</v>
      </c>
    </row>
    <row r="18" spans="1:14" x14ac:dyDescent="0.25">
      <c r="A18" s="4">
        <f t="shared" si="10"/>
        <v>0.43402777777777768</v>
      </c>
      <c r="B18" s="3">
        <f t="shared" si="11"/>
        <v>1553301500</v>
      </c>
      <c r="C18">
        <f t="shared" si="5"/>
        <v>2</v>
      </c>
      <c r="D18">
        <f t="shared" si="5"/>
        <v>6</v>
      </c>
      <c r="E18">
        <f t="shared" ca="1" si="6"/>
        <v>-110127.56779661016</v>
      </c>
      <c r="F18">
        <f t="shared" ca="1" si="7"/>
        <v>-70639.981016949154</v>
      </c>
      <c r="G18">
        <f t="shared" ca="1" si="1"/>
        <v>9448.7999999999993</v>
      </c>
      <c r="H18" s="9">
        <f t="shared" ca="1" si="2"/>
        <v>214.86220338982821</v>
      </c>
      <c r="I18" s="9">
        <f t="shared" ca="1" si="2"/>
        <v>33.887983050849286</v>
      </c>
      <c r="J18" s="9">
        <f t="shared" ca="1" si="2"/>
        <v>0</v>
      </c>
      <c r="K18" s="9">
        <f t="shared" ca="1" si="3"/>
        <v>217.51818737932365</v>
      </c>
      <c r="L18" s="9">
        <f t="shared" ca="1" si="4"/>
        <v>81.037163573671435</v>
      </c>
      <c r="M18">
        <f t="shared" ca="1" si="8"/>
        <v>55.210155367231636</v>
      </c>
      <c r="N18">
        <f t="shared" ca="1" si="9"/>
        <v>31.171021657250471</v>
      </c>
    </row>
    <row r="19" spans="1:14" x14ac:dyDescent="0.25">
      <c r="A19" s="4">
        <f t="shared" si="10"/>
        <v>0.43408564814814804</v>
      </c>
      <c r="B19" s="3">
        <f t="shared" si="11"/>
        <v>1553301505</v>
      </c>
      <c r="C19">
        <f t="shared" si="5"/>
        <v>2</v>
      </c>
      <c r="D19">
        <f t="shared" si="5"/>
        <v>6</v>
      </c>
      <c r="E19">
        <f t="shared" ca="1" si="6"/>
        <v>-109053.25677966102</v>
      </c>
      <c r="F19">
        <f t="shared" ca="1" si="7"/>
        <v>-70470.541101694907</v>
      </c>
      <c r="G19">
        <f t="shared" ca="1" si="1"/>
        <v>9448.7999999999993</v>
      </c>
      <c r="H19" s="9">
        <f t="shared" ca="1" si="2"/>
        <v>214.86220338983111</v>
      </c>
      <c r="I19" s="9">
        <f t="shared" ca="1" si="2"/>
        <v>33.88798305084638</v>
      </c>
      <c r="J19" s="9">
        <f t="shared" ca="1" si="2"/>
        <v>0</v>
      </c>
      <c r="K19" s="9">
        <f t="shared" ca="1" si="3"/>
        <v>217.51818737932606</v>
      </c>
      <c r="L19" s="9">
        <f t="shared" ca="1" si="4"/>
        <v>81.037163573672316</v>
      </c>
      <c r="M19">
        <f t="shared" ca="1" si="8"/>
        <v>55.211696092278714</v>
      </c>
      <c r="N19">
        <f t="shared" ca="1" si="9"/>
        <v>31.188213276836159</v>
      </c>
    </row>
    <row r="20" spans="1:14" x14ac:dyDescent="0.25">
      <c r="A20" s="4">
        <f t="shared" si="10"/>
        <v>0.4341435185185184</v>
      </c>
      <c r="B20" s="3">
        <f t="shared" si="11"/>
        <v>1553301510</v>
      </c>
      <c r="C20">
        <f t="shared" si="5"/>
        <v>2</v>
      </c>
      <c r="D20">
        <f t="shared" si="5"/>
        <v>6</v>
      </c>
      <c r="E20">
        <f t="shared" ca="1" si="6"/>
        <v>-107978.94576271187</v>
      </c>
      <c r="F20">
        <f t="shared" ca="1" si="7"/>
        <v>-70301.101186440676</v>
      </c>
      <c r="G20">
        <f t="shared" ca="1" si="1"/>
        <v>9448.7999999999993</v>
      </c>
      <c r="H20" s="9">
        <f t="shared" ca="1" si="2"/>
        <v>214.86220338983111</v>
      </c>
      <c r="I20" s="9">
        <f t="shared" ca="1" si="2"/>
        <v>33.887983050849286</v>
      </c>
      <c r="J20" s="9">
        <f t="shared" ca="1" si="2"/>
        <v>0</v>
      </c>
      <c r="K20" s="9">
        <f t="shared" ca="1" si="3"/>
        <v>217.51818737932652</v>
      </c>
      <c r="L20" s="9">
        <f t="shared" ca="1" si="4"/>
        <v>81.037163573671563</v>
      </c>
      <c r="M20">
        <f t="shared" ca="1" si="8"/>
        <v>55.2132368173258</v>
      </c>
      <c r="N20">
        <f t="shared" ca="1" si="9"/>
        <v>31.205404896421843</v>
      </c>
    </row>
    <row r="21" spans="1:14" x14ac:dyDescent="0.25">
      <c r="A21" s="4">
        <f t="shared" si="10"/>
        <v>0.43420138888888876</v>
      </c>
      <c r="B21" s="3">
        <f t="shared" si="11"/>
        <v>1553301515</v>
      </c>
      <c r="C21">
        <f t="shared" si="5"/>
        <v>2</v>
      </c>
      <c r="D21">
        <f t="shared" si="5"/>
        <v>6</v>
      </c>
      <c r="E21">
        <f t="shared" ca="1" si="6"/>
        <v>-106904.63474576271</v>
      </c>
      <c r="F21">
        <f t="shared" ca="1" si="7"/>
        <v>-70131.661271186429</v>
      </c>
      <c r="G21">
        <f t="shared" ca="1" si="1"/>
        <v>9448.7999999999993</v>
      </c>
      <c r="H21" s="9">
        <f t="shared" ca="1" si="2"/>
        <v>214.86220338983111</v>
      </c>
      <c r="I21" s="9">
        <f t="shared" ca="1" si="2"/>
        <v>33.88798305084638</v>
      </c>
      <c r="J21" s="9">
        <f t="shared" ca="1" si="2"/>
        <v>0</v>
      </c>
      <c r="K21" s="9">
        <f t="shared" ca="1" si="3"/>
        <v>217.51818737932606</v>
      </c>
      <c r="L21" s="9">
        <f t="shared" ca="1" si="4"/>
        <v>81.037163573672316</v>
      </c>
      <c r="M21">
        <f t="shared" ca="1" si="8"/>
        <v>55.214777542372879</v>
      </c>
      <c r="N21">
        <f t="shared" ca="1" si="9"/>
        <v>31.222596516007531</v>
      </c>
    </row>
    <row r="22" spans="1:14" x14ac:dyDescent="0.25">
      <c r="A22" s="4">
        <f t="shared" si="10"/>
        <v>0.43425925925925912</v>
      </c>
      <c r="B22" s="3">
        <f t="shared" si="11"/>
        <v>1553301520</v>
      </c>
      <c r="C22">
        <f t="shared" si="5"/>
        <v>2</v>
      </c>
      <c r="D22">
        <f t="shared" si="5"/>
        <v>6</v>
      </c>
      <c r="E22">
        <f t="shared" ca="1" si="6"/>
        <v>-105830.32372881356</v>
      </c>
      <c r="F22">
        <f t="shared" ca="1" si="7"/>
        <v>-69962.221355932197</v>
      </c>
      <c r="G22">
        <f t="shared" ca="1" si="1"/>
        <v>9448.7999999999993</v>
      </c>
      <c r="H22" s="9">
        <f t="shared" ca="1" si="2"/>
        <v>214.86220338983111</v>
      </c>
      <c r="I22" s="9">
        <f t="shared" ca="1" si="2"/>
        <v>33.88798305084638</v>
      </c>
      <c r="J22" s="9">
        <f t="shared" ca="1" si="2"/>
        <v>0</v>
      </c>
      <c r="K22" s="9">
        <f t="shared" ca="1" si="3"/>
        <v>217.51818737932606</v>
      </c>
      <c r="L22" s="9">
        <f t="shared" ca="1" si="4"/>
        <v>81.037163573672316</v>
      </c>
      <c r="M22">
        <f t="shared" ca="1" si="8"/>
        <v>55.216318267419958</v>
      </c>
      <c r="N22">
        <f t="shared" ca="1" si="9"/>
        <v>31.239788135593219</v>
      </c>
    </row>
    <row r="23" spans="1:14" x14ac:dyDescent="0.25">
      <c r="A23" s="4">
        <f t="shared" si="10"/>
        <v>0.43431712962962948</v>
      </c>
      <c r="B23" s="3">
        <f t="shared" si="11"/>
        <v>1553301525</v>
      </c>
      <c r="C23">
        <f t="shared" si="5"/>
        <v>2</v>
      </c>
      <c r="D23">
        <f t="shared" si="5"/>
        <v>6</v>
      </c>
      <c r="E23">
        <f t="shared" ca="1" si="6"/>
        <v>-104756.0127118644</v>
      </c>
      <c r="F23">
        <f t="shared" ca="1" si="7"/>
        <v>-69792.781440677965</v>
      </c>
      <c r="G23">
        <f t="shared" ca="1" si="1"/>
        <v>9448.7999999999993</v>
      </c>
      <c r="H23" s="9">
        <f t="shared" ca="1" si="2"/>
        <v>214.86220338983111</v>
      </c>
      <c r="I23" s="9">
        <f t="shared" ca="1" si="2"/>
        <v>33.887983050849286</v>
      </c>
      <c r="J23" s="9">
        <f t="shared" ca="1" si="2"/>
        <v>0</v>
      </c>
      <c r="K23" s="9">
        <f t="shared" ca="1" si="3"/>
        <v>217.51818737932652</v>
      </c>
      <c r="L23" s="9">
        <f t="shared" ca="1" si="4"/>
        <v>81.037163573671563</v>
      </c>
      <c r="M23">
        <f t="shared" ca="1" si="8"/>
        <v>55.217858992467036</v>
      </c>
      <c r="N23">
        <f t="shared" ca="1" si="9"/>
        <v>31.256979755178907</v>
      </c>
    </row>
    <row r="24" spans="1:14" x14ac:dyDescent="0.25">
      <c r="A24" s="4">
        <f t="shared" si="10"/>
        <v>0.43437499999999984</v>
      </c>
      <c r="B24" s="3">
        <f t="shared" si="11"/>
        <v>1553301530</v>
      </c>
      <c r="C24">
        <f t="shared" ref="C24:D39" si="12">C23</f>
        <v>2</v>
      </c>
      <c r="D24">
        <f t="shared" si="12"/>
        <v>6</v>
      </c>
      <c r="E24">
        <f t="shared" ca="1" si="6"/>
        <v>-103681.70169491525</v>
      </c>
      <c r="F24">
        <f t="shared" ca="1" si="7"/>
        <v>-69623.341525423719</v>
      </c>
      <c r="G24">
        <f t="shared" ca="1" si="1"/>
        <v>9448.7999999999993</v>
      </c>
      <c r="H24" s="9">
        <f t="shared" ca="1" si="2"/>
        <v>214.86220338982821</v>
      </c>
      <c r="I24" s="9">
        <f t="shared" ca="1" si="2"/>
        <v>33.88798305084638</v>
      </c>
      <c r="J24" s="9">
        <f t="shared" ca="1" si="2"/>
        <v>0</v>
      </c>
      <c r="K24" s="9">
        <f t="shared" ca="1" si="3"/>
        <v>217.51818737932319</v>
      </c>
      <c r="L24" s="9">
        <f t="shared" ca="1" si="4"/>
        <v>81.037163573672203</v>
      </c>
      <c r="M24">
        <f t="shared" ca="1" si="8"/>
        <v>55.219399717514122</v>
      </c>
      <c r="N24">
        <f t="shared" ca="1" si="9"/>
        <v>31.274171374764595</v>
      </c>
    </row>
    <row r="25" spans="1:14" x14ac:dyDescent="0.25">
      <c r="A25" s="4">
        <f t="shared" si="10"/>
        <v>0.43443287037037021</v>
      </c>
      <c r="B25" s="3">
        <f t="shared" si="11"/>
        <v>1553301535</v>
      </c>
      <c r="C25">
        <f t="shared" si="12"/>
        <v>2</v>
      </c>
      <c r="D25">
        <f t="shared" si="12"/>
        <v>6</v>
      </c>
      <c r="E25">
        <f t="shared" ca="1" si="6"/>
        <v>-102607.3906779661</v>
      </c>
      <c r="F25">
        <f t="shared" ca="1" si="7"/>
        <v>-69453.901610169487</v>
      </c>
      <c r="G25">
        <f t="shared" ca="1" si="1"/>
        <v>9448.7999999999993</v>
      </c>
      <c r="H25" s="9">
        <f t="shared" ca="1" si="2"/>
        <v>214.86220338983111</v>
      </c>
      <c r="I25" s="9">
        <f t="shared" ca="1" si="2"/>
        <v>33.88798305084638</v>
      </c>
      <c r="J25" s="9">
        <f t="shared" ca="1" si="2"/>
        <v>0</v>
      </c>
      <c r="K25" s="9">
        <f t="shared" ca="1" si="3"/>
        <v>217.51818737932606</v>
      </c>
      <c r="L25" s="9">
        <f t="shared" ca="1" si="4"/>
        <v>81.037163573672316</v>
      </c>
      <c r="M25">
        <f t="shared" ca="1" si="8"/>
        <v>55.220940442561201</v>
      </c>
      <c r="N25">
        <f t="shared" ca="1" si="9"/>
        <v>31.29136299435028</v>
      </c>
    </row>
    <row r="26" spans="1:14" x14ac:dyDescent="0.25">
      <c r="A26" s="4">
        <f t="shared" si="10"/>
        <v>0.43449074074074057</v>
      </c>
      <c r="B26" s="3">
        <f t="shared" si="11"/>
        <v>1553301540</v>
      </c>
      <c r="C26">
        <f t="shared" si="12"/>
        <v>2</v>
      </c>
      <c r="D26">
        <f t="shared" si="12"/>
        <v>6</v>
      </c>
      <c r="E26">
        <f t="shared" ca="1" si="6"/>
        <v>-101533.07966101695</v>
      </c>
      <c r="F26">
        <f t="shared" ca="1" si="7"/>
        <v>-69284.461694915255</v>
      </c>
      <c r="G26">
        <f t="shared" ca="1" si="1"/>
        <v>9448.7999999999993</v>
      </c>
      <c r="H26" s="9">
        <f t="shared" ca="1" si="2"/>
        <v>214.86220338983111</v>
      </c>
      <c r="I26" s="9">
        <f t="shared" ca="1" si="2"/>
        <v>33.887983050849286</v>
      </c>
      <c r="J26" s="9">
        <f t="shared" ca="1" si="2"/>
        <v>0</v>
      </c>
      <c r="K26" s="9">
        <f t="shared" ca="1" si="3"/>
        <v>217.51818737932652</v>
      </c>
      <c r="L26" s="9">
        <f t="shared" ca="1" si="4"/>
        <v>81.037163573671563</v>
      </c>
      <c r="M26">
        <f t="shared" ca="1" si="8"/>
        <v>55.222481167608279</v>
      </c>
      <c r="N26">
        <f t="shared" ca="1" si="9"/>
        <v>31.308554613935968</v>
      </c>
    </row>
    <row r="27" spans="1:14" x14ac:dyDescent="0.25">
      <c r="A27" s="4">
        <f t="shared" si="10"/>
        <v>0.43454861111111093</v>
      </c>
      <c r="B27" s="3">
        <f t="shared" si="11"/>
        <v>1553301545</v>
      </c>
      <c r="C27">
        <f t="shared" si="12"/>
        <v>2</v>
      </c>
      <c r="D27">
        <f t="shared" si="12"/>
        <v>6</v>
      </c>
      <c r="E27">
        <f t="shared" ca="1" si="6"/>
        <v>-100458.76864406779</v>
      </c>
      <c r="F27">
        <f t="shared" ca="1" si="7"/>
        <v>-69115.021779661009</v>
      </c>
      <c r="G27">
        <f t="shared" ca="1" si="1"/>
        <v>9448.7999999999993</v>
      </c>
      <c r="H27" s="9">
        <f t="shared" ca="1" si="2"/>
        <v>214.86220338982821</v>
      </c>
      <c r="I27" s="9">
        <f t="shared" ca="1" si="2"/>
        <v>33.88798305084638</v>
      </c>
      <c r="J27" s="9">
        <f t="shared" ca="1" si="2"/>
        <v>0</v>
      </c>
      <c r="K27" s="9">
        <f t="shared" ca="1" si="3"/>
        <v>217.51818737932319</v>
      </c>
      <c r="L27" s="9">
        <f t="shared" ca="1" si="4"/>
        <v>81.037163573672203</v>
      </c>
      <c r="M27">
        <f t="shared" ca="1" si="8"/>
        <v>55.224021892655365</v>
      </c>
      <c r="N27">
        <f t="shared" ca="1" si="9"/>
        <v>31.325746233521656</v>
      </c>
    </row>
    <row r="28" spans="1:14" x14ac:dyDescent="0.25">
      <c r="A28" s="4">
        <f t="shared" si="10"/>
        <v>0.43460648148148129</v>
      </c>
      <c r="B28" s="3">
        <f t="shared" si="11"/>
        <v>1553301550</v>
      </c>
      <c r="C28">
        <f t="shared" si="12"/>
        <v>2</v>
      </c>
      <c r="D28">
        <f t="shared" si="12"/>
        <v>6</v>
      </c>
      <c r="E28">
        <f t="shared" ca="1" si="6"/>
        <v>-99384.457627118652</v>
      </c>
      <c r="F28">
        <f t="shared" ca="1" si="7"/>
        <v>-68945.581864406777</v>
      </c>
      <c r="G28">
        <f t="shared" ca="1" si="1"/>
        <v>9448.7999999999993</v>
      </c>
      <c r="H28" s="9">
        <f t="shared" ca="1" si="2"/>
        <v>214.86220338983111</v>
      </c>
      <c r="I28" s="9">
        <f t="shared" ca="1" si="2"/>
        <v>33.88798305084638</v>
      </c>
      <c r="J28" s="9">
        <f t="shared" ca="1" si="2"/>
        <v>0</v>
      </c>
      <c r="K28" s="9">
        <f t="shared" ca="1" si="3"/>
        <v>217.51818737932606</v>
      </c>
      <c r="L28" s="9">
        <f t="shared" ca="1" si="4"/>
        <v>81.037163573672316</v>
      </c>
      <c r="M28">
        <f t="shared" ca="1" si="8"/>
        <v>55.225562617702444</v>
      </c>
      <c r="N28">
        <f t="shared" ca="1" si="9"/>
        <v>31.342937853107344</v>
      </c>
    </row>
    <row r="29" spans="1:14" x14ac:dyDescent="0.25">
      <c r="A29" s="4">
        <f t="shared" si="10"/>
        <v>0.43466435185185165</v>
      </c>
      <c r="B29" s="3">
        <f t="shared" si="11"/>
        <v>1553301555</v>
      </c>
      <c r="C29">
        <f t="shared" si="12"/>
        <v>2</v>
      </c>
      <c r="D29">
        <f t="shared" si="12"/>
        <v>6</v>
      </c>
      <c r="E29">
        <f t="shared" ca="1" si="6"/>
        <v>-98310.146610169497</v>
      </c>
      <c r="F29">
        <f t="shared" ca="1" si="7"/>
        <v>-68776.141949152545</v>
      </c>
      <c r="G29">
        <f t="shared" ca="1" si="1"/>
        <v>9448.7999999999993</v>
      </c>
      <c r="H29" s="9">
        <f t="shared" ca="1" si="2"/>
        <v>214.86220338983111</v>
      </c>
      <c r="I29" s="9">
        <f t="shared" ca="1" si="2"/>
        <v>33.887983050849286</v>
      </c>
      <c r="J29" s="9">
        <f t="shared" ca="1" si="2"/>
        <v>0</v>
      </c>
      <c r="K29" s="9">
        <f t="shared" ca="1" si="3"/>
        <v>217.51818737932652</v>
      </c>
      <c r="L29" s="9">
        <f t="shared" ca="1" si="4"/>
        <v>81.037163573671563</v>
      </c>
      <c r="M29">
        <f t="shared" ca="1" si="8"/>
        <v>55.227103342749523</v>
      </c>
      <c r="N29">
        <f t="shared" ca="1" si="9"/>
        <v>31.360129472693032</v>
      </c>
    </row>
    <row r="30" spans="1:14" x14ac:dyDescent="0.25">
      <c r="A30" s="4">
        <f t="shared" si="10"/>
        <v>0.43472222222222201</v>
      </c>
      <c r="B30" s="3">
        <f t="shared" si="11"/>
        <v>1553301560</v>
      </c>
      <c r="C30">
        <f t="shared" si="12"/>
        <v>2</v>
      </c>
      <c r="D30">
        <f t="shared" si="12"/>
        <v>6</v>
      </c>
      <c r="E30">
        <f t="shared" ca="1" si="6"/>
        <v>-97235.835593220341</v>
      </c>
      <c r="F30">
        <f t="shared" ca="1" si="7"/>
        <v>-68606.702033898298</v>
      </c>
      <c r="G30">
        <f t="shared" ca="1" si="1"/>
        <v>9448.7999999999993</v>
      </c>
      <c r="H30" s="9">
        <f t="shared" ca="1" si="2"/>
        <v>214.86220338983111</v>
      </c>
      <c r="I30" s="9">
        <f t="shared" ca="1" si="2"/>
        <v>33.88798305084638</v>
      </c>
      <c r="J30" s="9">
        <f t="shared" ca="1" si="2"/>
        <v>0</v>
      </c>
      <c r="K30" s="9">
        <f t="shared" ca="1" si="3"/>
        <v>217.51818737932606</v>
      </c>
      <c r="L30" s="9">
        <f t="shared" ca="1" si="4"/>
        <v>81.037163573672316</v>
      </c>
      <c r="M30">
        <f t="shared" ca="1" si="8"/>
        <v>55.228644067796608</v>
      </c>
      <c r="N30">
        <f t="shared" ca="1" si="9"/>
        <v>31.37732109227872</v>
      </c>
    </row>
    <row r="31" spans="1:14" x14ac:dyDescent="0.25">
      <c r="A31" s="4">
        <f t="shared" si="10"/>
        <v>0.43478009259259237</v>
      </c>
      <c r="B31" s="3">
        <f t="shared" si="11"/>
        <v>1553301565</v>
      </c>
      <c r="C31">
        <f t="shared" si="12"/>
        <v>2</v>
      </c>
      <c r="D31">
        <f t="shared" si="12"/>
        <v>6</v>
      </c>
      <c r="E31">
        <f t="shared" ca="1" si="6"/>
        <v>-96161.524576271186</v>
      </c>
      <c r="F31">
        <f t="shared" ca="1" si="7"/>
        <v>-68437.262118644067</v>
      </c>
      <c r="G31">
        <f t="shared" ca="1" si="1"/>
        <v>9448.7999999999993</v>
      </c>
      <c r="H31" s="9">
        <f t="shared" ca="1" si="2"/>
        <v>214.86220338983111</v>
      </c>
      <c r="I31" s="9">
        <f t="shared" ca="1" si="2"/>
        <v>33.887983050849286</v>
      </c>
      <c r="J31" s="9">
        <f t="shared" ca="1" si="2"/>
        <v>0</v>
      </c>
      <c r="K31" s="9">
        <f t="shared" ca="1" si="3"/>
        <v>217.51818737932652</v>
      </c>
      <c r="L31" s="9">
        <f t="shared" ca="1" si="4"/>
        <v>81.037163573671563</v>
      </c>
      <c r="M31">
        <f t="shared" ca="1" si="8"/>
        <v>55.230184792843687</v>
      </c>
      <c r="N31">
        <f t="shared" ca="1" si="9"/>
        <v>31.394512711864405</v>
      </c>
    </row>
    <row r="32" spans="1:14" x14ac:dyDescent="0.25">
      <c r="A32" s="4">
        <f t="shared" si="10"/>
        <v>0.43483796296296273</v>
      </c>
      <c r="B32" s="3">
        <f t="shared" si="11"/>
        <v>1553301570</v>
      </c>
      <c r="C32">
        <f t="shared" si="12"/>
        <v>2</v>
      </c>
      <c r="D32">
        <f t="shared" si="12"/>
        <v>6</v>
      </c>
      <c r="E32">
        <f t="shared" ca="1" si="6"/>
        <v>-95087.21355932203</v>
      </c>
      <c r="F32">
        <f t="shared" ca="1" si="7"/>
        <v>-68267.82220338982</v>
      </c>
      <c r="G32">
        <f t="shared" ca="1" si="1"/>
        <v>9448.7999999999993</v>
      </c>
      <c r="H32" s="9">
        <f t="shared" ca="1" si="2"/>
        <v>214.86220338983111</v>
      </c>
      <c r="I32" s="9">
        <f t="shared" ca="1" si="2"/>
        <v>33.88798305084638</v>
      </c>
      <c r="J32" s="9">
        <f t="shared" ca="1" si="2"/>
        <v>0</v>
      </c>
      <c r="K32" s="9">
        <f t="shared" ca="1" si="3"/>
        <v>217.51818737932606</v>
      </c>
      <c r="L32" s="9">
        <f t="shared" ca="1" si="4"/>
        <v>81.037163573672316</v>
      </c>
      <c r="M32">
        <f t="shared" ca="1" si="8"/>
        <v>55.231725517890766</v>
      </c>
      <c r="N32">
        <f t="shared" ca="1" si="9"/>
        <v>31.411704331450093</v>
      </c>
    </row>
    <row r="33" spans="1:14" x14ac:dyDescent="0.25">
      <c r="A33" s="4">
        <f>A32+5/24/3600</f>
        <v>0.43489583333333309</v>
      </c>
      <c r="B33" s="3">
        <f t="shared" si="11"/>
        <v>1553301575</v>
      </c>
      <c r="C33">
        <f t="shared" si="12"/>
        <v>2</v>
      </c>
      <c r="D33">
        <f t="shared" si="12"/>
        <v>6</v>
      </c>
      <c r="E33">
        <f t="shared" ca="1" si="6"/>
        <v>-94012.902542372874</v>
      </c>
      <c r="F33">
        <f t="shared" ca="1" si="7"/>
        <v>-68098.382288135588</v>
      </c>
      <c r="G33">
        <f t="shared" ca="1" si="1"/>
        <v>9448.7999999999993</v>
      </c>
      <c r="H33" s="9">
        <f t="shared" ca="1" si="2"/>
        <v>214.86220338983111</v>
      </c>
      <c r="I33" s="9">
        <f t="shared" ca="1" si="2"/>
        <v>33.88798305084638</v>
      </c>
      <c r="J33" s="9">
        <f t="shared" ca="1" si="2"/>
        <v>0</v>
      </c>
      <c r="K33" s="9">
        <f t="shared" ca="1" si="3"/>
        <v>217.51818737932606</v>
      </c>
      <c r="L33" s="9">
        <f t="shared" ca="1" si="4"/>
        <v>81.037163573672316</v>
      </c>
      <c r="M33">
        <f t="shared" ca="1" si="8"/>
        <v>55.233266242937852</v>
      </c>
      <c r="N33">
        <f t="shared" ca="1" si="9"/>
        <v>31.428895951035781</v>
      </c>
    </row>
    <row r="34" spans="1:14" x14ac:dyDescent="0.25">
      <c r="A34" s="4">
        <f t="shared" si="10"/>
        <v>0.43495370370370345</v>
      </c>
      <c r="B34" s="3">
        <f t="shared" si="11"/>
        <v>1553301580</v>
      </c>
      <c r="C34">
        <f t="shared" si="12"/>
        <v>2</v>
      </c>
      <c r="D34">
        <f t="shared" si="12"/>
        <v>6</v>
      </c>
      <c r="E34">
        <f ca="1">INDIRECT("E$"&amp;C34)+INDIRECT("H$"&amp;C34)*($B34-INDIRECT("B$"&amp;D34))</f>
        <v>-92938.591525423719</v>
      </c>
      <c r="F34">
        <f ca="1">INDIRECT("F$"&amp;C34)+INDIRECT("I$"&amp;C34)*($B34-INDIRECT("B$"&amp;D34))</f>
        <v>-67928.942372881356</v>
      </c>
      <c r="G34">
        <f t="shared" ca="1" si="1"/>
        <v>9448.7999999999993</v>
      </c>
      <c r="H34" s="9">
        <f t="shared" ca="1" si="2"/>
        <v>214.86220338982821</v>
      </c>
      <c r="I34" s="9">
        <f t="shared" ca="1" si="2"/>
        <v>33.887983050849286</v>
      </c>
      <c r="J34" s="9">
        <f t="shared" ca="1" si="2"/>
        <v>0</v>
      </c>
      <c r="K34" s="9">
        <f t="shared" ca="1" si="3"/>
        <v>217.51818737932365</v>
      </c>
      <c r="L34" s="9">
        <f t="shared" ca="1" si="4"/>
        <v>81.037163573671435</v>
      </c>
      <c r="M34">
        <f t="shared" ca="1" si="8"/>
        <v>55.23480696798493</v>
      </c>
      <c r="N34">
        <f t="shared" ca="1" si="9"/>
        <v>31.446087570621469</v>
      </c>
    </row>
    <row r="35" spans="1:14" x14ac:dyDescent="0.25">
      <c r="A35" s="4">
        <f t="shared" si="10"/>
        <v>0.43501157407407381</v>
      </c>
      <c r="B35" s="3">
        <f t="shared" si="11"/>
        <v>1553301585</v>
      </c>
      <c r="C35">
        <f t="shared" si="12"/>
        <v>2</v>
      </c>
      <c r="D35">
        <f t="shared" si="12"/>
        <v>6</v>
      </c>
      <c r="E35">
        <f ca="1">INDIRECT("E$"&amp;C35)+INDIRECT("H$"&amp;C35)*($B35-INDIRECT("B$"&amp;D35))</f>
        <v>-91864.280508474578</v>
      </c>
      <c r="F35">
        <f ca="1">INDIRECT("F$"&amp;C35)+INDIRECT("I$"&amp;C35)*($B35-INDIRECT("B$"&amp;D35))</f>
        <v>-67759.50245762711</v>
      </c>
      <c r="G35">
        <f t="shared" ca="1" si="1"/>
        <v>9448.7999999999993</v>
      </c>
      <c r="H35" s="9">
        <f t="shared" ca="1" si="2"/>
        <v>214.86220338983111</v>
      </c>
      <c r="I35" s="9">
        <f t="shared" ca="1" si="2"/>
        <v>33.88798305084638</v>
      </c>
      <c r="J35" s="9">
        <f t="shared" ca="1" si="2"/>
        <v>0</v>
      </c>
      <c r="K35" s="9">
        <f t="shared" ca="1" si="3"/>
        <v>217.51818737932606</v>
      </c>
      <c r="L35" s="9">
        <f t="shared" ca="1" si="4"/>
        <v>81.037163573672316</v>
      </c>
      <c r="M35">
        <f t="shared" ca="1" si="8"/>
        <v>55.236347693032009</v>
      </c>
      <c r="N35">
        <f t="shared" ca="1" si="9"/>
        <v>31.463279190207157</v>
      </c>
    </row>
    <row r="36" spans="1:14" x14ac:dyDescent="0.25">
      <c r="A36" s="4">
        <f t="shared" si="10"/>
        <v>0.43506944444444418</v>
      </c>
      <c r="B36" s="3">
        <f t="shared" si="11"/>
        <v>1553301590</v>
      </c>
      <c r="C36">
        <f t="shared" si="12"/>
        <v>2</v>
      </c>
      <c r="D36">
        <f t="shared" si="12"/>
        <v>6</v>
      </c>
      <c r="E36">
        <f t="shared" ref="E36:E99" ca="1" si="13">INDIRECT("E$"&amp;C36)+INDIRECT("H$"&amp;C36)*($B36-INDIRECT("B$"&amp;D36))</f>
        <v>-90789.969491525422</v>
      </c>
      <c r="F36">
        <f t="shared" ref="F36:F99" ca="1" si="14">INDIRECT("F$"&amp;C36)+INDIRECT("I$"&amp;C36)*($B36-INDIRECT("B$"&amp;D36))</f>
        <v>-67590.062542372878</v>
      </c>
      <c r="G36">
        <f t="shared" ca="1" si="1"/>
        <v>9448.7999999999993</v>
      </c>
      <c r="H36" s="9">
        <f t="shared" ca="1" si="2"/>
        <v>214.86220338983111</v>
      </c>
      <c r="I36" s="9">
        <f t="shared" ca="1" si="2"/>
        <v>33.88798305084638</v>
      </c>
      <c r="J36" s="9">
        <f t="shared" ca="1" si="2"/>
        <v>0</v>
      </c>
      <c r="K36" s="9">
        <f t="shared" ca="1" si="3"/>
        <v>217.51818737932606</v>
      </c>
      <c r="L36" s="9">
        <f t="shared" ca="1" si="4"/>
        <v>81.037163573672316</v>
      </c>
      <c r="M36">
        <f t="shared" ca="1" si="8"/>
        <v>55.237888418079095</v>
      </c>
      <c r="N36">
        <f t="shared" ca="1" si="9"/>
        <v>31.480470809792841</v>
      </c>
    </row>
    <row r="37" spans="1:14" x14ac:dyDescent="0.25">
      <c r="A37" s="4">
        <f t="shared" si="10"/>
        <v>0.43512731481481454</v>
      </c>
      <c r="B37" s="3">
        <f t="shared" si="11"/>
        <v>1553301595</v>
      </c>
      <c r="C37">
        <f t="shared" si="12"/>
        <v>2</v>
      </c>
      <c r="D37">
        <f t="shared" si="12"/>
        <v>6</v>
      </c>
      <c r="E37">
        <f t="shared" ca="1" si="13"/>
        <v>-89715.658474576267</v>
      </c>
      <c r="F37">
        <f t="shared" ca="1" si="14"/>
        <v>-67420.622627118646</v>
      </c>
      <c r="G37">
        <f t="shared" ca="1" si="1"/>
        <v>9448.7999999999993</v>
      </c>
      <c r="H37" s="9">
        <f t="shared" ca="1" si="2"/>
        <v>214.86220338982821</v>
      </c>
      <c r="I37" s="9">
        <f t="shared" ca="1" si="2"/>
        <v>33.887983050849286</v>
      </c>
      <c r="J37" s="9">
        <f t="shared" ca="1" si="2"/>
        <v>0</v>
      </c>
      <c r="K37" s="9">
        <f t="shared" ca="1" si="3"/>
        <v>217.51818737932365</v>
      </c>
      <c r="L37" s="9">
        <f t="shared" ca="1" si="4"/>
        <v>81.037163573671435</v>
      </c>
      <c r="M37">
        <f t="shared" ca="1" si="8"/>
        <v>55.239429143126173</v>
      </c>
      <c r="N37">
        <f t="shared" ca="1" si="9"/>
        <v>31.497662429378529</v>
      </c>
    </row>
    <row r="38" spans="1:14" x14ac:dyDescent="0.25">
      <c r="A38" s="4">
        <f t="shared" si="10"/>
        <v>0.4351851851851849</v>
      </c>
      <c r="B38" s="3">
        <f t="shared" si="11"/>
        <v>1553301600</v>
      </c>
      <c r="C38">
        <f t="shared" si="12"/>
        <v>2</v>
      </c>
      <c r="D38">
        <f t="shared" si="12"/>
        <v>6</v>
      </c>
      <c r="E38">
        <f t="shared" ca="1" si="13"/>
        <v>-88641.347457627126</v>
      </c>
      <c r="F38">
        <f t="shared" ca="1" si="14"/>
        <v>-67251.1827118644</v>
      </c>
      <c r="G38">
        <f t="shared" ca="1" si="1"/>
        <v>9448.7999999999993</v>
      </c>
      <c r="H38" s="9">
        <f t="shared" ca="1" si="2"/>
        <v>214.86220338983111</v>
      </c>
      <c r="I38" s="9">
        <f t="shared" ca="1" si="2"/>
        <v>33.88798305084638</v>
      </c>
      <c r="J38" s="9">
        <f t="shared" ca="1" si="2"/>
        <v>0</v>
      </c>
      <c r="K38" s="9">
        <f t="shared" ca="1" si="3"/>
        <v>217.51818737932606</v>
      </c>
      <c r="L38" s="9">
        <f t="shared" ca="1" si="4"/>
        <v>81.037163573672316</v>
      </c>
      <c r="M38">
        <f t="shared" ca="1" si="8"/>
        <v>55.240969868173252</v>
      </c>
      <c r="N38">
        <f t="shared" ca="1" si="9"/>
        <v>31.514854048964217</v>
      </c>
    </row>
    <row r="39" spans="1:14" x14ac:dyDescent="0.25">
      <c r="A39" s="4">
        <f t="shared" si="10"/>
        <v>0.43524305555555526</v>
      </c>
      <c r="B39" s="3">
        <f t="shared" si="11"/>
        <v>1553301605</v>
      </c>
      <c r="C39">
        <f t="shared" si="12"/>
        <v>2</v>
      </c>
      <c r="D39">
        <f t="shared" si="12"/>
        <v>6</v>
      </c>
      <c r="E39">
        <f t="shared" ca="1" si="13"/>
        <v>-87567.03644067797</v>
      </c>
      <c r="F39">
        <f t="shared" ca="1" si="14"/>
        <v>-67081.742796610168</v>
      </c>
      <c r="G39">
        <f t="shared" ca="1" si="1"/>
        <v>9448.7999999999993</v>
      </c>
      <c r="H39" s="9">
        <f t="shared" ca="1" si="2"/>
        <v>214.86220338983111</v>
      </c>
      <c r="I39" s="9">
        <f t="shared" ca="1" si="2"/>
        <v>33.887983050849286</v>
      </c>
      <c r="J39" s="9">
        <f t="shared" ca="1" si="2"/>
        <v>0</v>
      </c>
      <c r="K39" s="9">
        <f t="shared" ca="1" si="3"/>
        <v>217.51818737932652</v>
      </c>
      <c r="L39" s="9">
        <f t="shared" ca="1" si="4"/>
        <v>81.037163573671563</v>
      </c>
      <c r="M39">
        <f t="shared" ca="1" si="8"/>
        <v>55.242510593220338</v>
      </c>
      <c r="N39">
        <f t="shared" ca="1" si="9"/>
        <v>31.532045668549905</v>
      </c>
    </row>
    <row r="40" spans="1:14" x14ac:dyDescent="0.25">
      <c r="A40" s="4">
        <f t="shared" si="10"/>
        <v>0.43530092592592562</v>
      </c>
      <c r="B40" s="3">
        <f t="shared" si="11"/>
        <v>1553301610</v>
      </c>
      <c r="C40">
        <f t="shared" ref="C40:D55" si="15">C39</f>
        <v>2</v>
      </c>
      <c r="D40">
        <f t="shared" si="15"/>
        <v>6</v>
      </c>
      <c r="E40">
        <f t="shared" ca="1" si="13"/>
        <v>-86492.725423728814</v>
      </c>
      <c r="F40">
        <f t="shared" ca="1" si="14"/>
        <v>-66912.302881355921</v>
      </c>
      <c r="G40">
        <f t="shared" ca="1" si="1"/>
        <v>9448.7999999999993</v>
      </c>
      <c r="H40" s="9">
        <f t="shared" ca="1" si="2"/>
        <v>214.86220338983111</v>
      </c>
      <c r="I40" s="9">
        <f t="shared" ca="1" si="2"/>
        <v>33.88798305084638</v>
      </c>
      <c r="J40" s="9">
        <f t="shared" ca="1" si="2"/>
        <v>0</v>
      </c>
      <c r="K40" s="9">
        <f t="shared" ca="1" si="3"/>
        <v>217.51818737932606</v>
      </c>
      <c r="L40" s="9">
        <f t="shared" ca="1" si="4"/>
        <v>81.037163573672316</v>
      </c>
      <c r="M40">
        <f t="shared" ca="1" si="8"/>
        <v>55.244051318267417</v>
      </c>
      <c r="N40">
        <f t="shared" ca="1" si="9"/>
        <v>31.549237288135593</v>
      </c>
    </row>
    <row r="41" spans="1:14" x14ac:dyDescent="0.25">
      <c r="A41" s="4">
        <f t="shared" si="10"/>
        <v>0.43535879629629598</v>
      </c>
      <c r="B41" s="3">
        <f t="shared" si="11"/>
        <v>1553301615</v>
      </c>
      <c r="C41">
        <f t="shared" si="15"/>
        <v>2</v>
      </c>
      <c r="D41">
        <f t="shared" si="15"/>
        <v>6</v>
      </c>
      <c r="E41">
        <f t="shared" ca="1" si="13"/>
        <v>-85418.414406779659</v>
      </c>
      <c r="F41">
        <f t="shared" ca="1" si="14"/>
        <v>-66742.862966101689</v>
      </c>
      <c r="G41">
        <f t="shared" ca="1" si="1"/>
        <v>9448.7999999999993</v>
      </c>
      <c r="H41" s="9">
        <f t="shared" ca="1" si="2"/>
        <v>214.86220338983111</v>
      </c>
      <c r="I41" s="9">
        <f t="shared" ca="1" si="2"/>
        <v>33.88798305084638</v>
      </c>
      <c r="J41" s="9">
        <f t="shared" ca="1" si="2"/>
        <v>0</v>
      </c>
      <c r="K41" s="9">
        <f t="shared" ca="1" si="3"/>
        <v>217.51818737932606</v>
      </c>
      <c r="L41" s="9">
        <f t="shared" ca="1" si="4"/>
        <v>81.037163573672316</v>
      </c>
      <c r="M41">
        <f t="shared" ca="1" si="8"/>
        <v>55.245592043314495</v>
      </c>
      <c r="N41">
        <f t="shared" ca="1" si="9"/>
        <v>31.566428907721281</v>
      </c>
    </row>
    <row r="42" spans="1:14" x14ac:dyDescent="0.25">
      <c r="A42" s="8">
        <f t="shared" si="10"/>
        <v>0.43541666666666634</v>
      </c>
      <c r="B42" s="3">
        <f t="shared" si="11"/>
        <v>1553301620</v>
      </c>
      <c r="C42">
        <f t="shared" si="15"/>
        <v>2</v>
      </c>
      <c r="D42">
        <f t="shared" si="15"/>
        <v>6</v>
      </c>
      <c r="E42">
        <f t="shared" ca="1" si="13"/>
        <v>-84344.103389830503</v>
      </c>
      <c r="F42">
        <f t="shared" ca="1" si="14"/>
        <v>-66573.423050847457</v>
      </c>
      <c r="G42">
        <f t="shared" ca="1" si="1"/>
        <v>9448.7999999999993</v>
      </c>
      <c r="H42" s="9">
        <f t="shared" ca="1" si="2"/>
        <v>214.86220338983111</v>
      </c>
      <c r="I42" s="9">
        <f t="shared" ca="1" si="2"/>
        <v>33.887983050849286</v>
      </c>
      <c r="J42" s="9">
        <f t="shared" ca="1" si="2"/>
        <v>0</v>
      </c>
      <c r="K42" s="9">
        <f t="shared" ca="1" si="3"/>
        <v>217.51818737932652</v>
      </c>
      <c r="L42" s="9">
        <f t="shared" ca="1" si="4"/>
        <v>81.037163573671563</v>
      </c>
      <c r="M42">
        <f t="shared" ca="1" si="8"/>
        <v>55.247132768361581</v>
      </c>
      <c r="N42">
        <f t="shared" ca="1" si="9"/>
        <v>31.583620527306966</v>
      </c>
    </row>
    <row r="43" spans="1:14" x14ac:dyDescent="0.25">
      <c r="A43" s="4">
        <f t="shared" si="10"/>
        <v>0.4354745370370367</v>
      </c>
      <c r="B43" s="3">
        <f t="shared" si="11"/>
        <v>1553301625</v>
      </c>
      <c r="C43">
        <f t="shared" si="15"/>
        <v>2</v>
      </c>
      <c r="D43">
        <f t="shared" si="15"/>
        <v>6</v>
      </c>
      <c r="E43">
        <f t="shared" ca="1" si="13"/>
        <v>-83269.792372881348</v>
      </c>
      <c r="F43">
        <f t="shared" ca="1" si="14"/>
        <v>-66403.983135593211</v>
      </c>
      <c r="G43">
        <f t="shared" ca="1" si="1"/>
        <v>9448.7999999999993</v>
      </c>
      <c r="H43" s="9">
        <f t="shared" ca="1" si="2"/>
        <v>214.86220338983111</v>
      </c>
      <c r="I43" s="9">
        <f t="shared" ca="1" si="2"/>
        <v>33.88798305084638</v>
      </c>
      <c r="J43" s="9">
        <f t="shared" ca="1" si="2"/>
        <v>0</v>
      </c>
      <c r="K43" s="9">
        <f t="shared" ca="1" si="3"/>
        <v>217.51818737932606</v>
      </c>
      <c r="L43" s="9">
        <f t="shared" ca="1" si="4"/>
        <v>81.037163573672316</v>
      </c>
      <c r="M43">
        <f t="shared" ca="1" si="8"/>
        <v>55.24867349340866</v>
      </c>
      <c r="N43">
        <f t="shared" ca="1" si="9"/>
        <v>31.600812146892654</v>
      </c>
    </row>
    <row r="44" spans="1:14" x14ac:dyDescent="0.25">
      <c r="A44" s="4">
        <f t="shared" si="10"/>
        <v>0.43553240740740706</v>
      </c>
      <c r="B44" s="3">
        <f t="shared" si="11"/>
        <v>1553301630</v>
      </c>
      <c r="C44">
        <f t="shared" si="15"/>
        <v>2</v>
      </c>
      <c r="D44">
        <f t="shared" si="15"/>
        <v>6</v>
      </c>
      <c r="E44">
        <f t="shared" ca="1" si="13"/>
        <v>-82195.481355932192</v>
      </c>
      <c r="F44">
        <f t="shared" ca="1" si="14"/>
        <v>-66234.543220338979</v>
      </c>
      <c r="G44">
        <f t="shared" ca="1" si="1"/>
        <v>9448.7999999999993</v>
      </c>
      <c r="H44" s="9">
        <f t="shared" ca="1" si="2"/>
        <v>214.86220338982821</v>
      </c>
      <c r="I44" s="9">
        <f t="shared" ca="1" si="2"/>
        <v>33.88798305084638</v>
      </c>
      <c r="J44" s="9">
        <f t="shared" ca="1" si="2"/>
        <v>0</v>
      </c>
      <c r="K44" s="9">
        <f t="shared" ca="1" si="3"/>
        <v>217.51818737932319</v>
      </c>
      <c r="L44" s="9">
        <f t="shared" ca="1" si="4"/>
        <v>81.037163573672203</v>
      </c>
      <c r="M44">
        <f t="shared" ca="1" si="8"/>
        <v>55.250214218455739</v>
      </c>
      <c r="N44">
        <f t="shared" ca="1" si="9"/>
        <v>31.618003766478342</v>
      </c>
    </row>
    <row r="45" spans="1:14" x14ac:dyDescent="0.25">
      <c r="A45" s="4">
        <f t="shared" si="10"/>
        <v>0.43559027777777742</v>
      </c>
      <c r="B45" s="3">
        <f t="shared" si="11"/>
        <v>1553301635</v>
      </c>
      <c r="C45">
        <f t="shared" si="15"/>
        <v>2</v>
      </c>
      <c r="D45">
        <f t="shared" si="15"/>
        <v>6</v>
      </c>
      <c r="E45">
        <f t="shared" ca="1" si="13"/>
        <v>-81121.170338983051</v>
      </c>
      <c r="F45">
        <f t="shared" ca="1" si="14"/>
        <v>-66065.103305084747</v>
      </c>
      <c r="G45">
        <f t="shared" ca="1" si="1"/>
        <v>9448.7999999999993</v>
      </c>
      <c r="H45" s="9">
        <f t="shared" ca="1" si="2"/>
        <v>214.86220338983111</v>
      </c>
      <c r="I45" s="9">
        <f t="shared" ca="1" si="2"/>
        <v>33.887983050849286</v>
      </c>
      <c r="J45" s="9">
        <f t="shared" ca="1" si="2"/>
        <v>0</v>
      </c>
      <c r="K45" s="9">
        <f t="shared" ca="1" si="3"/>
        <v>217.51818737932652</v>
      </c>
      <c r="L45" s="9">
        <f t="shared" ca="1" si="4"/>
        <v>81.037163573671563</v>
      </c>
      <c r="M45">
        <f t="shared" ca="1" si="8"/>
        <v>55.251754943502824</v>
      </c>
      <c r="N45">
        <f t="shared" ca="1" si="9"/>
        <v>31.63519538606403</v>
      </c>
    </row>
    <row r="46" spans="1:14" x14ac:dyDescent="0.25">
      <c r="A46" s="4">
        <f t="shared" si="10"/>
        <v>0.43564814814814778</v>
      </c>
      <c r="B46" s="3">
        <f t="shared" si="11"/>
        <v>1553301640</v>
      </c>
      <c r="C46">
        <f t="shared" si="15"/>
        <v>2</v>
      </c>
      <c r="D46">
        <f t="shared" si="15"/>
        <v>6</v>
      </c>
      <c r="E46">
        <f t="shared" ca="1" si="13"/>
        <v>-80046.859322033895</v>
      </c>
      <c r="F46">
        <f t="shared" ca="1" si="14"/>
        <v>-65895.663389830501</v>
      </c>
      <c r="G46">
        <f t="shared" ca="1" si="1"/>
        <v>9448.7999999999993</v>
      </c>
      <c r="H46" s="9">
        <f t="shared" ca="1" si="2"/>
        <v>214.86220338983111</v>
      </c>
      <c r="I46" s="9">
        <f t="shared" ca="1" si="2"/>
        <v>33.88798305084638</v>
      </c>
      <c r="J46" s="9">
        <f t="shared" ca="1" si="2"/>
        <v>0</v>
      </c>
      <c r="K46" s="9">
        <f t="shared" ca="1" si="3"/>
        <v>217.51818737932606</v>
      </c>
      <c r="L46" s="9">
        <f t="shared" ca="1" si="4"/>
        <v>81.037163573672316</v>
      </c>
      <c r="M46">
        <f t="shared" ca="1" si="8"/>
        <v>55.253295668549903</v>
      </c>
      <c r="N46">
        <f t="shared" ca="1" si="9"/>
        <v>31.652387005649718</v>
      </c>
    </row>
    <row r="47" spans="1:14" x14ac:dyDescent="0.25">
      <c r="A47" s="4">
        <f t="shared" si="10"/>
        <v>0.43570601851851815</v>
      </c>
      <c r="B47" s="3">
        <f t="shared" si="11"/>
        <v>1553301645</v>
      </c>
      <c r="C47">
        <f t="shared" si="15"/>
        <v>2</v>
      </c>
      <c r="D47">
        <f t="shared" si="15"/>
        <v>6</v>
      </c>
      <c r="E47">
        <f t="shared" ca="1" si="13"/>
        <v>-78972.54830508474</v>
      </c>
      <c r="F47">
        <f t="shared" ca="1" si="14"/>
        <v>-65726.223474576269</v>
      </c>
      <c r="G47">
        <f t="shared" ca="1" si="1"/>
        <v>9448.7999999999993</v>
      </c>
      <c r="H47" s="9">
        <f t="shared" ca="1" si="2"/>
        <v>214.86220338982821</v>
      </c>
      <c r="I47" s="9">
        <f t="shared" ca="1" si="2"/>
        <v>33.88798305084638</v>
      </c>
      <c r="J47" s="9">
        <f t="shared" ca="1" si="2"/>
        <v>0</v>
      </c>
      <c r="K47" s="9">
        <f t="shared" ca="1" si="3"/>
        <v>217.51818737932319</v>
      </c>
      <c r="L47" s="9">
        <f t="shared" ca="1" si="4"/>
        <v>81.037163573672203</v>
      </c>
      <c r="M47">
        <f t="shared" ca="1" si="8"/>
        <v>55.254836393596982</v>
      </c>
      <c r="N47">
        <f t="shared" ca="1" si="9"/>
        <v>31.669578625235403</v>
      </c>
    </row>
    <row r="48" spans="1:14" x14ac:dyDescent="0.25">
      <c r="A48" s="8">
        <f t="shared" si="10"/>
        <v>0.43576388888888851</v>
      </c>
      <c r="B48" s="3">
        <f t="shared" si="11"/>
        <v>1553301650</v>
      </c>
      <c r="C48">
        <f t="shared" si="15"/>
        <v>2</v>
      </c>
      <c r="D48">
        <f t="shared" si="15"/>
        <v>6</v>
      </c>
      <c r="E48">
        <f t="shared" ca="1" si="13"/>
        <v>-77898.237288135599</v>
      </c>
      <c r="F48">
        <f t="shared" ca="1" si="14"/>
        <v>-65556.783559322037</v>
      </c>
      <c r="G48">
        <f t="shared" ca="1" si="1"/>
        <v>9448.7999999999993</v>
      </c>
      <c r="H48" s="9">
        <f t="shared" ca="1" si="2"/>
        <v>214.86220338983111</v>
      </c>
      <c r="I48" s="9">
        <f t="shared" ca="1" si="2"/>
        <v>33.887983050849286</v>
      </c>
      <c r="J48" s="9">
        <f t="shared" ca="1" si="2"/>
        <v>0</v>
      </c>
      <c r="K48" s="9">
        <f t="shared" ca="1" si="3"/>
        <v>217.51818737932652</v>
      </c>
      <c r="L48" s="9">
        <f t="shared" ca="1" si="4"/>
        <v>81.037163573671563</v>
      </c>
      <c r="M48">
        <f t="shared" ca="1" si="8"/>
        <v>55.256377118644068</v>
      </c>
      <c r="N48">
        <f t="shared" ca="1" si="9"/>
        <v>31.686770244821091</v>
      </c>
    </row>
    <row r="49" spans="1:19" x14ac:dyDescent="0.25">
      <c r="A49" s="4">
        <f t="shared" si="10"/>
        <v>0.43582175925925887</v>
      </c>
      <c r="B49" s="3">
        <f t="shared" si="11"/>
        <v>1553301655</v>
      </c>
      <c r="C49">
        <f t="shared" si="15"/>
        <v>2</v>
      </c>
      <c r="D49">
        <f t="shared" si="15"/>
        <v>6</v>
      </c>
      <c r="E49">
        <f t="shared" ca="1" si="13"/>
        <v>-76823.926271186443</v>
      </c>
      <c r="F49">
        <f t="shared" ca="1" si="14"/>
        <v>-65387.343644067791</v>
      </c>
      <c r="G49">
        <f t="shared" ca="1" si="1"/>
        <v>9448.7999999999993</v>
      </c>
      <c r="H49" s="9">
        <f t="shared" ca="1" si="2"/>
        <v>214.86220338983111</v>
      </c>
      <c r="I49" s="9">
        <f t="shared" ca="1" si="2"/>
        <v>33.88798305084638</v>
      </c>
      <c r="J49" s="9">
        <f t="shared" ca="1" si="2"/>
        <v>0</v>
      </c>
      <c r="K49" s="9">
        <f t="shared" ca="1" si="3"/>
        <v>217.51818737932606</v>
      </c>
      <c r="L49" s="9">
        <f t="shared" ca="1" si="4"/>
        <v>81.037163573672316</v>
      </c>
      <c r="M49">
        <f t="shared" ca="1" si="8"/>
        <v>55.257917843691146</v>
      </c>
      <c r="N49">
        <f t="shared" ca="1" si="9"/>
        <v>31.703961864406779</v>
      </c>
    </row>
    <row r="50" spans="1:19" x14ac:dyDescent="0.25">
      <c r="A50" s="4">
        <f t="shared" si="10"/>
        <v>0.43587962962962923</v>
      </c>
      <c r="B50" s="3">
        <f t="shared" si="11"/>
        <v>1553301660</v>
      </c>
      <c r="C50">
        <f t="shared" si="15"/>
        <v>2</v>
      </c>
      <c r="D50">
        <f t="shared" si="15"/>
        <v>6</v>
      </c>
      <c r="E50">
        <f t="shared" ca="1" si="13"/>
        <v>-75749.615254237287</v>
      </c>
      <c r="F50">
        <f t="shared" ca="1" si="14"/>
        <v>-65217.903728813559</v>
      </c>
      <c r="G50">
        <f t="shared" ca="1" si="1"/>
        <v>9448.7999999999993</v>
      </c>
      <c r="H50" s="9">
        <f t="shared" ca="1" si="2"/>
        <v>214.86220338983111</v>
      </c>
      <c r="I50" s="9">
        <f t="shared" ca="1" si="2"/>
        <v>33.887983050847836</v>
      </c>
      <c r="J50" s="9">
        <f t="shared" ca="1" si="2"/>
        <v>0</v>
      </c>
      <c r="K50" s="9">
        <f t="shared" ca="1" si="3"/>
        <v>217.51818737932629</v>
      </c>
      <c r="L50" s="9">
        <f t="shared" ca="1" si="4"/>
        <v>81.037163573671933</v>
      </c>
      <c r="M50">
        <f t="shared" ca="1" si="8"/>
        <v>55.259458568738225</v>
      </c>
      <c r="N50">
        <f t="shared" ca="1" si="9"/>
        <v>31.721153483992467</v>
      </c>
    </row>
    <row r="51" spans="1:19" x14ac:dyDescent="0.25">
      <c r="A51" s="4">
        <f t="shared" si="10"/>
        <v>0.43593749999999959</v>
      </c>
      <c r="B51" s="3">
        <f t="shared" si="11"/>
        <v>1553301665</v>
      </c>
      <c r="C51">
        <f t="shared" si="15"/>
        <v>2</v>
      </c>
      <c r="D51">
        <f t="shared" si="15"/>
        <v>6</v>
      </c>
      <c r="E51">
        <f t="shared" ca="1" si="13"/>
        <v>-74675.304237288132</v>
      </c>
      <c r="F51">
        <f t="shared" ca="1" si="14"/>
        <v>-65048.46381355932</v>
      </c>
      <c r="G51">
        <f t="shared" ca="1" si="1"/>
        <v>9448.7999999999993</v>
      </c>
      <c r="H51" s="9">
        <f t="shared" ca="1" si="2"/>
        <v>214.86220338983111</v>
      </c>
      <c r="I51" s="9">
        <f t="shared" ca="1" si="2"/>
        <v>33.887983050847836</v>
      </c>
      <c r="J51" s="9">
        <f t="shared" ca="1" si="2"/>
        <v>0</v>
      </c>
      <c r="K51" s="9">
        <f t="shared" ca="1" si="3"/>
        <v>217.51818737932629</v>
      </c>
      <c r="L51" s="9">
        <f t="shared" ca="1" si="4"/>
        <v>81.037163573671933</v>
      </c>
      <c r="M51">
        <f t="shared" ca="1" si="8"/>
        <v>55.260999293785304</v>
      </c>
      <c r="N51">
        <f t="shared" ca="1" si="9"/>
        <v>31.738345103578155</v>
      </c>
      <c r="O51" s="17"/>
      <c r="P51" s="17"/>
      <c r="Q51" s="17"/>
      <c r="R51" s="17"/>
      <c r="S51" s="17"/>
    </row>
    <row r="52" spans="1:19" x14ac:dyDescent="0.25">
      <c r="A52" s="4">
        <f>A51+5/24/3600</f>
        <v>0.43599537037036995</v>
      </c>
      <c r="B52" s="3">
        <f t="shared" si="11"/>
        <v>1553301670</v>
      </c>
      <c r="C52">
        <f t="shared" si="15"/>
        <v>2</v>
      </c>
      <c r="D52">
        <f t="shared" si="15"/>
        <v>6</v>
      </c>
      <c r="E52">
        <f t="shared" ca="1" si="13"/>
        <v>-73600.993220338976</v>
      </c>
      <c r="F52">
        <f t="shared" ca="1" si="14"/>
        <v>-64879.02389830508</v>
      </c>
      <c r="G52">
        <f t="shared" ca="1" si="1"/>
        <v>9448.7999999999993</v>
      </c>
      <c r="H52" s="9">
        <f t="shared" ca="1" si="2"/>
        <v>214.86220338983111</v>
      </c>
      <c r="I52" s="9">
        <f t="shared" ca="1" si="2"/>
        <v>33.887983050847836</v>
      </c>
      <c r="J52" s="9">
        <f t="shared" ca="1" si="2"/>
        <v>0</v>
      </c>
      <c r="K52" s="9">
        <f t="shared" ca="1" si="3"/>
        <v>217.51818737932629</v>
      </c>
      <c r="L52" s="9">
        <f t="shared" ca="1" si="4"/>
        <v>81.037163573671933</v>
      </c>
      <c r="M52">
        <f t="shared" ca="1" si="8"/>
        <v>55.262540018832389</v>
      </c>
      <c r="N52">
        <f t="shared" ca="1" si="9"/>
        <v>31.755536723163839</v>
      </c>
    </row>
    <row r="53" spans="1:19" x14ac:dyDescent="0.25">
      <c r="A53" s="4">
        <f t="shared" si="10"/>
        <v>0.43605324074074031</v>
      </c>
      <c r="B53" s="3">
        <f t="shared" si="11"/>
        <v>1553301675</v>
      </c>
      <c r="C53">
        <f t="shared" si="15"/>
        <v>2</v>
      </c>
      <c r="D53">
        <f t="shared" si="15"/>
        <v>6</v>
      </c>
      <c r="E53">
        <f t="shared" ca="1" si="13"/>
        <v>-72526.682203389821</v>
      </c>
      <c r="F53">
        <f t="shared" ca="1" si="14"/>
        <v>-64709.583983050841</v>
      </c>
      <c r="G53">
        <f t="shared" ca="1" si="1"/>
        <v>9448.7999999999993</v>
      </c>
      <c r="H53" s="9">
        <f t="shared" ca="1" si="2"/>
        <v>214.86220338983111</v>
      </c>
      <c r="I53" s="9">
        <f t="shared" ca="1" si="2"/>
        <v>33.887983050847836</v>
      </c>
      <c r="J53" s="9">
        <f t="shared" ca="1" si="2"/>
        <v>0</v>
      </c>
      <c r="K53" s="9">
        <f t="shared" ca="1" si="3"/>
        <v>217.51818737932629</v>
      </c>
      <c r="L53" s="9">
        <f t="shared" ca="1" si="4"/>
        <v>81.037163573671933</v>
      </c>
      <c r="M53">
        <f t="shared" ca="1" si="8"/>
        <v>55.264080743879468</v>
      </c>
      <c r="N53">
        <f t="shared" ca="1" si="9"/>
        <v>31.772728342749527</v>
      </c>
    </row>
    <row r="54" spans="1:19" x14ac:dyDescent="0.25">
      <c r="A54" s="8">
        <f t="shared" si="10"/>
        <v>0.43611111111111067</v>
      </c>
      <c r="B54" s="3">
        <f t="shared" si="11"/>
        <v>1553301680</v>
      </c>
      <c r="C54">
        <f t="shared" si="15"/>
        <v>2</v>
      </c>
      <c r="D54">
        <f t="shared" si="15"/>
        <v>6</v>
      </c>
      <c r="E54">
        <f t="shared" ca="1" si="13"/>
        <v>-71452.371186440665</v>
      </c>
      <c r="F54">
        <f t="shared" ca="1" si="14"/>
        <v>-64540.144067796602</v>
      </c>
      <c r="G54">
        <f t="shared" ca="1" si="1"/>
        <v>9448.7999999999993</v>
      </c>
      <c r="H54" s="9">
        <f t="shared" ca="1" si="2"/>
        <v>214.86220338982821</v>
      </c>
      <c r="I54" s="9">
        <f t="shared" ca="1" si="2"/>
        <v>33.88798305084638</v>
      </c>
      <c r="J54" s="9">
        <f t="shared" ca="1" si="2"/>
        <v>0</v>
      </c>
      <c r="K54" s="9">
        <f t="shared" ca="1" si="3"/>
        <v>217.51818737932319</v>
      </c>
      <c r="L54" s="9">
        <f t="shared" ca="1" si="4"/>
        <v>81.037163573672203</v>
      </c>
      <c r="M54">
        <f t="shared" ca="1" si="8"/>
        <v>55.265621468926547</v>
      </c>
      <c r="N54">
        <f t="shared" ca="1" si="9"/>
        <v>31.789919962335215</v>
      </c>
    </row>
    <row r="55" spans="1:19" x14ac:dyDescent="0.25">
      <c r="A55" s="4">
        <f t="shared" si="10"/>
        <v>0.43616898148148103</v>
      </c>
      <c r="B55" s="3">
        <f t="shared" si="11"/>
        <v>1553301685</v>
      </c>
      <c r="C55">
        <f t="shared" si="15"/>
        <v>2</v>
      </c>
      <c r="D55">
        <f t="shared" si="15"/>
        <v>6</v>
      </c>
      <c r="E55">
        <f t="shared" ca="1" si="13"/>
        <v>-70378.060169491524</v>
      </c>
      <c r="F55">
        <f t="shared" ca="1" si="14"/>
        <v>-64370.70415254237</v>
      </c>
      <c r="G55">
        <f t="shared" ca="1" si="1"/>
        <v>9448.7999999999993</v>
      </c>
      <c r="H55" s="9">
        <f t="shared" ca="1" si="2"/>
        <v>214.86220338983111</v>
      </c>
      <c r="I55" s="9">
        <f t="shared" ca="1" si="2"/>
        <v>33.887983050847836</v>
      </c>
      <c r="J55" s="9">
        <f t="shared" ca="1" si="2"/>
        <v>0</v>
      </c>
      <c r="K55" s="9">
        <f t="shared" ca="1" si="3"/>
        <v>217.51818737932629</v>
      </c>
      <c r="L55" s="9">
        <f t="shared" ca="1" si="4"/>
        <v>81.037163573671933</v>
      </c>
      <c r="M55">
        <f t="shared" ca="1" si="8"/>
        <v>55.267162193973633</v>
      </c>
      <c r="N55">
        <f t="shared" ca="1" si="9"/>
        <v>31.807111581920903</v>
      </c>
    </row>
    <row r="56" spans="1:19" x14ac:dyDescent="0.25">
      <c r="A56" s="4">
        <f t="shared" si="10"/>
        <v>0.43622685185185139</v>
      </c>
      <c r="B56" s="3">
        <f t="shared" si="11"/>
        <v>1553301690</v>
      </c>
      <c r="C56">
        <f t="shared" ref="C56:D71" si="16">C55</f>
        <v>2</v>
      </c>
      <c r="D56">
        <f t="shared" si="16"/>
        <v>6</v>
      </c>
      <c r="E56">
        <f t="shared" ca="1" si="13"/>
        <v>-69303.749152542368</v>
      </c>
      <c r="F56">
        <f t="shared" ca="1" si="14"/>
        <v>-64201.264237288131</v>
      </c>
      <c r="G56">
        <f t="shared" ca="1" si="1"/>
        <v>9448.7999999999993</v>
      </c>
      <c r="H56" s="9">
        <f t="shared" ca="1" si="2"/>
        <v>214.86220338983111</v>
      </c>
      <c r="I56" s="9">
        <f t="shared" ca="1" si="2"/>
        <v>33.887983050847836</v>
      </c>
      <c r="J56" s="9">
        <f t="shared" ca="1" si="2"/>
        <v>0</v>
      </c>
      <c r="K56" s="9">
        <f t="shared" ca="1" si="3"/>
        <v>217.51818737932629</v>
      </c>
      <c r="L56" s="9">
        <f t="shared" ca="1" si="4"/>
        <v>81.037163573671933</v>
      </c>
      <c r="M56">
        <f t="shared" ca="1" si="8"/>
        <v>55.268702919020711</v>
      </c>
      <c r="N56">
        <f t="shared" ca="1" si="9"/>
        <v>31.824303201506591</v>
      </c>
    </row>
    <row r="57" spans="1:19" x14ac:dyDescent="0.25">
      <c r="A57" s="4">
        <f t="shared" si="10"/>
        <v>0.43628472222222175</v>
      </c>
      <c r="B57" s="3">
        <f t="shared" si="11"/>
        <v>1553301695</v>
      </c>
      <c r="C57">
        <f t="shared" si="16"/>
        <v>2</v>
      </c>
      <c r="D57">
        <f t="shared" si="16"/>
        <v>6</v>
      </c>
      <c r="E57">
        <f t="shared" ca="1" si="13"/>
        <v>-68229.438135593213</v>
      </c>
      <c r="F57">
        <f t="shared" ca="1" si="14"/>
        <v>-64031.824322033892</v>
      </c>
      <c r="G57">
        <f t="shared" ca="1" si="1"/>
        <v>9448.7999999999993</v>
      </c>
      <c r="H57" s="9">
        <f t="shared" ca="1" si="2"/>
        <v>214.86220338982821</v>
      </c>
      <c r="I57" s="9">
        <f t="shared" ca="1" si="2"/>
        <v>33.88798305084638</v>
      </c>
      <c r="J57" s="9">
        <f t="shared" ca="1" si="2"/>
        <v>0</v>
      </c>
      <c r="K57" s="9">
        <f t="shared" ca="1" si="3"/>
        <v>217.51818737932319</v>
      </c>
      <c r="L57" s="9">
        <f t="shared" ca="1" si="4"/>
        <v>81.037163573672203</v>
      </c>
      <c r="M57">
        <f t="shared" ca="1" si="8"/>
        <v>55.27024364406779</v>
      </c>
      <c r="N57">
        <f t="shared" ca="1" si="9"/>
        <v>31.841494821092276</v>
      </c>
    </row>
    <row r="58" spans="1:19" x14ac:dyDescent="0.25">
      <c r="A58" s="4">
        <f t="shared" si="10"/>
        <v>0.43634259259259212</v>
      </c>
      <c r="B58" s="3">
        <f t="shared" si="11"/>
        <v>1553301700</v>
      </c>
      <c r="C58">
        <f t="shared" si="16"/>
        <v>2</v>
      </c>
      <c r="D58">
        <f t="shared" si="16"/>
        <v>6</v>
      </c>
      <c r="E58">
        <f t="shared" ca="1" si="13"/>
        <v>-67155.127118644072</v>
      </c>
      <c r="F58">
        <f t="shared" ca="1" si="14"/>
        <v>-63862.38440677966</v>
      </c>
      <c r="G58">
        <f t="shared" ca="1" si="1"/>
        <v>9448.7999999999993</v>
      </c>
      <c r="H58" s="9">
        <f t="shared" ca="1" si="2"/>
        <v>214.86220338983111</v>
      </c>
      <c r="I58" s="9">
        <f t="shared" ca="1" si="2"/>
        <v>33.887983050847836</v>
      </c>
      <c r="J58" s="9">
        <f t="shared" ca="1" si="2"/>
        <v>0</v>
      </c>
      <c r="K58" s="9">
        <f t="shared" ca="1" si="3"/>
        <v>217.51818737932629</v>
      </c>
      <c r="L58" s="9">
        <f t="shared" ca="1" si="4"/>
        <v>81.037163573671933</v>
      </c>
      <c r="M58">
        <f t="shared" ca="1" si="8"/>
        <v>55.271784369114876</v>
      </c>
      <c r="N58">
        <f t="shared" ca="1" si="9"/>
        <v>31.858686440677964</v>
      </c>
    </row>
    <row r="59" spans="1:19" x14ac:dyDescent="0.25">
      <c r="A59" s="4">
        <f t="shared" si="10"/>
        <v>0.43640046296296248</v>
      </c>
      <c r="B59" s="3">
        <f t="shared" si="11"/>
        <v>1553301705</v>
      </c>
      <c r="C59">
        <f t="shared" si="16"/>
        <v>2</v>
      </c>
      <c r="D59">
        <f t="shared" si="16"/>
        <v>6</v>
      </c>
      <c r="E59">
        <f t="shared" ca="1" si="13"/>
        <v>-66080.816101694916</v>
      </c>
      <c r="F59">
        <f t="shared" ca="1" si="14"/>
        <v>-63692.944491525421</v>
      </c>
      <c r="G59">
        <f t="shared" ca="1" si="1"/>
        <v>9448.7999999999993</v>
      </c>
      <c r="H59" s="9">
        <f t="shared" ca="1" si="2"/>
        <v>214.86220338983111</v>
      </c>
      <c r="I59" s="9">
        <f t="shared" ca="1" si="2"/>
        <v>33.887983050847836</v>
      </c>
      <c r="J59" s="9">
        <f t="shared" ca="1" si="2"/>
        <v>0</v>
      </c>
      <c r="K59" s="9">
        <f t="shared" ca="1" si="3"/>
        <v>217.51818737932629</v>
      </c>
      <c r="L59" s="9">
        <f t="shared" ca="1" si="4"/>
        <v>81.037163573671933</v>
      </c>
      <c r="M59">
        <f t="shared" ca="1" si="8"/>
        <v>55.273325094161954</v>
      </c>
      <c r="N59">
        <f t="shared" ca="1" si="9"/>
        <v>31.875878060263652</v>
      </c>
    </row>
    <row r="60" spans="1:19" x14ac:dyDescent="0.25">
      <c r="A60" s="4">
        <f t="shared" si="10"/>
        <v>0.43645833333333284</v>
      </c>
      <c r="B60" s="3">
        <f t="shared" si="11"/>
        <v>1553301710</v>
      </c>
      <c r="C60">
        <f t="shared" si="16"/>
        <v>2</v>
      </c>
      <c r="D60">
        <f t="shared" si="16"/>
        <v>6</v>
      </c>
      <c r="E60">
        <f t="shared" ca="1" si="13"/>
        <v>-65006.505084745761</v>
      </c>
      <c r="F60">
        <f t="shared" ca="1" si="14"/>
        <v>-63523.504576271182</v>
      </c>
      <c r="G60">
        <f t="shared" ca="1" si="1"/>
        <v>9448.7999999999993</v>
      </c>
      <c r="H60" s="9">
        <f t="shared" ca="1" si="2"/>
        <v>214.86220338983111</v>
      </c>
      <c r="I60" s="9">
        <f t="shared" ca="1" si="2"/>
        <v>33.88798305084638</v>
      </c>
      <c r="J60" s="9">
        <f t="shared" ca="1" si="2"/>
        <v>0</v>
      </c>
      <c r="K60" s="9">
        <f t="shared" ca="1" si="3"/>
        <v>217.51818737932606</v>
      </c>
      <c r="L60" s="9">
        <f t="shared" ca="1" si="4"/>
        <v>81.037163573672316</v>
      </c>
      <c r="M60">
        <f t="shared" ca="1" si="8"/>
        <v>55.274865819209033</v>
      </c>
      <c r="N60">
        <f t="shared" ca="1" si="9"/>
        <v>31.89306967984934</v>
      </c>
    </row>
    <row r="61" spans="1:19" x14ac:dyDescent="0.25">
      <c r="A61" s="4">
        <f t="shared" si="10"/>
        <v>0.4365162037037032</v>
      </c>
      <c r="B61" s="3">
        <f t="shared" si="11"/>
        <v>1553301715</v>
      </c>
      <c r="C61">
        <f t="shared" si="16"/>
        <v>2</v>
      </c>
      <c r="D61">
        <f t="shared" si="16"/>
        <v>6</v>
      </c>
      <c r="E61">
        <f t="shared" ca="1" si="13"/>
        <v>-63932.194067796605</v>
      </c>
      <c r="F61">
        <f t="shared" ca="1" si="14"/>
        <v>-63354.06466101695</v>
      </c>
      <c r="G61">
        <f t="shared" ca="1" si="1"/>
        <v>9448.7999999999993</v>
      </c>
      <c r="H61" s="9">
        <f t="shared" ca="1" si="2"/>
        <v>214.86220338983111</v>
      </c>
      <c r="I61" s="9">
        <f t="shared" ca="1" si="2"/>
        <v>33.887983050847836</v>
      </c>
      <c r="J61" s="9">
        <f t="shared" ca="1" si="2"/>
        <v>0</v>
      </c>
      <c r="K61" s="9">
        <f t="shared" ca="1" si="3"/>
        <v>217.51818737932629</v>
      </c>
      <c r="L61" s="9">
        <f t="shared" ca="1" si="4"/>
        <v>81.037163573671933</v>
      </c>
      <c r="M61">
        <f t="shared" ca="1" si="8"/>
        <v>55.276406544256119</v>
      </c>
      <c r="N61">
        <f t="shared" ca="1" si="9"/>
        <v>31.910261299435028</v>
      </c>
    </row>
    <row r="62" spans="1:19" x14ac:dyDescent="0.25">
      <c r="A62" s="4">
        <f t="shared" si="10"/>
        <v>0.43657407407407356</v>
      </c>
      <c r="B62" s="3">
        <f t="shared" si="11"/>
        <v>1553301720</v>
      </c>
      <c r="C62">
        <f t="shared" si="16"/>
        <v>2</v>
      </c>
      <c r="D62">
        <f t="shared" si="16"/>
        <v>6</v>
      </c>
      <c r="E62">
        <f t="shared" ca="1" si="13"/>
        <v>-62857.883050847449</v>
      </c>
      <c r="F62">
        <f t="shared" ca="1" si="14"/>
        <v>-63184.624745762711</v>
      </c>
      <c r="G62">
        <f t="shared" ca="1" si="1"/>
        <v>9448.7999999999993</v>
      </c>
      <c r="H62" s="9">
        <f t="shared" ca="1" si="2"/>
        <v>214.86220338982966</v>
      </c>
      <c r="I62" s="9">
        <f t="shared" ca="1" si="2"/>
        <v>33.887983050847836</v>
      </c>
      <c r="J62" s="9">
        <f t="shared" ca="1" si="2"/>
        <v>0</v>
      </c>
      <c r="K62" s="9">
        <f t="shared" ca="1" si="3"/>
        <v>217.51818737932484</v>
      </c>
      <c r="L62" s="9">
        <f t="shared" ca="1" si="4"/>
        <v>81.037163573671876</v>
      </c>
      <c r="M62">
        <f t="shared" ca="1" si="8"/>
        <v>55.277947269303198</v>
      </c>
      <c r="N62">
        <f t="shared" ca="1" si="9"/>
        <v>31.927452919020716</v>
      </c>
    </row>
    <row r="63" spans="1:19" x14ac:dyDescent="0.25">
      <c r="A63" s="4">
        <f t="shared" si="10"/>
        <v>0.43663194444444392</v>
      </c>
      <c r="B63" s="3">
        <f t="shared" si="11"/>
        <v>1553301725</v>
      </c>
      <c r="C63">
        <f t="shared" si="16"/>
        <v>2</v>
      </c>
      <c r="D63">
        <f t="shared" si="16"/>
        <v>6</v>
      </c>
      <c r="E63">
        <f t="shared" ca="1" si="13"/>
        <v>-61783.572033898301</v>
      </c>
      <c r="F63">
        <f t="shared" ca="1" si="14"/>
        <v>-63015.184830508471</v>
      </c>
      <c r="G63">
        <f t="shared" ca="1" si="1"/>
        <v>9448.7999999999993</v>
      </c>
      <c r="H63" s="9">
        <f t="shared" ca="1" si="2"/>
        <v>214.86220338983111</v>
      </c>
      <c r="I63" s="9">
        <f t="shared" ca="1" si="2"/>
        <v>33.887983050847836</v>
      </c>
      <c r="J63" s="9">
        <f t="shared" ca="1" si="2"/>
        <v>0</v>
      </c>
      <c r="K63" s="9">
        <f t="shared" ca="1" si="3"/>
        <v>217.51818737932629</v>
      </c>
      <c r="L63" s="9">
        <f t="shared" ca="1" si="4"/>
        <v>81.037163573671933</v>
      </c>
      <c r="M63">
        <f t="shared" ca="1" si="8"/>
        <v>55.279487994350276</v>
      </c>
      <c r="N63">
        <f t="shared" ca="1" si="9"/>
        <v>31.944644538606401</v>
      </c>
    </row>
    <row r="64" spans="1:19" x14ac:dyDescent="0.25">
      <c r="A64" s="4">
        <f t="shared" si="10"/>
        <v>0.43668981481481428</v>
      </c>
      <c r="B64" s="3">
        <f t="shared" si="11"/>
        <v>1553301730</v>
      </c>
      <c r="C64">
        <f t="shared" si="16"/>
        <v>2</v>
      </c>
      <c r="D64">
        <f t="shared" si="16"/>
        <v>6</v>
      </c>
      <c r="E64">
        <f t="shared" ca="1" si="13"/>
        <v>-60709.261016949145</v>
      </c>
      <c r="F64">
        <f t="shared" ca="1" si="14"/>
        <v>-62845.744915254232</v>
      </c>
      <c r="G64">
        <f t="shared" ca="1" si="1"/>
        <v>9448.7999999999993</v>
      </c>
      <c r="H64" s="9">
        <f t="shared" ca="1" si="2"/>
        <v>214.86220338982966</v>
      </c>
      <c r="I64" s="9">
        <f t="shared" ca="1" si="2"/>
        <v>33.887983050847836</v>
      </c>
      <c r="J64" s="9">
        <f t="shared" ca="1" si="2"/>
        <v>0</v>
      </c>
      <c r="K64" s="9">
        <f t="shared" ca="1" si="3"/>
        <v>217.51818737932484</v>
      </c>
      <c r="L64" s="9">
        <f t="shared" ca="1" si="4"/>
        <v>81.037163573671876</v>
      </c>
      <c r="M64">
        <f t="shared" ca="1" si="8"/>
        <v>55.281028719397362</v>
      </c>
      <c r="N64">
        <f t="shared" ca="1" si="9"/>
        <v>31.961836158192089</v>
      </c>
    </row>
    <row r="65" spans="1:15" x14ac:dyDescent="0.25">
      <c r="A65" s="4">
        <f t="shared" si="10"/>
        <v>0.43674768518518464</v>
      </c>
      <c r="B65" s="3">
        <f t="shared" si="11"/>
        <v>1553301735</v>
      </c>
      <c r="C65">
        <f t="shared" si="16"/>
        <v>2</v>
      </c>
      <c r="D65">
        <f t="shared" si="16"/>
        <v>6</v>
      </c>
      <c r="E65">
        <f t="shared" ca="1" si="13"/>
        <v>-59634.95</v>
      </c>
      <c r="F65">
        <f t="shared" ca="1" si="14"/>
        <v>-62676.304999999993</v>
      </c>
      <c r="G65">
        <f t="shared" ca="1" si="1"/>
        <v>9448.7999999999993</v>
      </c>
      <c r="H65" s="9">
        <f t="shared" ca="1" si="2"/>
        <v>214.86220338983111</v>
      </c>
      <c r="I65" s="9">
        <f t="shared" ca="1" si="2"/>
        <v>33.88798305084638</v>
      </c>
      <c r="J65" s="9">
        <f t="shared" ca="1" si="2"/>
        <v>0</v>
      </c>
      <c r="K65" s="9">
        <f t="shared" ca="1" si="3"/>
        <v>217.51818737932606</v>
      </c>
      <c r="L65" s="9">
        <f t="shared" ca="1" si="4"/>
        <v>81.037163573672316</v>
      </c>
      <c r="M65">
        <f t="shared" ca="1" si="8"/>
        <v>55.282569444444441</v>
      </c>
      <c r="N65">
        <f t="shared" ca="1" si="9"/>
        <v>31.979027777777777</v>
      </c>
      <c r="O65" s="12"/>
    </row>
    <row r="66" spans="1:15" x14ac:dyDescent="0.25">
      <c r="A66" s="8">
        <f t="shared" si="10"/>
        <v>0.436805555555555</v>
      </c>
      <c r="B66" s="3">
        <f t="shared" si="11"/>
        <v>1553301740</v>
      </c>
      <c r="C66">
        <f t="shared" si="16"/>
        <v>2</v>
      </c>
      <c r="D66">
        <f t="shared" si="16"/>
        <v>6</v>
      </c>
      <c r="E66">
        <f t="shared" ca="1" si="13"/>
        <v>-58560.638983050841</v>
      </c>
      <c r="F66">
        <f t="shared" ca="1" si="14"/>
        <v>-62506.865084745761</v>
      </c>
      <c r="G66">
        <f t="shared" ca="1" si="1"/>
        <v>9448.7999999999993</v>
      </c>
      <c r="H66" s="9">
        <f t="shared" ca="1" si="2"/>
        <v>214.86220338983111</v>
      </c>
      <c r="I66" s="9">
        <f t="shared" ca="1" si="2"/>
        <v>33.887983050847836</v>
      </c>
      <c r="J66" s="9">
        <f t="shared" ca="1" si="2"/>
        <v>0</v>
      </c>
      <c r="K66" s="9">
        <f t="shared" ca="1" si="3"/>
        <v>217.51818737932629</v>
      </c>
      <c r="L66" s="9">
        <f t="shared" ca="1" si="4"/>
        <v>81.037163573671933</v>
      </c>
      <c r="M66">
        <f t="shared" ca="1" si="8"/>
        <v>55.28411016949152</v>
      </c>
      <c r="N66">
        <f t="shared" ca="1" si="9"/>
        <v>31.996219397363465</v>
      </c>
      <c r="O66" s="12"/>
    </row>
    <row r="67" spans="1:15" x14ac:dyDescent="0.25">
      <c r="A67" s="4">
        <f t="shared" si="10"/>
        <v>0.43686342592592536</v>
      </c>
      <c r="B67" s="3">
        <f t="shared" si="11"/>
        <v>1553301745</v>
      </c>
      <c r="C67">
        <f t="shared" si="16"/>
        <v>2</v>
      </c>
      <c r="D67">
        <f t="shared" si="16"/>
        <v>6</v>
      </c>
      <c r="E67">
        <f t="shared" ca="1" si="13"/>
        <v>-57486.327966101686</v>
      </c>
      <c r="F67">
        <f t="shared" ca="1" si="14"/>
        <v>-62337.425169491522</v>
      </c>
      <c r="G67">
        <f t="shared" ca="1" si="1"/>
        <v>9448.7999999999993</v>
      </c>
      <c r="H67" s="9">
        <f t="shared" ca="1" si="2"/>
        <v>214.86220338983111</v>
      </c>
      <c r="I67" s="9">
        <f t="shared" ca="1" si="2"/>
        <v>33.887983050847836</v>
      </c>
      <c r="J67" s="9">
        <f t="shared" ca="1" si="2"/>
        <v>0</v>
      </c>
      <c r="K67" s="9">
        <f t="shared" ca="1" si="3"/>
        <v>217.51818737932629</v>
      </c>
      <c r="L67" s="9">
        <f t="shared" ca="1" si="4"/>
        <v>81.037163573671933</v>
      </c>
      <c r="M67">
        <f t="shared" ca="1" si="8"/>
        <v>55.285650894538605</v>
      </c>
      <c r="N67">
        <f t="shared" ca="1" si="9"/>
        <v>32.013411016949149</v>
      </c>
      <c r="O67" s="12"/>
    </row>
    <row r="68" spans="1:15" x14ac:dyDescent="0.25">
      <c r="A68" s="4">
        <f t="shared" si="10"/>
        <v>0.43692129629629572</v>
      </c>
      <c r="B68" s="3">
        <f t="shared" si="11"/>
        <v>1553301750</v>
      </c>
      <c r="C68">
        <f t="shared" si="16"/>
        <v>2</v>
      </c>
      <c r="D68">
        <f t="shared" si="16"/>
        <v>6</v>
      </c>
      <c r="E68">
        <f t="shared" ca="1" si="13"/>
        <v>-56412.01694915253</v>
      </c>
      <c r="F68">
        <f t="shared" ca="1" si="14"/>
        <v>-62167.985254237283</v>
      </c>
      <c r="G68">
        <f t="shared" ca="1" si="1"/>
        <v>9448.7999999999993</v>
      </c>
      <c r="H68" s="9">
        <f t="shared" ca="1" si="2"/>
        <v>214.86220338982821</v>
      </c>
      <c r="I68" s="9">
        <f t="shared" ca="1" si="2"/>
        <v>33.88798305084638</v>
      </c>
      <c r="J68" s="9">
        <f t="shared" ca="1" si="2"/>
        <v>0</v>
      </c>
      <c r="K68" s="9">
        <f t="shared" ca="1" si="3"/>
        <v>217.51818737932319</v>
      </c>
      <c r="L68" s="9">
        <f t="shared" ca="1" si="4"/>
        <v>81.037163573672203</v>
      </c>
      <c r="M68">
        <f t="shared" ca="1" si="8"/>
        <v>55.287191619585684</v>
      </c>
      <c r="N68">
        <f t="shared" ca="1" si="9"/>
        <v>32.030602636534837</v>
      </c>
      <c r="O68" s="12"/>
    </row>
    <row r="69" spans="1:15" x14ac:dyDescent="0.25">
      <c r="A69" s="4">
        <f t="shared" si="10"/>
        <v>0.43697916666666609</v>
      </c>
      <c r="B69" s="3">
        <f t="shared" si="11"/>
        <v>1553301755</v>
      </c>
      <c r="C69">
        <f t="shared" si="16"/>
        <v>2</v>
      </c>
      <c r="D69">
        <f t="shared" si="16"/>
        <v>6</v>
      </c>
      <c r="E69">
        <f t="shared" ca="1" si="13"/>
        <v>-55337.705932203389</v>
      </c>
      <c r="F69">
        <f t="shared" ca="1" si="14"/>
        <v>-61998.545338983051</v>
      </c>
      <c r="G69">
        <f t="shared" ca="1" si="1"/>
        <v>9448.7999999999993</v>
      </c>
      <c r="H69" s="9">
        <f t="shared" ca="1" si="2"/>
        <v>214.86220338983111</v>
      </c>
      <c r="I69" s="9">
        <f t="shared" ca="1" si="2"/>
        <v>33.887983050847836</v>
      </c>
      <c r="J69" s="9">
        <f t="shared" ca="1" si="2"/>
        <v>0</v>
      </c>
      <c r="K69" s="9">
        <f t="shared" ca="1" si="3"/>
        <v>217.51818737932629</v>
      </c>
      <c r="L69" s="9">
        <f t="shared" ca="1" si="4"/>
        <v>81.037163573671933</v>
      </c>
      <c r="M69">
        <f t="shared" ca="1" si="8"/>
        <v>55.288732344632763</v>
      </c>
      <c r="N69">
        <f t="shared" ca="1" si="9"/>
        <v>32.047794256120525</v>
      </c>
    </row>
    <row r="70" spans="1:15" x14ac:dyDescent="0.25">
      <c r="A70" s="4">
        <f>A69+5/24/3600</f>
        <v>0.43703703703703645</v>
      </c>
      <c r="B70" s="3">
        <f t="shared" si="11"/>
        <v>1553301760</v>
      </c>
      <c r="C70">
        <f t="shared" si="16"/>
        <v>2</v>
      </c>
      <c r="D70">
        <f t="shared" si="16"/>
        <v>6</v>
      </c>
      <c r="E70">
        <f t="shared" ca="1" si="13"/>
        <v>-54263.394915254234</v>
      </c>
      <c r="F70">
        <f t="shared" ca="1" si="14"/>
        <v>-61829.105423728812</v>
      </c>
      <c r="G70">
        <f t="shared" ca="1" si="1"/>
        <v>9448.7999999999993</v>
      </c>
      <c r="H70" s="9">
        <f t="shared" ca="1" si="2"/>
        <v>214.86220338983111</v>
      </c>
      <c r="I70" s="9">
        <f t="shared" ca="1" si="2"/>
        <v>33.887983050847836</v>
      </c>
      <c r="J70" s="9">
        <f t="shared" ca="1" si="2"/>
        <v>0</v>
      </c>
      <c r="K70" s="9">
        <f t="shared" ca="1" si="3"/>
        <v>217.51818737932629</v>
      </c>
      <c r="L70" s="9">
        <f t="shared" ca="1" si="4"/>
        <v>81.037163573671933</v>
      </c>
      <c r="M70">
        <f t="shared" ca="1" si="8"/>
        <v>55.290273069679849</v>
      </c>
      <c r="N70">
        <f t="shared" ca="1" si="9"/>
        <v>32.064985875706213</v>
      </c>
    </row>
    <row r="71" spans="1:15" x14ac:dyDescent="0.25">
      <c r="A71" s="4">
        <f t="shared" si="10"/>
        <v>0.43709490740740681</v>
      </c>
      <c r="B71" s="3">
        <f t="shared" si="11"/>
        <v>1553301765</v>
      </c>
      <c r="C71">
        <f t="shared" si="16"/>
        <v>2</v>
      </c>
      <c r="D71">
        <f t="shared" si="16"/>
        <v>6</v>
      </c>
      <c r="E71">
        <f t="shared" ca="1" si="13"/>
        <v>-53189.083898305078</v>
      </c>
      <c r="F71">
        <f t="shared" ca="1" si="14"/>
        <v>-61659.665508474573</v>
      </c>
      <c r="G71">
        <f t="shared" ref="G71:G134" ca="1" si="17">INDIRECT("G$"&amp;C71)+INDIRECT("J$"&amp;C71)*($B71-INDIRECT("B$"&amp;D71))</f>
        <v>9448.7999999999993</v>
      </c>
      <c r="H71" s="9">
        <f t="shared" ref="H71:J134" ca="1" si="18">(E72-E71)/($B72-$B71)</f>
        <v>214.86220338983111</v>
      </c>
      <c r="I71" s="9">
        <f t="shared" ca="1" si="18"/>
        <v>33.887983050847836</v>
      </c>
      <c r="J71" s="9">
        <f t="shared" ca="1" si="18"/>
        <v>0</v>
      </c>
      <c r="K71" s="9">
        <f t="shared" ref="K71:K134" ca="1" si="19">SQRT(H71*H71+I71*I71)</f>
        <v>217.51818737932629</v>
      </c>
      <c r="L71" s="9">
        <f t="shared" ref="L71:L134" ca="1" si="20">DEGREES(ATAN2(I71,H71))</f>
        <v>81.037163573671933</v>
      </c>
      <c r="M71">
        <f t="shared" ca="1" si="8"/>
        <v>55.291813794726927</v>
      </c>
      <c r="N71">
        <f t="shared" ca="1" si="9"/>
        <v>32.082177495291901</v>
      </c>
    </row>
    <row r="72" spans="1:15" x14ac:dyDescent="0.25">
      <c r="A72" s="4">
        <f t="shared" si="10"/>
        <v>0.43715277777777717</v>
      </c>
      <c r="B72" s="3">
        <f t="shared" si="11"/>
        <v>1553301770</v>
      </c>
      <c r="C72">
        <f t="shared" ref="C72:D87" si="21">C71</f>
        <v>2</v>
      </c>
      <c r="D72">
        <f t="shared" si="21"/>
        <v>6</v>
      </c>
      <c r="E72">
        <f t="shared" ca="1" si="13"/>
        <v>-52114.772881355922</v>
      </c>
      <c r="F72">
        <f t="shared" ca="1" si="14"/>
        <v>-61490.225593220333</v>
      </c>
      <c r="G72">
        <f t="shared" ca="1" si="17"/>
        <v>9448.7999999999993</v>
      </c>
      <c r="H72" s="9">
        <f t="shared" ca="1" si="18"/>
        <v>214.86220338983111</v>
      </c>
      <c r="I72" s="9">
        <f t="shared" ca="1" si="18"/>
        <v>33.887983050847836</v>
      </c>
      <c r="J72" s="9">
        <f t="shared" ca="1" si="18"/>
        <v>0</v>
      </c>
      <c r="K72" s="9">
        <f t="shared" ca="1" si="19"/>
        <v>217.51818737932629</v>
      </c>
      <c r="L72" s="9">
        <f t="shared" ca="1" si="20"/>
        <v>81.037163573671933</v>
      </c>
      <c r="M72">
        <f t="shared" ref="M72:M135" ca="1" si="22">INDIRECT("M$"&amp;C72)+INDIRECT("O$"&amp;C72)*($B72-INDIRECT("B$"&amp;D72))</f>
        <v>55.293354519774006</v>
      </c>
      <c r="N72">
        <f t="shared" ref="N72:N135" ca="1" si="23">INDIRECT("N$"&amp;C72)+INDIRECT("P$"&amp;C72)*($B72-INDIRECT("B$"&amp;D72))</f>
        <v>32.099369114877589</v>
      </c>
    </row>
    <row r="73" spans="1:15" x14ac:dyDescent="0.25">
      <c r="A73" s="4">
        <f t="shared" ref="A73:A102" si="24">A72+5/24/3600</f>
        <v>0.43721064814814753</v>
      </c>
      <c r="B73" s="3">
        <f t="shared" ref="B73:B136" si="25">B72+SECOND(A73-A72)</f>
        <v>1553301775</v>
      </c>
      <c r="C73">
        <f t="shared" si="21"/>
        <v>2</v>
      </c>
      <c r="D73">
        <f t="shared" si="21"/>
        <v>6</v>
      </c>
      <c r="E73">
        <f t="shared" ca="1" si="13"/>
        <v>-51040.461864406767</v>
      </c>
      <c r="F73">
        <f t="shared" ca="1" si="14"/>
        <v>-61320.785677966094</v>
      </c>
      <c r="G73">
        <f t="shared" ca="1" si="17"/>
        <v>9448.7999999999993</v>
      </c>
      <c r="H73" s="9">
        <f t="shared" ca="1" si="18"/>
        <v>214.86220338982821</v>
      </c>
      <c r="I73" s="9">
        <f t="shared" ca="1" si="18"/>
        <v>33.88798305084638</v>
      </c>
      <c r="J73" s="9">
        <f t="shared" ca="1" si="18"/>
        <v>0</v>
      </c>
      <c r="K73" s="9">
        <f t="shared" ca="1" si="19"/>
        <v>217.51818737932319</v>
      </c>
      <c r="L73" s="9">
        <f t="shared" ca="1" si="20"/>
        <v>81.037163573672203</v>
      </c>
      <c r="M73">
        <f t="shared" ca="1" si="22"/>
        <v>55.294895244821092</v>
      </c>
      <c r="N73">
        <f t="shared" ca="1" si="23"/>
        <v>32.116560734463278</v>
      </c>
    </row>
    <row r="74" spans="1:15" x14ac:dyDescent="0.25">
      <c r="A74" s="4">
        <f t="shared" si="24"/>
        <v>0.43726851851851789</v>
      </c>
      <c r="B74" s="3">
        <f t="shared" si="25"/>
        <v>1553301780</v>
      </c>
      <c r="C74">
        <f t="shared" si="21"/>
        <v>2</v>
      </c>
      <c r="D74">
        <f t="shared" si="21"/>
        <v>6</v>
      </c>
      <c r="E74">
        <f t="shared" ca="1" si="13"/>
        <v>-49966.150847457626</v>
      </c>
      <c r="F74">
        <f t="shared" ca="1" si="14"/>
        <v>-61151.345762711862</v>
      </c>
      <c r="G74">
        <f t="shared" ca="1" si="17"/>
        <v>9448.7999999999993</v>
      </c>
      <c r="H74" s="9">
        <f t="shared" ca="1" si="18"/>
        <v>214.86220338983111</v>
      </c>
      <c r="I74" s="9">
        <f t="shared" ca="1" si="18"/>
        <v>33.887983050847836</v>
      </c>
      <c r="J74" s="9">
        <f t="shared" ca="1" si="18"/>
        <v>0</v>
      </c>
      <c r="K74" s="9">
        <f t="shared" ca="1" si="19"/>
        <v>217.51818737932629</v>
      </c>
      <c r="L74" s="9">
        <f t="shared" ca="1" si="20"/>
        <v>81.037163573671933</v>
      </c>
      <c r="M74">
        <f t="shared" ca="1" si="22"/>
        <v>55.29643596986817</v>
      </c>
      <c r="N74">
        <f t="shared" ca="1" si="23"/>
        <v>32.133752354048966</v>
      </c>
    </row>
    <row r="75" spans="1:15" x14ac:dyDescent="0.25">
      <c r="A75" s="4">
        <f t="shared" si="24"/>
        <v>0.43732638888888825</v>
      </c>
      <c r="B75" s="3">
        <f t="shared" si="25"/>
        <v>1553301785</v>
      </c>
      <c r="C75">
        <f t="shared" si="21"/>
        <v>2</v>
      </c>
      <c r="D75">
        <f t="shared" si="21"/>
        <v>6</v>
      </c>
      <c r="E75">
        <f t="shared" ca="1" si="13"/>
        <v>-48891.83983050847</v>
      </c>
      <c r="F75">
        <f t="shared" ca="1" si="14"/>
        <v>-60981.905847457623</v>
      </c>
      <c r="G75">
        <f t="shared" ca="1" si="17"/>
        <v>9448.7999999999993</v>
      </c>
      <c r="H75" s="9">
        <f t="shared" ca="1" si="18"/>
        <v>214.86220338983111</v>
      </c>
      <c r="I75" s="9">
        <f t="shared" ca="1" si="18"/>
        <v>33.887983050847836</v>
      </c>
      <c r="J75" s="9">
        <f t="shared" ca="1" si="18"/>
        <v>0</v>
      </c>
      <c r="K75" s="9">
        <f t="shared" ca="1" si="19"/>
        <v>217.51818737932629</v>
      </c>
      <c r="L75" s="9">
        <f t="shared" ca="1" si="20"/>
        <v>81.037163573671933</v>
      </c>
      <c r="M75">
        <f t="shared" ca="1" si="22"/>
        <v>55.297976694915249</v>
      </c>
      <c r="N75">
        <f t="shared" ca="1" si="23"/>
        <v>32.150943973634654</v>
      </c>
    </row>
    <row r="76" spans="1:15" x14ac:dyDescent="0.25">
      <c r="A76" s="4">
        <f t="shared" si="24"/>
        <v>0.43738425925925861</v>
      </c>
      <c r="B76" s="3">
        <f t="shared" si="25"/>
        <v>1553301790</v>
      </c>
      <c r="C76">
        <f t="shared" si="21"/>
        <v>2</v>
      </c>
      <c r="D76">
        <f t="shared" si="21"/>
        <v>6</v>
      </c>
      <c r="E76">
        <f t="shared" ca="1" si="13"/>
        <v>-47817.528813559315</v>
      </c>
      <c r="F76">
        <f t="shared" ca="1" si="14"/>
        <v>-60812.465932203384</v>
      </c>
      <c r="G76">
        <f t="shared" ca="1" si="17"/>
        <v>9448.7999999999993</v>
      </c>
      <c r="H76" s="9">
        <f t="shared" ca="1" si="18"/>
        <v>214.86220338983111</v>
      </c>
      <c r="I76" s="9">
        <f t="shared" ca="1" si="18"/>
        <v>33.88798305084638</v>
      </c>
      <c r="J76" s="9">
        <f t="shared" ca="1" si="18"/>
        <v>0</v>
      </c>
      <c r="K76" s="9">
        <f t="shared" ca="1" si="19"/>
        <v>217.51818737932606</v>
      </c>
      <c r="L76" s="9">
        <f t="shared" ca="1" si="20"/>
        <v>81.037163573672316</v>
      </c>
      <c r="M76">
        <f t="shared" ca="1" si="22"/>
        <v>55.299517419962335</v>
      </c>
      <c r="N76">
        <f t="shared" ca="1" si="23"/>
        <v>32.168135593220342</v>
      </c>
    </row>
    <row r="77" spans="1:15" x14ac:dyDescent="0.25">
      <c r="A77" s="4">
        <f t="shared" si="24"/>
        <v>0.43744212962962897</v>
      </c>
      <c r="B77" s="3">
        <f t="shared" si="25"/>
        <v>1553301795</v>
      </c>
      <c r="C77">
        <f t="shared" si="21"/>
        <v>2</v>
      </c>
      <c r="D77">
        <f t="shared" si="21"/>
        <v>6</v>
      </c>
      <c r="E77">
        <f t="shared" ca="1" si="13"/>
        <v>-46743.217796610159</v>
      </c>
      <c r="F77">
        <f t="shared" ca="1" si="14"/>
        <v>-60643.026016949152</v>
      </c>
      <c r="G77">
        <f t="shared" ca="1" si="17"/>
        <v>9448.7999999999993</v>
      </c>
      <c r="H77" s="9">
        <f t="shared" ca="1" si="18"/>
        <v>214.86220338983111</v>
      </c>
      <c r="I77" s="9">
        <f t="shared" ca="1" si="18"/>
        <v>33.887983050847836</v>
      </c>
      <c r="J77" s="9">
        <f t="shared" ca="1" si="18"/>
        <v>0</v>
      </c>
      <c r="K77" s="9">
        <f t="shared" ca="1" si="19"/>
        <v>217.51818737932629</v>
      </c>
      <c r="L77" s="9">
        <f t="shared" ca="1" si="20"/>
        <v>81.037163573671933</v>
      </c>
      <c r="M77">
        <f t="shared" ca="1" si="22"/>
        <v>55.301058145009414</v>
      </c>
      <c r="N77">
        <f t="shared" ca="1" si="23"/>
        <v>32.185327212806023</v>
      </c>
    </row>
    <row r="78" spans="1:15" x14ac:dyDescent="0.25">
      <c r="A78" s="4">
        <f t="shared" si="24"/>
        <v>0.43749999999999933</v>
      </c>
      <c r="B78" s="3">
        <f t="shared" si="25"/>
        <v>1553301800</v>
      </c>
      <c r="C78">
        <f t="shared" si="21"/>
        <v>2</v>
      </c>
      <c r="D78">
        <f t="shared" si="21"/>
        <v>6</v>
      </c>
      <c r="E78">
        <f t="shared" ca="1" si="13"/>
        <v>-45668.906779661003</v>
      </c>
      <c r="F78">
        <f t="shared" ca="1" si="14"/>
        <v>-60473.586101694913</v>
      </c>
      <c r="G78">
        <f t="shared" ca="1" si="17"/>
        <v>9448.7999999999993</v>
      </c>
      <c r="H78" s="9">
        <f t="shared" ca="1" si="18"/>
        <v>214.86220338982821</v>
      </c>
      <c r="I78" s="9">
        <f t="shared" ca="1" si="18"/>
        <v>33.887983050847836</v>
      </c>
      <c r="J78" s="9">
        <f t="shared" ca="1" si="18"/>
        <v>0</v>
      </c>
      <c r="K78" s="9">
        <f t="shared" ca="1" si="19"/>
        <v>217.51818737932342</v>
      </c>
      <c r="L78" s="9">
        <f t="shared" ca="1" si="20"/>
        <v>81.037163573671819</v>
      </c>
      <c r="M78">
        <f t="shared" ca="1" si="22"/>
        <v>55.302598870056492</v>
      </c>
      <c r="N78">
        <f t="shared" ca="1" si="23"/>
        <v>32.202518832391711</v>
      </c>
    </row>
    <row r="79" spans="1:15" x14ac:dyDescent="0.25">
      <c r="A79" s="4">
        <f t="shared" si="24"/>
        <v>0.43755787037036969</v>
      </c>
      <c r="B79" s="3">
        <f t="shared" si="25"/>
        <v>1553301805</v>
      </c>
      <c r="C79">
        <f t="shared" si="21"/>
        <v>2</v>
      </c>
      <c r="D79">
        <f t="shared" si="21"/>
        <v>6</v>
      </c>
      <c r="E79">
        <f t="shared" ca="1" si="13"/>
        <v>-44594.595762711862</v>
      </c>
      <c r="F79">
        <f t="shared" ca="1" si="14"/>
        <v>-60304.146186440674</v>
      </c>
      <c r="G79">
        <f t="shared" ca="1" si="17"/>
        <v>9448.7999999999993</v>
      </c>
      <c r="H79" s="9">
        <f t="shared" ca="1" si="18"/>
        <v>214.86220338983111</v>
      </c>
      <c r="I79" s="9">
        <f t="shared" ca="1" si="18"/>
        <v>33.887983050847836</v>
      </c>
      <c r="J79" s="9">
        <f t="shared" ca="1" si="18"/>
        <v>0</v>
      </c>
      <c r="K79" s="9">
        <f t="shared" ca="1" si="19"/>
        <v>217.51818737932629</v>
      </c>
      <c r="L79" s="9">
        <f t="shared" ca="1" si="20"/>
        <v>81.037163573671933</v>
      </c>
      <c r="M79">
        <f t="shared" ca="1" si="22"/>
        <v>55.304139595103578</v>
      </c>
      <c r="N79">
        <f t="shared" ca="1" si="23"/>
        <v>32.219710451977399</v>
      </c>
    </row>
    <row r="80" spans="1:15" x14ac:dyDescent="0.25">
      <c r="A80" s="4">
        <f t="shared" si="24"/>
        <v>0.43761574074074006</v>
      </c>
      <c r="B80" s="3">
        <f t="shared" si="25"/>
        <v>1553301810</v>
      </c>
      <c r="C80">
        <f t="shared" si="21"/>
        <v>2</v>
      </c>
      <c r="D80">
        <f t="shared" si="21"/>
        <v>6</v>
      </c>
      <c r="E80">
        <f t="shared" ca="1" si="13"/>
        <v>-43520.284745762707</v>
      </c>
      <c r="F80">
        <f t="shared" ca="1" si="14"/>
        <v>-60134.706271186435</v>
      </c>
      <c r="G80">
        <f t="shared" ca="1" si="17"/>
        <v>9448.7999999999993</v>
      </c>
      <c r="H80" s="9">
        <f t="shared" ca="1" si="18"/>
        <v>214.86220338983111</v>
      </c>
      <c r="I80" s="9">
        <f t="shared" ca="1" si="18"/>
        <v>33.88798305084638</v>
      </c>
      <c r="J80" s="9">
        <f t="shared" ca="1" si="18"/>
        <v>0</v>
      </c>
      <c r="K80" s="9">
        <f t="shared" ca="1" si="19"/>
        <v>217.51818737932606</v>
      </c>
      <c r="L80" s="9">
        <f t="shared" ca="1" si="20"/>
        <v>81.037163573672316</v>
      </c>
      <c r="M80">
        <f t="shared" ca="1" si="22"/>
        <v>55.305680320150657</v>
      </c>
      <c r="N80">
        <f t="shared" ca="1" si="23"/>
        <v>32.236902071563087</v>
      </c>
    </row>
    <row r="81" spans="1:14" x14ac:dyDescent="0.25">
      <c r="A81" s="4">
        <f t="shared" si="24"/>
        <v>0.43767361111111042</v>
      </c>
      <c r="B81" s="3">
        <f t="shared" si="25"/>
        <v>1553301815</v>
      </c>
      <c r="C81">
        <f t="shared" si="21"/>
        <v>2</v>
      </c>
      <c r="D81">
        <f t="shared" si="21"/>
        <v>6</v>
      </c>
      <c r="E81">
        <f t="shared" ca="1" si="13"/>
        <v>-42445.973728813551</v>
      </c>
      <c r="F81">
        <f t="shared" ca="1" si="14"/>
        <v>-59965.266355932203</v>
      </c>
      <c r="G81">
        <f t="shared" ca="1" si="17"/>
        <v>9448.7999999999993</v>
      </c>
      <c r="H81" s="9">
        <f t="shared" ca="1" si="18"/>
        <v>214.86220338983111</v>
      </c>
      <c r="I81" s="9">
        <f t="shared" ca="1" si="18"/>
        <v>33.887983050847836</v>
      </c>
      <c r="J81" s="9">
        <f t="shared" ca="1" si="18"/>
        <v>0</v>
      </c>
      <c r="K81" s="9">
        <f t="shared" ca="1" si="19"/>
        <v>217.51818737932629</v>
      </c>
      <c r="L81" s="9">
        <f t="shared" ca="1" si="20"/>
        <v>81.037163573671933</v>
      </c>
      <c r="M81">
        <f t="shared" ca="1" si="22"/>
        <v>55.307221045197736</v>
      </c>
      <c r="N81">
        <f t="shared" ca="1" si="23"/>
        <v>32.254093691148775</v>
      </c>
    </row>
    <row r="82" spans="1:14" x14ac:dyDescent="0.25">
      <c r="A82" s="4">
        <f t="shared" si="24"/>
        <v>0.43773148148148078</v>
      </c>
      <c r="B82" s="3">
        <f t="shared" si="25"/>
        <v>1553301820</v>
      </c>
      <c r="C82">
        <f t="shared" si="21"/>
        <v>2</v>
      </c>
      <c r="D82">
        <f t="shared" si="21"/>
        <v>6</v>
      </c>
      <c r="E82">
        <f t="shared" ca="1" si="13"/>
        <v>-41371.662711864396</v>
      </c>
      <c r="F82">
        <f t="shared" ca="1" si="14"/>
        <v>-59795.826440677964</v>
      </c>
      <c r="G82">
        <f t="shared" ca="1" si="17"/>
        <v>9448.7999999999993</v>
      </c>
      <c r="H82" s="9">
        <f t="shared" ca="1" si="18"/>
        <v>214.86220338983111</v>
      </c>
      <c r="I82" s="9">
        <f t="shared" ca="1" si="18"/>
        <v>33.887983050847836</v>
      </c>
      <c r="J82" s="9">
        <f t="shared" ca="1" si="18"/>
        <v>0</v>
      </c>
      <c r="K82" s="9">
        <f t="shared" ca="1" si="19"/>
        <v>217.51818737932629</v>
      </c>
      <c r="L82" s="9">
        <f t="shared" ca="1" si="20"/>
        <v>81.037163573671933</v>
      </c>
      <c r="M82">
        <f t="shared" ca="1" si="22"/>
        <v>55.308761770244814</v>
      </c>
      <c r="N82">
        <f t="shared" ca="1" si="23"/>
        <v>32.271285310734463</v>
      </c>
    </row>
    <row r="83" spans="1:14" x14ac:dyDescent="0.25">
      <c r="A83" s="4">
        <f t="shared" si="24"/>
        <v>0.43778935185185114</v>
      </c>
      <c r="B83" s="3">
        <f t="shared" si="25"/>
        <v>1553301825</v>
      </c>
      <c r="C83">
        <f t="shared" si="21"/>
        <v>2</v>
      </c>
      <c r="D83">
        <f t="shared" si="21"/>
        <v>6</v>
      </c>
      <c r="E83">
        <f t="shared" ca="1" si="13"/>
        <v>-40297.35169491524</v>
      </c>
      <c r="F83">
        <f t="shared" ca="1" si="14"/>
        <v>-59626.386525423724</v>
      </c>
      <c r="G83">
        <f t="shared" ca="1" si="17"/>
        <v>9448.7999999999993</v>
      </c>
      <c r="H83" s="9">
        <f t="shared" ca="1" si="18"/>
        <v>214.86220338982821</v>
      </c>
      <c r="I83" s="9">
        <f t="shared" ca="1" si="18"/>
        <v>33.887983050847836</v>
      </c>
      <c r="J83" s="9">
        <f t="shared" ca="1" si="18"/>
        <v>0</v>
      </c>
      <c r="K83" s="9">
        <f t="shared" ca="1" si="19"/>
        <v>217.51818737932342</v>
      </c>
      <c r="L83" s="9">
        <f t="shared" ca="1" si="20"/>
        <v>81.037163573671819</v>
      </c>
      <c r="M83">
        <f t="shared" ca="1" si="22"/>
        <v>55.3103024952919</v>
      </c>
      <c r="N83">
        <f t="shared" ca="1" si="23"/>
        <v>32.288476930320151</v>
      </c>
    </row>
    <row r="84" spans="1:14" x14ac:dyDescent="0.25">
      <c r="A84" s="4">
        <f t="shared" si="24"/>
        <v>0.4378472222222215</v>
      </c>
      <c r="B84" s="3">
        <f t="shared" si="25"/>
        <v>1553301830</v>
      </c>
      <c r="C84">
        <f t="shared" si="21"/>
        <v>2</v>
      </c>
      <c r="D84">
        <f t="shared" si="21"/>
        <v>6</v>
      </c>
      <c r="E84">
        <f t="shared" ca="1" si="13"/>
        <v>-39223.040677966099</v>
      </c>
      <c r="F84">
        <f t="shared" ca="1" si="14"/>
        <v>-59456.946610169485</v>
      </c>
      <c r="G84">
        <f t="shared" ca="1" si="17"/>
        <v>9448.7999999999993</v>
      </c>
      <c r="H84" s="9">
        <f t="shared" ca="1" si="18"/>
        <v>214.86220338983111</v>
      </c>
      <c r="I84" s="9">
        <f t="shared" ca="1" si="18"/>
        <v>33.88798305084638</v>
      </c>
      <c r="J84" s="9">
        <f t="shared" ca="1" si="18"/>
        <v>0</v>
      </c>
      <c r="K84" s="9">
        <f t="shared" ca="1" si="19"/>
        <v>217.51818737932606</v>
      </c>
      <c r="L84" s="9">
        <f t="shared" ca="1" si="20"/>
        <v>81.037163573672316</v>
      </c>
      <c r="M84">
        <f t="shared" ca="1" si="22"/>
        <v>55.311843220338979</v>
      </c>
      <c r="N84">
        <f t="shared" ca="1" si="23"/>
        <v>32.305668549905839</v>
      </c>
    </row>
    <row r="85" spans="1:14" x14ac:dyDescent="0.25">
      <c r="A85" s="4">
        <f t="shared" si="24"/>
        <v>0.43790509259259186</v>
      </c>
      <c r="B85" s="3">
        <f t="shared" si="25"/>
        <v>1553301835</v>
      </c>
      <c r="C85">
        <f t="shared" si="21"/>
        <v>2</v>
      </c>
      <c r="D85">
        <f t="shared" si="21"/>
        <v>6</v>
      </c>
      <c r="E85">
        <f t="shared" ca="1" si="13"/>
        <v>-38148.729661016943</v>
      </c>
      <c r="F85">
        <f t="shared" ca="1" si="14"/>
        <v>-59287.506694915253</v>
      </c>
      <c r="G85">
        <f t="shared" ca="1" si="17"/>
        <v>9448.7999999999993</v>
      </c>
      <c r="H85" s="9">
        <f t="shared" ca="1" si="18"/>
        <v>214.86220338983111</v>
      </c>
      <c r="I85" s="9">
        <f t="shared" ca="1" si="18"/>
        <v>33.887983050847836</v>
      </c>
      <c r="J85" s="9">
        <f t="shared" ca="1" si="18"/>
        <v>0</v>
      </c>
      <c r="K85" s="9">
        <f t="shared" ca="1" si="19"/>
        <v>217.51818737932629</v>
      </c>
      <c r="L85" s="9">
        <f t="shared" ca="1" si="20"/>
        <v>81.037163573671933</v>
      </c>
      <c r="M85">
        <f t="shared" ca="1" si="22"/>
        <v>55.313383945386057</v>
      </c>
      <c r="N85">
        <f t="shared" ca="1" si="23"/>
        <v>32.322860169491527</v>
      </c>
    </row>
    <row r="86" spans="1:14" x14ac:dyDescent="0.25">
      <c r="A86" s="4">
        <f t="shared" si="24"/>
        <v>0.43796296296296222</v>
      </c>
      <c r="B86" s="3">
        <f t="shared" si="25"/>
        <v>1553301840</v>
      </c>
      <c r="C86">
        <f t="shared" si="21"/>
        <v>2</v>
      </c>
      <c r="D86">
        <f t="shared" si="21"/>
        <v>6</v>
      </c>
      <c r="E86">
        <f t="shared" ca="1" si="13"/>
        <v>-37074.418644067788</v>
      </c>
      <c r="F86">
        <f t="shared" ca="1" si="14"/>
        <v>-59118.066779661014</v>
      </c>
      <c r="G86">
        <f t="shared" ca="1" si="17"/>
        <v>9448.7999999999993</v>
      </c>
      <c r="H86" s="9">
        <f t="shared" ca="1" si="18"/>
        <v>214.86220338983111</v>
      </c>
      <c r="I86" s="9">
        <f t="shared" ca="1" si="18"/>
        <v>33.887983050847836</v>
      </c>
      <c r="J86" s="9">
        <f t="shared" ca="1" si="18"/>
        <v>0</v>
      </c>
      <c r="K86" s="9">
        <f t="shared" ca="1" si="19"/>
        <v>217.51818737932629</v>
      </c>
      <c r="L86" s="9">
        <f t="shared" ca="1" si="20"/>
        <v>81.037163573671933</v>
      </c>
      <c r="M86">
        <f t="shared" ca="1" si="22"/>
        <v>55.314924670433143</v>
      </c>
      <c r="N86">
        <f t="shared" ca="1" si="23"/>
        <v>32.340051789077215</v>
      </c>
    </row>
    <row r="87" spans="1:14" x14ac:dyDescent="0.25">
      <c r="A87" s="4">
        <f t="shared" si="24"/>
        <v>0.43802083333333258</v>
      </c>
      <c r="B87" s="3">
        <f t="shared" si="25"/>
        <v>1553301845</v>
      </c>
      <c r="C87">
        <f t="shared" si="21"/>
        <v>2</v>
      </c>
      <c r="D87">
        <f t="shared" si="21"/>
        <v>6</v>
      </c>
      <c r="E87">
        <f t="shared" ca="1" si="13"/>
        <v>-36000.107627118632</v>
      </c>
      <c r="F87">
        <f t="shared" ca="1" si="14"/>
        <v>-58948.626864406775</v>
      </c>
      <c r="G87">
        <f t="shared" ca="1" si="17"/>
        <v>9448.7999999999993</v>
      </c>
      <c r="H87" s="9">
        <f t="shared" ca="1" si="18"/>
        <v>214.86220338983111</v>
      </c>
      <c r="I87" s="9">
        <f t="shared" ca="1" si="18"/>
        <v>33.88798305084638</v>
      </c>
      <c r="J87" s="9">
        <f t="shared" ca="1" si="18"/>
        <v>0</v>
      </c>
      <c r="K87" s="9">
        <f t="shared" ca="1" si="19"/>
        <v>217.51818737932606</v>
      </c>
      <c r="L87" s="9">
        <f t="shared" ca="1" si="20"/>
        <v>81.037163573672316</v>
      </c>
      <c r="M87">
        <f t="shared" ca="1" si="22"/>
        <v>55.316465395480222</v>
      </c>
      <c r="N87">
        <f t="shared" ca="1" si="23"/>
        <v>32.357243408662896</v>
      </c>
    </row>
    <row r="88" spans="1:14" x14ac:dyDescent="0.25">
      <c r="A88" s="4">
        <f t="shared" si="24"/>
        <v>0.43807870370370294</v>
      </c>
      <c r="B88" s="3">
        <f t="shared" si="25"/>
        <v>1553301850</v>
      </c>
      <c r="C88">
        <f t="shared" ref="C88:D103" si="26">C87</f>
        <v>2</v>
      </c>
      <c r="D88">
        <f t="shared" si="26"/>
        <v>6</v>
      </c>
      <c r="E88">
        <f t="shared" ca="1" si="13"/>
        <v>-34925.796610169476</v>
      </c>
      <c r="F88">
        <f t="shared" ca="1" si="14"/>
        <v>-58779.186949152543</v>
      </c>
      <c r="G88">
        <f t="shared" ca="1" si="17"/>
        <v>9448.7999999999993</v>
      </c>
      <c r="H88" s="9">
        <f t="shared" ca="1" si="18"/>
        <v>214.86220338982821</v>
      </c>
      <c r="I88" s="9">
        <f t="shared" ca="1" si="18"/>
        <v>33.887983050847836</v>
      </c>
      <c r="J88" s="9">
        <f t="shared" ca="1" si="18"/>
        <v>0</v>
      </c>
      <c r="K88" s="9">
        <f t="shared" ca="1" si="19"/>
        <v>217.51818737932342</v>
      </c>
      <c r="L88" s="9">
        <f t="shared" ca="1" si="20"/>
        <v>81.037163573671819</v>
      </c>
      <c r="M88">
        <f t="shared" ca="1" si="22"/>
        <v>55.318006120527301</v>
      </c>
      <c r="N88">
        <f t="shared" ca="1" si="23"/>
        <v>32.374435028248584</v>
      </c>
    </row>
    <row r="89" spans="1:14" x14ac:dyDescent="0.25">
      <c r="A89" s="4">
        <f t="shared" si="24"/>
        <v>0.4381365740740733</v>
      </c>
      <c r="B89" s="3">
        <f t="shared" si="25"/>
        <v>1553301855</v>
      </c>
      <c r="C89">
        <f t="shared" si="26"/>
        <v>2</v>
      </c>
      <c r="D89">
        <f t="shared" si="26"/>
        <v>6</v>
      </c>
      <c r="E89">
        <f t="shared" ca="1" si="13"/>
        <v>-33851.485593220335</v>
      </c>
      <c r="F89">
        <f t="shared" ca="1" si="14"/>
        <v>-58609.747033898304</v>
      </c>
      <c r="G89">
        <f t="shared" ca="1" si="17"/>
        <v>9448.7999999999993</v>
      </c>
      <c r="H89" s="9">
        <f t="shared" ca="1" si="18"/>
        <v>214.86220338983111</v>
      </c>
      <c r="I89" s="9">
        <f t="shared" ca="1" si="18"/>
        <v>33.887983050847836</v>
      </c>
      <c r="J89" s="9">
        <f t="shared" ca="1" si="18"/>
        <v>0</v>
      </c>
      <c r="K89" s="9">
        <f t="shared" ca="1" si="19"/>
        <v>217.51818737932629</v>
      </c>
      <c r="L89" s="9">
        <f t="shared" ca="1" si="20"/>
        <v>81.037163573671933</v>
      </c>
      <c r="M89">
        <f t="shared" ca="1" si="22"/>
        <v>55.319546845574386</v>
      </c>
      <c r="N89">
        <f t="shared" ca="1" si="23"/>
        <v>32.391626647834272</v>
      </c>
    </row>
    <row r="90" spans="1:14" x14ac:dyDescent="0.25">
      <c r="A90" s="4">
        <f t="shared" si="24"/>
        <v>0.43819444444444366</v>
      </c>
      <c r="B90" s="3">
        <f t="shared" si="25"/>
        <v>1553301860</v>
      </c>
      <c r="C90">
        <f t="shared" si="26"/>
        <v>2</v>
      </c>
      <c r="D90">
        <f t="shared" si="26"/>
        <v>6</v>
      </c>
      <c r="E90">
        <f t="shared" ca="1" si="13"/>
        <v>-32777.17457627118</v>
      </c>
      <c r="F90">
        <f t="shared" ca="1" si="14"/>
        <v>-58440.307118644065</v>
      </c>
      <c r="G90">
        <f t="shared" ca="1" si="17"/>
        <v>9448.7999999999993</v>
      </c>
      <c r="H90" s="9">
        <f t="shared" ca="1" si="18"/>
        <v>214.86220338983111</v>
      </c>
      <c r="I90" s="9">
        <f t="shared" ca="1" si="18"/>
        <v>33.887983050847836</v>
      </c>
      <c r="J90" s="9">
        <f t="shared" ca="1" si="18"/>
        <v>0</v>
      </c>
      <c r="K90" s="9">
        <f t="shared" ca="1" si="19"/>
        <v>217.51818737932629</v>
      </c>
      <c r="L90" s="9">
        <f t="shared" ca="1" si="20"/>
        <v>81.037163573671933</v>
      </c>
      <c r="M90">
        <f t="shared" ca="1" si="22"/>
        <v>55.321087570621465</v>
      </c>
      <c r="N90">
        <f t="shared" ca="1" si="23"/>
        <v>32.40881826741996</v>
      </c>
    </row>
    <row r="91" spans="1:14" x14ac:dyDescent="0.25">
      <c r="A91" s="4">
        <f t="shared" si="24"/>
        <v>0.43825231481481403</v>
      </c>
      <c r="B91" s="3">
        <f t="shared" si="25"/>
        <v>1553301865</v>
      </c>
      <c r="C91">
        <f t="shared" si="26"/>
        <v>2</v>
      </c>
      <c r="D91">
        <f t="shared" si="26"/>
        <v>6</v>
      </c>
      <c r="E91">
        <f t="shared" ca="1" si="13"/>
        <v>-31702.863559322024</v>
      </c>
      <c r="F91">
        <f t="shared" ca="1" si="14"/>
        <v>-58270.867203389826</v>
      </c>
      <c r="G91">
        <f t="shared" ca="1" si="17"/>
        <v>9448.7999999999993</v>
      </c>
      <c r="H91" s="9">
        <f t="shared" ca="1" si="18"/>
        <v>214.86220338983111</v>
      </c>
      <c r="I91" s="9">
        <f t="shared" ca="1" si="18"/>
        <v>33.887983050847836</v>
      </c>
      <c r="J91" s="9">
        <f t="shared" ca="1" si="18"/>
        <v>0</v>
      </c>
      <c r="K91" s="9">
        <f t="shared" ca="1" si="19"/>
        <v>217.51818737932629</v>
      </c>
      <c r="L91" s="9">
        <f t="shared" ca="1" si="20"/>
        <v>81.037163573671933</v>
      </c>
      <c r="M91">
        <f t="shared" ca="1" si="22"/>
        <v>55.322628295668544</v>
      </c>
      <c r="N91">
        <f t="shared" ca="1" si="23"/>
        <v>32.426009887005648</v>
      </c>
    </row>
    <row r="92" spans="1:14" x14ac:dyDescent="0.25">
      <c r="A92" s="4">
        <f t="shared" si="24"/>
        <v>0.43831018518518439</v>
      </c>
      <c r="B92" s="3">
        <f t="shared" si="25"/>
        <v>1553301870</v>
      </c>
      <c r="C92">
        <f t="shared" si="26"/>
        <v>2</v>
      </c>
      <c r="D92">
        <f t="shared" si="26"/>
        <v>6</v>
      </c>
      <c r="E92">
        <f t="shared" ca="1" si="13"/>
        <v>-30628.552542372869</v>
      </c>
      <c r="F92">
        <f t="shared" ca="1" si="14"/>
        <v>-58101.427288135586</v>
      </c>
      <c r="G92">
        <f t="shared" ca="1" si="17"/>
        <v>9448.7999999999993</v>
      </c>
      <c r="H92" s="9">
        <f t="shared" ca="1" si="18"/>
        <v>214.86220338983111</v>
      </c>
      <c r="I92" s="9">
        <f t="shared" ca="1" si="18"/>
        <v>33.88798305084638</v>
      </c>
      <c r="J92" s="9">
        <f t="shared" ca="1" si="18"/>
        <v>0</v>
      </c>
      <c r="K92" s="9">
        <f t="shared" ca="1" si="19"/>
        <v>217.51818737932606</v>
      </c>
      <c r="L92" s="9">
        <f t="shared" ca="1" si="20"/>
        <v>81.037163573672316</v>
      </c>
      <c r="M92">
        <f t="shared" ca="1" si="22"/>
        <v>55.32416902071563</v>
      </c>
      <c r="N92">
        <f t="shared" ca="1" si="23"/>
        <v>32.443201506591336</v>
      </c>
    </row>
    <row r="93" spans="1:14" x14ac:dyDescent="0.25">
      <c r="A93" s="4">
        <f t="shared" si="24"/>
        <v>0.43836805555555475</v>
      </c>
      <c r="B93" s="3">
        <f t="shared" si="25"/>
        <v>1553301875</v>
      </c>
      <c r="C93">
        <f t="shared" si="26"/>
        <v>2</v>
      </c>
      <c r="D93">
        <f t="shared" si="26"/>
        <v>6</v>
      </c>
      <c r="E93">
        <f t="shared" ca="1" si="13"/>
        <v>-29554.241525423713</v>
      </c>
      <c r="F93">
        <f t="shared" ca="1" si="14"/>
        <v>-57931.987372881355</v>
      </c>
      <c r="G93">
        <f t="shared" ca="1" si="17"/>
        <v>9448.7999999999993</v>
      </c>
      <c r="H93" s="9">
        <f t="shared" ca="1" si="18"/>
        <v>214.86220338982821</v>
      </c>
      <c r="I93" s="9">
        <f t="shared" ca="1" si="18"/>
        <v>33.887983050847836</v>
      </c>
      <c r="J93" s="9">
        <f t="shared" ca="1" si="18"/>
        <v>0</v>
      </c>
      <c r="K93" s="9">
        <f t="shared" ca="1" si="19"/>
        <v>217.51818737932342</v>
      </c>
      <c r="L93" s="9">
        <f t="shared" ca="1" si="20"/>
        <v>81.037163573671819</v>
      </c>
      <c r="M93">
        <f t="shared" ca="1" si="22"/>
        <v>55.325709745762708</v>
      </c>
      <c r="N93">
        <f t="shared" ca="1" si="23"/>
        <v>32.460393126177024</v>
      </c>
    </row>
    <row r="94" spans="1:14" x14ac:dyDescent="0.25">
      <c r="A94" s="4">
        <f t="shared" si="24"/>
        <v>0.43842592592592511</v>
      </c>
      <c r="B94" s="3">
        <f t="shared" si="25"/>
        <v>1553301880</v>
      </c>
      <c r="C94">
        <f t="shared" si="26"/>
        <v>2</v>
      </c>
      <c r="D94">
        <f t="shared" si="26"/>
        <v>6</v>
      </c>
      <c r="E94">
        <f t="shared" ca="1" si="13"/>
        <v>-28479.930508474572</v>
      </c>
      <c r="F94">
        <f t="shared" ca="1" si="14"/>
        <v>-57762.547457627115</v>
      </c>
      <c r="G94">
        <f t="shared" ca="1" si="17"/>
        <v>9448.7999999999993</v>
      </c>
      <c r="H94" s="9">
        <f t="shared" ca="1" si="18"/>
        <v>214.86220338983111</v>
      </c>
      <c r="I94" s="9">
        <f t="shared" ca="1" si="18"/>
        <v>33.887983050847836</v>
      </c>
      <c r="J94" s="9">
        <f t="shared" ca="1" si="18"/>
        <v>0</v>
      </c>
      <c r="K94" s="9">
        <f t="shared" ca="1" si="19"/>
        <v>217.51818737932629</v>
      </c>
      <c r="L94" s="9">
        <f t="shared" ca="1" si="20"/>
        <v>81.037163573671933</v>
      </c>
      <c r="M94">
        <f t="shared" ca="1" si="22"/>
        <v>55.327250470809787</v>
      </c>
      <c r="N94">
        <f t="shared" ca="1" si="23"/>
        <v>32.477584745762712</v>
      </c>
    </row>
    <row r="95" spans="1:14" x14ac:dyDescent="0.25">
      <c r="A95" s="4">
        <f>A94+5/24/3600</f>
        <v>0.43848379629629547</v>
      </c>
      <c r="B95" s="3">
        <f t="shared" si="25"/>
        <v>1553301885</v>
      </c>
      <c r="C95">
        <f t="shared" si="26"/>
        <v>2</v>
      </c>
      <c r="D95">
        <f t="shared" si="26"/>
        <v>6</v>
      </c>
      <c r="E95">
        <f t="shared" ca="1" si="13"/>
        <v>-27405.619491525416</v>
      </c>
      <c r="F95">
        <f t="shared" ca="1" si="14"/>
        <v>-57593.107542372876</v>
      </c>
      <c r="G95">
        <f t="shared" ca="1" si="17"/>
        <v>9448.7999999999993</v>
      </c>
      <c r="H95" s="9">
        <f t="shared" ca="1" si="18"/>
        <v>214.86220338983111</v>
      </c>
      <c r="I95" s="9">
        <f t="shared" ca="1" si="18"/>
        <v>33.88798305084638</v>
      </c>
      <c r="J95" s="9">
        <f t="shared" ca="1" si="18"/>
        <v>0</v>
      </c>
      <c r="K95" s="9">
        <f t="shared" ca="1" si="19"/>
        <v>217.51818737932606</v>
      </c>
      <c r="L95" s="9">
        <f t="shared" ca="1" si="20"/>
        <v>81.037163573672316</v>
      </c>
      <c r="M95">
        <f t="shared" ca="1" si="22"/>
        <v>55.328791195856873</v>
      </c>
      <c r="N95">
        <f t="shared" ca="1" si="23"/>
        <v>32.4947763653484</v>
      </c>
    </row>
    <row r="96" spans="1:14" x14ac:dyDescent="0.25">
      <c r="A96" s="4">
        <f t="shared" si="24"/>
        <v>0.43854166666666583</v>
      </c>
      <c r="B96" s="3">
        <f t="shared" si="25"/>
        <v>1553301890</v>
      </c>
      <c r="C96">
        <f t="shared" si="26"/>
        <v>2</v>
      </c>
      <c r="D96">
        <f t="shared" si="26"/>
        <v>6</v>
      </c>
      <c r="E96">
        <f t="shared" ca="1" si="13"/>
        <v>-26331.308474576261</v>
      </c>
      <c r="F96">
        <f t="shared" ca="1" si="14"/>
        <v>-57423.667627118644</v>
      </c>
      <c r="G96">
        <f t="shared" ca="1" si="17"/>
        <v>9448.7999999999993</v>
      </c>
      <c r="H96" s="9">
        <f t="shared" ca="1" si="18"/>
        <v>214.86220338983111</v>
      </c>
      <c r="I96" s="9">
        <f t="shared" ca="1" si="18"/>
        <v>33.887983050847836</v>
      </c>
      <c r="J96" s="9">
        <f t="shared" ca="1" si="18"/>
        <v>0</v>
      </c>
      <c r="K96" s="9">
        <f t="shared" ca="1" si="19"/>
        <v>217.51818737932629</v>
      </c>
      <c r="L96" s="9">
        <f t="shared" ca="1" si="20"/>
        <v>81.037163573671933</v>
      </c>
      <c r="M96">
        <f t="shared" ca="1" si="22"/>
        <v>55.330331920903951</v>
      </c>
      <c r="N96">
        <f t="shared" ca="1" si="23"/>
        <v>32.511967984934088</v>
      </c>
    </row>
    <row r="97" spans="1:14" x14ac:dyDescent="0.25">
      <c r="A97" s="4">
        <f t="shared" si="24"/>
        <v>0.43859953703703619</v>
      </c>
      <c r="B97" s="3">
        <f t="shared" si="25"/>
        <v>1553301895</v>
      </c>
      <c r="C97">
        <f t="shared" si="26"/>
        <v>2</v>
      </c>
      <c r="D97">
        <f t="shared" si="26"/>
        <v>6</v>
      </c>
      <c r="E97">
        <f t="shared" ca="1" si="13"/>
        <v>-25256.997457627105</v>
      </c>
      <c r="F97">
        <f t="shared" ca="1" si="14"/>
        <v>-57254.227711864405</v>
      </c>
      <c r="G97">
        <f t="shared" ca="1" si="17"/>
        <v>9448.7999999999993</v>
      </c>
      <c r="H97" s="9">
        <f t="shared" ca="1" si="18"/>
        <v>214.86220338983111</v>
      </c>
      <c r="I97" s="9">
        <f t="shared" ca="1" si="18"/>
        <v>33.887983050847836</v>
      </c>
      <c r="J97" s="9">
        <f t="shared" ca="1" si="18"/>
        <v>0</v>
      </c>
      <c r="K97" s="9">
        <f t="shared" ca="1" si="19"/>
        <v>217.51818737932629</v>
      </c>
      <c r="L97" s="9">
        <f t="shared" ca="1" si="20"/>
        <v>81.037163573671933</v>
      </c>
      <c r="M97">
        <f t="shared" ca="1" si="22"/>
        <v>55.33187264595103</v>
      </c>
      <c r="N97">
        <f t="shared" ca="1" si="23"/>
        <v>32.529159604519776</v>
      </c>
    </row>
    <row r="98" spans="1:14" x14ac:dyDescent="0.25">
      <c r="A98" s="4">
        <f t="shared" si="24"/>
        <v>0.43865740740740655</v>
      </c>
      <c r="B98" s="3">
        <f t="shared" si="25"/>
        <v>1553301900</v>
      </c>
      <c r="C98">
        <f t="shared" si="26"/>
        <v>2</v>
      </c>
      <c r="D98">
        <f t="shared" si="26"/>
        <v>6</v>
      </c>
      <c r="E98">
        <f t="shared" ca="1" si="13"/>
        <v>-24182.68644067795</v>
      </c>
      <c r="F98">
        <f t="shared" ca="1" si="14"/>
        <v>-57084.787796610166</v>
      </c>
      <c r="G98">
        <f t="shared" ca="1" si="17"/>
        <v>9448.7999999999993</v>
      </c>
      <c r="H98" s="9">
        <f t="shared" ca="1" si="18"/>
        <v>214.86220338982821</v>
      </c>
      <c r="I98" s="9">
        <f t="shared" ca="1" si="18"/>
        <v>33.887983050847836</v>
      </c>
      <c r="J98" s="9">
        <f t="shared" ca="1" si="18"/>
        <v>0</v>
      </c>
      <c r="K98" s="9">
        <f t="shared" ca="1" si="19"/>
        <v>217.51818737932342</v>
      </c>
      <c r="L98" s="9">
        <f t="shared" ca="1" si="20"/>
        <v>81.037163573671819</v>
      </c>
      <c r="M98">
        <f t="shared" ca="1" si="22"/>
        <v>55.333413370998116</v>
      </c>
      <c r="N98">
        <f t="shared" ca="1" si="23"/>
        <v>32.546351224105457</v>
      </c>
    </row>
    <row r="99" spans="1:14" x14ac:dyDescent="0.25">
      <c r="A99" s="4">
        <f t="shared" si="24"/>
        <v>0.43871527777777691</v>
      </c>
      <c r="B99" s="3">
        <f t="shared" si="25"/>
        <v>1553301905</v>
      </c>
      <c r="C99">
        <f t="shared" si="26"/>
        <v>2</v>
      </c>
      <c r="D99">
        <f t="shared" si="26"/>
        <v>6</v>
      </c>
      <c r="E99">
        <f t="shared" ca="1" si="13"/>
        <v>-23108.375423728809</v>
      </c>
      <c r="F99">
        <f t="shared" ca="1" si="14"/>
        <v>-56915.347881355927</v>
      </c>
      <c r="G99">
        <f t="shared" ca="1" si="17"/>
        <v>9448.7999999999993</v>
      </c>
      <c r="H99" s="9">
        <f t="shared" ca="1" si="18"/>
        <v>214.86220338983111</v>
      </c>
      <c r="I99" s="9">
        <f t="shared" ca="1" si="18"/>
        <v>33.887983050847836</v>
      </c>
      <c r="J99" s="9">
        <f t="shared" ca="1" si="18"/>
        <v>0</v>
      </c>
      <c r="K99" s="9">
        <f t="shared" ca="1" si="19"/>
        <v>217.51818737932629</v>
      </c>
      <c r="L99" s="9">
        <f t="shared" ca="1" si="20"/>
        <v>81.037163573671933</v>
      </c>
      <c r="M99">
        <f t="shared" ca="1" si="22"/>
        <v>55.334954096045195</v>
      </c>
      <c r="N99">
        <f t="shared" ca="1" si="23"/>
        <v>32.563542843691145</v>
      </c>
    </row>
    <row r="100" spans="1:14" x14ac:dyDescent="0.25">
      <c r="A100" s="4">
        <f t="shared" si="24"/>
        <v>0.43877314814814727</v>
      </c>
      <c r="B100" s="3">
        <f t="shared" si="25"/>
        <v>1553301910</v>
      </c>
      <c r="C100">
        <f t="shared" si="26"/>
        <v>2</v>
      </c>
      <c r="D100">
        <f t="shared" si="26"/>
        <v>6</v>
      </c>
      <c r="E100">
        <f t="shared" ref="E100:E163" ca="1" si="27">INDIRECT("E$"&amp;C100)+INDIRECT("H$"&amp;C100)*($B100-INDIRECT("B$"&amp;D100))</f>
        <v>-22034.064406779653</v>
      </c>
      <c r="F100">
        <f t="shared" ref="F100:F163" ca="1" si="28">INDIRECT("F$"&amp;C100)+INDIRECT("I$"&amp;C100)*($B100-INDIRECT("B$"&amp;D100))</f>
        <v>-56745.907966101688</v>
      </c>
      <c r="G100">
        <f t="shared" ca="1" si="17"/>
        <v>9448.7999999999993</v>
      </c>
      <c r="H100" s="9">
        <f t="shared" ca="1" si="18"/>
        <v>214.86220338983111</v>
      </c>
      <c r="I100" s="9">
        <f t="shared" ca="1" si="18"/>
        <v>33.88798305084638</v>
      </c>
      <c r="J100" s="9">
        <f t="shared" ca="1" si="18"/>
        <v>0</v>
      </c>
      <c r="K100" s="9">
        <f t="shared" ca="1" si="19"/>
        <v>217.51818737932606</v>
      </c>
      <c r="L100" s="9">
        <f t="shared" ca="1" si="20"/>
        <v>81.037163573672316</v>
      </c>
      <c r="M100">
        <f t="shared" ca="1" si="22"/>
        <v>55.336494821092273</v>
      </c>
      <c r="N100">
        <f t="shared" ca="1" si="23"/>
        <v>32.580734463276833</v>
      </c>
    </row>
    <row r="101" spans="1:14" x14ac:dyDescent="0.25">
      <c r="A101" s="4">
        <f t="shared" si="24"/>
        <v>0.43883101851851763</v>
      </c>
      <c r="B101" s="3">
        <f t="shared" si="25"/>
        <v>1553301915</v>
      </c>
      <c r="C101">
        <f t="shared" si="26"/>
        <v>2</v>
      </c>
      <c r="D101">
        <f t="shared" si="26"/>
        <v>6</v>
      </c>
      <c r="E101">
        <f t="shared" ca="1" si="27"/>
        <v>-20959.753389830497</v>
      </c>
      <c r="F101">
        <f t="shared" ca="1" si="28"/>
        <v>-56576.468050847456</v>
      </c>
      <c r="G101">
        <f t="shared" ca="1" si="17"/>
        <v>9448.7999999999993</v>
      </c>
      <c r="H101" s="9">
        <f t="shared" ca="1" si="18"/>
        <v>214.86220338983111</v>
      </c>
      <c r="I101" s="9">
        <f t="shared" ca="1" si="18"/>
        <v>33.887983050847836</v>
      </c>
      <c r="J101" s="9">
        <f t="shared" ca="1" si="18"/>
        <v>0</v>
      </c>
      <c r="K101" s="9">
        <f t="shared" ca="1" si="19"/>
        <v>217.51818737932629</v>
      </c>
      <c r="L101" s="9">
        <f t="shared" ca="1" si="20"/>
        <v>81.037163573671933</v>
      </c>
      <c r="M101">
        <f t="shared" ca="1" si="22"/>
        <v>55.338035546139359</v>
      </c>
      <c r="N101">
        <f t="shared" ca="1" si="23"/>
        <v>32.597926082862521</v>
      </c>
    </row>
    <row r="102" spans="1:14" x14ac:dyDescent="0.25">
      <c r="A102" s="8">
        <f t="shared" si="24"/>
        <v>0.438888888888888</v>
      </c>
      <c r="B102" s="3">
        <f t="shared" si="25"/>
        <v>1553301920</v>
      </c>
      <c r="C102">
        <f t="shared" si="26"/>
        <v>2</v>
      </c>
      <c r="D102">
        <f t="shared" si="26"/>
        <v>6</v>
      </c>
      <c r="E102">
        <f t="shared" ca="1" si="27"/>
        <v>-19885.442372881342</v>
      </c>
      <c r="F102">
        <f t="shared" ca="1" si="28"/>
        <v>-56407.028135593217</v>
      </c>
      <c r="G102">
        <f t="shared" ca="1" si="17"/>
        <v>9448.7999999999993</v>
      </c>
      <c r="H102" s="9">
        <f t="shared" ca="1" si="18"/>
        <v>214.86220338983111</v>
      </c>
      <c r="I102" s="9">
        <f t="shared" ca="1" si="18"/>
        <v>33.887983050847836</v>
      </c>
      <c r="J102" s="9">
        <f t="shared" ca="1" si="18"/>
        <v>0</v>
      </c>
      <c r="K102" s="9">
        <f t="shared" ca="1" si="19"/>
        <v>217.51818737932629</v>
      </c>
      <c r="L102" s="9">
        <f t="shared" ca="1" si="20"/>
        <v>81.037163573671933</v>
      </c>
      <c r="M102">
        <f t="shared" ca="1" si="22"/>
        <v>55.339576271186438</v>
      </c>
      <c r="N102">
        <f t="shared" ca="1" si="23"/>
        <v>32.61511770244821</v>
      </c>
    </row>
    <row r="103" spans="1:14" x14ac:dyDescent="0.25">
      <c r="A103" s="4">
        <f>A102+5/24/3600</f>
        <v>0.43894675925925836</v>
      </c>
      <c r="B103" s="3">
        <f t="shared" si="25"/>
        <v>1553301925</v>
      </c>
      <c r="C103">
        <f t="shared" si="26"/>
        <v>2</v>
      </c>
      <c r="D103">
        <f t="shared" si="26"/>
        <v>6</v>
      </c>
      <c r="E103">
        <f t="shared" ca="1" si="27"/>
        <v>-18811.131355932186</v>
      </c>
      <c r="F103">
        <f t="shared" ca="1" si="28"/>
        <v>-56237.588220338977</v>
      </c>
      <c r="G103">
        <f t="shared" ca="1" si="17"/>
        <v>9448.7999999999993</v>
      </c>
      <c r="H103" s="9">
        <f t="shared" ca="1" si="18"/>
        <v>214.86220338982821</v>
      </c>
      <c r="I103" s="9">
        <f t="shared" ca="1" si="18"/>
        <v>33.88798305084638</v>
      </c>
      <c r="J103" s="9">
        <f t="shared" ca="1" si="18"/>
        <v>0</v>
      </c>
      <c r="K103" s="9">
        <f t="shared" ca="1" si="19"/>
        <v>217.51818737932319</v>
      </c>
      <c r="L103" s="9">
        <f t="shared" ca="1" si="20"/>
        <v>81.037163573672203</v>
      </c>
      <c r="M103">
        <f t="shared" ca="1" si="22"/>
        <v>55.341116996233517</v>
      </c>
      <c r="N103">
        <f t="shared" ca="1" si="23"/>
        <v>32.632309322033898</v>
      </c>
    </row>
    <row r="104" spans="1:14" x14ac:dyDescent="0.25">
      <c r="A104" s="4">
        <f t="shared" ref="A104:A120" si="29">A103+5/24/3600</f>
        <v>0.43900462962962872</v>
      </c>
      <c r="B104" s="3">
        <f t="shared" si="25"/>
        <v>1553301930</v>
      </c>
      <c r="C104">
        <f t="shared" ref="C104:D119" si="30">C103</f>
        <v>2</v>
      </c>
      <c r="D104">
        <f t="shared" si="30"/>
        <v>6</v>
      </c>
      <c r="E104">
        <f t="shared" ca="1" si="27"/>
        <v>-17736.820338983045</v>
      </c>
      <c r="F104">
        <f t="shared" ca="1" si="28"/>
        <v>-56068.148305084746</v>
      </c>
      <c r="G104">
        <f t="shared" ca="1" si="17"/>
        <v>9448.7999999999993</v>
      </c>
      <c r="H104" s="9">
        <f t="shared" ca="1" si="18"/>
        <v>214.86220338983111</v>
      </c>
      <c r="I104" s="9">
        <f t="shared" ca="1" si="18"/>
        <v>33.887983050847836</v>
      </c>
      <c r="J104" s="9">
        <f t="shared" ca="1" si="18"/>
        <v>0</v>
      </c>
      <c r="K104" s="9">
        <f t="shared" ca="1" si="19"/>
        <v>217.51818737932629</v>
      </c>
      <c r="L104" s="9">
        <f t="shared" ca="1" si="20"/>
        <v>81.037163573671933</v>
      </c>
      <c r="M104">
        <f t="shared" ca="1" si="22"/>
        <v>55.342657721280602</v>
      </c>
      <c r="N104">
        <f t="shared" ca="1" si="23"/>
        <v>32.649500941619586</v>
      </c>
    </row>
    <row r="105" spans="1:14" x14ac:dyDescent="0.25">
      <c r="A105" s="4">
        <f t="shared" si="29"/>
        <v>0.43906249999999908</v>
      </c>
      <c r="B105" s="3">
        <f t="shared" si="25"/>
        <v>1553301935</v>
      </c>
      <c r="C105">
        <f t="shared" si="30"/>
        <v>2</v>
      </c>
      <c r="D105">
        <f t="shared" si="30"/>
        <v>6</v>
      </c>
      <c r="E105">
        <f t="shared" ca="1" si="27"/>
        <v>-16662.509322033889</v>
      </c>
      <c r="F105">
        <f t="shared" ca="1" si="28"/>
        <v>-55898.708389830506</v>
      </c>
      <c r="G105">
        <f t="shared" ca="1" si="17"/>
        <v>9448.7999999999993</v>
      </c>
      <c r="H105" s="9">
        <f t="shared" ca="1" si="18"/>
        <v>214.86220338983111</v>
      </c>
      <c r="I105" s="9">
        <f t="shared" ca="1" si="18"/>
        <v>33.887983050847836</v>
      </c>
      <c r="J105" s="9">
        <f t="shared" ca="1" si="18"/>
        <v>0</v>
      </c>
      <c r="K105" s="9">
        <f t="shared" ca="1" si="19"/>
        <v>217.51818737932629</v>
      </c>
      <c r="L105" s="9">
        <f t="shared" ca="1" si="20"/>
        <v>81.037163573671933</v>
      </c>
      <c r="M105">
        <f t="shared" ca="1" si="22"/>
        <v>55.344198446327681</v>
      </c>
      <c r="N105">
        <f t="shared" ca="1" si="23"/>
        <v>32.666692561205274</v>
      </c>
    </row>
    <row r="106" spans="1:14" x14ac:dyDescent="0.25">
      <c r="A106" s="4">
        <f t="shared" si="29"/>
        <v>0.43912037037036944</v>
      </c>
      <c r="B106" s="3">
        <f t="shared" si="25"/>
        <v>1553301940</v>
      </c>
      <c r="C106">
        <f t="shared" si="30"/>
        <v>2</v>
      </c>
      <c r="D106">
        <f t="shared" si="30"/>
        <v>6</v>
      </c>
      <c r="E106">
        <f t="shared" ca="1" si="27"/>
        <v>-15588.198305084734</v>
      </c>
      <c r="F106">
        <f t="shared" ca="1" si="28"/>
        <v>-55729.268474576267</v>
      </c>
      <c r="G106">
        <f t="shared" ca="1" si="17"/>
        <v>9448.7999999999993</v>
      </c>
      <c r="H106" s="9">
        <f t="shared" ca="1" si="18"/>
        <v>214.86220338983111</v>
      </c>
      <c r="I106" s="9">
        <f t="shared" ca="1" si="18"/>
        <v>33.88798305084638</v>
      </c>
      <c r="J106" s="9">
        <f t="shared" ca="1" si="18"/>
        <v>0</v>
      </c>
      <c r="K106" s="9">
        <f t="shared" ca="1" si="19"/>
        <v>217.51818737932606</v>
      </c>
      <c r="L106" s="9">
        <f t="shared" ca="1" si="20"/>
        <v>81.037163573672316</v>
      </c>
      <c r="M106">
        <f t="shared" ca="1" si="22"/>
        <v>55.34573917137476</v>
      </c>
      <c r="N106">
        <f t="shared" ca="1" si="23"/>
        <v>32.683884180790962</v>
      </c>
    </row>
    <row r="107" spans="1:14" x14ac:dyDescent="0.25">
      <c r="A107" s="4">
        <f t="shared" si="29"/>
        <v>0.4391782407407398</v>
      </c>
      <c r="B107" s="3">
        <f t="shared" si="25"/>
        <v>1553301945</v>
      </c>
      <c r="C107">
        <f t="shared" si="30"/>
        <v>2</v>
      </c>
      <c r="D107">
        <f t="shared" si="30"/>
        <v>6</v>
      </c>
      <c r="E107">
        <f t="shared" ca="1" si="27"/>
        <v>-14513.887288135578</v>
      </c>
      <c r="F107">
        <f t="shared" ca="1" si="28"/>
        <v>-55559.828559322035</v>
      </c>
      <c r="G107">
        <f t="shared" ca="1" si="17"/>
        <v>9448.7999999999993</v>
      </c>
      <c r="H107" s="9">
        <f t="shared" ca="1" si="18"/>
        <v>214.86220338983111</v>
      </c>
      <c r="I107" s="9">
        <f t="shared" ca="1" si="18"/>
        <v>33.887983050849286</v>
      </c>
      <c r="J107" s="9">
        <f t="shared" ca="1" si="18"/>
        <v>0</v>
      </c>
      <c r="K107" s="9">
        <f t="shared" ca="1" si="19"/>
        <v>217.51818737932652</v>
      </c>
      <c r="L107" s="9">
        <f t="shared" ca="1" si="20"/>
        <v>81.037163573671563</v>
      </c>
      <c r="M107">
        <f t="shared" ca="1" si="22"/>
        <v>55.347279896421846</v>
      </c>
      <c r="N107">
        <f t="shared" ca="1" si="23"/>
        <v>32.70107580037665</v>
      </c>
    </row>
    <row r="108" spans="1:14" x14ac:dyDescent="0.25">
      <c r="A108" s="8">
        <f t="shared" si="29"/>
        <v>0.43923611111111016</v>
      </c>
      <c r="B108" s="3">
        <f t="shared" si="25"/>
        <v>1553301950</v>
      </c>
      <c r="C108">
        <f t="shared" si="30"/>
        <v>2</v>
      </c>
      <c r="D108">
        <f t="shared" si="30"/>
        <v>6</v>
      </c>
      <c r="E108">
        <f t="shared" ca="1" si="27"/>
        <v>-13439.576271186423</v>
      </c>
      <c r="F108">
        <f t="shared" ca="1" si="28"/>
        <v>-55390.388644067789</v>
      </c>
      <c r="G108">
        <f t="shared" ca="1" si="17"/>
        <v>9448.7999999999993</v>
      </c>
      <c r="H108" s="9">
        <f t="shared" ca="1" si="18"/>
        <v>214.86220338982821</v>
      </c>
      <c r="I108" s="9">
        <f t="shared" ca="1" si="18"/>
        <v>33.88798305084638</v>
      </c>
      <c r="J108" s="9">
        <f t="shared" ca="1" si="18"/>
        <v>0</v>
      </c>
      <c r="K108" s="9">
        <f t="shared" ca="1" si="19"/>
        <v>217.51818737932319</v>
      </c>
      <c r="L108" s="9">
        <f t="shared" ca="1" si="20"/>
        <v>81.037163573672203</v>
      </c>
      <c r="M108">
        <f t="shared" ca="1" si="22"/>
        <v>55.348820621468924</v>
      </c>
      <c r="N108">
        <f t="shared" ca="1" si="23"/>
        <v>32.718267419962331</v>
      </c>
    </row>
    <row r="109" spans="1:14" x14ac:dyDescent="0.25">
      <c r="A109" s="4">
        <f t="shared" si="29"/>
        <v>0.43929398148148052</v>
      </c>
      <c r="B109" s="3">
        <f t="shared" si="25"/>
        <v>1553301955</v>
      </c>
      <c r="C109">
        <f t="shared" si="30"/>
        <v>2</v>
      </c>
      <c r="D109">
        <f t="shared" si="30"/>
        <v>6</v>
      </c>
      <c r="E109">
        <f t="shared" ca="1" si="27"/>
        <v>-12365.265254237282</v>
      </c>
      <c r="F109">
        <f t="shared" ca="1" si="28"/>
        <v>-55220.948728813557</v>
      </c>
      <c r="G109">
        <f t="shared" ca="1" si="17"/>
        <v>9448.7999999999993</v>
      </c>
      <c r="H109" s="9">
        <f t="shared" ca="1" si="18"/>
        <v>214.86220338983111</v>
      </c>
      <c r="I109" s="9">
        <f t="shared" ca="1" si="18"/>
        <v>33.887983050847836</v>
      </c>
      <c r="J109" s="9">
        <f t="shared" ca="1" si="18"/>
        <v>0</v>
      </c>
      <c r="K109" s="9">
        <f t="shared" ca="1" si="19"/>
        <v>217.51818737932629</v>
      </c>
      <c r="L109" s="9">
        <f t="shared" ca="1" si="20"/>
        <v>81.037163573671933</v>
      </c>
      <c r="M109">
        <f t="shared" ca="1" si="22"/>
        <v>55.350361346516003</v>
      </c>
      <c r="N109">
        <f t="shared" ca="1" si="23"/>
        <v>32.735459039548019</v>
      </c>
    </row>
    <row r="110" spans="1:14" x14ac:dyDescent="0.25">
      <c r="A110" s="4">
        <f t="shared" si="29"/>
        <v>0.43935185185185088</v>
      </c>
      <c r="B110" s="3">
        <f t="shared" si="25"/>
        <v>1553301960</v>
      </c>
      <c r="C110">
        <f t="shared" si="30"/>
        <v>2</v>
      </c>
      <c r="D110">
        <f t="shared" si="30"/>
        <v>6</v>
      </c>
      <c r="E110">
        <f t="shared" ca="1" si="27"/>
        <v>-11290.954237288126</v>
      </c>
      <c r="F110">
        <f t="shared" ca="1" si="28"/>
        <v>-55051.508813559318</v>
      </c>
      <c r="G110">
        <f t="shared" ca="1" si="17"/>
        <v>9448.7999999999993</v>
      </c>
      <c r="H110" s="9">
        <f t="shared" ca="1" si="18"/>
        <v>214.86220338983111</v>
      </c>
      <c r="I110" s="9">
        <f t="shared" ca="1" si="18"/>
        <v>33.887983050847836</v>
      </c>
      <c r="J110" s="9">
        <f t="shared" ca="1" si="18"/>
        <v>0</v>
      </c>
      <c r="K110" s="9">
        <f t="shared" ca="1" si="19"/>
        <v>217.51818737932629</v>
      </c>
      <c r="L110" s="9">
        <f t="shared" ca="1" si="20"/>
        <v>81.037163573671933</v>
      </c>
      <c r="M110">
        <f t="shared" ca="1" si="22"/>
        <v>55.351902071563082</v>
      </c>
      <c r="N110">
        <f t="shared" ca="1" si="23"/>
        <v>32.752650659133707</v>
      </c>
    </row>
    <row r="111" spans="1:14" x14ac:dyDescent="0.25">
      <c r="A111" s="4">
        <f t="shared" si="29"/>
        <v>0.43940972222222124</v>
      </c>
      <c r="B111" s="3">
        <f t="shared" si="25"/>
        <v>1553301965</v>
      </c>
      <c r="C111">
        <f t="shared" si="30"/>
        <v>2</v>
      </c>
      <c r="D111">
        <f t="shared" si="30"/>
        <v>6</v>
      </c>
      <c r="E111">
        <f t="shared" ca="1" si="27"/>
        <v>-10216.64322033897</v>
      </c>
      <c r="F111">
        <f t="shared" ca="1" si="28"/>
        <v>-54882.068898305079</v>
      </c>
      <c r="G111">
        <f t="shared" ca="1" si="17"/>
        <v>9448.7999999999993</v>
      </c>
      <c r="H111" s="9">
        <f t="shared" ca="1" si="18"/>
        <v>214.86220338983111</v>
      </c>
      <c r="I111" s="9">
        <f t="shared" ca="1" si="18"/>
        <v>33.88798305084638</v>
      </c>
      <c r="J111" s="9">
        <f t="shared" ca="1" si="18"/>
        <v>0</v>
      </c>
      <c r="K111" s="9">
        <f t="shared" ca="1" si="19"/>
        <v>217.51818737932606</v>
      </c>
      <c r="L111" s="9">
        <f t="shared" ca="1" si="20"/>
        <v>81.037163573672316</v>
      </c>
      <c r="M111">
        <f t="shared" ca="1" si="22"/>
        <v>55.353442796610167</v>
      </c>
      <c r="N111">
        <f t="shared" ca="1" si="23"/>
        <v>32.769842278719395</v>
      </c>
    </row>
    <row r="112" spans="1:14" x14ac:dyDescent="0.25">
      <c r="A112" s="4">
        <f t="shared" si="29"/>
        <v>0.4394675925925916</v>
      </c>
      <c r="B112" s="3">
        <f t="shared" si="25"/>
        <v>1553301970</v>
      </c>
      <c r="C112">
        <f t="shared" si="30"/>
        <v>2</v>
      </c>
      <c r="D112">
        <f t="shared" si="30"/>
        <v>6</v>
      </c>
      <c r="E112">
        <f t="shared" ca="1" si="27"/>
        <v>-9142.3322033898148</v>
      </c>
      <c r="F112">
        <f t="shared" ca="1" si="28"/>
        <v>-54712.628983050847</v>
      </c>
      <c r="G112">
        <f t="shared" ca="1" si="17"/>
        <v>9448.7999999999993</v>
      </c>
      <c r="H112" s="9">
        <f t="shared" ca="1" si="18"/>
        <v>214.86220338983111</v>
      </c>
      <c r="I112" s="9">
        <f t="shared" ca="1" si="18"/>
        <v>33.887983050847836</v>
      </c>
      <c r="J112" s="9">
        <f t="shared" ca="1" si="18"/>
        <v>0</v>
      </c>
      <c r="K112" s="9">
        <f t="shared" ca="1" si="19"/>
        <v>217.51818737932629</v>
      </c>
      <c r="L112" s="9">
        <f t="shared" ca="1" si="20"/>
        <v>81.037163573671933</v>
      </c>
      <c r="M112">
        <f t="shared" ca="1" si="22"/>
        <v>55.354983521657246</v>
      </c>
      <c r="N112">
        <f t="shared" ca="1" si="23"/>
        <v>32.787033898305083</v>
      </c>
    </row>
    <row r="113" spans="1:15" x14ac:dyDescent="0.25">
      <c r="A113" s="4">
        <f t="shared" si="29"/>
        <v>0.43952546296296197</v>
      </c>
      <c r="B113" s="3">
        <f t="shared" si="25"/>
        <v>1553301975</v>
      </c>
      <c r="C113">
        <f t="shared" si="30"/>
        <v>2</v>
      </c>
      <c r="D113">
        <f t="shared" si="30"/>
        <v>6</v>
      </c>
      <c r="E113">
        <f t="shared" ca="1" si="27"/>
        <v>-8068.0211864406592</v>
      </c>
      <c r="F113">
        <f t="shared" ca="1" si="28"/>
        <v>-54543.189067796608</v>
      </c>
      <c r="G113">
        <f t="shared" ca="1" si="17"/>
        <v>9448.7999999999993</v>
      </c>
      <c r="H113" s="9">
        <f t="shared" ca="1" si="18"/>
        <v>214.86220338982821</v>
      </c>
      <c r="I113" s="9">
        <f t="shared" ca="1" si="18"/>
        <v>33.887983050847836</v>
      </c>
      <c r="J113" s="9">
        <f t="shared" ca="1" si="18"/>
        <v>0</v>
      </c>
      <c r="K113" s="9">
        <f t="shared" ca="1" si="19"/>
        <v>217.51818737932342</v>
      </c>
      <c r="L113" s="9">
        <f t="shared" ca="1" si="20"/>
        <v>81.037163573671819</v>
      </c>
      <c r="M113">
        <f t="shared" ca="1" si="22"/>
        <v>55.356524246704325</v>
      </c>
      <c r="N113">
        <f t="shared" ca="1" si="23"/>
        <v>32.804225517890771</v>
      </c>
    </row>
    <row r="114" spans="1:15" x14ac:dyDescent="0.25">
      <c r="A114" s="8">
        <f t="shared" si="29"/>
        <v>0.43958333333333233</v>
      </c>
      <c r="B114" s="3">
        <f t="shared" si="25"/>
        <v>1553301980</v>
      </c>
      <c r="C114">
        <f t="shared" si="30"/>
        <v>2</v>
      </c>
      <c r="D114">
        <f t="shared" si="30"/>
        <v>6</v>
      </c>
      <c r="E114">
        <f t="shared" ca="1" si="27"/>
        <v>-6993.7101694915182</v>
      </c>
      <c r="F114">
        <f t="shared" ca="1" si="28"/>
        <v>-54373.749152542368</v>
      </c>
      <c r="G114">
        <f t="shared" ca="1" si="17"/>
        <v>9448.7999999999993</v>
      </c>
      <c r="H114" s="9">
        <f t="shared" ca="1" si="18"/>
        <v>214.86220338983111</v>
      </c>
      <c r="I114" s="9">
        <f t="shared" ca="1" si="18"/>
        <v>33.88798305084638</v>
      </c>
      <c r="J114" s="9">
        <f t="shared" ca="1" si="18"/>
        <v>0</v>
      </c>
      <c r="K114" s="9">
        <f t="shared" ca="1" si="19"/>
        <v>217.51818737932606</v>
      </c>
      <c r="L114" s="9">
        <f t="shared" ca="1" si="20"/>
        <v>81.037163573672316</v>
      </c>
      <c r="M114">
        <f t="shared" ca="1" si="22"/>
        <v>55.358064971751411</v>
      </c>
      <c r="N114">
        <f t="shared" ca="1" si="23"/>
        <v>32.821417137476459</v>
      </c>
    </row>
    <row r="115" spans="1:15" x14ac:dyDescent="0.25">
      <c r="A115" s="4">
        <f t="shared" si="29"/>
        <v>0.43964120370370269</v>
      </c>
      <c r="B115" s="3">
        <f t="shared" si="25"/>
        <v>1553301985</v>
      </c>
      <c r="C115">
        <f t="shared" si="30"/>
        <v>2</v>
      </c>
      <c r="D115">
        <f t="shared" si="30"/>
        <v>6</v>
      </c>
      <c r="E115">
        <f t="shared" ca="1" si="27"/>
        <v>-5919.3991525423626</v>
      </c>
      <c r="F115">
        <f t="shared" ca="1" si="28"/>
        <v>-54204.309237288137</v>
      </c>
      <c r="G115">
        <f t="shared" ca="1" si="17"/>
        <v>9448.7999999999993</v>
      </c>
      <c r="H115" s="9">
        <f t="shared" ca="1" si="18"/>
        <v>214.86220338983111</v>
      </c>
      <c r="I115" s="9">
        <f t="shared" ca="1" si="18"/>
        <v>33.887983050847836</v>
      </c>
      <c r="J115" s="9">
        <f t="shared" ca="1" si="18"/>
        <v>0</v>
      </c>
      <c r="K115" s="9">
        <f t="shared" ca="1" si="19"/>
        <v>217.51818737932629</v>
      </c>
      <c r="L115" s="9">
        <f t="shared" ca="1" si="20"/>
        <v>81.037163573671933</v>
      </c>
      <c r="M115">
        <f t="shared" ca="1" si="22"/>
        <v>55.359605696798489</v>
      </c>
      <c r="N115">
        <f t="shared" ca="1" si="23"/>
        <v>32.838608757062147</v>
      </c>
    </row>
    <row r="116" spans="1:15" x14ac:dyDescent="0.25">
      <c r="A116" s="4">
        <f t="shared" si="29"/>
        <v>0.43969907407407305</v>
      </c>
      <c r="B116" s="3">
        <f t="shared" si="25"/>
        <v>1553301990</v>
      </c>
      <c r="C116">
        <f t="shared" si="30"/>
        <v>2</v>
      </c>
      <c r="D116">
        <f t="shared" si="30"/>
        <v>6</v>
      </c>
      <c r="E116">
        <f t="shared" ca="1" si="27"/>
        <v>-4845.088135593207</v>
      </c>
      <c r="F116">
        <f t="shared" ca="1" si="28"/>
        <v>-54034.869322033897</v>
      </c>
      <c r="G116">
        <f t="shared" ca="1" si="17"/>
        <v>9448.7999999999993</v>
      </c>
      <c r="H116" s="9">
        <f t="shared" ca="1" si="18"/>
        <v>214.86220338983111</v>
      </c>
      <c r="I116" s="9">
        <f t="shared" ca="1" si="18"/>
        <v>33.887983050847836</v>
      </c>
      <c r="J116" s="9">
        <f t="shared" ca="1" si="18"/>
        <v>0</v>
      </c>
      <c r="K116" s="9">
        <f t="shared" ca="1" si="19"/>
        <v>217.51818737932629</v>
      </c>
      <c r="L116" s="9">
        <f t="shared" ca="1" si="20"/>
        <v>81.037163573671933</v>
      </c>
      <c r="M116">
        <f t="shared" ca="1" si="22"/>
        <v>55.361146421845568</v>
      </c>
      <c r="N116">
        <f t="shared" ca="1" si="23"/>
        <v>32.855800376647835</v>
      </c>
    </row>
    <row r="117" spans="1:15" x14ac:dyDescent="0.25">
      <c r="A117" s="4">
        <f t="shared" si="29"/>
        <v>0.43975694444444341</v>
      </c>
      <c r="B117" s="3">
        <f t="shared" si="25"/>
        <v>1553301995</v>
      </c>
      <c r="C117">
        <f t="shared" si="30"/>
        <v>2</v>
      </c>
      <c r="D117">
        <f t="shared" si="30"/>
        <v>6</v>
      </c>
      <c r="E117">
        <f t="shared" ca="1" si="27"/>
        <v>-3770.7771186440514</v>
      </c>
      <c r="F117">
        <f t="shared" ca="1" si="28"/>
        <v>-53865.429406779658</v>
      </c>
      <c r="G117">
        <f t="shared" ca="1" si="17"/>
        <v>9448.7999999999993</v>
      </c>
      <c r="H117" s="9">
        <f t="shared" ca="1" si="18"/>
        <v>214.86220338983111</v>
      </c>
      <c r="I117" s="9">
        <f t="shared" ca="1" si="18"/>
        <v>33.88798305084638</v>
      </c>
      <c r="J117" s="9">
        <f t="shared" ca="1" si="18"/>
        <v>0</v>
      </c>
      <c r="K117" s="9">
        <f t="shared" ca="1" si="19"/>
        <v>217.51818737932606</v>
      </c>
      <c r="L117" s="9">
        <f t="shared" ca="1" si="20"/>
        <v>81.037163573672316</v>
      </c>
      <c r="M117">
        <f t="shared" ca="1" si="22"/>
        <v>55.362687146892654</v>
      </c>
      <c r="N117">
        <f t="shared" ca="1" si="23"/>
        <v>32.872991996233523</v>
      </c>
    </row>
    <row r="118" spans="1:15" x14ac:dyDescent="0.25">
      <c r="A118" s="4">
        <f t="shared" si="29"/>
        <v>0.43981481481481377</v>
      </c>
      <c r="B118" s="3">
        <f t="shared" si="25"/>
        <v>1553302000</v>
      </c>
      <c r="C118">
        <f t="shared" si="30"/>
        <v>2</v>
      </c>
      <c r="D118">
        <f t="shared" si="30"/>
        <v>6</v>
      </c>
      <c r="E118">
        <f t="shared" ca="1" si="27"/>
        <v>-2696.4661016948958</v>
      </c>
      <c r="F118">
        <f t="shared" ca="1" si="28"/>
        <v>-53695.989491525426</v>
      </c>
      <c r="G118">
        <f t="shared" ca="1" si="17"/>
        <v>9448.7999999999993</v>
      </c>
      <c r="H118" s="9">
        <f t="shared" ca="1" si="18"/>
        <v>214.86220338982821</v>
      </c>
      <c r="I118" s="9">
        <f t="shared" ca="1" si="18"/>
        <v>33.887983050849286</v>
      </c>
      <c r="J118" s="9">
        <f t="shared" ca="1" si="18"/>
        <v>0</v>
      </c>
      <c r="K118" s="9">
        <f t="shared" ca="1" si="19"/>
        <v>217.51818737932365</v>
      </c>
      <c r="L118" s="9">
        <f t="shared" ca="1" si="20"/>
        <v>81.037163573671435</v>
      </c>
      <c r="M118">
        <f t="shared" ca="1" si="22"/>
        <v>55.364227871939732</v>
      </c>
      <c r="N118">
        <f t="shared" ca="1" si="23"/>
        <v>32.890183615819211</v>
      </c>
    </row>
    <row r="119" spans="1:15" x14ac:dyDescent="0.25">
      <c r="A119" s="4">
        <f t="shared" si="29"/>
        <v>0.43987268518518413</v>
      </c>
      <c r="B119" s="3">
        <f t="shared" si="25"/>
        <v>1553302005</v>
      </c>
      <c r="C119">
        <f t="shared" si="30"/>
        <v>2</v>
      </c>
      <c r="D119">
        <f t="shared" si="30"/>
        <v>6</v>
      </c>
      <c r="E119">
        <f t="shared" ca="1" si="27"/>
        <v>-1622.1550847457547</v>
      </c>
      <c r="F119">
        <f t="shared" ca="1" si="28"/>
        <v>-53526.54957627118</v>
      </c>
      <c r="G119">
        <f t="shared" ca="1" si="17"/>
        <v>9448.7999999999993</v>
      </c>
      <c r="H119" s="9">
        <f t="shared" ca="1" si="18"/>
        <v>214.86220338983111</v>
      </c>
      <c r="I119" s="9">
        <f t="shared" ca="1" si="18"/>
        <v>33.88798305084638</v>
      </c>
      <c r="J119" s="9">
        <f t="shared" ca="1" si="18"/>
        <v>0</v>
      </c>
      <c r="K119" s="9">
        <f t="shared" ca="1" si="19"/>
        <v>217.51818737932606</v>
      </c>
      <c r="L119" s="9">
        <f t="shared" ca="1" si="20"/>
        <v>81.037163573672316</v>
      </c>
      <c r="M119">
        <f t="shared" ca="1" si="22"/>
        <v>55.365768596986811</v>
      </c>
      <c r="N119">
        <f t="shared" ca="1" si="23"/>
        <v>32.907375235404892</v>
      </c>
    </row>
    <row r="120" spans="1:15" x14ac:dyDescent="0.25">
      <c r="A120" s="4">
        <f t="shared" si="29"/>
        <v>0.43993055555555449</v>
      </c>
      <c r="B120" s="3">
        <f t="shared" si="25"/>
        <v>1553302010</v>
      </c>
      <c r="C120">
        <f t="shared" ref="C120:D135" si="31">C119</f>
        <v>2</v>
      </c>
      <c r="D120">
        <f t="shared" si="31"/>
        <v>6</v>
      </c>
      <c r="E120">
        <f t="shared" ca="1" si="27"/>
        <v>-547.84406779659912</v>
      </c>
      <c r="F120">
        <f t="shared" ca="1" si="28"/>
        <v>-53357.109661016948</v>
      </c>
      <c r="G120">
        <f t="shared" ca="1" si="17"/>
        <v>9448.7999999999993</v>
      </c>
      <c r="H120" s="9">
        <f t="shared" ca="1" si="18"/>
        <v>214.86220338983111</v>
      </c>
      <c r="I120" s="9">
        <f t="shared" ca="1" si="18"/>
        <v>33.887983050847836</v>
      </c>
      <c r="J120" s="9">
        <f t="shared" ca="1" si="18"/>
        <v>0</v>
      </c>
      <c r="K120" s="9">
        <f t="shared" ca="1" si="19"/>
        <v>217.51818737932629</v>
      </c>
      <c r="L120" s="9">
        <f t="shared" ca="1" si="20"/>
        <v>81.037163573671933</v>
      </c>
      <c r="M120">
        <f t="shared" ca="1" si="22"/>
        <v>55.367309322033897</v>
      </c>
      <c r="N120">
        <f t="shared" ca="1" si="23"/>
        <v>32.92456685499058</v>
      </c>
    </row>
    <row r="121" spans="1:15" x14ac:dyDescent="0.25">
      <c r="A121" s="4">
        <f>A120+5/24/3600</f>
        <v>0.43998842592592485</v>
      </c>
      <c r="B121" s="3">
        <f t="shared" si="25"/>
        <v>1553302015</v>
      </c>
      <c r="C121">
        <f t="shared" si="31"/>
        <v>2</v>
      </c>
      <c r="D121">
        <f t="shared" si="31"/>
        <v>6</v>
      </c>
      <c r="E121">
        <f t="shared" ca="1" si="27"/>
        <v>526.46694915255648</v>
      </c>
      <c r="F121">
        <f t="shared" ca="1" si="28"/>
        <v>-53187.669745762709</v>
      </c>
      <c r="G121">
        <f t="shared" ca="1" si="17"/>
        <v>9448.7999999999993</v>
      </c>
      <c r="H121" s="9">
        <f t="shared" ca="1" si="18"/>
        <v>214.86220338983111</v>
      </c>
      <c r="I121" s="9">
        <f t="shared" ca="1" si="18"/>
        <v>33.887983050847836</v>
      </c>
      <c r="J121" s="9">
        <f t="shared" ca="1" si="18"/>
        <v>0</v>
      </c>
      <c r="K121" s="9">
        <f t="shared" ca="1" si="19"/>
        <v>217.51818737932629</v>
      </c>
      <c r="L121" s="9">
        <f t="shared" ca="1" si="20"/>
        <v>81.037163573671933</v>
      </c>
      <c r="M121">
        <f t="shared" ca="1" si="22"/>
        <v>55.368850047080976</v>
      </c>
      <c r="N121">
        <f t="shared" ca="1" si="23"/>
        <v>32.941758474576268</v>
      </c>
    </row>
    <row r="122" spans="1:15" x14ac:dyDescent="0.25">
      <c r="A122" s="4">
        <f t="shared" ref="A122:A185" si="32">A121+5/24/3600</f>
        <v>0.44004629629629521</v>
      </c>
      <c r="B122" s="3">
        <f t="shared" si="25"/>
        <v>1553302020</v>
      </c>
      <c r="C122">
        <f t="shared" si="31"/>
        <v>2</v>
      </c>
      <c r="D122">
        <f t="shared" si="31"/>
        <v>6</v>
      </c>
      <c r="E122">
        <f t="shared" ca="1" si="27"/>
        <v>1600.7779661017121</v>
      </c>
      <c r="F122">
        <f t="shared" ca="1" si="28"/>
        <v>-53018.22983050847</v>
      </c>
      <c r="G122">
        <f t="shared" ca="1" si="17"/>
        <v>9448.7999999999993</v>
      </c>
      <c r="H122" s="9">
        <f t="shared" ca="1" si="18"/>
        <v>214.86220338983111</v>
      </c>
      <c r="I122" s="9">
        <f t="shared" ca="1" si="18"/>
        <v>33.88798305084638</v>
      </c>
      <c r="J122" s="9">
        <f t="shared" ca="1" si="18"/>
        <v>0</v>
      </c>
      <c r="K122" s="9">
        <f t="shared" ca="1" si="19"/>
        <v>217.51818737932606</v>
      </c>
      <c r="L122" s="9">
        <f t="shared" ca="1" si="20"/>
        <v>81.037163573672316</v>
      </c>
      <c r="M122">
        <f t="shared" ca="1" si="22"/>
        <v>55.370390772128054</v>
      </c>
      <c r="N122">
        <f t="shared" ca="1" si="23"/>
        <v>32.958950094161956</v>
      </c>
    </row>
    <row r="123" spans="1:15" x14ac:dyDescent="0.25">
      <c r="A123" s="4">
        <f t="shared" si="32"/>
        <v>0.44010416666666557</v>
      </c>
      <c r="B123" s="3">
        <f t="shared" si="25"/>
        <v>1553302025</v>
      </c>
      <c r="C123">
        <f t="shared" si="31"/>
        <v>2</v>
      </c>
      <c r="D123">
        <f t="shared" si="31"/>
        <v>6</v>
      </c>
      <c r="E123">
        <f t="shared" ca="1" si="27"/>
        <v>2675.0889830508677</v>
      </c>
      <c r="F123">
        <f t="shared" ca="1" si="28"/>
        <v>-52848.789915254238</v>
      </c>
      <c r="G123">
        <f t="shared" ca="1" si="17"/>
        <v>9448.7999999999993</v>
      </c>
      <c r="H123" s="9">
        <f t="shared" ca="1" si="18"/>
        <v>214.86220338982821</v>
      </c>
      <c r="I123" s="9">
        <f t="shared" ca="1" si="18"/>
        <v>33.887983050847836</v>
      </c>
      <c r="J123" s="9">
        <f t="shared" ca="1" si="18"/>
        <v>0</v>
      </c>
      <c r="K123" s="9">
        <f t="shared" ca="1" si="19"/>
        <v>217.51818737932342</v>
      </c>
      <c r="L123" s="9">
        <f t="shared" ca="1" si="20"/>
        <v>81.037163573671819</v>
      </c>
      <c r="M123">
        <f t="shared" ca="1" si="22"/>
        <v>55.37193149717514</v>
      </c>
      <c r="N123">
        <f t="shared" ca="1" si="23"/>
        <v>32.976141713747644</v>
      </c>
    </row>
    <row r="124" spans="1:15" x14ac:dyDescent="0.25">
      <c r="A124" s="4">
        <f t="shared" si="32"/>
        <v>0.44016203703703594</v>
      </c>
      <c r="B124" s="3">
        <f t="shared" si="25"/>
        <v>1553302030</v>
      </c>
      <c r="C124">
        <f t="shared" si="31"/>
        <v>2</v>
      </c>
      <c r="D124">
        <f t="shared" si="31"/>
        <v>6</v>
      </c>
      <c r="E124">
        <f t="shared" ca="1" si="27"/>
        <v>3749.4000000000087</v>
      </c>
      <c r="F124">
        <f t="shared" ca="1" si="28"/>
        <v>-52679.35</v>
      </c>
      <c r="G124">
        <f t="shared" ca="1" si="17"/>
        <v>9448.7999999999993</v>
      </c>
      <c r="H124" s="9">
        <f t="shared" ca="1" si="18"/>
        <v>214.86220338983111</v>
      </c>
      <c r="I124" s="9">
        <f t="shared" ca="1" si="18"/>
        <v>33.887983050847836</v>
      </c>
      <c r="J124" s="9">
        <f t="shared" ca="1" si="18"/>
        <v>0</v>
      </c>
      <c r="K124" s="9">
        <f t="shared" ca="1" si="19"/>
        <v>217.51818737932629</v>
      </c>
      <c r="L124" s="9">
        <f t="shared" ca="1" si="20"/>
        <v>81.037163573671933</v>
      </c>
      <c r="M124">
        <f t="shared" ca="1" si="22"/>
        <v>55.373472222222219</v>
      </c>
      <c r="N124">
        <f t="shared" ca="1" si="23"/>
        <v>32.993333333333332</v>
      </c>
    </row>
    <row r="125" spans="1:15" x14ac:dyDescent="0.25">
      <c r="A125" s="4">
        <f t="shared" si="32"/>
        <v>0.4402199074074063</v>
      </c>
      <c r="B125" s="3">
        <f t="shared" si="25"/>
        <v>1553302035</v>
      </c>
      <c r="C125">
        <f t="shared" si="31"/>
        <v>2</v>
      </c>
      <c r="D125">
        <f t="shared" si="31"/>
        <v>6</v>
      </c>
      <c r="E125">
        <f t="shared" ca="1" si="27"/>
        <v>4823.7110169491643</v>
      </c>
      <c r="F125">
        <f t="shared" ca="1" si="28"/>
        <v>-52509.910084745759</v>
      </c>
      <c r="G125">
        <f t="shared" ca="1" si="17"/>
        <v>9448.7999999999993</v>
      </c>
      <c r="H125" s="9">
        <f t="shared" ca="1" si="18"/>
        <v>214.86220338983111</v>
      </c>
      <c r="I125" s="9">
        <f t="shared" ca="1" si="18"/>
        <v>33.88798305084638</v>
      </c>
      <c r="J125" s="9">
        <f t="shared" ca="1" si="18"/>
        <v>0</v>
      </c>
      <c r="K125" s="9">
        <f t="shared" ca="1" si="19"/>
        <v>217.51818737932606</v>
      </c>
      <c r="L125" s="9">
        <f t="shared" ca="1" si="20"/>
        <v>81.037163573672316</v>
      </c>
      <c r="M125">
        <f t="shared" ca="1" si="22"/>
        <v>55.375012947269298</v>
      </c>
      <c r="N125">
        <f t="shared" ca="1" si="23"/>
        <v>33.01052495291902</v>
      </c>
      <c r="O125" s="12"/>
    </row>
    <row r="126" spans="1:15" x14ac:dyDescent="0.25">
      <c r="A126" s="8">
        <f t="shared" si="32"/>
        <v>0.44027777777777666</v>
      </c>
      <c r="B126" s="3">
        <f t="shared" si="25"/>
        <v>1553302040</v>
      </c>
      <c r="C126">
        <f t="shared" si="31"/>
        <v>2</v>
      </c>
      <c r="D126">
        <f t="shared" si="31"/>
        <v>6</v>
      </c>
      <c r="E126">
        <f t="shared" ca="1" si="27"/>
        <v>5898.0220338983199</v>
      </c>
      <c r="F126">
        <f t="shared" ca="1" si="28"/>
        <v>-52340.470169491527</v>
      </c>
      <c r="G126">
        <f t="shared" ca="1" si="17"/>
        <v>9448.7999999999993</v>
      </c>
      <c r="H126" s="9">
        <f t="shared" ca="1" si="18"/>
        <v>214.86220338983111</v>
      </c>
      <c r="I126" s="9">
        <f t="shared" ca="1" si="18"/>
        <v>33.887983050849286</v>
      </c>
      <c r="J126" s="9">
        <f t="shared" ca="1" si="18"/>
        <v>0</v>
      </c>
      <c r="K126" s="9">
        <f t="shared" ca="1" si="19"/>
        <v>217.51818737932652</v>
      </c>
      <c r="L126" s="9">
        <f t="shared" ca="1" si="20"/>
        <v>81.037163573671563</v>
      </c>
      <c r="M126">
        <f t="shared" ca="1" si="22"/>
        <v>55.376553672316383</v>
      </c>
      <c r="N126">
        <f t="shared" ca="1" si="23"/>
        <v>33.027716572504708</v>
      </c>
      <c r="O126" s="12"/>
    </row>
    <row r="127" spans="1:15" x14ac:dyDescent="0.25">
      <c r="A127" s="4">
        <f t="shared" si="32"/>
        <v>0.44033564814814702</v>
      </c>
      <c r="B127" s="3">
        <f t="shared" si="25"/>
        <v>1553302045</v>
      </c>
      <c r="C127">
        <f t="shared" si="31"/>
        <v>2</v>
      </c>
      <c r="D127">
        <f t="shared" si="31"/>
        <v>6</v>
      </c>
      <c r="E127">
        <f t="shared" ca="1" si="27"/>
        <v>6972.3330508474755</v>
      </c>
      <c r="F127">
        <f t="shared" ca="1" si="28"/>
        <v>-52171.030254237281</v>
      </c>
      <c r="G127">
        <f t="shared" ca="1" si="17"/>
        <v>9448.7999999999993</v>
      </c>
      <c r="H127" s="9">
        <f t="shared" ca="1" si="18"/>
        <v>214.86220338983111</v>
      </c>
      <c r="I127" s="9">
        <f t="shared" ca="1" si="18"/>
        <v>33.88798305084638</v>
      </c>
      <c r="J127" s="9">
        <f t="shared" ca="1" si="18"/>
        <v>0</v>
      </c>
      <c r="K127" s="9">
        <f t="shared" ca="1" si="19"/>
        <v>217.51818737932606</v>
      </c>
      <c r="L127" s="9">
        <f t="shared" ca="1" si="20"/>
        <v>81.037163573672316</v>
      </c>
      <c r="M127">
        <f t="shared" ca="1" si="22"/>
        <v>55.378094397363462</v>
      </c>
      <c r="N127">
        <f t="shared" ca="1" si="23"/>
        <v>33.044908192090396</v>
      </c>
      <c r="O127" s="12"/>
    </row>
    <row r="128" spans="1:15" x14ac:dyDescent="0.25">
      <c r="A128" s="4">
        <f t="shared" si="32"/>
        <v>0.44039351851851738</v>
      </c>
      <c r="B128" s="3">
        <f t="shared" si="25"/>
        <v>1553302050</v>
      </c>
      <c r="C128">
        <f t="shared" si="31"/>
        <v>2</v>
      </c>
      <c r="D128">
        <f t="shared" si="31"/>
        <v>6</v>
      </c>
      <c r="E128">
        <f t="shared" ca="1" si="27"/>
        <v>8046.6440677966311</v>
      </c>
      <c r="F128">
        <f t="shared" ca="1" si="28"/>
        <v>-52001.590338983049</v>
      </c>
      <c r="G128">
        <f t="shared" ca="1" si="17"/>
        <v>9448.7999999999993</v>
      </c>
      <c r="H128" s="9">
        <f t="shared" ca="1" si="18"/>
        <v>214.86220338983111</v>
      </c>
      <c r="I128" s="9">
        <f t="shared" ca="1" si="18"/>
        <v>33.887983050847836</v>
      </c>
      <c r="J128" s="9">
        <f t="shared" ca="1" si="18"/>
        <v>0</v>
      </c>
      <c r="K128" s="9">
        <f t="shared" ca="1" si="19"/>
        <v>217.51818737932629</v>
      </c>
      <c r="L128" s="9">
        <f t="shared" ca="1" si="20"/>
        <v>81.037163573671933</v>
      </c>
      <c r="M128">
        <f t="shared" ca="1" si="22"/>
        <v>55.379635122410541</v>
      </c>
      <c r="N128">
        <f t="shared" ca="1" si="23"/>
        <v>33.062099811676084</v>
      </c>
    </row>
    <row r="129" spans="1:19" x14ac:dyDescent="0.25">
      <c r="A129" s="4">
        <f t="shared" si="32"/>
        <v>0.44045138888888774</v>
      </c>
      <c r="B129" s="3">
        <f t="shared" si="25"/>
        <v>1553302055</v>
      </c>
      <c r="C129">
        <f t="shared" si="31"/>
        <v>2</v>
      </c>
      <c r="D129">
        <f t="shared" si="31"/>
        <v>6</v>
      </c>
      <c r="E129">
        <f t="shared" ca="1" si="27"/>
        <v>9120.9550847457867</v>
      </c>
      <c r="F129">
        <f t="shared" ca="1" si="28"/>
        <v>-51832.15042372881</v>
      </c>
      <c r="G129">
        <f t="shared" ca="1" si="17"/>
        <v>9448.7999999999993</v>
      </c>
      <c r="H129" s="9">
        <f t="shared" ca="1" si="18"/>
        <v>214.86220338983111</v>
      </c>
      <c r="I129" s="9">
        <f t="shared" ca="1" si="18"/>
        <v>33.887983050847836</v>
      </c>
      <c r="J129" s="9">
        <f t="shared" ca="1" si="18"/>
        <v>0</v>
      </c>
      <c r="K129" s="9">
        <f t="shared" ca="1" si="19"/>
        <v>217.51818737932629</v>
      </c>
      <c r="L129" s="9">
        <f t="shared" ca="1" si="20"/>
        <v>81.037163573671933</v>
      </c>
      <c r="M129">
        <f t="shared" ca="1" si="22"/>
        <v>55.381175847457627</v>
      </c>
      <c r="N129">
        <f t="shared" ca="1" si="23"/>
        <v>33.079291431261773</v>
      </c>
    </row>
    <row r="130" spans="1:19" x14ac:dyDescent="0.25">
      <c r="A130" s="4">
        <f t="shared" si="32"/>
        <v>0.4405092592592581</v>
      </c>
      <c r="B130" s="3">
        <f t="shared" si="25"/>
        <v>1553302060</v>
      </c>
      <c r="C130">
        <f t="shared" si="31"/>
        <v>2</v>
      </c>
      <c r="D130">
        <f t="shared" si="31"/>
        <v>6</v>
      </c>
      <c r="E130">
        <f t="shared" ca="1" si="27"/>
        <v>10195.266101694942</v>
      </c>
      <c r="F130">
        <f t="shared" ca="1" si="28"/>
        <v>-51662.710508474571</v>
      </c>
      <c r="G130">
        <f t="shared" ca="1" si="17"/>
        <v>9448.7999999999993</v>
      </c>
      <c r="H130" s="9">
        <f t="shared" ca="1" si="18"/>
        <v>214.86220338983111</v>
      </c>
      <c r="I130" s="9">
        <f t="shared" ca="1" si="18"/>
        <v>33.88798305084638</v>
      </c>
      <c r="J130" s="9">
        <f t="shared" ca="1" si="18"/>
        <v>0</v>
      </c>
      <c r="K130" s="9">
        <f t="shared" ca="1" si="19"/>
        <v>217.51818737932606</v>
      </c>
      <c r="L130" s="9">
        <f t="shared" ca="1" si="20"/>
        <v>81.037163573672316</v>
      </c>
      <c r="M130">
        <f t="shared" ca="1" si="22"/>
        <v>55.382716572504705</v>
      </c>
      <c r="N130">
        <f t="shared" ca="1" si="23"/>
        <v>33.096483050847453</v>
      </c>
    </row>
    <row r="131" spans="1:19" x14ac:dyDescent="0.25">
      <c r="A131" s="4">
        <f t="shared" si="32"/>
        <v>0.44056712962962846</v>
      </c>
      <c r="B131" s="3">
        <f t="shared" si="25"/>
        <v>1553302065</v>
      </c>
      <c r="C131">
        <f t="shared" si="31"/>
        <v>2</v>
      </c>
      <c r="D131">
        <f t="shared" si="31"/>
        <v>6</v>
      </c>
      <c r="E131">
        <f t="shared" ca="1" si="27"/>
        <v>11269.577118644098</v>
      </c>
      <c r="F131">
        <f t="shared" ca="1" si="28"/>
        <v>-51493.270593220339</v>
      </c>
      <c r="G131">
        <f t="shared" ca="1" si="17"/>
        <v>9448.7999999999993</v>
      </c>
      <c r="H131" s="9">
        <f t="shared" ca="1" si="18"/>
        <v>214.86220338982531</v>
      </c>
      <c r="I131" s="9">
        <f t="shared" ca="1" si="18"/>
        <v>33.887983050847836</v>
      </c>
      <c r="J131" s="9">
        <f t="shared" ca="1" si="18"/>
        <v>0</v>
      </c>
      <c r="K131" s="9">
        <f t="shared" ca="1" si="19"/>
        <v>217.51818737932055</v>
      </c>
      <c r="L131" s="9">
        <f t="shared" ca="1" si="20"/>
        <v>81.037163573671705</v>
      </c>
      <c r="M131">
        <f t="shared" ca="1" si="22"/>
        <v>55.384257297551784</v>
      </c>
      <c r="N131">
        <f t="shared" ca="1" si="23"/>
        <v>33.113674670433142</v>
      </c>
    </row>
    <row r="132" spans="1:19" x14ac:dyDescent="0.25">
      <c r="A132" s="4">
        <f t="shared" si="32"/>
        <v>0.44062499999999882</v>
      </c>
      <c r="B132" s="3">
        <f t="shared" si="25"/>
        <v>1553302070</v>
      </c>
      <c r="C132">
        <f t="shared" si="31"/>
        <v>2</v>
      </c>
      <c r="D132">
        <f t="shared" si="31"/>
        <v>6</v>
      </c>
      <c r="E132">
        <f t="shared" ca="1" si="27"/>
        <v>12343.888135593224</v>
      </c>
      <c r="F132">
        <f t="shared" ca="1" si="28"/>
        <v>-51323.8306779661</v>
      </c>
      <c r="G132">
        <f t="shared" ca="1" si="17"/>
        <v>9448.7999999999993</v>
      </c>
      <c r="H132" s="9">
        <f t="shared" ca="1" si="18"/>
        <v>214.86220338983111</v>
      </c>
      <c r="I132" s="9">
        <f t="shared" ca="1" si="18"/>
        <v>33.887983050847836</v>
      </c>
      <c r="J132" s="9">
        <f t="shared" ca="1" si="18"/>
        <v>0</v>
      </c>
      <c r="K132" s="9">
        <f t="shared" ca="1" si="19"/>
        <v>217.51818737932629</v>
      </c>
      <c r="L132" s="9">
        <f t="shared" ca="1" si="20"/>
        <v>81.037163573671933</v>
      </c>
      <c r="M132">
        <f t="shared" ca="1" si="22"/>
        <v>55.38579802259887</v>
      </c>
      <c r="N132">
        <f t="shared" ca="1" si="23"/>
        <v>33.13086629001883</v>
      </c>
    </row>
    <row r="133" spans="1:19" x14ac:dyDescent="0.25">
      <c r="A133" s="4">
        <f t="shared" si="32"/>
        <v>0.44068287037036918</v>
      </c>
      <c r="B133" s="3">
        <f t="shared" si="25"/>
        <v>1553302075</v>
      </c>
      <c r="C133">
        <f t="shared" si="31"/>
        <v>2</v>
      </c>
      <c r="D133">
        <f t="shared" si="31"/>
        <v>6</v>
      </c>
      <c r="E133">
        <f t="shared" ca="1" si="27"/>
        <v>13418.19915254238</v>
      </c>
      <c r="F133">
        <f t="shared" ca="1" si="28"/>
        <v>-51154.390762711861</v>
      </c>
      <c r="G133">
        <f t="shared" ca="1" si="17"/>
        <v>9448.7999999999993</v>
      </c>
      <c r="H133" s="9">
        <f t="shared" ca="1" si="18"/>
        <v>214.86220338983111</v>
      </c>
      <c r="I133" s="9">
        <f t="shared" ca="1" si="18"/>
        <v>33.88798305084638</v>
      </c>
      <c r="J133" s="9">
        <f t="shared" ca="1" si="18"/>
        <v>0</v>
      </c>
      <c r="K133" s="9">
        <f t="shared" ca="1" si="19"/>
        <v>217.51818737932606</v>
      </c>
      <c r="L133" s="9">
        <f t="shared" ca="1" si="20"/>
        <v>81.037163573672316</v>
      </c>
      <c r="M133">
        <f t="shared" ca="1" si="22"/>
        <v>55.387338747645948</v>
      </c>
      <c r="N133">
        <f t="shared" ca="1" si="23"/>
        <v>33.148057909604518</v>
      </c>
    </row>
    <row r="134" spans="1:19" x14ac:dyDescent="0.25">
      <c r="A134" s="4">
        <f t="shared" si="32"/>
        <v>0.44074074074073954</v>
      </c>
      <c r="B134" s="3">
        <f t="shared" si="25"/>
        <v>1553302080</v>
      </c>
      <c r="C134">
        <f t="shared" si="31"/>
        <v>2</v>
      </c>
      <c r="D134">
        <f t="shared" si="31"/>
        <v>6</v>
      </c>
      <c r="E134">
        <f t="shared" ca="1" si="27"/>
        <v>14492.510169491536</v>
      </c>
      <c r="F134">
        <f t="shared" ca="1" si="28"/>
        <v>-50984.950847457629</v>
      </c>
      <c r="G134">
        <f t="shared" ca="1" si="17"/>
        <v>9448.7999999999993</v>
      </c>
      <c r="H134" s="9">
        <f t="shared" ca="1" si="18"/>
        <v>214.86220338983111</v>
      </c>
      <c r="I134" s="9">
        <f t="shared" ca="1" si="18"/>
        <v>33.887983050847836</v>
      </c>
      <c r="J134" s="9">
        <f t="shared" ca="1" si="18"/>
        <v>0</v>
      </c>
      <c r="K134" s="9">
        <f t="shared" ca="1" si="19"/>
        <v>217.51818737932629</v>
      </c>
      <c r="L134" s="9">
        <f t="shared" ca="1" si="20"/>
        <v>81.037163573671933</v>
      </c>
      <c r="M134">
        <f t="shared" ca="1" si="22"/>
        <v>55.388879472693027</v>
      </c>
      <c r="N134">
        <f t="shared" ca="1" si="23"/>
        <v>33.165249529190206</v>
      </c>
    </row>
    <row r="135" spans="1:19" x14ac:dyDescent="0.25">
      <c r="A135" s="4">
        <f t="shared" si="32"/>
        <v>0.44079861111110991</v>
      </c>
      <c r="B135" s="3">
        <f t="shared" si="25"/>
        <v>1553302085</v>
      </c>
      <c r="C135">
        <f t="shared" si="31"/>
        <v>2</v>
      </c>
      <c r="D135">
        <f t="shared" si="31"/>
        <v>6</v>
      </c>
      <c r="E135">
        <f t="shared" ca="1" si="27"/>
        <v>15566.821186440691</v>
      </c>
      <c r="F135">
        <f t="shared" ca="1" si="28"/>
        <v>-50815.51093220339</v>
      </c>
      <c r="G135">
        <f t="shared" ref="G135:G198" ca="1" si="33">INDIRECT("G$"&amp;C135)+INDIRECT("J$"&amp;C135)*($B135-INDIRECT("B$"&amp;D135))</f>
        <v>9448.7999999999993</v>
      </c>
      <c r="H135" s="9">
        <f t="shared" ref="H135:J150" ca="1" si="34">(E136-E135)/($B136-$B135)</f>
        <v>214.86220338983111</v>
      </c>
      <c r="I135" s="9">
        <f t="shared" ca="1" si="34"/>
        <v>33.887983050847836</v>
      </c>
      <c r="J135" s="9">
        <f t="shared" ca="1" si="34"/>
        <v>0</v>
      </c>
      <c r="K135" s="9">
        <f t="shared" ref="K135:K198" ca="1" si="35">SQRT(H135*H135+I135*I135)</f>
        <v>217.51818737932629</v>
      </c>
      <c r="L135" s="9">
        <f t="shared" ref="L135:L198" ca="1" si="36">DEGREES(ATAN2(I135,H135))</f>
        <v>81.037163573671933</v>
      </c>
      <c r="M135">
        <f t="shared" ca="1" si="22"/>
        <v>55.390420197740113</v>
      </c>
      <c r="N135">
        <f t="shared" ca="1" si="23"/>
        <v>33.182441148775894</v>
      </c>
      <c r="O135" s="17"/>
      <c r="P135" s="17"/>
      <c r="Q135" s="17"/>
      <c r="R135" s="17"/>
      <c r="S135" s="17"/>
    </row>
    <row r="136" spans="1:19" x14ac:dyDescent="0.25">
      <c r="A136" s="4">
        <f t="shared" si="32"/>
        <v>0.44085648148148027</v>
      </c>
      <c r="B136" s="3">
        <f t="shared" si="25"/>
        <v>1553302090</v>
      </c>
      <c r="C136">
        <f t="shared" ref="C136:D151" si="37">C135</f>
        <v>2</v>
      </c>
      <c r="D136">
        <f t="shared" si="37"/>
        <v>6</v>
      </c>
      <c r="E136">
        <f t="shared" ca="1" si="27"/>
        <v>16641.132203389847</v>
      </c>
      <c r="F136">
        <f t="shared" ca="1" si="28"/>
        <v>-50646.07101694915</v>
      </c>
      <c r="G136">
        <f t="shared" ca="1" si="33"/>
        <v>9448.7999999999993</v>
      </c>
      <c r="H136" s="9">
        <f t="shared" ca="1" si="34"/>
        <v>214.86220338983111</v>
      </c>
      <c r="I136" s="9">
        <f t="shared" ca="1" si="34"/>
        <v>33.88798305084638</v>
      </c>
      <c r="J136" s="9">
        <f t="shared" ca="1" si="34"/>
        <v>0</v>
      </c>
      <c r="K136" s="9">
        <f t="shared" ca="1" si="35"/>
        <v>217.51818737932606</v>
      </c>
      <c r="L136" s="9">
        <f t="shared" ca="1" si="36"/>
        <v>81.037163573672316</v>
      </c>
      <c r="M136">
        <f t="shared" ref="M136:M199" ca="1" si="38">INDIRECT("M$"&amp;C136)+INDIRECT("O$"&amp;C136)*($B136-INDIRECT("B$"&amp;D136))</f>
        <v>55.391960922787192</v>
      </c>
      <c r="N136">
        <f t="shared" ref="N136:N199" ca="1" si="39">INDIRECT("N$"&amp;C136)+INDIRECT("P$"&amp;C136)*($B136-INDIRECT("B$"&amp;D136))</f>
        <v>33.199632768361582</v>
      </c>
      <c r="O136" s="12"/>
    </row>
    <row r="137" spans="1:19" x14ac:dyDescent="0.25">
      <c r="A137" s="4">
        <f t="shared" si="32"/>
        <v>0.44091435185185063</v>
      </c>
      <c r="B137" s="3">
        <f t="shared" ref="B137:B200" si="40">B136+SECOND(A137-A136)</f>
        <v>1553302095</v>
      </c>
      <c r="C137">
        <f t="shared" si="37"/>
        <v>2</v>
      </c>
      <c r="D137">
        <f t="shared" si="37"/>
        <v>6</v>
      </c>
      <c r="E137">
        <f t="shared" ca="1" si="27"/>
        <v>17715.443220339002</v>
      </c>
      <c r="F137">
        <f t="shared" ca="1" si="28"/>
        <v>-50476.631101694918</v>
      </c>
      <c r="G137">
        <f t="shared" ca="1" si="33"/>
        <v>9448.7999999999993</v>
      </c>
      <c r="H137" s="9">
        <f t="shared" ca="1" si="34"/>
        <v>214.86220338983111</v>
      </c>
      <c r="I137" s="9">
        <f t="shared" ca="1" si="34"/>
        <v>33.887983050849286</v>
      </c>
      <c r="J137" s="9">
        <f t="shared" ca="1" si="34"/>
        <v>0</v>
      </c>
      <c r="K137" s="9">
        <f t="shared" ca="1" si="35"/>
        <v>217.51818737932652</v>
      </c>
      <c r="L137" s="9">
        <f t="shared" ca="1" si="36"/>
        <v>81.037163573671563</v>
      </c>
      <c r="M137">
        <f t="shared" ca="1" si="38"/>
        <v>55.39350164783427</v>
      </c>
      <c r="N137">
        <f t="shared" ca="1" si="39"/>
        <v>33.21682438794727</v>
      </c>
      <c r="O137" s="12"/>
    </row>
    <row r="138" spans="1:19" x14ac:dyDescent="0.25">
      <c r="A138" s="8">
        <f t="shared" si="32"/>
        <v>0.44097222222222099</v>
      </c>
      <c r="B138" s="3">
        <f t="shared" si="40"/>
        <v>1553302100</v>
      </c>
      <c r="C138">
        <f t="shared" si="37"/>
        <v>2</v>
      </c>
      <c r="D138">
        <f t="shared" si="37"/>
        <v>6</v>
      </c>
      <c r="E138">
        <f t="shared" ca="1" si="27"/>
        <v>18789.754237288158</v>
      </c>
      <c r="F138">
        <f t="shared" ca="1" si="28"/>
        <v>-50307.191186440672</v>
      </c>
      <c r="G138">
        <f t="shared" ca="1" si="33"/>
        <v>9448.7999999999993</v>
      </c>
      <c r="H138" s="9">
        <f t="shared" ca="1" si="34"/>
        <v>214.86220338983111</v>
      </c>
      <c r="I138" s="9">
        <f t="shared" ca="1" si="34"/>
        <v>33.88798305084638</v>
      </c>
      <c r="J138" s="9">
        <f t="shared" ca="1" si="34"/>
        <v>0</v>
      </c>
      <c r="K138" s="9">
        <f t="shared" ca="1" si="35"/>
        <v>217.51818737932606</v>
      </c>
      <c r="L138" s="9">
        <f t="shared" ca="1" si="36"/>
        <v>81.037163573672316</v>
      </c>
      <c r="M138">
        <f t="shared" ca="1" si="38"/>
        <v>55.395042372881356</v>
      </c>
      <c r="N138">
        <f t="shared" ca="1" si="39"/>
        <v>33.234016007532958</v>
      </c>
      <c r="O138" s="12"/>
    </row>
    <row r="139" spans="1:19" x14ac:dyDescent="0.25">
      <c r="A139" s="4">
        <f t="shared" si="32"/>
        <v>0.44103009259259135</v>
      </c>
      <c r="B139" s="3">
        <f t="shared" si="40"/>
        <v>1553302105</v>
      </c>
      <c r="C139">
        <f t="shared" si="37"/>
        <v>2</v>
      </c>
      <c r="D139">
        <f t="shared" si="37"/>
        <v>6</v>
      </c>
      <c r="E139">
        <f t="shared" ca="1" si="27"/>
        <v>19864.065254237314</v>
      </c>
      <c r="F139">
        <f t="shared" ca="1" si="28"/>
        <v>-50137.75127118644</v>
      </c>
      <c r="G139">
        <f t="shared" ca="1" si="33"/>
        <v>9448.7999999999993</v>
      </c>
      <c r="H139" s="9">
        <f t="shared" ca="1" si="34"/>
        <v>214.86220338983111</v>
      </c>
      <c r="I139" s="9">
        <f t="shared" ca="1" si="34"/>
        <v>33.887983050847836</v>
      </c>
      <c r="J139" s="9">
        <f t="shared" ca="1" si="34"/>
        <v>0</v>
      </c>
      <c r="K139" s="9">
        <f t="shared" ca="1" si="35"/>
        <v>217.51818737932629</v>
      </c>
      <c r="L139" s="9">
        <f t="shared" ca="1" si="36"/>
        <v>81.037163573671933</v>
      </c>
      <c r="M139">
        <f t="shared" ca="1" si="38"/>
        <v>55.396583097928435</v>
      </c>
      <c r="N139">
        <f t="shared" ca="1" si="39"/>
        <v>33.251207627118646</v>
      </c>
      <c r="O139" s="12"/>
    </row>
    <row r="140" spans="1:19" x14ac:dyDescent="0.25">
      <c r="A140" s="4">
        <f t="shared" si="32"/>
        <v>0.44108796296296171</v>
      </c>
      <c r="B140" s="3">
        <f t="shared" si="40"/>
        <v>1553302110</v>
      </c>
      <c r="C140">
        <f t="shared" si="37"/>
        <v>2</v>
      </c>
      <c r="D140">
        <f t="shared" si="37"/>
        <v>6</v>
      </c>
      <c r="E140">
        <f t="shared" ca="1" si="27"/>
        <v>20938.376271186469</v>
      </c>
      <c r="F140">
        <f t="shared" ca="1" si="28"/>
        <v>-49968.311355932201</v>
      </c>
      <c r="G140">
        <f t="shared" ca="1" si="33"/>
        <v>9448.7999999999993</v>
      </c>
      <c r="H140" s="9">
        <f t="shared" ca="1" si="34"/>
        <v>214.86220338983111</v>
      </c>
      <c r="I140" s="9">
        <f t="shared" ca="1" si="34"/>
        <v>33.887983050847836</v>
      </c>
      <c r="J140" s="9">
        <f t="shared" ca="1" si="34"/>
        <v>0</v>
      </c>
      <c r="K140" s="9">
        <f t="shared" ca="1" si="35"/>
        <v>217.51818737932629</v>
      </c>
      <c r="L140" s="9">
        <f t="shared" ca="1" si="36"/>
        <v>81.037163573671933</v>
      </c>
      <c r="M140">
        <f t="shared" ca="1" si="38"/>
        <v>55.398123822975514</v>
      </c>
      <c r="N140">
        <f t="shared" ca="1" si="39"/>
        <v>33.268399246704334</v>
      </c>
      <c r="O140" s="12"/>
    </row>
    <row r="141" spans="1:19" x14ac:dyDescent="0.25">
      <c r="A141" s="4">
        <f t="shared" si="32"/>
        <v>0.44114583333333207</v>
      </c>
      <c r="B141" s="3">
        <f t="shared" si="40"/>
        <v>1553302115</v>
      </c>
      <c r="C141">
        <f t="shared" si="37"/>
        <v>2</v>
      </c>
      <c r="D141">
        <f t="shared" si="37"/>
        <v>6</v>
      </c>
      <c r="E141">
        <f t="shared" ca="1" si="27"/>
        <v>22012.687288135625</v>
      </c>
      <c r="F141">
        <f t="shared" ca="1" si="28"/>
        <v>-49798.871440677962</v>
      </c>
      <c r="G141">
        <f t="shared" ca="1" si="33"/>
        <v>9448.7999999999993</v>
      </c>
      <c r="H141" s="9">
        <f t="shared" ca="1" si="34"/>
        <v>214.86220338982531</v>
      </c>
      <c r="I141" s="9">
        <f t="shared" ca="1" si="34"/>
        <v>33.88798305084638</v>
      </c>
      <c r="J141" s="9">
        <f t="shared" ca="1" si="34"/>
        <v>0</v>
      </c>
      <c r="K141" s="9">
        <f t="shared" ca="1" si="35"/>
        <v>217.51818737932032</v>
      </c>
      <c r="L141" s="9">
        <f t="shared" ca="1" si="36"/>
        <v>81.037163573672075</v>
      </c>
      <c r="M141">
        <f t="shared" ca="1" si="38"/>
        <v>55.399664548022592</v>
      </c>
      <c r="N141">
        <f t="shared" ca="1" si="39"/>
        <v>33.285590866290015</v>
      </c>
    </row>
    <row r="142" spans="1:19" x14ac:dyDescent="0.25">
      <c r="A142" s="4">
        <f t="shared" si="32"/>
        <v>0.44120370370370243</v>
      </c>
      <c r="B142" s="3">
        <f t="shared" si="40"/>
        <v>1553302120</v>
      </c>
      <c r="C142">
        <f t="shared" si="37"/>
        <v>2</v>
      </c>
      <c r="D142">
        <f t="shared" si="37"/>
        <v>6</v>
      </c>
      <c r="E142">
        <f t="shared" ca="1" si="27"/>
        <v>23086.998305084751</v>
      </c>
      <c r="F142">
        <f t="shared" ca="1" si="28"/>
        <v>-49629.43152542373</v>
      </c>
      <c r="G142">
        <f t="shared" ca="1" si="33"/>
        <v>9448.7999999999993</v>
      </c>
      <c r="H142" s="9">
        <f t="shared" ca="1" si="34"/>
        <v>214.86220338983111</v>
      </c>
      <c r="I142" s="9">
        <f t="shared" ca="1" si="34"/>
        <v>33.887983050847836</v>
      </c>
      <c r="J142" s="9">
        <f t="shared" ca="1" si="34"/>
        <v>0</v>
      </c>
      <c r="K142" s="9">
        <f t="shared" ca="1" si="35"/>
        <v>217.51818737932629</v>
      </c>
      <c r="L142" s="9">
        <f t="shared" ca="1" si="36"/>
        <v>81.037163573671933</v>
      </c>
      <c r="M142">
        <f t="shared" ca="1" si="38"/>
        <v>55.401205273069678</v>
      </c>
      <c r="N142">
        <f t="shared" ca="1" si="39"/>
        <v>33.302782485875703</v>
      </c>
    </row>
    <row r="143" spans="1:19" x14ac:dyDescent="0.25">
      <c r="A143" s="4">
        <f t="shared" si="32"/>
        <v>0.44126157407407279</v>
      </c>
      <c r="B143" s="3">
        <f t="shared" si="40"/>
        <v>1553302125</v>
      </c>
      <c r="C143">
        <f t="shared" si="37"/>
        <v>2</v>
      </c>
      <c r="D143">
        <f t="shared" si="37"/>
        <v>6</v>
      </c>
      <c r="E143">
        <f t="shared" ca="1" si="27"/>
        <v>24161.309322033907</v>
      </c>
      <c r="F143">
        <f t="shared" ca="1" si="28"/>
        <v>-49459.991610169491</v>
      </c>
      <c r="G143">
        <f t="shared" ca="1" si="33"/>
        <v>9448.7999999999993</v>
      </c>
      <c r="H143" s="9">
        <f t="shared" ca="1" si="34"/>
        <v>214.86220338983111</v>
      </c>
      <c r="I143" s="9">
        <f t="shared" ca="1" si="34"/>
        <v>33.887983050847836</v>
      </c>
      <c r="J143" s="9">
        <f t="shared" ca="1" si="34"/>
        <v>0</v>
      </c>
      <c r="K143" s="9">
        <f t="shared" ca="1" si="35"/>
        <v>217.51818737932629</v>
      </c>
      <c r="L143" s="9">
        <f t="shared" ca="1" si="36"/>
        <v>81.037163573671933</v>
      </c>
      <c r="M143">
        <f t="shared" ca="1" si="38"/>
        <v>55.402745998116757</v>
      </c>
      <c r="N143">
        <f t="shared" ca="1" si="39"/>
        <v>33.319974105461391</v>
      </c>
    </row>
    <row r="144" spans="1:19" x14ac:dyDescent="0.25">
      <c r="A144" s="4">
        <f t="shared" si="32"/>
        <v>0.44131944444444315</v>
      </c>
      <c r="B144" s="3">
        <f t="shared" si="40"/>
        <v>1553302130</v>
      </c>
      <c r="C144">
        <f t="shared" si="37"/>
        <v>2</v>
      </c>
      <c r="D144">
        <f t="shared" si="37"/>
        <v>6</v>
      </c>
      <c r="E144">
        <f t="shared" ca="1" si="27"/>
        <v>25235.620338983063</v>
      </c>
      <c r="F144">
        <f t="shared" ca="1" si="28"/>
        <v>-49290.551694915252</v>
      </c>
      <c r="G144">
        <f t="shared" ca="1" si="33"/>
        <v>9448.7999999999993</v>
      </c>
      <c r="H144" s="9">
        <f t="shared" ca="1" si="34"/>
        <v>214.86220338983111</v>
      </c>
      <c r="I144" s="9">
        <f t="shared" ca="1" si="34"/>
        <v>33.88798305084638</v>
      </c>
      <c r="J144" s="9">
        <f t="shared" ca="1" si="34"/>
        <v>0</v>
      </c>
      <c r="K144" s="9">
        <f t="shared" ca="1" si="35"/>
        <v>217.51818737932606</v>
      </c>
      <c r="L144" s="9">
        <f t="shared" ca="1" si="36"/>
        <v>81.037163573672316</v>
      </c>
      <c r="M144">
        <f t="shared" ca="1" si="38"/>
        <v>55.404286723163835</v>
      </c>
      <c r="N144">
        <f t="shared" ca="1" si="39"/>
        <v>33.337165725047079</v>
      </c>
    </row>
    <row r="145" spans="1:14" x14ac:dyDescent="0.25">
      <c r="A145" s="4">
        <f t="shared" si="32"/>
        <v>0.44137731481481352</v>
      </c>
      <c r="B145" s="3">
        <f t="shared" si="40"/>
        <v>1553302135</v>
      </c>
      <c r="C145">
        <f t="shared" si="37"/>
        <v>2</v>
      </c>
      <c r="D145">
        <f t="shared" si="37"/>
        <v>6</v>
      </c>
      <c r="E145">
        <f t="shared" ca="1" si="27"/>
        <v>26309.931355932218</v>
      </c>
      <c r="F145">
        <f t="shared" ca="1" si="28"/>
        <v>-49121.11177966102</v>
      </c>
      <c r="G145">
        <f t="shared" ca="1" si="33"/>
        <v>9448.7999999999993</v>
      </c>
      <c r="H145" s="9">
        <f t="shared" ca="1" si="34"/>
        <v>214.86220338983111</v>
      </c>
      <c r="I145" s="9">
        <f t="shared" ca="1" si="34"/>
        <v>33.887983050849286</v>
      </c>
      <c r="J145" s="9">
        <f t="shared" ca="1" si="34"/>
        <v>0</v>
      </c>
      <c r="K145" s="9">
        <f t="shared" ca="1" si="35"/>
        <v>217.51818737932652</v>
      </c>
      <c r="L145" s="9">
        <f t="shared" ca="1" si="36"/>
        <v>81.037163573671563</v>
      </c>
      <c r="M145">
        <f t="shared" ca="1" si="38"/>
        <v>55.405827448210921</v>
      </c>
      <c r="N145">
        <f t="shared" ca="1" si="39"/>
        <v>33.354357344632767</v>
      </c>
    </row>
    <row r="146" spans="1:14" x14ac:dyDescent="0.25">
      <c r="A146" s="4">
        <f t="shared" si="32"/>
        <v>0.44143518518518388</v>
      </c>
      <c r="B146" s="3">
        <f t="shared" si="40"/>
        <v>1553302140</v>
      </c>
      <c r="C146">
        <f t="shared" si="37"/>
        <v>2</v>
      </c>
      <c r="D146">
        <f t="shared" si="37"/>
        <v>6</v>
      </c>
      <c r="E146">
        <f t="shared" ca="1" si="27"/>
        <v>27384.242372881374</v>
      </c>
      <c r="F146">
        <f t="shared" ca="1" si="28"/>
        <v>-48951.671864406773</v>
      </c>
      <c r="G146">
        <f t="shared" ca="1" si="33"/>
        <v>9448.7999999999993</v>
      </c>
      <c r="H146" s="9">
        <f t="shared" ca="1" si="34"/>
        <v>214.86220338983111</v>
      </c>
      <c r="I146" s="9">
        <f t="shared" ca="1" si="34"/>
        <v>33.88798305084638</v>
      </c>
      <c r="J146" s="9">
        <f t="shared" ca="1" si="34"/>
        <v>0</v>
      </c>
      <c r="K146" s="9">
        <f t="shared" ca="1" si="35"/>
        <v>217.51818737932606</v>
      </c>
      <c r="L146" s="9">
        <f t="shared" ca="1" si="36"/>
        <v>81.037163573672316</v>
      </c>
      <c r="M146">
        <f t="shared" ca="1" si="38"/>
        <v>55.407368173258</v>
      </c>
      <c r="N146">
        <f t="shared" ca="1" si="39"/>
        <v>33.371548964218455</v>
      </c>
    </row>
    <row r="147" spans="1:14" x14ac:dyDescent="0.25">
      <c r="A147" s="4">
        <f t="shared" si="32"/>
        <v>0.44149305555555424</v>
      </c>
      <c r="B147" s="3">
        <f t="shared" si="40"/>
        <v>1553302145</v>
      </c>
      <c r="C147">
        <f t="shared" si="37"/>
        <v>2</v>
      </c>
      <c r="D147">
        <f t="shared" si="37"/>
        <v>6</v>
      </c>
      <c r="E147">
        <f t="shared" ca="1" si="27"/>
        <v>28458.553389830529</v>
      </c>
      <c r="F147">
        <f t="shared" ca="1" si="28"/>
        <v>-48782.231949152541</v>
      </c>
      <c r="G147">
        <f t="shared" ca="1" si="33"/>
        <v>9448.7999999999993</v>
      </c>
      <c r="H147" s="9">
        <f t="shared" ca="1" si="34"/>
        <v>214.86220338983111</v>
      </c>
      <c r="I147" s="9">
        <f t="shared" ca="1" si="34"/>
        <v>33.887983050847836</v>
      </c>
      <c r="J147" s="9">
        <f t="shared" ca="1" si="34"/>
        <v>0</v>
      </c>
      <c r="K147" s="9">
        <f t="shared" ca="1" si="35"/>
        <v>217.51818737932629</v>
      </c>
      <c r="L147" s="9">
        <f t="shared" ca="1" si="36"/>
        <v>81.037163573671933</v>
      </c>
      <c r="M147">
        <f t="shared" ca="1" si="38"/>
        <v>55.408908898305079</v>
      </c>
      <c r="N147">
        <f t="shared" ca="1" si="39"/>
        <v>33.388740583804143</v>
      </c>
    </row>
    <row r="148" spans="1:14" x14ac:dyDescent="0.25">
      <c r="A148" s="4">
        <f t="shared" si="32"/>
        <v>0.4415509259259246</v>
      </c>
      <c r="B148" s="3">
        <f t="shared" si="40"/>
        <v>1553302150</v>
      </c>
      <c r="C148">
        <f t="shared" si="37"/>
        <v>2</v>
      </c>
      <c r="D148">
        <f t="shared" si="37"/>
        <v>6</v>
      </c>
      <c r="E148">
        <f t="shared" ca="1" si="27"/>
        <v>29532.864406779685</v>
      </c>
      <c r="F148">
        <f t="shared" ca="1" si="28"/>
        <v>-48612.792033898302</v>
      </c>
      <c r="G148">
        <f t="shared" ca="1" si="33"/>
        <v>9448.7999999999993</v>
      </c>
      <c r="H148" s="9">
        <f t="shared" ca="1" si="34"/>
        <v>214.86220338983111</v>
      </c>
      <c r="I148" s="9">
        <f t="shared" ca="1" si="34"/>
        <v>33.887983050847836</v>
      </c>
      <c r="J148" s="9">
        <f t="shared" ca="1" si="34"/>
        <v>0</v>
      </c>
      <c r="K148" s="9">
        <f t="shared" ca="1" si="35"/>
        <v>217.51818737932629</v>
      </c>
      <c r="L148" s="9">
        <f t="shared" ca="1" si="36"/>
        <v>81.037163573671933</v>
      </c>
      <c r="M148">
        <f t="shared" ca="1" si="38"/>
        <v>55.410449623352164</v>
      </c>
      <c r="N148">
        <f t="shared" ca="1" si="39"/>
        <v>33.405932203389831</v>
      </c>
    </row>
    <row r="149" spans="1:14" x14ac:dyDescent="0.25">
      <c r="A149" s="4">
        <f t="shared" si="32"/>
        <v>0.44160879629629496</v>
      </c>
      <c r="B149" s="3">
        <f t="shared" si="40"/>
        <v>1553302155</v>
      </c>
      <c r="C149">
        <f t="shared" si="37"/>
        <v>2</v>
      </c>
      <c r="D149">
        <f t="shared" si="37"/>
        <v>6</v>
      </c>
      <c r="E149">
        <f t="shared" ca="1" si="27"/>
        <v>30607.175423728841</v>
      </c>
      <c r="F149">
        <f t="shared" ca="1" si="28"/>
        <v>-48443.352118644063</v>
      </c>
      <c r="G149">
        <f t="shared" ca="1" si="33"/>
        <v>9448.7999999999993</v>
      </c>
      <c r="H149" s="9">
        <f t="shared" ca="1" si="34"/>
        <v>214.86220338983111</v>
      </c>
      <c r="I149" s="9">
        <f t="shared" ca="1" si="34"/>
        <v>33.88798305084638</v>
      </c>
      <c r="J149" s="9">
        <f t="shared" ca="1" si="34"/>
        <v>0</v>
      </c>
      <c r="K149" s="9">
        <f t="shared" ca="1" si="35"/>
        <v>217.51818737932606</v>
      </c>
      <c r="L149" s="9">
        <f t="shared" ca="1" si="36"/>
        <v>81.037163573672316</v>
      </c>
      <c r="M149">
        <f t="shared" ca="1" si="38"/>
        <v>55.411990348399243</v>
      </c>
      <c r="N149">
        <f t="shared" ca="1" si="39"/>
        <v>33.423123822975519</v>
      </c>
    </row>
    <row r="150" spans="1:14" x14ac:dyDescent="0.25">
      <c r="A150" s="4">
        <f t="shared" si="32"/>
        <v>0.44166666666666532</v>
      </c>
      <c r="B150" s="3">
        <f t="shared" si="40"/>
        <v>1553302160</v>
      </c>
      <c r="C150">
        <f t="shared" si="37"/>
        <v>2</v>
      </c>
      <c r="D150">
        <f t="shared" si="37"/>
        <v>6</v>
      </c>
      <c r="E150">
        <f t="shared" ca="1" si="27"/>
        <v>31681.486440677996</v>
      </c>
      <c r="F150">
        <f t="shared" ca="1" si="28"/>
        <v>-48273.912203389831</v>
      </c>
      <c r="G150">
        <f t="shared" ca="1" si="33"/>
        <v>9448.7999999999993</v>
      </c>
      <c r="H150" s="9">
        <f t="shared" ca="1" si="34"/>
        <v>214.86220338983111</v>
      </c>
      <c r="I150" s="9">
        <f t="shared" ca="1" si="34"/>
        <v>33.887983050847836</v>
      </c>
      <c r="J150" s="9">
        <f t="shared" ca="1" si="34"/>
        <v>0</v>
      </c>
      <c r="K150" s="9">
        <f t="shared" ca="1" si="35"/>
        <v>217.51818737932629</v>
      </c>
      <c r="L150" s="9">
        <f t="shared" ca="1" si="36"/>
        <v>81.037163573671933</v>
      </c>
      <c r="M150">
        <f t="shared" ca="1" si="38"/>
        <v>55.413531073446322</v>
      </c>
      <c r="N150">
        <f t="shared" ca="1" si="39"/>
        <v>33.440315442561207</v>
      </c>
    </row>
    <row r="151" spans="1:14" x14ac:dyDescent="0.25">
      <c r="A151" s="4">
        <f t="shared" si="32"/>
        <v>0.44172453703703568</v>
      </c>
      <c r="B151" s="3">
        <f t="shared" si="40"/>
        <v>1553302165</v>
      </c>
      <c r="C151">
        <f t="shared" si="37"/>
        <v>2</v>
      </c>
      <c r="D151">
        <f t="shared" si="37"/>
        <v>6</v>
      </c>
      <c r="E151">
        <f t="shared" ca="1" si="27"/>
        <v>32755.797457627152</v>
      </c>
      <c r="F151">
        <f t="shared" ca="1" si="28"/>
        <v>-48104.472288135592</v>
      </c>
      <c r="G151">
        <f t="shared" ca="1" si="33"/>
        <v>9448.7999999999993</v>
      </c>
      <c r="H151" s="9">
        <f t="shared" ref="H151:J182" ca="1" si="41">(E152-E151)/($B152-$B151)</f>
        <v>214.86220338982531</v>
      </c>
      <c r="I151" s="9">
        <f t="shared" ca="1" si="41"/>
        <v>33.887983050847836</v>
      </c>
      <c r="J151" s="9">
        <f t="shared" ca="1" si="41"/>
        <v>0</v>
      </c>
      <c r="K151" s="9">
        <f t="shared" ca="1" si="35"/>
        <v>217.51818737932055</v>
      </c>
      <c r="L151" s="9">
        <f t="shared" ca="1" si="36"/>
        <v>81.037163573671705</v>
      </c>
      <c r="M151">
        <f t="shared" ca="1" si="38"/>
        <v>55.415071798493408</v>
      </c>
      <c r="N151">
        <f t="shared" ca="1" si="39"/>
        <v>33.457507062146888</v>
      </c>
    </row>
    <row r="152" spans="1:14" x14ac:dyDescent="0.25">
      <c r="A152" s="4">
        <f t="shared" si="32"/>
        <v>0.44178240740740604</v>
      </c>
      <c r="B152" s="3">
        <f t="shared" si="40"/>
        <v>1553302170</v>
      </c>
      <c r="C152">
        <f t="shared" ref="C152:D167" si="42">C151</f>
        <v>2</v>
      </c>
      <c r="D152">
        <f t="shared" si="42"/>
        <v>6</v>
      </c>
      <c r="E152">
        <f t="shared" ca="1" si="27"/>
        <v>33830.108474576278</v>
      </c>
      <c r="F152">
        <f t="shared" ca="1" si="28"/>
        <v>-47935.032372881353</v>
      </c>
      <c r="G152">
        <f t="shared" ca="1" si="33"/>
        <v>9448.7999999999993</v>
      </c>
      <c r="H152" s="9">
        <f t="shared" ca="1" si="41"/>
        <v>214.86220338983111</v>
      </c>
      <c r="I152" s="9">
        <f t="shared" ca="1" si="41"/>
        <v>33.88798305084638</v>
      </c>
      <c r="J152" s="9">
        <f t="shared" ca="1" si="41"/>
        <v>0</v>
      </c>
      <c r="K152" s="9">
        <f t="shared" ca="1" si="35"/>
        <v>217.51818737932606</v>
      </c>
      <c r="L152" s="9">
        <f t="shared" ca="1" si="36"/>
        <v>81.037163573672316</v>
      </c>
      <c r="M152">
        <f t="shared" ca="1" si="38"/>
        <v>55.416612523540486</v>
      </c>
      <c r="N152">
        <f t="shared" ca="1" si="39"/>
        <v>33.474698681732576</v>
      </c>
    </row>
    <row r="153" spans="1:14" x14ac:dyDescent="0.25">
      <c r="A153" s="4">
        <f t="shared" si="32"/>
        <v>0.4418402777777764</v>
      </c>
      <c r="B153" s="3">
        <f t="shared" si="40"/>
        <v>1553302175</v>
      </c>
      <c r="C153">
        <f t="shared" si="42"/>
        <v>2</v>
      </c>
      <c r="D153">
        <f t="shared" si="42"/>
        <v>6</v>
      </c>
      <c r="E153">
        <f t="shared" ca="1" si="27"/>
        <v>34904.419491525434</v>
      </c>
      <c r="F153">
        <f t="shared" ca="1" si="28"/>
        <v>-47765.592457627121</v>
      </c>
      <c r="G153">
        <f t="shared" ca="1" si="33"/>
        <v>9448.7999999999993</v>
      </c>
      <c r="H153" s="9">
        <f t="shared" ca="1" si="41"/>
        <v>214.86220338983111</v>
      </c>
      <c r="I153" s="9">
        <f t="shared" ca="1" si="41"/>
        <v>33.887983050849286</v>
      </c>
      <c r="J153" s="9">
        <f t="shared" ca="1" si="41"/>
        <v>0</v>
      </c>
      <c r="K153" s="9">
        <f t="shared" ca="1" si="35"/>
        <v>217.51818737932652</v>
      </c>
      <c r="L153" s="9">
        <f t="shared" ca="1" si="36"/>
        <v>81.037163573671563</v>
      </c>
      <c r="M153">
        <f t="shared" ca="1" si="38"/>
        <v>55.418153248587565</v>
      </c>
      <c r="N153">
        <f t="shared" ca="1" si="39"/>
        <v>33.491890301318264</v>
      </c>
    </row>
    <row r="154" spans="1:14" x14ac:dyDescent="0.25">
      <c r="A154" s="4">
        <f t="shared" si="32"/>
        <v>0.44189814814814676</v>
      </c>
      <c r="B154" s="3">
        <f t="shared" si="40"/>
        <v>1553302180</v>
      </c>
      <c r="C154">
        <f t="shared" si="42"/>
        <v>2</v>
      </c>
      <c r="D154">
        <f t="shared" si="42"/>
        <v>6</v>
      </c>
      <c r="E154">
        <f t="shared" ca="1" si="27"/>
        <v>35978.730508474589</v>
      </c>
      <c r="F154">
        <f t="shared" ca="1" si="28"/>
        <v>-47596.152542372874</v>
      </c>
      <c r="G154">
        <f t="shared" ca="1" si="33"/>
        <v>9448.7999999999993</v>
      </c>
      <c r="H154" s="9">
        <f t="shared" ca="1" si="41"/>
        <v>214.86220338983111</v>
      </c>
      <c r="I154" s="9">
        <f t="shared" ca="1" si="41"/>
        <v>33.88798305084638</v>
      </c>
      <c r="J154" s="9">
        <f t="shared" ca="1" si="41"/>
        <v>0</v>
      </c>
      <c r="K154" s="9">
        <f t="shared" ca="1" si="35"/>
        <v>217.51818737932606</v>
      </c>
      <c r="L154" s="9">
        <f t="shared" ca="1" si="36"/>
        <v>81.037163573672316</v>
      </c>
      <c r="M154">
        <f t="shared" ca="1" si="38"/>
        <v>55.419693973634651</v>
      </c>
      <c r="N154">
        <f t="shared" ca="1" si="39"/>
        <v>33.509081920903952</v>
      </c>
    </row>
    <row r="155" spans="1:14" x14ac:dyDescent="0.25">
      <c r="A155" s="4">
        <f t="shared" si="32"/>
        <v>0.44195601851851712</v>
      </c>
      <c r="B155" s="3">
        <f t="shared" si="40"/>
        <v>1553302185</v>
      </c>
      <c r="C155">
        <f t="shared" si="42"/>
        <v>2</v>
      </c>
      <c r="D155">
        <f t="shared" si="42"/>
        <v>6</v>
      </c>
      <c r="E155">
        <f t="shared" ca="1" si="27"/>
        <v>37053.041525423745</v>
      </c>
      <c r="F155">
        <f t="shared" ca="1" si="28"/>
        <v>-47426.712627118643</v>
      </c>
      <c r="G155">
        <f t="shared" ca="1" si="33"/>
        <v>9448.7999999999993</v>
      </c>
      <c r="H155" s="9">
        <f t="shared" ca="1" si="41"/>
        <v>214.86220338983111</v>
      </c>
      <c r="I155" s="9">
        <f t="shared" ca="1" si="41"/>
        <v>33.88798305084638</v>
      </c>
      <c r="J155" s="9">
        <f t="shared" ca="1" si="41"/>
        <v>0</v>
      </c>
      <c r="K155" s="9">
        <f t="shared" ca="1" si="35"/>
        <v>217.51818737932606</v>
      </c>
      <c r="L155" s="9">
        <f t="shared" ca="1" si="36"/>
        <v>81.037163573672316</v>
      </c>
      <c r="M155">
        <f t="shared" ca="1" si="38"/>
        <v>55.421234698681729</v>
      </c>
      <c r="N155">
        <f t="shared" ca="1" si="39"/>
        <v>33.52627354048964</v>
      </c>
    </row>
    <row r="156" spans="1:14" x14ac:dyDescent="0.25">
      <c r="A156" s="4">
        <f t="shared" si="32"/>
        <v>0.44201388888888749</v>
      </c>
      <c r="B156" s="3">
        <f t="shared" si="40"/>
        <v>1553302190</v>
      </c>
      <c r="C156">
        <f t="shared" si="42"/>
        <v>2</v>
      </c>
      <c r="D156">
        <f t="shared" si="42"/>
        <v>6</v>
      </c>
      <c r="E156">
        <f t="shared" ca="1" si="27"/>
        <v>38127.352542372901</v>
      </c>
      <c r="F156">
        <f t="shared" ca="1" si="28"/>
        <v>-47257.272711864411</v>
      </c>
      <c r="G156">
        <f t="shared" ca="1" si="33"/>
        <v>9448.7999999999993</v>
      </c>
      <c r="H156" s="9">
        <f t="shared" ca="1" si="41"/>
        <v>214.86220338983111</v>
      </c>
      <c r="I156" s="9">
        <f t="shared" ca="1" si="41"/>
        <v>33.887983050849286</v>
      </c>
      <c r="J156" s="9">
        <f t="shared" ca="1" si="41"/>
        <v>0</v>
      </c>
      <c r="K156" s="9">
        <f t="shared" ca="1" si="35"/>
        <v>217.51818737932652</v>
      </c>
      <c r="L156" s="9">
        <f t="shared" ca="1" si="36"/>
        <v>81.037163573671563</v>
      </c>
      <c r="M156">
        <f t="shared" ca="1" si="38"/>
        <v>55.422775423728808</v>
      </c>
      <c r="N156">
        <f t="shared" ca="1" si="39"/>
        <v>33.543465160075328</v>
      </c>
    </row>
    <row r="157" spans="1:14" x14ac:dyDescent="0.25">
      <c r="A157" s="4">
        <f t="shared" si="32"/>
        <v>0.44207175925925785</v>
      </c>
      <c r="B157" s="3">
        <f t="shared" si="40"/>
        <v>1553302195</v>
      </c>
      <c r="C157">
        <f t="shared" si="42"/>
        <v>2</v>
      </c>
      <c r="D157">
        <f t="shared" si="42"/>
        <v>6</v>
      </c>
      <c r="E157">
        <f t="shared" ca="1" si="27"/>
        <v>39201.663559322056</v>
      </c>
      <c r="F157">
        <f t="shared" ca="1" si="28"/>
        <v>-47087.832796610164</v>
      </c>
      <c r="G157">
        <f t="shared" ca="1" si="33"/>
        <v>9448.7999999999993</v>
      </c>
      <c r="H157" s="9">
        <f t="shared" ca="1" si="41"/>
        <v>214.86220338983111</v>
      </c>
      <c r="I157" s="9">
        <f t="shared" ca="1" si="41"/>
        <v>33.88798305084638</v>
      </c>
      <c r="J157" s="9">
        <f t="shared" ca="1" si="41"/>
        <v>0</v>
      </c>
      <c r="K157" s="9">
        <f t="shared" ca="1" si="35"/>
        <v>217.51818737932606</v>
      </c>
      <c r="L157" s="9">
        <f t="shared" ca="1" si="36"/>
        <v>81.037163573672316</v>
      </c>
      <c r="M157">
        <f t="shared" ca="1" si="38"/>
        <v>55.424316148775894</v>
      </c>
      <c r="N157">
        <f t="shared" ca="1" si="39"/>
        <v>33.560656779661016</v>
      </c>
    </row>
    <row r="158" spans="1:14" x14ac:dyDescent="0.25">
      <c r="A158" s="4">
        <f t="shared" si="32"/>
        <v>0.44212962962962821</v>
      </c>
      <c r="B158" s="3">
        <f t="shared" si="40"/>
        <v>1553302200</v>
      </c>
      <c r="C158">
        <f t="shared" si="42"/>
        <v>2</v>
      </c>
      <c r="D158">
        <f t="shared" si="42"/>
        <v>6</v>
      </c>
      <c r="E158">
        <f t="shared" ca="1" si="27"/>
        <v>40275.974576271212</v>
      </c>
      <c r="F158">
        <f t="shared" ca="1" si="28"/>
        <v>-46918.392881355932</v>
      </c>
      <c r="G158">
        <f t="shared" ca="1" si="33"/>
        <v>9448.7999999999993</v>
      </c>
      <c r="H158" s="9">
        <f t="shared" ca="1" si="41"/>
        <v>214.86220338983111</v>
      </c>
      <c r="I158" s="9">
        <f t="shared" ca="1" si="41"/>
        <v>33.887983050847836</v>
      </c>
      <c r="J158" s="9">
        <f t="shared" ca="1" si="41"/>
        <v>0</v>
      </c>
      <c r="K158" s="9">
        <f t="shared" ca="1" si="35"/>
        <v>217.51818737932629</v>
      </c>
      <c r="L158" s="9">
        <f t="shared" ca="1" si="36"/>
        <v>81.037163573671933</v>
      </c>
      <c r="M158">
        <f t="shared" ca="1" si="38"/>
        <v>55.425856873822973</v>
      </c>
      <c r="N158">
        <f t="shared" ca="1" si="39"/>
        <v>33.577848399246705</v>
      </c>
    </row>
    <row r="159" spans="1:14" x14ac:dyDescent="0.25">
      <c r="A159" s="4">
        <f t="shared" si="32"/>
        <v>0.44218749999999857</v>
      </c>
      <c r="B159" s="3">
        <f t="shared" si="40"/>
        <v>1553302205</v>
      </c>
      <c r="C159">
        <f t="shared" si="42"/>
        <v>2</v>
      </c>
      <c r="D159">
        <f t="shared" si="42"/>
        <v>6</v>
      </c>
      <c r="E159">
        <f t="shared" ca="1" si="27"/>
        <v>41350.285593220367</v>
      </c>
      <c r="F159">
        <f t="shared" ca="1" si="28"/>
        <v>-46748.952966101693</v>
      </c>
      <c r="G159">
        <f t="shared" ca="1" si="33"/>
        <v>9448.7999999999993</v>
      </c>
      <c r="H159" s="9">
        <f t="shared" ca="1" si="41"/>
        <v>214.86220338983111</v>
      </c>
      <c r="I159" s="9">
        <f t="shared" ca="1" si="41"/>
        <v>33.887983050847836</v>
      </c>
      <c r="J159" s="9">
        <f t="shared" ca="1" si="41"/>
        <v>0</v>
      </c>
      <c r="K159" s="9">
        <f t="shared" ca="1" si="35"/>
        <v>217.51818737932629</v>
      </c>
      <c r="L159" s="9">
        <f t="shared" ca="1" si="36"/>
        <v>81.037163573671933</v>
      </c>
      <c r="M159">
        <f t="shared" ca="1" si="38"/>
        <v>55.427397598870051</v>
      </c>
      <c r="N159">
        <f t="shared" ca="1" si="39"/>
        <v>33.595040018832393</v>
      </c>
    </row>
    <row r="160" spans="1:14" x14ac:dyDescent="0.25">
      <c r="A160" s="4">
        <f t="shared" si="32"/>
        <v>0.44224537037036893</v>
      </c>
      <c r="B160" s="3">
        <f t="shared" si="40"/>
        <v>1553302210</v>
      </c>
      <c r="C160">
        <f t="shared" si="42"/>
        <v>2</v>
      </c>
      <c r="D160">
        <f t="shared" si="42"/>
        <v>6</v>
      </c>
      <c r="E160">
        <f t="shared" ca="1" si="27"/>
        <v>42424.596610169523</v>
      </c>
      <c r="F160">
        <f t="shared" ca="1" si="28"/>
        <v>-46579.513050847454</v>
      </c>
      <c r="G160">
        <f t="shared" ca="1" si="33"/>
        <v>9448.7999999999993</v>
      </c>
      <c r="H160" s="9">
        <f t="shared" ca="1" si="41"/>
        <v>214.86220338983111</v>
      </c>
      <c r="I160" s="9">
        <f t="shared" ca="1" si="41"/>
        <v>33.88798305084638</v>
      </c>
      <c r="J160" s="9">
        <f t="shared" ca="1" si="41"/>
        <v>0</v>
      </c>
      <c r="K160" s="9">
        <f t="shared" ca="1" si="35"/>
        <v>217.51818737932606</v>
      </c>
      <c r="L160" s="9">
        <f t="shared" ca="1" si="36"/>
        <v>81.037163573672316</v>
      </c>
      <c r="M160">
        <f t="shared" ca="1" si="38"/>
        <v>55.428938323917137</v>
      </c>
      <c r="N160">
        <f t="shared" ca="1" si="39"/>
        <v>33.612231638418081</v>
      </c>
    </row>
    <row r="161" spans="1:14" x14ac:dyDescent="0.25">
      <c r="A161" s="4">
        <f t="shared" si="32"/>
        <v>0.44230324074073929</v>
      </c>
      <c r="B161" s="3">
        <f t="shared" si="40"/>
        <v>1553302215</v>
      </c>
      <c r="C161">
        <f t="shared" si="42"/>
        <v>2</v>
      </c>
      <c r="D161">
        <f t="shared" si="42"/>
        <v>6</v>
      </c>
      <c r="E161">
        <f t="shared" ca="1" si="27"/>
        <v>43498.907627118679</v>
      </c>
      <c r="F161">
        <f t="shared" ca="1" si="28"/>
        <v>-46410.073135593222</v>
      </c>
      <c r="G161">
        <f t="shared" ca="1" si="33"/>
        <v>9448.7999999999993</v>
      </c>
      <c r="H161" s="9">
        <f t="shared" ca="1" si="41"/>
        <v>214.86220338982531</v>
      </c>
      <c r="I161" s="9">
        <f t="shared" ca="1" si="41"/>
        <v>33.887983050847836</v>
      </c>
      <c r="J161" s="9">
        <f t="shared" ca="1" si="41"/>
        <v>0</v>
      </c>
      <c r="K161" s="9">
        <f t="shared" ca="1" si="35"/>
        <v>217.51818737932055</v>
      </c>
      <c r="L161" s="9">
        <f t="shared" ca="1" si="36"/>
        <v>81.037163573671705</v>
      </c>
      <c r="M161">
        <f t="shared" ca="1" si="38"/>
        <v>55.430479048964216</v>
      </c>
      <c r="N161">
        <f t="shared" ca="1" si="39"/>
        <v>33.629423258003769</v>
      </c>
    </row>
    <row r="162" spans="1:14" x14ac:dyDescent="0.25">
      <c r="A162" s="4">
        <f t="shared" si="32"/>
        <v>0.44236111111110965</v>
      </c>
      <c r="B162" s="3">
        <f t="shared" si="40"/>
        <v>1553302220</v>
      </c>
      <c r="C162">
        <f t="shared" si="42"/>
        <v>2</v>
      </c>
      <c r="D162">
        <f t="shared" si="42"/>
        <v>6</v>
      </c>
      <c r="E162">
        <f t="shared" ca="1" si="27"/>
        <v>44573.218644067805</v>
      </c>
      <c r="F162">
        <f t="shared" ca="1" si="28"/>
        <v>-46240.633220338983</v>
      </c>
      <c r="G162">
        <f t="shared" ca="1" si="33"/>
        <v>9448.7999999999993</v>
      </c>
      <c r="H162" s="9">
        <f t="shared" ca="1" si="41"/>
        <v>214.86220338983111</v>
      </c>
      <c r="I162" s="9">
        <f t="shared" ca="1" si="41"/>
        <v>33.887983050847836</v>
      </c>
      <c r="J162" s="9">
        <f t="shared" ca="1" si="41"/>
        <v>0</v>
      </c>
      <c r="K162" s="9">
        <f t="shared" ca="1" si="35"/>
        <v>217.51818737932629</v>
      </c>
      <c r="L162" s="9">
        <f t="shared" ca="1" si="36"/>
        <v>81.037163573671933</v>
      </c>
      <c r="M162">
        <f t="shared" ca="1" si="38"/>
        <v>55.432019774011295</v>
      </c>
      <c r="N162">
        <f t="shared" ca="1" si="39"/>
        <v>33.646614877589457</v>
      </c>
    </row>
    <row r="163" spans="1:14" x14ac:dyDescent="0.25">
      <c r="A163" s="4">
        <f t="shared" si="32"/>
        <v>0.44241898148148001</v>
      </c>
      <c r="B163" s="3">
        <f t="shared" si="40"/>
        <v>1553302225</v>
      </c>
      <c r="C163">
        <f t="shared" si="42"/>
        <v>2</v>
      </c>
      <c r="D163">
        <f t="shared" si="42"/>
        <v>6</v>
      </c>
      <c r="E163">
        <f t="shared" ca="1" si="27"/>
        <v>45647.529661016961</v>
      </c>
      <c r="F163">
        <f t="shared" ca="1" si="28"/>
        <v>-46071.193305084744</v>
      </c>
      <c r="G163">
        <f t="shared" ca="1" si="33"/>
        <v>9448.7999999999993</v>
      </c>
      <c r="H163" s="9">
        <f t="shared" ca="1" si="41"/>
        <v>214.86220338983111</v>
      </c>
      <c r="I163" s="9">
        <f t="shared" ca="1" si="41"/>
        <v>33.88798305084638</v>
      </c>
      <c r="J163" s="9">
        <f t="shared" ca="1" si="41"/>
        <v>0</v>
      </c>
      <c r="K163" s="9">
        <f t="shared" ca="1" si="35"/>
        <v>217.51818737932606</v>
      </c>
      <c r="L163" s="9">
        <f t="shared" ca="1" si="36"/>
        <v>81.037163573672316</v>
      </c>
      <c r="M163">
        <f t="shared" ca="1" si="38"/>
        <v>55.43356049905838</v>
      </c>
      <c r="N163">
        <f t="shared" ca="1" si="39"/>
        <v>33.663806497175138</v>
      </c>
    </row>
    <row r="164" spans="1:14" x14ac:dyDescent="0.25">
      <c r="A164" s="4">
        <f t="shared" si="32"/>
        <v>0.44247685185185037</v>
      </c>
      <c r="B164" s="3">
        <f t="shared" si="40"/>
        <v>1553302230</v>
      </c>
      <c r="C164">
        <f t="shared" si="42"/>
        <v>2</v>
      </c>
      <c r="D164">
        <f t="shared" si="42"/>
        <v>6</v>
      </c>
      <c r="E164">
        <f t="shared" ref="E164:E210" ca="1" si="43">INDIRECT("E$"&amp;C164)+INDIRECT("H$"&amp;C164)*($B164-INDIRECT("B$"&amp;D164))</f>
        <v>46721.840677966116</v>
      </c>
      <c r="F164">
        <f t="shared" ref="F164:F210" ca="1" si="44">INDIRECT("F$"&amp;C164)+INDIRECT("I$"&amp;C164)*($B164-INDIRECT("B$"&amp;D164))</f>
        <v>-45901.753389830512</v>
      </c>
      <c r="G164">
        <f t="shared" ca="1" si="33"/>
        <v>9448.7999999999993</v>
      </c>
      <c r="H164" s="9">
        <f t="shared" ca="1" si="41"/>
        <v>214.86220338983111</v>
      </c>
      <c r="I164" s="9">
        <f t="shared" ca="1" si="41"/>
        <v>33.887983050849286</v>
      </c>
      <c r="J164" s="9">
        <f t="shared" ca="1" si="41"/>
        <v>0</v>
      </c>
      <c r="K164" s="9">
        <f t="shared" ca="1" si="35"/>
        <v>217.51818737932652</v>
      </c>
      <c r="L164" s="9">
        <f t="shared" ca="1" si="36"/>
        <v>81.037163573671563</v>
      </c>
      <c r="M164">
        <f t="shared" ca="1" si="38"/>
        <v>55.435101224105459</v>
      </c>
      <c r="N164">
        <f t="shared" ca="1" si="39"/>
        <v>33.680998116760826</v>
      </c>
    </row>
    <row r="165" spans="1:14" x14ac:dyDescent="0.25">
      <c r="A165" s="4">
        <f t="shared" si="32"/>
        <v>0.44253472222222073</v>
      </c>
      <c r="B165" s="3">
        <f t="shared" si="40"/>
        <v>1553302235</v>
      </c>
      <c r="C165">
        <f t="shared" si="42"/>
        <v>2</v>
      </c>
      <c r="D165">
        <f t="shared" si="42"/>
        <v>6</v>
      </c>
      <c r="E165">
        <f t="shared" ca="1" si="43"/>
        <v>47796.151694915272</v>
      </c>
      <c r="F165">
        <f t="shared" ca="1" si="44"/>
        <v>-45732.313474576265</v>
      </c>
      <c r="G165">
        <f t="shared" ca="1" si="33"/>
        <v>9448.7999999999993</v>
      </c>
      <c r="H165" s="9">
        <f t="shared" ca="1" si="41"/>
        <v>214.86220338983111</v>
      </c>
      <c r="I165" s="9">
        <f t="shared" ca="1" si="41"/>
        <v>33.88798305084638</v>
      </c>
      <c r="J165" s="9">
        <f t="shared" ca="1" si="41"/>
        <v>0</v>
      </c>
      <c r="K165" s="9">
        <f t="shared" ca="1" si="35"/>
        <v>217.51818737932606</v>
      </c>
      <c r="L165" s="9">
        <f t="shared" ca="1" si="36"/>
        <v>81.037163573672316</v>
      </c>
      <c r="M165">
        <f t="shared" ca="1" si="38"/>
        <v>55.436641949152538</v>
      </c>
      <c r="N165">
        <f t="shared" ca="1" si="39"/>
        <v>33.698189736346514</v>
      </c>
    </row>
    <row r="166" spans="1:14" x14ac:dyDescent="0.25">
      <c r="A166" s="4">
        <f t="shared" si="32"/>
        <v>0.44259259259259109</v>
      </c>
      <c r="B166" s="3">
        <f t="shared" si="40"/>
        <v>1553302240</v>
      </c>
      <c r="C166">
        <f t="shared" si="42"/>
        <v>2</v>
      </c>
      <c r="D166">
        <f t="shared" si="42"/>
        <v>6</v>
      </c>
      <c r="E166">
        <f t="shared" ca="1" si="43"/>
        <v>48870.462711864428</v>
      </c>
      <c r="F166">
        <f t="shared" ca="1" si="44"/>
        <v>-45562.873559322034</v>
      </c>
      <c r="G166">
        <f t="shared" ca="1" si="33"/>
        <v>9448.7999999999993</v>
      </c>
      <c r="H166" s="9">
        <f t="shared" ca="1" si="41"/>
        <v>214.86220338983111</v>
      </c>
      <c r="I166" s="9">
        <f t="shared" ca="1" si="41"/>
        <v>33.887983050847836</v>
      </c>
      <c r="J166" s="9">
        <f t="shared" ca="1" si="41"/>
        <v>0</v>
      </c>
      <c r="K166" s="9">
        <f t="shared" ca="1" si="35"/>
        <v>217.51818737932629</v>
      </c>
      <c r="L166" s="9">
        <f t="shared" ca="1" si="36"/>
        <v>81.037163573671933</v>
      </c>
      <c r="M166">
        <f t="shared" ca="1" si="38"/>
        <v>55.438182674199624</v>
      </c>
      <c r="N166">
        <f t="shared" ca="1" si="39"/>
        <v>33.715381355932202</v>
      </c>
    </row>
    <row r="167" spans="1:14" x14ac:dyDescent="0.25">
      <c r="A167" s="4">
        <f t="shared" si="32"/>
        <v>0.44265046296296146</v>
      </c>
      <c r="B167" s="3">
        <f t="shared" si="40"/>
        <v>1553302245</v>
      </c>
      <c r="C167">
        <f t="shared" si="42"/>
        <v>2</v>
      </c>
      <c r="D167">
        <f t="shared" si="42"/>
        <v>6</v>
      </c>
      <c r="E167">
        <f t="shared" ca="1" si="43"/>
        <v>49944.773728813583</v>
      </c>
      <c r="F167">
        <f t="shared" ca="1" si="44"/>
        <v>-45393.433644067794</v>
      </c>
      <c r="G167">
        <f t="shared" ca="1" si="33"/>
        <v>9448.7999999999993</v>
      </c>
      <c r="H167" s="9">
        <f t="shared" ca="1" si="41"/>
        <v>214.86220338983111</v>
      </c>
      <c r="I167" s="9">
        <f t="shared" ca="1" si="41"/>
        <v>33.887983050847836</v>
      </c>
      <c r="J167" s="9">
        <f t="shared" ca="1" si="41"/>
        <v>0</v>
      </c>
      <c r="K167" s="9">
        <f t="shared" ca="1" si="35"/>
        <v>217.51818737932629</v>
      </c>
      <c r="L167" s="9">
        <f t="shared" ca="1" si="36"/>
        <v>81.037163573671933</v>
      </c>
      <c r="M167">
        <f t="shared" ca="1" si="38"/>
        <v>55.439723399246702</v>
      </c>
      <c r="N167">
        <f t="shared" ca="1" si="39"/>
        <v>33.73257297551789</v>
      </c>
    </row>
    <row r="168" spans="1:14" x14ac:dyDescent="0.25">
      <c r="A168" s="4">
        <f t="shared" si="32"/>
        <v>0.44270833333333182</v>
      </c>
      <c r="B168" s="3">
        <f t="shared" si="40"/>
        <v>1553302250</v>
      </c>
      <c r="C168">
        <f t="shared" ref="C168:D183" si="45">C167</f>
        <v>2</v>
      </c>
      <c r="D168">
        <f t="shared" si="45"/>
        <v>6</v>
      </c>
      <c r="E168">
        <f t="shared" ca="1" si="43"/>
        <v>51019.084745762739</v>
      </c>
      <c r="F168">
        <f t="shared" ca="1" si="44"/>
        <v>-45223.993728813555</v>
      </c>
      <c r="G168">
        <f t="shared" ca="1" si="33"/>
        <v>9448.7999999999993</v>
      </c>
      <c r="H168" s="9">
        <f t="shared" ca="1" si="41"/>
        <v>214.86220338983111</v>
      </c>
      <c r="I168" s="9">
        <f t="shared" ca="1" si="41"/>
        <v>33.88798305084638</v>
      </c>
      <c r="J168" s="9">
        <f t="shared" ca="1" si="41"/>
        <v>0</v>
      </c>
      <c r="K168" s="9">
        <f t="shared" ca="1" si="35"/>
        <v>217.51818737932606</v>
      </c>
      <c r="L168" s="9">
        <f t="shared" ca="1" si="36"/>
        <v>81.037163573672316</v>
      </c>
      <c r="M168">
        <f t="shared" ca="1" si="38"/>
        <v>55.441264124293781</v>
      </c>
      <c r="N168">
        <f t="shared" ca="1" si="39"/>
        <v>33.749764595103578</v>
      </c>
    </row>
    <row r="169" spans="1:14" x14ac:dyDescent="0.25">
      <c r="A169" s="4">
        <f t="shared" si="32"/>
        <v>0.44276620370370218</v>
      </c>
      <c r="B169" s="3">
        <f t="shared" si="40"/>
        <v>1553302255</v>
      </c>
      <c r="C169">
        <f t="shared" si="45"/>
        <v>2</v>
      </c>
      <c r="D169">
        <f t="shared" si="45"/>
        <v>6</v>
      </c>
      <c r="E169">
        <f t="shared" ca="1" si="43"/>
        <v>52093.395762711894</v>
      </c>
      <c r="F169">
        <f t="shared" ca="1" si="44"/>
        <v>-45054.553813559323</v>
      </c>
      <c r="G169">
        <f t="shared" ca="1" si="33"/>
        <v>9448.7999999999993</v>
      </c>
      <c r="H169" s="9">
        <f t="shared" ca="1" si="41"/>
        <v>214.86220338983111</v>
      </c>
      <c r="I169" s="9">
        <f t="shared" ca="1" si="41"/>
        <v>33.887983050847836</v>
      </c>
      <c r="J169" s="9">
        <f t="shared" ca="1" si="41"/>
        <v>0</v>
      </c>
      <c r="K169" s="9">
        <f t="shared" ca="1" si="35"/>
        <v>217.51818737932629</v>
      </c>
      <c r="L169" s="9">
        <f t="shared" ca="1" si="36"/>
        <v>81.037163573671933</v>
      </c>
      <c r="M169">
        <f t="shared" ca="1" si="38"/>
        <v>55.44280484934086</v>
      </c>
      <c r="N169">
        <f t="shared" ca="1" si="39"/>
        <v>33.766956214689266</v>
      </c>
    </row>
    <row r="170" spans="1:14" x14ac:dyDescent="0.25">
      <c r="A170" s="4">
        <f t="shared" si="32"/>
        <v>0.44282407407407254</v>
      </c>
      <c r="B170" s="3">
        <f t="shared" si="40"/>
        <v>1553302260</v>
      </c>
      <c r="C170">
        <f t="shared" si="45"/>
        <v>2</v>
      </c>
      <c r="D170">
        <f t="shared" si="45"/>
        <v>6</v>
      </c>
      <c r="E170">
        <f t="shared" ca="1" si="43"/>
        <v>53167.70677966105</v>
      </c>
      <c r="F170">
        <f t="shared" ca="1" si="44"/>
        <v>-44885.113898305084</v>
      </c>
      <c r="G170">
        <f t="shared" ca="1" si="33"/>
        <v>9448.7999999999993</v>
      </c>
      <c r="H170" s="9">
        <f t="shared" ca="1" si="41"/>
        <v>214.86220338983111</v>
      </c>
      <c r="I170" s="9">
        <f t="shared" ca="1" si="41"/>
        <v>33.887983050847836</v>
      </c>
      <c r="J170" s="9">
        <f t="shared" ca="1" si="41"/>
        <v>0</v>
      </c>
      <c r="K170" s="9">
        <f t="shared" ca="1" si="35"/>
        <v>217.51818737932629</v>
      </c>
      <c r="L170" s="9">
        <f t="shared" ca="1" si="36"/>
        <v>81.037163573671933</v>
      </c>
      <c r="M170">
        <f t="shared" ca="1" si="38"/>
        <v>55.444345574387945</v>
      </c>
      <c r="N170">
        <f t="shared" ca="1" si="39"/>
        <v>33.784147834274954</v>
      </c>
    </row>
    <row r="171" spans="1:14" x14ac:dyDescent="0.25">
      <c r="A171" s="4">
        <f t="shared" si="32"/>
        <v>0.4428819444444429</v>
      </c>
      <c r="B171" s="3">
        <f t="shared" si="40"/>
        <v>1553302265</v>
      </c>
      <c r="C171">
        <f t="shared" si="45"/>
        <v>2</v>
      </c>
      <c r="D171">
        <f t="shared" si="45"/>
        <v>6</v>
      </c>
      <c r="E171">
        <f t="shared" ca="1" si="43"/>
        <v>54242.017796610206</v>
      </c>
      <c r="F171">
        <f t="shared" ca="1" si="44"/>
        <v>-44715.673983050845</v>
      </c>
      <c r="G171">
        <f t="shared" ca="1" si="33"/>
        <v>9448.7999999999993</v>
      </c>
      <c r="H171" s="9">
        <f t="shared" ca="1" si="41"/>
        <v>214.86220338982531</v>
      </c>
      <c r="I171" s="9">
        <f t="shared" ca="1" si="41"/>
        <v>33.88798305084638</v>
      </c>
      <c r="J171" s="9">
        <f t="shared" ca="1" si="41"/>
        <v>0</v>
      </c>
      <c r="K171" s="9">
        <f t="shared" ca="1" si="35"/>
        <v>217.51818737932032</v>
      </c>
      <c r="L171" s="9">
        <f t="shared" ca="1" si="36"/>
        <v>81.037163573672075</v>
      </c>
      <c r="M171">
        <f t="shared" ca="1" si="38"/>
        <v>55.445886299435024</v>
      </c>
      <c r="N171">
        <f t="shared" ca="1" si="39"/>
        <v>33.801339453860642</v>
      </c>
    </row>
    <row r="172" spans="1:14" x14ac:dyDescent="0.25">
      <c r="A172" s="4">
        <f t="shared" si="32"/>
        <v>0.44293981481481326</v>
      </c>
      <c r="B172" s="3">
        <f t="shared" si="40"/>
        <v>1553302270</v>
      </c>
      <c r="C172">
        <f t="shared" si="45"/>
        <v>2</v>
      </c>
      <c r="D172">
        <f t="shared" si="45"/>
        <v>6</v>
      </c>
      <c r="E172">
        <f t="shared" ca="1" si="43"/>
        <v>55316.328813559332</v>
      </c>
      <c r="F172">
        <f t="shared" ca="1" si="44"/>
        <v>-44546.234067796613</v>
      </c>
      <c r="G172">
        <f t="shared" ca="1" si="33"/>
        <v>9448.7999999999993</v>
      </c>
      <c r="H172" s="9">
        <f t="shared" ca="1" si="41"/>
        <v>214.86220338983111</v>
      </c>
      <c r="I172" s="9">
        <f t="shared" ca="1" si="41"/>
        <v>33.887983050849286</v>
      </c>
      <c r="J172" s="9">
        <f t="shared" ca="1" si="41"/>
        <v>0</v>
      </c>
      <c r="K172" s="9">
        <f t="shared" ca="1" si="35"/>
        <v>217.51818737932652</v>
      </c>
      <c r="L172" s="9">
        <f t="shared" ca="1" si="36"/>
        <v>81.037163573671563</v>
      </c>
      <c r="M172">
        <f t="shared" ca="1" si="38"/>
        <v>55.447427024482103</v>
      </c>
      <c r="N172">
        <f t="shared" ca="1" si="39"/>
        <v>33.81853107344633</v>
      </c>
    </row>
    <row r="173" spans="1:14" x14ac:dyDescent="0.25">
      <c r="A173" s="4">
        <f t="shared" si="32"/>
        <v>0.44299768518518362</v>
      </c>
      <c r="B173" s="3">
        <f t="shared" si="40"/>
        <v>1553302275</v>
      </c>
      <c r="C173">
        <f t="shared" si="45"/>
        <v>2</v>
      </c>
      <c r="D173">
        <f t="shared" si="45"/>
        <v>6</v>
      </c>
      <c r="E173">
        <f t="shared" ca="1" si="43"/>
        <v>56390.639830508488</v>
      </c>
      <c r="F173">
        <f t="shared" ca="1" si="44"/>
        <v>-44376.794152542367</v>
      </c>
      <c r="G173">
        <f t="shared" ca="1" si="33"/>
        <v>9448.7999999999993</v>
      </c>
      <c r="H173" s="9">
        <f t="shared" ca="1" si="41"/>
        <v>214.86220338983111</v>
      </c>
      <c r="I173" s="9">
        <f t="shared" ca="1" si="41"/>
        <v>33.88798305084638</v>
      </c>
      <c r="J173" s="9">
        <f t="shared" ca="1" si="41"/>
        <v>0</v>
      </c>
      <c r="K173" s="9">
        <f t="shared" ca="1" si="35"/>
        <v>217.51818737932606</v>
      </c>
      <c r="L173" s="9">
        <f t="shared" ca="1" si="36"/>
        <v>81.037163573672316</v>
      </c>
      <c r="M173">
        <f t="shared" ca="1" si="38"/>
        <v>55.448967749529189</v>
      </c>
      <c r="N173">
        <f t="shared" ca="1" si="39"/>
        <v>33.835722693032011</v>
      </c>
    </row>
    <row r="174" spans="1:14" x14ac:dyDescent="0.25">
      <c r="A174" s="4">
        <f t="shared" si="32"/>
        <v>0.44305555555555398</v>
      </c>
      <c r="B174" s="3">
        <f t="shared" si="40"/>
        <v>1553302280</v>
      </c>
      <c r="C174">
        <f t="shared" si="45"/>
        <v>2</v>
      </c>
      <c r="D174">
        <f t="shared" si="45"/>
        <v>6</v>
      </c>
      <c r="E174">
        <f t="shared" ca="1" si="43"/>
        <v>57464.950847457643</v>
      </c>
      <c r="F174">
        <f t="shared" ca="1" si="44"/>
        <v>-44207.354237288135</v>
      </c>
      <c r="G174">
        <f t="shared" ca="1" si="33"/>
        <v>9448.7999999999993</v>
      </c>
      <c r="H174" s="9">
        <f t="shared" ca="1" si="41"/>
        <v>214.86220338983111</v>
      </c>
      <c r="I174" s="9">
        <f t="shared" ca="1" si="41"/>
        <v>33.887983050847836</v>
      </c>
      <c r="J174" s="9">
        <f t="shared" ca="1" si="41"/>
        <v>0</v>
      </c>
      <c r="K174" s="9">
        <f t="shared" ca="1" si="35"/>
        <v>217.51818737932629</v>
      </c>
      <c r="L174" s="9">
        <f t="shared" ca="1" si="36"/>
        <v>81.037163573671933</v>
      </c>
      <c r="M174">
        <f t="shared" ca="1" si="38"/>
        <v>55.450508474576267</v>
      </c>
      <c r="N174">
        <f t="shared" ca="1" si="39"/>
        <v>33.852914312617699</v>
      </c>
    </row>
    <row r="175" spans="1:14" x14ac:dyDescent="0.25">
      <c r="A175" s="4">
        <f t="shared" si="32"/>
        <v>0.44311342592592434</v>
      </c>
      <c r="B175" s="3">
        <f t="shared" si="40"/>
        <v>1553302285</v>
      </c>
      <c r="C175">
        <f t="shared" si="45"/>
        <v>2</v>
      </c>
      <c r="D175">
        <f t="shared" si="45"/>
        <v>6</v>
      </c>
      <c r="E175">
        <f t="shared" ca="1" si="43"/>
        <v>58539.261864406799</v>
      </c>
      <c r="F175">
        <f t="shared" ca="1" si="44"/>
        <v>-44037.914322033896</v>
      </c>
      <c r="G175">
        <f t="shared" ca="1" si="33"/>
        <v>9448.7999999999993</v>
      </c>
      <c r="H175" s="9">
        <f t="shared" ca="1" si="41"/>
        <v>214.86220338983111</v>
      </c>
      <c r="I175" s="9">
        <f t="shared" ca="1" si="41"/>
        <v>33.887983050847836</v>
      </c>
      <c r="J175" s="9">
        <f t="shared" ca="1" si="41"/>
        <v>0</v>
      </c>
      <c r="K175" s="9">
        <f t="shared" ca="1" si="35"/>
        <v>217.51818737932629</v>
      </c>
      <c r="L175" s="9">
        <f t="shared" ca="1" si="36"/>
        <v>81.037163573671933</v>
      </c>
      <c r="M175">
        <f t="shared" ca="1" si="38"/>
        <v>55.452049199623346</v>
      </c>
      <c r="N175">
        <f t="shared" ca="1" si="39"/>
        <v>33.870105932203387</v>
      </c>
    </row>
    <row r="176" spans="1:14" x14ac:dyDescent="0.25">
      <c r="A176" s="4">
        <f t="shared" si="32"/>
        <v>0.4431712962962947</v>
      </c>
      <c r="B176" s="3">
        <f t="shared" si="40"/>
        <v>1553302290</v>
      </c>
      <c r="C176">
        <f t="shared" si="45"/>
        <v>2</v>
      </c>
      <c r="D176">
        <f t="shared" si="45"/>
        <v>6</v>
      </c>
      <c r="E176">
        <f t="shared" ca="1" si="43"/>
        <v>59613.572881355954</v>
      </c>
      <c r="F176">
        <f t="shared" ca="1" si="44"/>
        <v>-43868.474406779656</v>
      </c>
      <c r="G176">
        <f t="shared" ca="1" si="33"/>
        <v>9448.7999999999993</v>
      </c>
      <c r="H176" s="9">
        <f t="shared" ca="1" si="41"/>
        <v>214.86220338983111</v>
      </c>
      <c r="I176" s="9">
        <f t="shared" ca="1" si="41"/>
        <v>33.88798305084638</v>
      </c>
      <c r="J176" s="9">
        <f t="shared" ca="1" si="41"/>
        <v>0</v>
      </c>
      <c r="K176" s="9">
        <f t="shared" ca="1" si="35"/>
        <v>217.51818737932606</v>
      </c>
      <c r="L176" s="9">
        <f t="shared" ca="1" si="36"/>
        <v>81.037163573672316</v>
      </c>
      <c r="M176">
        <f t="shared" ca="1" si="38"/>
        <v>55.453589924670432</v>
      </c>
      <c r="N176">
        <f t="shared" ca="1" si="39"/>
        <v>33.887297551789075</v>
      </c>
    </row>
    <row r="177" spans="1:14" x14ac:dyDescent="0.25">
      <c r="A177" s="4">
        <f t="shared" si="32"/>
        <v>0.44322916666666506</v>
      </c>
      <c r="B177" s="3">
        <f t="shared" si="40"/>
        <v>1553302295</v>
      </c>
      <c r="C177">
        <f t="shared" si="45"/>
        <v>2</v>
      </c>
      <c r="D177">
        <f t="shared" si="45"/>
        <v>6</v>
      </c>
      <c r="E177">
        <f t="shared" ca="1" si="43"/>
        <v>60687.88389830511</v>
      </c>
      <c r="F177">
        <f t="shared" ca="1" si="44"/>
        <v>-43699.034491525425</v>
      </c>
      <c r="G177">
        <f t="shared" ca="1" si="33"/>
        <v>9448.7999999999993</v>
      </c>
      <c r="H177" s="9">
        <f t="shared" ca="1" si="41"/>
        <v>214.86220338983111</v>
      </c>
      <c r="I177" s="9">
        <f t="shared" ca="1" si="41"/>
        <v>33.887983050847836</v>
      </c>
      <c r="J177" s="9">
        <f t="shared" ca="1" si="41"/>
        <v>0</v>
      </c>
      <c r="K177" s="9">
        <f t="shared" ca="1" si="35"/>
        <v>217.51818737932629</v>
      </c>
      <c r="L177" s="9">
        <f t="shared" ca="1" si="36"/>
        <v>81.037163573671933</v>
      </c>
      <c r="M177">
        <f t="shared" ca="1" si="38"/>
        <v>55.45513064971751</v>
      </c>
      <c r="N177">
        <f t="shared" ca="1" si="39"/>
        <v>33.904489171374763</v>
      </c>
    </row>
    <row r="178" spans="1:14" x14ac:dyDescent="0.25">
      <c r="A178" s="4">
        <f t="shared" si="32"/>
        <v>0.44328703703703543</v>
      </c>
      <c r="B178" s="3">
        <f t="shared" si="40"/>
        <v>1553302300</v>
      </c>
      <c r="C178">
        <f t="shared" si="45"/>
        <v>2</v>
      </c>
      <c r="D178">
        <f t="shared" si="45"/>
        <v>6</v>
      </c>
      <c r="E178">
        <f t="shared" ca="1" si="43"/>
        <v>61762.194915254266</v>
      </c>
      <c r="F178">
        <f t="shared" ca="1" si="44"/>
        <v>-43529.594576271185</v>
      </c>
      <c r="G178">
        <f t="shared" ca="1" si="33"/>
        <v>9448.7999999999993</v>
      </c>
      <c r="H178" s="9">
        <f t="shared" ca="1" si="41"/>
        <v>214.86220338983111</v>
      </c>
      <c r="I178" s="9">
        <f t="shared" ca="1" si="41"/>
        <v>33.887983050847836</v>
      </c>
      <c r="J178" s="9">
        <f t="shared" ca="1" si="41"/>
        <v>0</v>
      </c>
      <c r="K178" s="9">
        <f t="shared" ca="1" si="35"/>
        <v>217.51818737932629</v>
      </c>
      <c r="L178" s="9">
        <f t="shared" ca="1" si="36"/>
        <v>81.037163573671933</v>
      </c>
      <c r="M178">
        <f t="shared" ca="1" si="38"/>
        <v>55.456671374764589</v>
      </c>
      <c r="N178">
        <f t="shared" ca="1" si="39"/>
        <v>33.921680790960451</v>
      </c>
    </row>
    <row r="179" spans="1:14" x14ac:dyDescent="0.25">
      <c r="A179" s="4">
        <f t="shared" si="32"/>
        <v>0.44334490740740579</v>
      </c>
      <c r="B179" s="3">
        <f t="shared" si="40"/>
        <v>1553302305</v>
      </c>
      <c r="C179">
        <f t="shared" si="45"/>
        <v>2</v>
      </c>
      <c r="D179">
        <f t="shared" si="45"/>
        <v>6</v>
      </c>
      <c r="E179">
        <f t="shared" ca="1" si="43"/>
        <v>62836.505932203421</v>
      </c>
      <c r="F179">
        <f t="shared" ca="1" si="44"/>
        <v>-43360.154661016946</v>
      </c>
      <c r="G179">
        <f t="shared" ca="1" si="33"/>
        <v>9448.7999999999993</v>
      </c>
      <c r="H179" s="9">
        <f t="shared" ca="1" si="41"/>
        <v>214.86220338983111</v>
      </c>
      <c r="I179" s="9">
        <f t="shared" ca="1" si="41"/>
        <v>33.88798305084638</v>
      </c>
      <c r="J179" s="9">
        <f t="shared" ca="1" si="41"/>
        <v>0</v>
      </c>
      <c r="K179" s="9">
        <f t="shared" ca="1" si="35"/>
        <v>217.51818737932606</v>
      </c>
      <c r="L179" s="9">
        <f t="shared" ca="1" si="36"/>
        <v>81.037163573672316</v>
      </c>
      <c r="M179">
        <f t="shared" ca="1" si="38"/>
        <v>55.458212099811675</v>
      </c>
      <c r="N179">
        <f t="shared" ca="1" si="39"/>
        <v>33.938872410546139</v>
      </c>
    </row>
    <row r="180" spans="1:14" x14ac:dyDescent="0.25">
      <c r="A180" s="4">
        <f t="shared" si="32"/>
        <v>0.44340277777777615</v>
      </c>
      <c r="B180" s="3">
        <f t="shared" si="40"/>
        <v>1553302310</v>
      </c>
      <c r="C180">
        <f t="shared" si="45"/>
        <v>2</v>
      </c>
      <c r="D180">
        <f t="shared" si="45"/>
        <v>6</v>
      </c>
      <c r="E180">
        <f t="shared" ca="1" si="43"/>
        <v>63910.816949152577</v>
      </c>
      <c r="F180">
        <f t="shared" ca="1" si="44"/>
        <v>-43190.714745762714</v>
      </c>
      <c r="G180">
        <f t="shared" ca="1" si="33"/>
        <v>9448.7999999999993</v>
      </c>
      <c r="H180" s="9">
        <f t="shared" ca="1" si="41"/>
        <v>214.86220338983111</v>
      </c>
      <c r="I180" s="9">
        <f t="shared" ca="1" si="41"/>
        <v>33.887983050847836</v>
      </c>
      <c r="J180" s="9">
        <f t="shared" ca="1" si="41"/>
        <v>0</v>
      </c>
      <c r="K180" s="9">
        <f t="shared" ca="1" si="35"/>
        <v>217.51818737932629</v>
      </c>
      <c r="L180" s="9">
        <f t="shared" ca="1" si="36"/>
        <v>81.037163573671933</v>
      </c>
      <c r="M180">
        <f t="shared" ca="1" si="38"/>
        <v>55.459752824858754</v>
      </c>
      <c r="N180">
        <f t="shared" ca="1" si="39"/>
        <v>33.956064030131827</v>
      </c>
    </row>
    <row r="181" spans="1:14" x14ac:dyDescent="0.25">
      <c r="A181" s="4">
        <f t="shared" si="32"/>
        <v>0.44346064814814651</v>
      </c>
      <c r="B181" s="3">
        <f t="shared" si="40"/>
        <v>1553302315</v>
      </c>
      <c r="C181">
        <f t="shared" si="45"/>
        <v>2</v>
      </c>
      <c r="D181">
        <f t="shared" si="45"/>
        <v>6</v>
      </c>
      <c r="E181">
        <f t="shared" ca="1" si="43"/>
        <v>64985.127966101732</v>
      </c>
      <c r="F181">
        <f t="shared" ca="1" si="44"/>
        <v>-43021.274830508475</v>
      </c>
      <c r="G181">
        <f t="shared" ca="1" si="33"/>
        <v>9448.7999999999993</v>
      </c>
      <c r="H181" s="9">
        <f t="shared" ca="1" si="41"/>
        <v>214.86220338982531</v>
      </c>
      <c r="I181" s="9">
        <f t="shared" ca="1" si="41"/>
        <v>33.887983050847836</v>
      </c>
      <c r="J181" s="9">
        <f t="shared" ca="1" si="41"/>
        <v>0</v>
      </c>
      <c r="K181" s="9">
        <f t="shared" ca="1" si="35"/>
        <v>217.51818737932055</v>
      </c>
      <c r="L181" s="9">
        <f t="shared" ca="1" si="36"/>
        <v>81.037163573671705</v>
      </c>
      <c r="M181">
        <f t="shared" ca="1" si="38"/>
        <v>55.461293549905832</v>
      </c>
      <c r="N181">
        <f t="shared" ca="1" si="39"/>
        <v>33.973255649717515</v>
      </c>
    </row>
    <row r="182" spans="1:14" x14ac:dyDescent="0.25">
      <c r="A182" s="4">
        <f t="shared" si="32"/>
        <v>0.44351851851851687</v>
      </c>
      <c r="B182" s="3">
        <f t="shared" si="40"/>
        <v>1553302320</v>
      </c>
      <c r="C182">
        <f t="shared" si="45"/>
        <v>2</v>
      </c>
      <c r="D182">
        <f t="shared" si="45"/>
        <v>6</v>
      </c>
      <c r="E182">
        <f t="shared" ca="1" si="43"/>
        <v>66059.438983050859</v>
      </c>
      <c r="F182">
        <f t="shared" ca="1" si="44"/>
        <v>-42851.834915254236</v>
      </c>
      <c r="G182">
        <f t="shared" ca="1" si="33"/>
        <v>9448.7999999999993</v>
      </c>
      <c r="H182" s="9">
        <f t="shared" ca="1" si="41"/>
        <v>214.86220338983111</v>
      </c>
      <c r="I182" s="9">
        <f t="shared" ca="1" si="41"/>
        <v>33.88798305084638</v>
      </c>
      <c r="J182" s="9">
        <f t="shared" ca="1" si="41"/>
        <v>0</v>
      </c>
      <c r="K182" s="9">
        <f t="shared" ca="1" si="35"/>
        <v>217.51818737932606</v>
      </c>
      <c r="L182" s="9">
        <f t="shared" ca="1" si="36"/>
        <v>81.037163573672316</v>
      </c>
      <c r="M182">
        <f t="shared" ca="1" si="38"/>
        <v>55.462834274952918</v>
      </c>
      <c r="N182">
        <f t="shared" ca="1" si="39"/>
        <v>33.990447269303203</v>
      </c>
    </row>
    <row r="183" spans="1:14" x14ac:dyDescent="0.25">
      <c r="A183" s="4">
        <f t="shared" si="32"/>
        <v>0.44357638888888723</v>
      </c>
      <c r="B183" s="3">
        <f t="shared" si="40"/>
        <v>1553302325</v>
      </c>
      <c r="C183">
        <f t="shared" si="45"/>
        <v>2</v>
      </c>
      <c r="D183">
        <f t="shared" si="45"/>
        <v>6</v>
      </c>
      <c r="E183">
        <f t="shared" ca="1" si="43"/>
        <v>67133.750000000015</v>
      </c>
      <c r="F183">
        <f t="shared" ca="1" si="44"/>
        <v>-42682.395000000004</v>
      </c>
      <c r="G183">
        <f t="shared" ca="1" si="33"/>
        <v>9448.7999999999993</v>
      </c>
      <c r="H183" s="9">
        <f t="shared" ref="H183:J209" ca="1" si="46">(E184-E183)/($B184-$B183)</f>
        <v>214.86220338983111</v>
      </c>
      <c r="I183" s="9">
        <f t="shared" ca="1" si="46"/>
        <v>33.887983050849286</v>
      </c>
      <c r="J183" s="9">
        <f t="shared" ca="1" si="46"/>
        <v>0</v>
      </c>
      <c r="K183" s="9">
        <f t="shared" ca="1" si="35"/>
        <v>217.51818737932652</v>
      </c>
      <c r="L183" s="9">
        <f t="shared" ca="1" si="36"/>
        <v>81.037163573671563</v>
      </c>
      <c r="M183">
        <f t="shared" ca="1" si="38"/>
        <v>55.464374999999997</v>
      </c>
      <c r="N183">
        <f t="shared" ca="1" si="39"/>
        <v>34.007638888888891</v>
      </c>
    </row>
    <row r="184" spans="1:14" x14ac:dyDescent="0.25">
      <c r="A184" s="4">
        <f t="shared" si="32"/>
        <v>0.44363425925925759</v>
      </c>
      <c r="B184" s="3">
        <f t="shared" si="40"/>
        <v>1553302330</v>
      </c>
      <c r="C184">
        <f t="shared" ref="C184:D199" si="47">C183</f>
        <v>2</v>
      </c>
      <c r="D184">
        <f t="shared" si="47"/>
        <v>6</v>
      </c>
      <c r="E184">
        <f t="shared" ca="1" si="43"/>
        <v>68208.06101694917</v>
      </c>
      <c r="F184">
        <f t="shared" ca="1" si="44"/>
        <v>-42512.955084745758</v>
      </c>
      <c r="G184">
        <f t="shared" ca="1" si="33"/>
        <v>9448.7999999999993</v>
      </c>
      <c r="H184" s="9">
        <f t="shared" ca="1" si="46"/>
        <v>214.86220338983111</v>
      </c>
      <c r="I184" s="9">
        <f t="shared" ca="1" si="46"/>
        <v>33.88798305084638</v>
      </c>
      <c r="J184" s="9">
        <f t="shared" ca="1" si="46"/>
        <v>0</v>
      </c>
      <c r="K184" s="9">
        <f t="shared" ca="1" si="35"/>
        <v>217.51818737932606</v>
      </c>
      <c r="L184" s="9">
        <f t="shared" ca="1" si="36"/>
        <v>81.037163573672316</v>
      </c>
      <c r="M184">
        <f t="shared" ca="1" si="38"/>
        <v>55.465915725047076</v>
      </c>
      <c r="N184">
        <f t="shared" ca="1" si="39"/>
        <v>34.024830508474572</v>
      </c>
    </row>
    <row r="185" spans="1:14" x14ac:dyDescent="0.25">
      <c r="A185" s="4">
        <f t="shared" si="32"/>
        <v>0.44369212962962795</v>
      </c>
      <c r="B185" s="3">
        <f t="shared" si="40"/>
        <v>1553302335</v>
      </c>
      <c r="C185">
        <f t="shared" si="47"/>
        <v>2</v>
      </c>
      <c r="D185">
        <f t="shared" si="47"/>
        <v>6</v>
      </c>
      <c r="E185">
        <f t="shared" ca="1" si="43"/>
        <v>69282.372033898326</v>
      </c>
      <c r="F185">
        <f t="shared" ca="1" si="44"/>
        <v>-42343.515169491526</v>
      </c>
      <c r="G185">
        <f t="shared" ca="1" si="33"/>
        <v>9448.7999999999993</v>
      </c>
      <c r="H185" s="9">
        <f t="shared" ca="1" si="46"/>
        <v>214.86220338983111</v>
      </c>
      <c r="I185" s="9">
        <f t="shared" ca="1" si="46"/>
        <v>33.887983050847836</v>
      </c>
      <c r="J185" s="9">
        <f t="shared" ca="1" si="46"/>
        <v>0</v>
      </c>
      <c r="K185" s="9">
        <f t="shared" ca="1" si="35"/>
        <v>217.51818737932629</v>
      </c>
      <c r="L185" s="9">
        <f t="shared" ca="1" si="36"/>
        <v>81.037163573671933</v>
      </c>
      <c r="M185">
        <f t="shared" ca="1" si="38"/>
        <v>55.467456450094161</v>
      </c>
      <c r="N185">
        <f t="shared" ca="1" si="39"/>
        <v>34.04202212806026</v>
      </c>
    </row>
    <row r="186" spans="1:14" x14ac:dyDescent="0.25">
      <c r="A186" s="4">
        <f t="shared" ref="A186:A210" si="48">A185+5/24/3600</f>
        <v>0.44374999999999831</v>
      </c>
      <c r="B186" s="3">
        <f t="shared" si="40"/>
        <v>1553302340</v>
      </c>
      <c r="C186">
        <f t="shared" si="47"/>
        <v>2</v>
      </c>
      <c r="D186">
        <f t="shared" si="47"/>
        <v>6</v>
      </c>
      <c r="E186">
        <f t="shared" ca="1" si="43"/>
        <v>70356.683050847481</v>
      </c>
      <c r="F186">
        <f t="shared" ca="1" si="44"/>
        <v>-42174.075254237287</v>
      </c>
      <c r="G186">
        <f t="shared" ca="1" si="33"/>
        <v>9448.7999999999993</v>
      </c>
      <c r="H186" s="9">
        <f t="shared" ca="1" si="46"/>
        <v>214.86220338983111</v>
      </c>
      <c r="I186" s="9">
        <f t="shared" ca="1" si="46"/>
        <v>33.887983050847836</v>
      </c>
      <c r="J186" s="9">
        <f t="shared" ca="1" si="46"/>
        <v>0</v>
      </c>
      <c r="K186" s="9">
        <f t="shared" ca="1" si="35"/>
        <v>217.51818737932629</v>
      </c>
      <c r="L186" s="9">
        <f t="shared" ca="1" si="36"/>
        <v>81.037163573671933</v>
      </c>
      <c r="M186">
        <f t="shared" ca="1" si="38"/>
        <v>55.46899717514124</v>
      </c>
      <c r="N186">
        <f t="shared" ca="1" si="39"/>
        <v>34.059213747645948</v>
      </c>
    </row>
    <row r="187" spans="1:14" x14ac:dyDescent="0.25">
      <c r="A187" s="4">
        <f t="shared" si="48"/>
        <v>0.44380787037036867</v>
      </c>
      <c r="B187" s="3">
        <f t="shared" si="40"/>
        <v>1553302345</v>
      </c>
      <c r="C187">
        <f t="shared" si="47"/>
        <v>2</v>
      </c>
      <c r="D187">
        <f t="shared" si="47"/>
        <v>6</v>
      </c>
      <c r="E187">
        <f t="shared" ca="1" si="43"/>
        <v>71430.994067796637</v>
      </c>
      <c r="F187">
        <f t="shared" ca="1" si="44"/>
        <v>-42004.635338983047</v>
      </c>
      <c r="G187">
        <f t="shared" ca="1" si="33"/>
        <v>9448.7999999999993</v>
      </c>
      <c r="H187" s="9">
        <f t="shared" ca="1" si="46"/>
        <v>214.86220338983111</v>
      </c>
      <c r="I187" s="9">
        <f t="shared" ca="1" si="46"/>
        <v>33.88798305084638</v>
      </c>
      <c r="J187" s="9">
        <f t="shared" ca="1" si="46"/>
        <v>0</v>
      </c>
      <c r="K187" s="9">
        <f t="shared" ca="1" si="35"/>
        <v>217.51818737932606</v>
      </c>
      <c r="L187" s="9">
        <f t="shared" ca="1" si="36"/>
        <v>81.037163573672316</v>
      </c>
      <c r="M187">
        <f t="shared" ca="1" si="38"/>
        <v>55.470537900188319</v>
      </c>
      <c r="N187">
        <f t="shared" ca="1" si="39"/>
        <v>34.076405367231636</v>
      </c>
    </row>
    <row r="188" spans="1:14" x14ac:dyDescent="0.25">
      <c r="A188" s="4">
        <f t="shared" si="48"/>
        <v>0.44386574074073903</v>
      </c>
      <c r="B188" s="3">
        <f t="shared" si="40"/>
        <v>1553302350</v>
      </c>
      <c r="C188">
        <f t="shared" si="47"/>
        <v>2</v>
      </c>
      <c r="D188">
        <f t="shared" si="47"/>
        <v>6</v>
      </c>
      <c r="E188">
        <f t="shared" ca="1" si="43"/>
        <v>72505.305084745793</v>
      </c>
      <c r="F188">
        <f t="shared" ca="1" si="44"/>
        <v>-41835.195423728816</v>
      </c>
      <c r="G188">
        <f t="shared" ca="1" si="33"/>
        <v>9448.7999999999993</v>
      </c>
      <c r="H188" s="9">
        <f t="shared" ca="1" si="46"/>
        <v>214.86220338983111</v>
      </c>
      <c r="I188" s="9">
        <f t="shared" ca="1" si="46"/>
        <v>33.887983050847836</v>
      </c>
      <c r="J188" s="9">
        <f t="shared" ca="1" si="46"/>
        <v>0</v>
      </c>
      <c r="K188" s="9">
        <f t="shared" ca="1" si="35"/>
        <v>217.51818737932629</v>
      </c>
      <c r="L188" s="9">
        <f t="shared" ca="1" si="36"/>
        <v>81.037163573671933</v>
      </c>
      <c r="M188">
        <f t="shared" ca="1" si="38"/>
        <v>55.472078625235405</v>
      </c>
      <c r="N188">
        <f t="shared" ca="1" si="39"/>
        <v>34.093596986817325</v>
      </c>
    </row>
    <row r="189" spans="1:14" x14ac:dyDescent="0.25">
      <c r="A189" s="4">
        <f t="shared" si="48"/>
        <v>0.4439236111111094</v>
      </c>
      <c r="B189" s="3">
        <f t="shared" si="40"/>
        <v>1553302355</v>
      </c>
      <c r="C189">
        <f t="shared" si="47"/>
        <v>2</v>
      </c>
      <c r="D189">
        <f t="shared" si="47"/>
        <v>6</v>
      </c>
      <c r="E189">
        <f t="shared" ca="1" si="43"/>
        <v>73579.616101694948</v>
      </c>
      <c r="F189">
        <f t="shared" ca="1" si="44"/>
        <v>-41665.755508474576</v>
      </c>
      <c r="G189">
        <f t="shared" ca="1" si="33"/>
        <v>9448.7999999999993</v>
      </c>
      <c r="H189" s="9">
        <f t="shared" ca="1" si="46"/>
        <v>214.86220338983111</v>
      </c>
      <c r="I189" s="9">
        <f t="shared" ca="1" si="46"/>
        <v>33.887983050847836</v>
      </c>
      <c r="J189" s="9">
        <f t="shared" ca="1" si="46"/>
        <v>0</v>
      </c>
      <c r="K189" s="9">
        <f t="shared" ca="1" si="35"/>
        <v>217.51818737932629</v>
      </c>
      <c r="L189" s="9">
        <f t="shared" ca="1" si="36"/>
        <v>81.037163573671933</v>
      </c>
      <c r="M189">
        <f t="shared" ca="1" si="38"/>
        <v>55.473619350282483</v>
      </c>
      <c r="N189">
        <f t="shared" ca="1" si="39"/>
        <v>34.110788606403013</v>
      </c>
    </row>
    <row r="190" spans="1:14" x14ac:dyDescent="0.25">
      <c r="A190" s="4">
        <f t="shared" si="48"/>
        <v>0.44398148148147976</v>
      </c>
      <c r="B190" s="3">
        <f t="shared" si="40"/>
        <v>1553302360</v>
      </c>
      <c r="C190">
        <f t="shared" si="47"/>
        <v>2</v>
      </c>
      <c r="D190">
        <f t="shared" si="47"/>
        <v>6</v>
      </c>
      <c r="E190">
        <f t="shared" ca="1" si="43"/>
        <v>74653.927118644104</v>
      </c>
      <c r="F190">
        <f t="shared" ca="1" si="44"/>
        <v>-41496.315593220337</v>
      </c>
      <c r="G190">
        <f t="shared" ca="1" si="33"/>
        <v>9448.7999999999993</v>
      </c>
      <c r="H190" s="9">
        <f t="shared" ca="1" si="46"/>
        <v>214.86220338983111</v>
      </c>
      <c r="I190" s="9">
        <f t="shared" ca="1" si="46"/>
        <v>33.88798305084638</v>
      </c>
      <c r="J190" s="9">
        <f t="shared" ca="1" si="46"/>
        <v>0</v>
      </c>
      <c r="K190" s="9">
        <f t="shared" ca="1" si="35"/>
        <v>217.51818737932606</v>
      </c>
      <c r="L190" s="9">
        <f t="shared" ca="1" si="36"/>
        <v>81.037163573672316</v>
      </c>
      <c r="M190">
        <f t="shared" ca="1" si="38"/>
        <v>55.475160075329562</v>
      </c>
      <c r="N190">
        <f t="shared" ca="1" si="39"/>
        <v>34.127980225988701</v>
      </c>
    </row>
    <row r="191" spans="1:14" x14ac:dyDescent="0.25">
      <c r="A191" s="4">
        <f t="shared" si="48"/>
        <v>0.44403935185185012</v>
      </c>
      <c r="B191" s="3">
        <f t="shared" si="40"/>
        <v>1553302365</v>
      </c>
      <c r="C191">
        <f t="shared" si="47"/>
        <v>2</v>
      </c>
      <c r="D191">
        <f t="shared" si="47"/>
        <v>6</v>
      </c>
      <c r="E191">
        <f t="shared" ca="1" si="43"/>
        <v>75728.238135593259</v>
      </c>
      <c r="F191">
        <f t="shared" ca="1" si="44"/>
        <v>-41326.875677966105</v>
      </c>
      <c r="G191">
        <f t="shared" ca="1" si="33"/>
        <v>9448.7999999999993</v>
      </c>
      <c r="H191" s="9">
        <f t="shared" ca="1" si="46"/>
        <v>214.86220338982531</v>
      </c>
      <c r="I191" s="9">
        <f t="shared" ca="1" si="46"/>
        <v>33.887983050849286</v>
      </c>
      <c r="J191" s="9">
        <f t="shared" ca="1" si="46"/>
        <v>0</v>
      </c>
      <c r="K191" s="9">
        <f t="shared" ca="1" si="35"/>
        <v>217.51818737932078</v>
      </c>
      <c r="L191" s="9">
        <f t="shared" ca="1" si="36"/>
        <v>81.037163573671322</v>
      </c>
      <c r="M191">
        <f t="shared" ca="1" si="38"/>
        <v>55.476700800376648</v>
      </c>
      <c r="N191">
        <f t="shared" ca="1" si="39"/>
        <v>34.145171845574389</v>
      </c>
    </row>
    <row r="192" spans="1:14" x14ac:dyDescent="0.25">
      <c r="A192" s="4">
        <f t="shared" si="48"/>
        <v>0.44409722222222048</v>
      </c>
      <c r="B192" s="3">
        <f t="shared" si="40"/>
        <v>1553302370</v>
      </c>
      <c r="C192">
        <f t="shared" si="47"/>
        <v>2</v>
      </c>
      <c r="D192">
        <f t="shared" si="47"/>
        <v>6</v>
      </c>
      <c r="E192">
        <f t="shared" ca="1" si="43"/>
        <v>76802.549152542386</v>
      </c>
      <c r="F192">
        <f t="shared" ca="1" si="44"/>
        <v>-41157.435762711859</v>
      </c>
      <c r="G192">
        <f t="shared" ca="1" si="33"/>
        <v>9448.7999999999993</v>
      </c>
      <c r="H192" s="9">
        <f t="shared" ca="1" si="46"/>
        <v>214.86220338983111</v>
      </c>
      <c r="I192" s="9">
        <f t="shared" ca="1" si="46"/>
        <v>33.88798305084638</v>
      </c>
      <c r="J192" s="9">
        <f t="shared" ca="1" si="46"/>
        <v>0</v>
      </c>
      <c r="K192" s="9">
        <f t="shared" ca="1" si="35"/>
        <v>217.51818737932606</v>
      </c>
      <c r="L192" s="9">
        <f t="shared" ca="1" si="36"/>
        <v>81.037163573672316</v>
      </c>
      <c r="M192">
        <f t="shared" ca="1" si="38"/>
        <v>55.478241525423726</v>
      </c>
      <c r="N192">
        <f t="shared" ca="1" si="39"/>
        <v>34.162363465160077</v>
      </c>
    </row>
    <row r="193" spans="1:14" x14ac:dyDescent="0.25">
      <c r="A193" s="4">
        <f t="shared" si="48"/>
        <v>0.44415509259259084</v>
      </c>
      <c r="B193" s="3">
        <f t="shared" si="40"/>
        <v>1553302375</v>
      </c>
      <c r="C193">
        <f t="shared" si="47"/>
        <v>2</v>
      </c>
      <c r="D193">
        <f t="shared" si="47"/>
        <v>6</v>
      </c>
      <c r="E193">
        <f t="shared" ca="1" si="43"/>
        <v>77876.860169491541</v>
      </c>
      <c r="F193">
        <f t="shared" ca="1" si="44"/>
        <v>-40987.995847457627</v>
      </c>
      <c r="G193">
        <f t="shared" ca="1" si="33"/>
        <v>9448.7999999999993</v>
      </c>
      <c r="H193" s="9">
        <f t="shared" ca="1" si="46"/>
        <v>214.86220338983111</v>
      </c>
      <c r="I193" s="9">
        <f t="shared" ca="1" si="46"/>
        <v>33.887983050847836</v>
      </c>
      <c r="J193" s="9">
        <f t="shared" ca="1" si="46"/>
        <v>0</v>
      </c>
      <c r="K193" s="9">
        <f t="shared" ca="1" si="35"/>
        <v>217.51818737932629</v>
      </c>
      <c r="L193" s="9">
        <f t="shared" ca="1" si="36"/>
        <v>81.037163573671933</v>
      </c>
      <c r="M193">
        <f t="shared" ca="1" si="38"/>
        <v>55.479782250470805</v>
      </c>
      <c r="N193">
        <f t="shared" ca="1" si="39"/>
        <v>34.179555084745765</v>
      </c>
    </row>
    <row r="194" spans="1:14" x14ac:dyDescent="0.25">
      <c r="A194" s="4">
        <f t="shared" si="48"/>
        <v>0.4442129629629612</v>
      </c>
      <c r="B194" s="3">
        <f t="shared" si="40"/>
        <v>1553302380</v>
      </c>
      <c r="C194">
        <f t="shared" si="47"/>
        <v>2</v>
      </c>
      <c r="D194">
        <f t="shared" si="47"/>
        <v>6</v>
      </c>
      <c r="E194">
        <f t="shared" ca="1" si="43"/>
        <v>78951.171186440697</v>
      </c>
      <c r="F194">
        <f t="shared" ca="1" si="44"/>
        <v>-40818.555932203388</v>
      </c>
      <c r="G194">
        <f t="shared" ca="1" si="33"/>
        <v>9448.7999999999993</v>
      </c>
      <c r="H194" s="9">
        <f t="shared" ca="1" si="46"/>
        <v>214.86220338983111</v>
      </c>
      <c r="I194" s="9">
        <f t="shared" ca="1" si="46"/>
        <v>33.887983050847836</v>
      </c>
      <c r="J194" s="9">
        <f t="shared" ca="1" si="46"/>
        <v>0</v>
      </c>
      <c r="K194" s="9">
        <f t="shared" ca="1" si="35"/>
        <v>217.51818737932629</v>
      </c>
      <c r="L194" s="9">
        <f t="shared" ca="1" si="36"/>
        <v>81.037163573671933</v>
      </c>
      <c r="M194">
        <f t="shared" ca="1" si="38"/>
        <v>55.481322975517891</v>
      </c>
      <c r="N194">
        <f t="shared" ca="1" si="39"/>
        <v>34.196746704331446</v>
      </c>
    </row>
    <row r="195" spans="1:14" x14ac:dyDescent="0.25">
      <c r="A195" s="4">
        <f t="shared" si="48"/>
        <v>0.44427083333333156</v>
      </c>
      <c r="B195" s="3">
        <f t="shared" si="40"/>
        <v>1553302385</v>
      </c>
      <c r="C195">
        <f t="shared" si="47"/>
        <v>2</v>
      </c>
      <c r="D195">
        <f t="shared" si="47"/>
        <v>6</v>
      </c>
      <c r="E195">
        <f t="shared" ca="1" si="43"/>
        <v>80025.482203389853</v>
      </c>
      <c r="F195">
        <f t="shared" ca="1" si="44"/>
        <v>-40649.116016949149</v>
      </c>
      <c r="G195">
        <f t="shared" ca="1" si="33"/>
        <v>9448.7999999999993</v>
      </c>
      <c r="H195" s="9">
        <f t="shared" ca="1" si="46"/>
        <v>214.86220338983111</v>
      </c>
      <c r="I195" s="9">
        <f t="shared" ca="1" si="46"/>
        <v>33.88798305084638</v>
      </c>
      <c r="J195" s="9">
        <f t="shared" ca="1" si="46"/>
        <v>0</v>
      </c>
      <c r="K195" s="9">
        <f t="shared" ca="1" si="35"/>
        <v>217.51818737932606</v>
      </c>
      <c r="L195" s="9">
        <f t="shared" ca="1" si="36"/>
        <v>81.037163573672316</v>
      </c>
      <c r="M195">
        <f t="shared" ca="1" si="38"/>
        <v>55.48286370056497</v>
      </c>
      <c r="N195">
        <f t="shared" ca="1" si="39"/>
        <v>34.213938323917134</v>
      </c>
    </row>
    <row r="196" spans="1:14" x14ac:dyDescent="0.25">
      <c r="A196" s="4">
        <f t="shared" si="48"/>
        <v>0.44432870370370192</v>
      </c>
      <c r="B196" s="3">
        <f t="shared" si="40"/>
        <v>1553302390</v>
      </c>
      <c r="C196">
        <f t="shared" si="47"/>
        <v>2</v>
      </c>
      <c r="D196">
        <f t="shared" si="47"/>
        <v>6</v>
      </c>
      <c r="E196">
        <f t="shared" ca="1" si="43"/>
        <v>81099.793220339008</v>
      </c>
      <c r="F196">
        <f t="shared" ca="1" si="44"/>
        <v>-40479.676101694917</v>
      </c>
      <c r="G196">
        <f t="shared" ca="1" si="33"/>
        <v>9448.7999999999993</v>
      </c>
      <c r="H196" s="9">
        <f t="shared" ca="1" si="46"/>
        <v>214.86220338983111</v>
      </c>
      <c r="I196" s="9">
        <f t="shared" ca="1" si="46"/>
        <v>33.887983050847836</v>
      </c>
      <c r="J196" s="9">
        <f t="shared" ca="1" si="46"/>
        <v>0</v>
      </c>
      <c r="K196" s="9">
        <f t="shared" ca="1" si="35"/>
        <v>217.51818737932629</v>
      </c>
      <c r="L196" s="9">
        <f t="shared" ca="1" si="36"/>
        <v>81.037163573671933</v>
      </c>
      <c r="M196">
        <f t="shared" ca="1" si="38"/>
        <v>55.484404425612048</v>
      </c>
      <c r="N196">
        <f t="shared" ca="1" si="39"/>
        <v>34.231129943502822</v>
      </c>
    </row>
    <row r="197" spans="1:14" x14ac:dyDescent="0.25">
      <c r="A197" s="4">
        <f t="shared" si="48"/>
        <v>0.44438657407407228</v>
      </c>
      <c r="B197" s="3">
        <f t="shared" si="40"/>
        <v>1553302395</v>
      </c>
      <c r="C197">
        <f t="shared" si="47"/>
        <v>2</v>
      </c>
      <c r="D197">
        <f t="shared" si="47"/>
        <v>6</v>
      </c>
      <c r="E197">
        <f t="shared" ca="1" si="43"/>
        <v>82174.104237288164</v>
      </c>
      <c r="F197">
        <f t="shared" ca="1" si="44"/>
        <v>-40310.236186440678</v>
      </c>
      <c r="G197">
        <f t="shared" ca="1" si="33"/>
        <v>9448.7999999999993</v>
      </c>
      <c r="H197" s="9">
        <f t="shared" ca="1" si="46"/>
        <v>214.86220338983111</v>
      </c>
      <c r="I197" s="9">
        <f t="shared" ca="1" si="46"/>
        <v>33.887983050847836</v>
      </c>
      <c r="J197" s="9">
        <f t="shared" ca="1" si="46"/>
        <v>0</v>
      </c>
      <c r="K197" s="9">
        <f t="shared" ca="1" si="35"/>
        <v>217.51818737932629</v>
      </c>
      <c r="L197" s="9">
        <f t="shared" ca="1" si="36"/>
        <v>81.037163573671933</v>
      </c>
      <c r="M197">
        <f t="shared" ca="1" si="38"/>
        <v>55.485945150659134</v>
      </c>
      <c r="N197">
        <f t="shared" ca="1" si="39"/>
        <v>34.24832156308851</v>
      </c>
    </row>
    <row r="198" spans="1:14" x14ac:dyDescent="0.25">
      <c r="A198" s="4">
        <f t="shared" si="48"/>
        <v>0.44444444444444264</v>
      </c>
      <c r="B198" s="3">
        <f t="shared" si="40"/>
        <v>1553302400</v>
      </c>
      <c r="C198">
        <f t="shared" si="47"/>
        <v>2</v>
      </c>
      <c r="D198">
        <f t="shared" si="47"/>
        <v>6</v>
      </c>
      <c r="E198">
        <f t="shared" ca="1" si="43"/>
        <v>83248.415254237319</v>
      </c>
      <c r="F198">
        <f t="shared" ca="1" si="44"/>
        <v>-40140.796271186438</v>
      </c>
      <c r="G198">
        <f t="shared" ca="1" si="33"/>
        <v>9448.7999999999993</v>
      </c>
      <c r="H198" s="9">
        <f t="shared" ca="1" si="46"/>
        <v>214.86220338983111</v>
      </c>
      <c r="I198" s="9">
        <f t="shared" ca="1" si="46"/>
        <v>33.88798305084638</v>
      </c>
      <c r="J198" s="9">
        <f t="shared" ca="1" si="46"/>
        <v>0</v>
      </c>
      <c r="K198" s="9">
        <f t="shared" ca="1" si="35"/>
        <v>217.51818737932606</v>
      </c>
      <c r="L198" s="9">
        <f t="shared" ca="1" si="36"/>
        <v>81.037163573672316</v>
      </c>
      <c r="M198">
        <f t="shared" ca="1" si="38"/>
        <v>55.487485875706213</v>
      </c>
      <c r="N198">
        <f t="shared" ca="1" si="39"/>
        <v>34.265513182674198</v>
      </c>
    </row>
    <row r="199" spans="1:14" x14ac:dyDescent="0.25">
      <c r="A199" s="4">
        <f t="shared" si="48"/>
        <v>0.444502314814813</v>
      </c>
      <c r="B199" s="3">
        <f t="shared" si="40"/>
        <v>1553302405</v>
      </c>
      <c r="C199">
        <f t="shared" si="47"/>
        <v>2</v>
      </c>
      <c r="D199">
        <f t="shared" si="47"/>
        <v>6</v>
      </c>
      <c r="E199">
        <f t="shared" ca="1" si="43"/>
        <v>84322.726271186475</v>
      </c>
      <c r="F199">
        <f t="shared" ca="1" si="44"/>
        <v>-39971.356355932206</v>
      </c>
      <c r="G199">
        <f t="shared" ref="G199:G210" ca="1" si="49">INDIRECT("G$"&amp;C199)+INDIRECT("J$"&amp;C199)*($B199-INDIRECT("B$"&amp;D199))</f>
        <v>9448.7999999999993</v>
      </c>
      <c r="H199" s="9">
        <f t="shared" ca="1" si="46"/>
        <v>214.86220338983111</v>
      </c>
      <c r="I199" s="9">
        <f t="shared" ca="1" si="46"/>
        <v>33.887983050847836</v>
      </c>
      <c r="J199" s="9">
        <f t="shared" ca="1" si="46"/>
        <v>0</v>
      </c>
      <c r="K199" s="9">
        <f t="shared" ref="K199:K210" ca="1" si="50">SQRT(H199*H199+I199*I199)</f>
        <v>217.51818737932629</v>
      </c>
      <c r="L199" s="9">
        <f t="shared" ref="L199:L210" ca="1" si="51">DEGREES(ATAN2(I199,H199))</f>
        <v>81.037163573671933</v>
      </c>
      <c r="M199">
        <f t="shared" ca="1" si="38"/>
        <v>55.489026600753292</v>
      </c>
      <c r="N199">
        <f t="shared" ca="1" si="39"/>
        <v>34.282704802259886</v>
      </c>
    </row>
    <row r="200" spans="1:14" x14ac:dyDescent="0.25">
      <c r="A200" s="4">
        <f t="shared" si="48"/>
        <v>0.44456018518518337</v>
      </c>
      <c r="B200" s="3">
        <f t="shared" si="40"/>
        <v>1553302410</v>
      </c>
      <c r="C200">
        <f t="shared" ref="C200:D210" si="52">C199</f>
        <v>2</v>
      </c>
      <c r="D200">
        <f t="shared" si="52"/>
        <v>6</v>
      </c>
      <c r="E200">
        <f t="shared" ca="1" si="43"/>
        <v>85397.037288135631</v>
      </c>
      <c r="F200">
        <f t="shared" ca="1" si="44"/>
        <v>-39801.916440677967</v>
      </c>
      <c r="G200">
        <f t="shared" ca="1" si="49"/>
        <v>9448.7999999999993</v>
      </c>
      <c r="H200" s="9">
        <f t="shared" ca="1" si="46"/>
        <v>214.86220338983111</v>
      </c>
      <c r="I200" s="9">
        <f t="shared" ca="1" si="46"/>
        <v>33.887983050847836</v>
      </c>
      <c r="J200" s="9">
        <f t="shared" ca="1" si="46"/>
        <v>0</v>
      </c>
      <c r="K200" s="9">
        <f t="shared" ca="1" si="50"/>
        <v>217.51818737932629</v>
      </c>
      <c r="L200" s="9">
        <f t="shared" ca="1" si="51"/>
        <v>81.037163573671933</v>
      </c>
      <c r="M200">
        <f t="shared" ref="M200:M210" ca="1" si="53">INDIRECT("M$"&amp;C200)+INDIRECT("O$"&amp;C200)*($B200-INDIRECT("B$"&amp;D200))</f>
        <v>55.49056732580037</v>
      </c>
      <c r="N200">
        <f t="shared" ref="N200:N210" ca="1" si="54">INDIRECT("N$"&amp;C200)+INDIRECT("P$"&amp;C200)*($B200-INDIRECT("B$"&amp;D200))</f>
        <v>34.299896421845574</v>
      </c>
    </row>
    <row r="201" spans="1:14" x14ac:dyDescent="0.25">
      <c r="A201" s="4">
        <f t="shared" si="48"/>
        <v>0.44461805555555373</v>
      </c>
      <c r="B201" s="3">
        <f t="shared" ref="B201:B210" si="55">B200+SECOND(A201-A200)</f>
        <v>1553302415</v>
      </c>
      <c r="C201">
        <f t="shared" si="52"/>
        <v>2</v>
      </c>
      <c r="D201">
        <f t="shared" si="52"/>
        <v>6</v>
      </c>
      <c r="E201">
        <f t="shared" ca="1" si="43"/>
        <v>86471.348305084786</v>
      </c>
      <c r="F201">
        <f t="shared" ca="1" si="44"/>
        <v>-39632.476525423728</v>
      </c>
      <c r="G201">
        <f t="shared" ca="1" si="49"/>
        <v>9448.7999999999993</v>
      </c>
      <c r="H201" s="9">
        <f t="shared" ca="1" si="46"/>
        <v>214.86220338982531</v>
      </c>
      <c r="I201" s="9">
        <f t="shared" ca="1" si="46"/>
        <v>33.887983050847836</v>
      </c>
      <c r="J201" s="9">
        <f t="shared" ca="1" si="46"/>
        <v>0</v>
      </c>
      <c r="K201" s="9">
        <f t="shared" ca="1" si="50"/>
        <v>217.51818737932055</v>
      </c>
      <c r="L201" s="9">
        <f t="shared" ca="1" si="51"/>
        <v>81.037163573671705</v>
      </c>
      <c r="M201">
        <f t="shared" ca="1" si="53"/>
        <v>55.492108050847456</v>
      </c>
      <c r="N201">
        <f t="shared" ca="1" si="54"/>
        <v>34.317088041431262</v>
      </c>
    </row>
    <row r="202" spans="1:14" x14ac:dyDescent="0.25">
      <c r="A202" s="4">
        <f t="shared" si="48"/>
        <v>0.44467592592592409</v>
      </c>
      <c r="B202" s="3">
        <f t="shared" si="55"/>
        <v>1553302420</v>
      </c>
      <c r="C202">
        <f t="shared" si="52"/>
        <v>2</v>
      </c>
      <c r="D202">
        <f t="shared" si="52"/>
        <v>6</v>
      </c>
      <c r="E202">
        <f t="shared" ca="1" si="43"/>
        <v>87545.659322033913</v>
      </c>
      <c r="F202">
        <f t="shared" ca="1" si="44"/>
        <v>-39463.036610169489</v>
      </c>
      <c r="G202">
        <f t="shared" ca="1" si="49"/>
        <v>9448.7999999999993</v>
      </c>
      <c r="H202" s="9">
        <f t="shared" ca="1" si="46"/>
        <v>214.86220338983111</v>
      </c>
      <c r="I202" s="9">
        <f t="shared" ca="1" si="46"/>
        <v>33.88798305084638</v>
      </c>
      <c r="J202" s="9">
        <f t="shared" ca="1" si="46"/>
        <v>0</v>
      </c>
      <c r="K202" s="9">
        <f t="shared" ca="1" si="50"/>
        <v>217.51818737932606</v>
      </c>
      <c r="L202" s="9">
        <f t="shared" ca="1" si="51"/>
        <v>81.037163573672316</v>
      </c>
      <c r="M202">
        <f t="shared" ca="1" si="53"/>
        <v>55.493648775894535</v>
      </c>
      <c r="N202">
        <f t="shared" ca="1" si="54"/>
        <v>34.33427966101695</v>
      </c>
    </row>
    <row r="203" spans="1:14" x14ac:dyDescent="0.25">
      <c r="A203" s="4">
        <f t="shared" si="48"/>
        <v>0.44473379629629445</v>
      </c>
      <c r="B203" s="3">
        <f t="shared" si="55"/>
        <v>1553302425</v>
      </c>
      <c r="C203">
        <f t="shared" si="52"/>
        <v>2</v>
      </c>
      <c r="D203">
        <f t="shared" si="52"/>
        <v>6</v>
      </c>
      <c r="E203">
        <f t="shared" ca="1" si="43"/>
        <v>88619.970338983068</v>
      </c>
      <c r="F203">
        <f t="shared" ca="1" si="44"/>
        <v>-39293.596694915257</v>
      </c>
      <c r="G203">
        <f t="shared" ca="1" si="49"/>
        <v>9448.7999999999993</v>
      </c>
      <c r="H203" s="9">
        <f t="shared" ca="1" si="46"/>
        <v>214.86220338983111</v>
      </c>
      <c r="I203" s="9">
        <f t="shared" ca="1" si="46"/>
        <v>33.887983050847836</v>
      </c>
      <c r="J203" s="9">
        <f t="shared" ca="1" si="46"/>
        <v>0</v>
      </c>
      <c r="K203" s="9">
        <f t="shared" ca="1" si="50"/>
        <v>217.51818737932629</v>
      </c>
      <c r="L203" s="9">
        <f t="shared" ca="1" si="51"/>
        <v>81.037163573671933</v>
      </c>
      <c r="M203">
        <f t="shared" ca="1" si="53"/>
        <v>55.495189500941613</v>
      </c>
      <c r="N203">
        <f t="shared" ca="1" si="54"/>
        <v>34.351471280602638</v>
      </c>
    </row>
    <row r="204" spans="1:14" x14ac:dyDescent="0.25">
      <c r="A204" s="4">
        <f t="shared" si="48"/>
        <v>0.44479166666666481</v>
      </c>
      <c r="B204" s="3">
        <f t="shared" si="55"/>
        <v>1553302430</v>
      </c>
      <c r="C204">
        <f t="shared" si="52"/>
        <v>2</v>
      </c>
      <c r="D204">
        <f t="shared" si="52"/>
        <v>6</v>
      </c>
      <c r="E204">
        <f t="shared" ca="1" si="43"/>
        <v>89694.281355932224</v>
      </c>
      <c r="F204">
        <f t="shared" ca="1" si="44"/>
        <v>-39124.156779661018</v>
      </c>
      <c r="G204">
        <f t="shared" ca="1" si="49"/>
        <v>9448.7999999999993</v>
      </c>
      <c r="H204" s="9">
        <f t="shared" ca="1" si="46"/>
        <v>214.86220338983111</v>
      </c>
      <c r="I204" s="9">
        <f t="shared" ca="1" si="46"/>
        <v>33.887983050847836</v>
      </c>
      <c r="J204" s="9">
        <f t="shared" ca="1" si="46"/>
        <v>0</v>
      </c>
      <c r="K204" s="9">
        <f t="shared" ca="1" si="50"/>
        <v>217.51818737932629</v>
      </c>
      <c r="L204" s="9">
        <f t="shared" ca="1" si="51"/>
        <v>81.037163573671933</v>
      </c>
      <c r="M204">
        <f t="shared" ca="1" si="53"/>
        <v>55.496730225988699</v>
      </c>
      <c r="N204">
        <f t="shared" ca="1" si="54"/>
        <v>34.368662900188326</v>
      </c>
    </row>
    <row r="205" spans="1:14" x14ac:dyDescent="0.25">
      <c r="A205" s="4">
        <f t="shared" si="48"/>
        <v>0.44484953703703517</v>
      </c>
      <c r="B205" s="3">
        <f t="shared" si="55"/>
        <v>1553302435</v>
      </c>
      <c r="C205">
        <f t="shared" si="52"/>
        <v>2</v>
      </c>
      <c r="D205">
        <f t="shared" si="52"/>
        <v>6</v>
      </c>
      <c r="E205">
        <f t="shared" ca="1" si="43"/>
        <v>90768.59237288138</v>
      </c>
      <c r="F205">
        <f t="shared" ca="1" si="44"/>
        <v>-38954.716864406779</v>
      </c>
      <c r="G205">
        <f t="shared" ca="1" si="49"/>
        <v>9448.7999999999993</v>
      </c>
      <c r="H205" s="9">
        <f t="shared" ca="1" si="46"/>
        <v>214.86220338983111</v>
      </c>
      <c r="I205" s="9">
        <f t="shared" ca="1" si="46"/>
        <v>33.887983050847836</v>
      </c>
      <c r="J205" s="9">
        <f t="shared" ca="1" si="46"/>
        <v>0</v>
      </c>
      <c r="K205" s="9">
        <f t="shared" ca="1" si="50"/>
        <v>217.51818737932629</v>
      </c>
      <c r="L205" s="9">
        <f t="shared" ca="1" si="51"/>
        <v>81.037163573671933</v>
      </c>
      <c r="M205">
        <f t="shared" ca="1" si="53"/>
        <v>55.498270951035778</v>
      </c>
      <c r="N205">
        <f t="shared" ca="1" si="54"/>
        <v>34.385854519774014</v>
      </c>
    </row>
    <row r="206" spans="1:14" x14ac:dyDescent="0.25">
      <c r="A206" s="4">
        <f t="shared" si="48"/>
        <v>0.44490740740740553</v>
      </c>
      <c r="B206" s="3">
        <f t="shared" si="55"/>
        <v>1553302440</v>
      </c>
      <c r="C206">
        <f t="shared" si="52"/>
        <v>2</v>
      </c>
      <c r="D206">
        <f t="shared" si="52"/>
        <v>6</v>
      </c>
      <c r="E206">
        <f t="shared" ca="1" si="43"/>
        <v>91842.903389830535</v>
      </c>
      <c r="F206">
        <f t="shared" ca="1" si="44"/>
        <v>-38785.27694915254</v>
      </c>
      <c r="G206">
        <f t="shared" ca="1" si="49"/>
        <v>9448.7999999999993</v>
      </c>
      <c r="H206" s="9">
        <f t="shared" ca="1" si="46"/>
        <v>214.86220338983111</v>
      </c>
      <c r="I206" s="9">
        <f t="shared" ca="1" si="46"/>
        <v>33.88798305084638</v>
      </c>
      <c r="J206" s="9">
        <f t="shared" ca="1" si="46"/>
        <v>0</v>
      </c>
      <c r="K206" s="9">
        <f t="shared" ca="1" si="50"/>
        <v>217.51818737932606</v>
      </c>
      <c r="L206" s="9">
        <f t="shared" ca="1" si="51"/>
        <v>81.037163573672316</v>
      </c>
      <c r="M206">
        <f t="shared" ca="1" si="53"/>
        <v>55.499811676082857</v>
      </c>
      <c r="N206">
        <f t="shared" ca="1" si="54"/>
        <v>34.403046139359695</v>
      </c>
    </row>
    <row r="207" spans="1:14" x14ac:dyDescent="0.25">
      <c r="A207" s="4">
        <f t="shared" si="48"/>
        <v>0.44496527777777589</v>
      </c>
      <c r="B207" s="3">
        <f t="shared" si="55"/>
        <v>1553302445</v>
      </c>
      <c r="C207">
        <f t="shared" si="52"/>
        <v>2</v>
      </c>
      <c r="D207">
        <f t="shared" si="52"/>
        <v>6</v>
      </c>
      <c r="E207">
        <f t="shared" ca="1" si="43"/>
        <v>92917.214406779691</v>
      </c>
      <c r="F207">
        <f t="shared" ca="1" si="44"/>
        <v>-38615.837033898308</v>
      </c>
      <c r="G207">
        <f t="shared" ca="1" si="49"/>
        <v>9448.7999999999993</v>
      </c>
      <c r="H207" s="9">
        <f t="shared" ca="1" si="46"/>
        <v>214.86220338983111</v>
      </c>
      <c r="I207" s="9">
        <f t="shared" ca="1" si="46"/>
        <v>33.887983050847836</v>
      </c>
      <c r="J207" s="9">
        <f t="shared" ca="1" si="46"/>
        <v>0</v>
      </c>
      <c r="K207" s="9">
        <f t="shared" ca="1" si="50"/>
        <v>217.51818737932629</v>
      </c>
      <c r="L207" s="9">
        <f t="shared" ca="1" si="51"/>
        <v>81.037163573671933</v>
      </c>
      <c r="M207">
        <f t="shared" ca="1" si="53"/>
        <v>55.501352401129942</v>
      </c>
      <c r="N207">
        <f t="shared" ca="1" si="54"/>
        <v>34.420237758945383</v>
      </c>
    </row>
    <row r="208" spans="1:14" x14ac:dyDescent="0.25">
      <c r="A208" s="4">
        <f t="shared" si="48"/>
        <v>0.44502314814814625</v>
      </c>
      <c r="B208" s="3">
        <f t="shared" si="55"/>
        <v>1553302450</v>
      </c>
      <c r="C208">
        <f t="shared" si="52"/>
        <v>2</v>
      </c>
      <c r="D208">
        <f t="shared" si="52"/>
        <v>6</v>
      </c>
      <c r="E208">
        <f t="shared" ca="1" si="43"/>
        <v>93991.525423728846</v>
      </c>
      <c r="F208">
        <f t="shared" ca="1" si="44"/>
        <v>-38446.397118644069</v>
      </c>
      <c r="G208">
        <f t="shared" ca="1" si="49"/>
        <v>9448.7999999999993</v>
      </c>
      <c r="H208" s="9">
        <f t="shared" ca="1" si="46"/>
        <v>214.86220338983111</v>
      </c>
      <c r="I208" s="9">
        <f t="shared" ca="1" si="46"/>
        <v>33.887983050847836</v>
      </c>
      <c r="J208" s="9">
        <f t="shared" ca="1" si="46"/>
        <v>0</v>
      </c>
      <c r="K208" s="9">
        <f t="shared" ca="1" si="50"/>
        <v>217.51818737932629</v>
      </c>
      <c r="L208" s="9">
        <f t="shared" ca="1" si="51"/>
        <v>81.037163573671933</v>
      </c>
      <c r="M208">
        <f t="shared" ca="1" si="53"/>
        <v>55.502893126177021</v>
      </c>
      <c r="N208">
        <f t="shared" ca="1" si="54"/>
        <v>34.437429378531071</v>
      </c>
    </row>
    <row r="209" spans="1:14" x14ac:dyDescent="0.25">
      <c r="A209" s="4">
        <f t="shared" si="48"/>
        <v>0.44508101851851661</v>
      </c>
      <c r="B209" s="3">
        <f t="shared" si="55"/>
        <v>1553302455</v>
      </c>
      <c r="C209">
        <f t="shared" si="52"/>
        <v>2</v>
      </c>
      <c r="D209">
        <f t="shared" si="52"/>
        <v>6</v>
      </c>
      <c r="E209">
        <f t="shared" ca="1" si="43"/>
        <v>95065.836440678002</v>
      </c>
      <c r="F209">
        <f t="shared" ca="1" si="44"/>
        <v>-38276.957203389829</v>
      </c>
      <c r="G209">
        <f t="shared" ca="1" si="49"/>
        <v>9448.7999999999993</v>
      </c>
      <c r="H209" s="9">
        <f t="shared" ca="1" si="46"/>
        <v>214.86220338983111</v>
      </c>
      <c r="I209" s="9">
        <f t="shared" ca="1" si="46"/>
        <v>33.887983050847836</v>
      </c>
      <c r="J209" s="9">
        <f t="shared" ca="1" si="46"/>
        <v>0</v>
      </c>
      <c r="K209" s="9">
        <f t="shared" ca="1" si="50"/>
        <v>217.51818737932629</v>
      </c>
      <c r="L209" s="9">
        <f t="shared" ca="1" si="51"/>
        <v>81.037163573671933</v>
      </c>
      <c r="M209">
        <f t="shared" ca="1" si="53"/>
        <v>55.5044338512241</v>
      </c>
      <c r="N209">
        <f t="shared" ca="1" si="54"/>
        <v>34.454620998116759</v>
      </c>
    </row>
    <row r="210" spans="1:14" x14ac:dyDescent="0.25">
      <c r="A210" s="4">
        <f t="shared" si="48"/>
        <v>0.44513888888888697</v>
      </c>
      <c r="B210" s="3">
        <f t="shared" si="55"/>
        <v>1553302460</v>
      </c>
      <c r="C210">
        <f t="shared" si="52"/>
        <v>2</v>
      </c>
      <c r="D210">
        <f t="shared" si="52"/>
        <v>6</v>
      </c>
      <c r="E210">
        <f t="shared" ca="1" si="43"/>
        <v>96140.147457627158</v>
      </c>
      <c r="F210">
        <f t="shared" ca="1" si="44"/>
        <v>-38107.51728813559</v>
      </c>
      <c r="G210">
        <f t="shared" ca="1" si="49"/>
        <v>9448.7999999999993</v>
      </c>
      <c r="H210" s="9">
        <f ca="1">H209</f>
        <v>214.86220338983111</v>
      </c>
      <c r="I210" s="9">
        <f t="shared" ref="I210:J210" ca="1" si="56">I209</f>
        <v>33.887983050847836</v>
      </c>
      <c r="J210" s="9">
        <f t="shared" ca="1" si="56"/>
        <v>0</v>
      </c>
      <c r="K210" s="9">
        <f t="shared" ca="1" si="50"/>
        <v>217.51818737932629</v>
      </c>
      <c r="L210" s="9">
        <f t="shared" ca="1" si="51"/>
        <v>81.037163573671933</v>
      </c>
      <c r="M210">
        <f t="shared" ca="1" si="53"/>
        <v>55.505974576271186</v>
      </c>
      <c r="N210">
        <f t="shared" ca="1" si="54"/>
        <v>34.471812617702447</v>
      </c>
    </row>
    <row r="211" spans="1:14" x14ac:dyDescent="0.25">
      <c r="A211" t="s">
        <v>144</v>
      </c>
      <c r="B211" s="3"/>
      <c r="H211" s="9"/>
      <c r="I211" s="9"/>
      <c r="J211" s="9"/>
      <c r="K211" s="9"/>
      <c r="L211" s="9"/>
    </row>
    <row r="212" spans="1:14" x14ac:dyDescent="0.25">
      <c r="A212" s="4"/>
      <c r="B212" s="3"/>
      <c r="H212" s="9"/>
      <c r="I212" s="9"/>
      <c r="J212" s="9"/>
      <c r="K212" s="9"/>
      <c r="L212" s="9"/>
    </row>
    <row r="213" spans="1:14" x14ac:dyDescent="0.25">
      <c r="A213" s="4"/>
      <c r="B213" s="3"/>
      <c r="H213" s="9"/>
      <c r="I213" s="9"/>
      <c r="J213" s="9"/>
      <c r="K213" s="9"/>
      <c r="L213" s="9"/>
    </row>
    <row r="214" spans="1:14" x14ac:dyDescent="0.25">
      <c r="A214" s="4"/>
      <c r="B214" s="3"/>
      <c r="H214" s="9"/>
      <c r="I214" s="9"/>
      <c r="J214" s="9"/>
      <c r="K214" s="9"/>
      <c r="L214" s="9"/>
    </row>
    <row r="215" spans="1:14" x14ac:dyDescent="0.25">
      <c r="A215" s="4"/>
      <c r="B215" s="3"/>
      <c r="H215" s="9"/>
      <c r="I215" s="9"/>
      <c r="J215" s="9"/>
      <c r="K215" s="9"/>
      <c r="L215" s="9"/>
    </row>
    <row r="216" spans="1:14" x14ac:dyDescent="0.25">
      <c r="A216" s="4"/>
      <c r="B216" s="3"/>
      <c r="H216" s="9"/>
      <c r="I216" s="9"/>
      <c r="J216" s="9"/>
      <c r="K216" s="9"/>
      <c r="L216" s="9"/>
    </row>
    <row r="217" spans="1:14" x14ac:dyDescent="0.25">
      <c r="A217" s="4"/>
      <c r="B217" s="3"/>
      <c r="H217" s="9"/>
      <c r="I217" s="9"/>
      <c r="J217" s="9"/>
      <c r="K217" s="9"/>
      <c r="L217" s="9"/>
    </row>
    <row r="218" spans="1:14" x14ac:dyDescent="0.25">
      <c r="A218" s="4"/>
      <c r="B218" s="3"/>
      <c r="H218" s="9"/>
      <c r="I218" s="9"/>
      <c r="J218" s="9"/>
      <c r="K218" s="9"/>
      <c r="L218" s="9"/>
    </row>
    <row r="219" spans="1:14" x14ac:dyDescent="0.25">
      <c r="A219" s="4"/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8"/>
      <c r="B222" s="3"/>
      <c r="H222" s="9"/>
      <c r="I222" s="9"/>
      <c r="J222" s="9"/>
      <c r="K222" s="9"/>
      <c r="L222" s="9"/>
    </row>
    <row r="223" spans="1:14" x14ac:dyDescent="0.25">
      <c r="B223" s="3"/>
      <c r="H223" s="9"/>
      <c r="I223" s="9"/>
      <c r="J223" s="9"/>
      <c r="K223" s="9"/>
      <c r="L223" s="9"/>
    </row>
    <row r="224" spans="1:14" x14ac:dyDescent="0.25">
      <c r="A224" s="4"/>
      <c r="B224" s="3"/>
      <c r="H224" s="9"/>
      <c r="I224" s="9"/>
      <c r="J224" s="9"/>
      <c r="K224" s="9"/>
      <c r="L224" s="9"/>
    </row>
    <row r="225" spans="1:12" x14ac:dyDescent="0.25">
      <c r="A225" s="4"/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4"/>
      <c r="B236" s="3"/>
      <c r="H236" s="9"/>
      <c r="I236" s="9"/>
      <c r="J236" s="9"/>
      <c r="K236" s="9"/>
      <c r="L236" s="9"/>
    </row>
    <row r="237" spans="1:12" x14ac:dyDescent="0.25">
      <c r="A237" s="4"/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4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  <row r="256" spans="1:12" x14ac:dyDescent="0.25">
      <c r="A256" s="4"/>
      <c r="B256" s="3"/>
      <c r="H256" s="9"/>
      <c r="I256" s="9"/>
      <c r="J256" s="9"/>
      <c r="K256" s="9"/>
      <c r="L256" s="9"/>
    </row>
    <row r="257" spans="1:12" x14ac:dyDescent="0.25">
      <c r="A257" s="4"/>
      <c r="B257" s="3"/>
      <c r="H257" s="9"/>
      <c r="I257" s="9"/>
      <c r="J257" s="9"/>
      <c r="K257" s="9"/>
      <c r="L257" s="9"/>
    </row>
    <row r="258" spans="1:12" x14ac:dyDescent="0.25">
      <c r="A258" s="5"/>
      <c r="B258" s="3"/>
      <c r="H258" s="9"/>
      <c r="I258" s="9"/>
      <c r="J258" s="9"/>
      <c r="K258" s="9"/>
      <c r="L258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191</v>
      </c>
      <c r="B1" s="18">
        <v>244214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0.43368055555555557</v>
      </c>
      <c r="B2" s="6" t="s">
        <v>95</v>
      </c>
      <c r="C2" s="7">
        <v>240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7315.2</v>
      </c>
      <c r="H2" s="9">
        <f t="shared" ref="H2:J3" si="0">(E3-E2)/(MINUTE($A3-$A2)*60+SECOND($A3-$A2))</f>
        <v>-226.48394999999996</v>
      </c>
      <c r="I2" s="9">
        <f t="shared" si="0"/>
        <v>49.258032499999999</v>
      </c>
      <c r="J2" s="9">
        <f t="shared" si="0"/>
        <v>4.5720000000000001</v>
      </c>
      <c r="K2" s="9">
        <f>SQRT(H2*H2+I2*I2)</f>
        <v>231.7786301050499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4.4166666666665575E-4</v>
      </c>
      <c r="P2" s="10">
        <f t="shared" si="1"/>
        <v>-3.6243055555555694E-3</v>
      </c>
    </row>
    <row r="3" spans="1:16" x14ac:dyDescent="0.25">
      <c r="A3" s="5">
        <v>0.43831018518518516</v>
      </c>
      <c r="B3" s="6" t="s">
        <v>87</v>
      </c>
      <c r="C3" s="7">
        <v>300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9144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0.44236111111111115</v>
      </c>
      <c r="B4" s="6" t="s">
        <v>106</v>
      </c>
      <c r="C4" s="7">
        <v>300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9144</v>
      </c>
      <c r="H4" s="9">
        <f>(E5-E4)/(MINUTE($A5-$A4)*60+SECOND($A5-$A4))</f>
        <v>-215.83228124999999</v>
      </c>
      <c r="I4" s="9">
        <f>(F5-F4)/(MINUTE($A5-$A4)*60+SECOND($A5-$A4))</f>
        <v>46.631156250000004</v>
      </c>
      <c r="J4" s="9">
        <f t="shared" ref="J4" si="2">(G5-G4)/(MINUTE($A5-$A4)*60+SECOND($A5-$A4))</f>
        <v>0</v>
      </c>
      <c r="K4" s="9">
        <f>SQRT(H4*H4+I4*I4)</f>
        <v>220.81222421503529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4.1493055555557045E-4</v>
      </c>
      <c r="P4" s="10">
        <f t="shared" si="1"/>
        <v>-3.45399305555556E-3</v>
      </c>
    </row>
    <row r="5" spans="1:16" x14ac:dyDescent="0.25">
      <c r="A5" s="5">
        <v>0.4460648148148148</v>
      </c>
      <c r="B5" s="6" t="s">
        <v>104</v>
      </c>
      <c r="C5" s="7">
        <v>300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9144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0.43368055555555557</v>
      </c>
      <c r="B8" s="3">
        <f>Params!D29+MINUTE(A8-Params!C29)*60+SECOND(A8-Params!C29)</f>
        <v>1553301470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7315.2</v>
      </c>
      <c r="H8" s="9">
        <f ca="1">(E9-E8)/($B9-$B8)</f>
        <v>-226.48395000000019</v>
      </c>
      <c r="I8" s="9">
        <f ca="1">(F9-F8)/($B9-$B8)</f>
        <v>49.258032499999992</v>
      </c>
      <c r="J8" s="9">
        <f ca="1">(G9-G8)/($B9-$B8)</f>
        <v>4.5719999999999343</v>
      </c>
      <c r="K8" s="9">
        <f ca="1">SQRT(H8*H8+I8*I8)</f>
        <v>231.77863010505013</v>
      </c>
      <c r="L8" s="9">
        <f ca="1">DEGREES(ATAN2(I8,H8))</f>
        <v>-77.72981749008062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0.43373842592592593</v>
      </c>
      <c r="B9" s="3">
        <f>B8+SECOND(A9-A8)</f>
        <v>1553301475</v>
      </c>
      <c r="C9">
        <f>C8</f>
        <v>2</v>
      </c>
      <c r="D9">
        <f>D8</f>
        <v>8</v>
      </c>
      <c r="E9">
        <f ca="1">INDIRECT("E$"&amp;C9)+INDIRECT("H$"&amp;C9)*($B9-INDIRECT("B$"&amp;D9))</f>
        <v>119248.48024999999</v>
      </c>
      <c r="F9">
        <f ca="1">INDIRECT("F$"&amp;C9)+INDIRECT("I$"&amp;C9)*($B9-INDIRECT("B$"&amp;D9))</f>
        <v>-1609.2028375</v>
      </c>
      <c r="G9">
        <f t="shared" ref="G9:G72" ca="1" si="3">INDIRECT("G$"&amp;C9)+INDIRECT("J$"&amp;C9)*($B9-INDIRECT("B$"&amp;D9))</f>
        <v>7338.0599999999995</v>
      </c>
      <c r="H9" s="9">
        <f t="shared" ref="H9:J72" ca="1" si="4">(E10-E9)/($B10-$B9)</f>
        <v>-226.48395000000019</v>
      </c>
      <c r="I9" s="9">
        <f t="shared" ca="1" si="4"/>
        <v>49.258032499999992</v>
      </c>
      <c r="J9" s="9">
        <f t="shared" ca="1" si="4"/>
        <v>4.5720000000001164</v>
      </c>
      <c r="K9" s="9">
        <f t="shared" ref="K9:K72" ca="1" si="5">SQRT(H9*H9+I9*I9)</f>
        <v>231.77863010505013</v>
      </c>
      <c r="L9" s="9">
        <f t="shared" ref="L9:L72" ca="1" si="6">DEGREES(ATAN2(I9,H9))</f>
        <v>-77.72981749008062</v>
      </c>
      <c r="M9">
        <f ca="1">INDIRECT("M$"&amp;C9)+INDIRECT("O$"&amp;C9)*($B9-INDIRECT("B$"&amp;D9))</f>
        <v>55.835541666666671</v>
      </c>
      <c r="N9">
        <f ca="1">INDIRECT("N$"&amp;C9)+INDIRECT("P$"&amp;C9)*($B9-INDIRECT("B$"&amp;D9))</f>
        <v>34.841600694444445</v>
      </c>
      <c r="P9" s="3"/>
    </row>
    <row r="10" spans="1:16" x14ac:dyDescent="0.25">
      <c r="A10" s="4">
        <f>A9+5/24/3600</f>
        <v>0.43379629629629629</v>
      </c>
      <c r="B10" s="3">
        <f>B9+SECOND(A10-A9)</f>
        <v>1553301480</v>
      </c>
      <c r="C10">
        <f t="shared" ref="C10:D25" si="7">C9</f>
        <v>2</v>
      </c>
      <c r="D10">
        <f t="shared" si="7"/>
        <v>8</v>
      </c>
      <c r="E10">
        <f t="shared" ref="E10:E35" ca="1" si="8">INDIRECT("E$"&amp;C10)+INDIRECT("H$"&amp;C10)*($B10-INDIRECT("B$"&amp;D10))</f>
        <v>118116.06049999999</v>
      </c>
      <c r="F10">
        <f t="shared" ref="F10:F35" ca="1" si="9">INDIRECT("F$"&amp;C10)+INDIRECT("I$"&amp;C10)*($B10-INDIRECT("B$"&amp;D10))</f>
        <v>-1362.912675</v>
      </c>
      <c r="G10">
        <f t="shared" ca="1" si="3"/>
        <v>7360.92</v>
      </c>
      <c r="H10" s="9">
        <f t="shared" ca="1" si="4"/>
        <v>-226.48395000000019</v>
      </c>
      <c r="I10" s="9">
        <f t="shared" ca="1" si="4"/>
        <v>49.258032499999992</v>
      </c>
      <c r="J10" s="9">
        <f t="shared" ca="1" si="4"/>
        <v>4.5719999999999343</v>
      </c>
      <c r="K10" s="9">
        <f t="shared" ca="1" si="5"/>
        <v>231.77863010505013</v>
      </c>
      <c r="L10" s="9">
        <f t="shared" ca="1" si="6"/>
        <v>-77.72981749008062</v>
      </c>
      <c r="M10">
        <f t="shared" ref="M10:M73" ca="1" si="10">INDIRECT("M$"&amp;C10)+INDIRECT("O$"&amp;C10)*($B10-INDIRECT("B$"&amp;D10))</f>
        <v>55.83775</v>
      </c>
      <c r="N10">
        <f t="shared" ref="N10:N73" ca="1" si="11">INDIRECT("N$"&amp;C10)+INDIRECT("P$"&amp;C10)*($B10-INDIRECT("B$"&amp;D10))</f>
        <v>34.823479166666665</v>
      </c>
      <c r="P10" s="3"/>
    </row>
    <row r="11" spans="1:16" x14ac:dyDescent="0.25">
      <c r="A11" s="4">
        <f t="shared" ref="A11:A74" si="12">A10+5/24/3600</f>
        <v>0.43385416666666665</v>
      </c>
      <c r="B11" s="3">
        <f t="shared" ref="B11:B74" si="13">B10+SECOND(A11-A10)</f>
        <v>1553301485</v>
      </c>
      <c r="C11">
        <f t="shared" si="7"/>
        <v>2</v>
      </c>
      <c r="D11">
        <f t="shared" si="7"/>
        <v>8</v>
      </c>
      <c r="E11">
        <f t="shared" ca="1" si="8"/>
        <v>116983.64074999999</v>
      </c>
      <c r="F11">
        <f t="shared" ca="1" si="9"/>
        <v>-1116.6225125000001</v>
      </c>
      <c r="G11">
        <f t="shared" ca="1" si="3"/>
        <v>7383.78</v>
      </c>
      <c r="H11" s="9">
        <f t="shared" ca="1" si="4"/>
        <v>-226.48395000000019</v>
      </c>
      <c r="I11" s="9">
        <f t="shared" ca="1" si="4"/>
        <v>49.258032500000034</v>
      </c>
      <c r="J11" s="9">
        <f t="shared" ca="1" si="4"/>
        <v>4.5719999999999343</v>
      </c>
      <c r="K11" s="9">
        <f t="shared" ca="1" si="5"/>
        <v>231.77863010505013</v>
      </c>
      <c r="L11" s="9">
        <f t="shared" ca="1" si="6"/>
        <v>-77.729817490080606</v>
      </c>
      <c r="M11">
        <f t="shared" ca="1" si="10"/>
        <v>55.839958333333335</v>
      </c>
      <c r="N11">
        <f t="shared" ca="1" si="11"/>
        <v>34.805357638888893</v>
      </c>
    </row>
    <row r="12" spans="1:16" x14ac:dyDescent="0.25">
      <c r="A12" s="4">
        <f t="shared" si="12"/>
        <v>0.43391203703703701</v>
      </c>
      <c r="B12" s="3">
        <f t="shared" si="13"/>
        <v>1553301490</v>
      </c>
      <c r="C12">
        <f t="shared" si="7"/>
        <v>2</v>
      </c>
      <c r="D12">
        <f t="shared" si="7"/>
        <v>8</v>
      </c>
      <c r="E12">
        <f t="shared" ca="1" si="8"/>
        <v>115851.22099999999</v>
      </c>
      <c r="F12">
        <f t="shared" ca="1" si="9"/>
        <v>-870.33234999999991</v>
      </c>
      <c r="G12">
        <f t="shared" ca="1" si="3"/>
        <v>7406.6399999999994</v>
      </c>
      <c r="H12" s="9">
        <f t="shared" ca="1" si="4"/>
        <v>-226.48395000000019</v>
      </c>
      <c r="I12" s="9">
        <f t="shared" ca="1" si="4"/>
        <v>49.258032499999992</v>
      </c>
      <c r="J12" s="9">
        <f t="shared" ca="1" si="4"/>
        <v>4.5720000000001164</v>
      </c>
      <c r="K12" s="9">
        <f t="shared" ca="1" si="5"/>
        <v>231.77863010505013</v>
      </c>
      <c r="L12" s="9">
        <f t="shared" ca="1" si="6"/>
        <v>-77.72981749008062</v>
      </c>
      <c r="M12">
        <f t="shared" ca="1" si="10"/>
        <v>55.842166666666671</v>
      </c>
      <c r="N12">
        <f t="shared" ca="1" si="11"/>
        <v>34.787236111111113</v>
      </c>
      <c r="P12" s="9"/>
    </row>
    <row r="13" spans="1:16" x14ac:dyDescent="0.25">
      <c r="A13" s="4">
        <f t="shared" si="12"/>
        <v>0.43396990740740737</v>
      </c>
      <c r="B13" s="3">
        <f t="shared" si="13"/>
        <v>1553301495</v>
      </c>
      <c r="C13">
        <f t="shared" si="7"/>
        <v>2</v>
      </c>
      <c r="D13">
        <f t="shared" si="7"/>
        <v>8</v>
      </c>
      <c r="E13">
        <f t="shared" ca="1" si="8"/>
        <v>114718.80124999999</v>
      </c>
      <c r="F13">
        <f t="shared" ca="1" si="9"/>
        <v>-624.04218749999995</v>
      </c>
      <c r="G13">
        <f t="shared" ca="1" si="3"/>
        <v>7429.5</v>
      </c>
      <c r="H13" s="9">
        <f t="shared" ca="1" si="4"/>
        <v>-226.48395000000019</v>
      </c>
      <c r="I13" s="9">
        <f t="shared" ca="1" si="4"/>
        <v>49.258032499999992</v>
      </c>
      <c r="J13" s="9">
        <f t="shared" ca="1" si="4"/>
        <v>4.5719999999999343</v>
      </c>
      <c r="K13" s="9">
        <f t="shared" ca="1" si="5"/>
        <v>231.77863010505013</v>
      </c>
      <c r="L13" s="9">
        <f t="shared" ca="1" si="6"/>
        <v>-77.72981749008062</v>
      </c>
      <c r="M13">
        <f t="shared" ca="1" si="10"/>
        <v>55.844374999999999</v>
      </c>
      <c r="N13">
        <f t="shared" ca="1" si="11"/>
        <v>34.769114583333334</v>
      </c>
    </row>
    <row r="14" spans="1:16" x14ac:dyDescent="0.25">
      <c r="A14" s="4">
        <f t="shared" si="12"/>
        <v>0.43402777777777773</v>
      </c>
      <c r="B14" s="3">
        <f t="shared" si="13"/>
        <v>1553301500</v>
      </c>
      <c r="C14">
        <f t="shared" si="7"/>
        <v>2</v>
      </c>
      <c r="D14">
        <f t="shared" si="7"/>
        <v>8</v>
      </c>
      <c r="E14">
        <f t="shared" ca="1" si="8"/>
        <v>113586.38149999999</v>
      </c>
      <c r="F14">
        <f t="shared" ca="1" si="9"/>
        <v>-377.752025</v>
      </c>
      <c r="G14">
        <f t="shared" ca="1" si="3"/>
        <v>7452.36</v>
      </c>
      <c r="H14" s="9">
        <f t="shared" ca="1" si="4"/>
        <v>-226.48394999999726</v>
      </c>
      <c r="I14" s="9">
        <f t="shared" ca="1" si="4"/>
        <v>49.258032499999992</v>
      </c>
      <c r="J14" s="9">
        <f t="shared" ca="1" si="4"/>
        <v>4.5720000000001164</v>
      </c>
      <c r="K14" s="9">
        <f t="shared" ca="1" si="5"/>
        <v>231.77863010504726</v>
      </c>
      <c r="L14" s="9">
        <f t="shared" ca="1" si="6"/>
        <v>-77.729817490080464</v>
      </c>
      <c r="M14">
        <f t="shared" ca="1" si="10"/>
        <v>55.846583333333335</v>
      </c>
      <c r="N14">
        <f t="shared" ca="1" si="11"/>
        <v>34.750993055555554</v>
      </c>
    </row>
    <row r="15" spans="1:16" x14ac:dyDescent="0.25">
      <c r="A15" s="4">
        <f t="shared" si="12"/>
        <v>0.4340856481481481</v>
      </c>
      <c r="B15" s="3">
        <f t="shared" si="13"/>
        <v>1553301505</v>
      </c>
      <c r="C15">
        <f t="shared" si="7"/>
        <v>2</v>
      </c>
      <c r="D15">
        <f t="shared" si="7"/>
        <v>8</v>
      </c>
      <c r="E15">
        <f t="shared" ca="1" si="8"/>
        <v>112453.96175</v>
      </c>
      <c r="F15">
        <f t="shared" ca="1" si="9"/>
        <v>-131.46186250000005</v>
      </c>
      <c r="G15">
        <f t="shared" ca="1" si="3"/>
        <v>7475.22</v>
      </c>
      <c r="H15" s="9">
        <f t="shared" ca="1" si="4"/>
        <v>-226.48395000000019</v>
      </c>
      <c r="I15" s="9">
        <f t="shared" ca="1" si="4"/>
        <v>49.258032500000034</v>
      </c>
      <c r="J15" s="9">
        <f t="shared" ca="1" si="4"/>
        <v>4.5719999999999343</v>
      </c>
      <c r="K15" s="9">
        <f t="shared" ca="1" si="5"/>
        <v>231.77863010505013</v>
      </c>
      <c r="L15" s="9">
        <f t="shared" ca="1" si="6"/>
        <v>-77.729817490080606</v>
      </c>
      <c r="M15">
        <f t="shared" ca="1" si="10"/>
        <v>55.848791666666671</v>
      </c>
      <c r="N15">
        <f t="shared" ca="1" si="11"/>
        <v>34.732871527777782</v>
      </c>
    </row>
    <row r="16" spans="1:16" x14ac:dyDescent="0.25">
      <c r="A16" s="4">
        <f t="shared" si="12"/>
        <v>0.43414351851851846</v>
      </c>
      <c r="B16" s="3">
        <f t="shared" si="13"/>
        <v>1553301510</v>
      </c>
      <c r="C16">
        <f t="shared" si="7"/>
        <v>2</v>
      </c>
      <c r="D16">
        <f t="shared" si="7"/>
        <v>8</v>
      </c>
      <c r="E16">
        <f t="shared" ca="1" si="8"/>
        <v>111321.542</v>
      </c>
      <c r="F16">
        <f t="shared" ca="1" si="9"/>
        <v>114.82830000000013</v>
      </c>
      <c r="G16">
        <f t="shared" ca="1" si="3"/>
        <v>7498.08</v>
      </c>
      <c r="H16" s="9">
        <f t="shared" ca="1" si="4"/>
        <v>-226.48395000000019</v>
      </c>
      <c r="I16" s="9">
        <f t="shared" ca="1" si="4"/>
        <v>49.258032499999992</v>
      </c>
      <c r="J16" s="9">
        <f t="shared" ca="1" si="4"/>
        <v>4.5719999999999343</v>
      </c>
      <c r="K16" s="9">
        <f t="shared" ca="1" si="5"/>
        <v>231.77863010505013</v>
      </c>
      <c r="L16" s="9">
        <f t="shared" ca="1" si="6"/>
        <v>-77.72981749008062</v>
      </c>
      <c r="M16">
        <f t="shared" ca="1" si="10"/>
        <v>55.850999999999999</v>
      </c>
      <c r="N16">
        <f t="shared" ca="1" si="11"/>
        <v>34.714750000000002</v>
      </c>
    </row>
    <row r="17" spans="1:14" x14ac:dyDescent="0.25">
      <c r="A17" s="4">
        <f t="shared" si="12"/>
        <v>0.43420138888888882</v>
      </c>
      <c r="B17" s="3">
        <f t="shared" si="13"/>
        <v>1553301515</v>
      </c>
      <c r="C17">
        <f t="shared" si="7"/>
        <v>2</v>
      </c>
      <c r="D17">
        <f t="shared" si="7"/>
        <v>8</v>
      </c>
      <c r="E17">
        <f t="shared" ca="1" si="8"/>
        <v>110189.12225</v>
      </c>
      <c r="F17">
        <f t="shared" ca="1" si="9"/>
        <v>361.11846250000008</v>
      </c>
      <c r="G17">
        <f t="shared" ca="1" si="3"/>
        <v>7520.94</v>
      </c>
      <c r="H17" s="9">
        <f t="shared" ca="1" si="4"/>
        <v>-226.48395000000019</v>
      </c>
      <c r="I17" s="9">
        <f t="shared" ca="1" si="4"/>
        <v>49.258032499999992</v>
      </c>
      <c r="J17" s="9">
        <f t="shared" ca="1" si="4"/>
        <v>4.5720000000001164</v>
      </c>
      <c r="K17" s="9">
        <f t="shared" ca="1" si="5"/>
        <v>231.77863010505013</v>
      </c>
      <c r="L17" s="9">
        <f t="shared" ca="1" si="6"/>
        <v>-77.72981749008062</v>
      </c>
      <c r="M17">
        <f t="shared" ca="1" si="10"/>
        <v>55.853208333333335</v>
      </c>
      <c r="N17">
        <f t="shared" ca="1" si="11"/>
        <v>34.696628472222223</v>
      </c>
    </row>
    <row r="18" spans="1:14" x14ac:dyDescent="0.25">
      <c r="A18" s="4">
        <f t="shared" si="12"/>
        <v>0.43425925925925918</v>
      </c>
      <c r="B18" s="3">
        <f t="shared" si="13"/>
        <v>1553301520</v>
      </c>
      <c r="C18">
        <f t="shared" si="7"/>
        <v>2</v>
      </c>
      <c r="D18">
        <f t="shared" si="7"/>
        <v>8</v>
      </c>
      <c r="E18">
        <f t="shared" ca="1" si="8"/>
        <v>109056.7025</v>
      </c>
      <c r="F18">
        <f t="shared" ca="1" si="9"/>
        <v>607.40862500000003</v>
      </c>
      <c r="G18">
        <f t="shared" ca="1" si="3"/>
        <v>7543.8</v>
      </c>
      <c r="H18" s="9">
        <f t="shared" ca="1" si="4"/>
        <v>-226.48395000000019</v>
      </c>
      <c r="I18" s="9">
        <f t="shared" ca="1" si="4"/>
        <v>49.258032499999992</v>
      </c>
      <c r="J18" s="9">
        <f t="shared" ca="1" si="4"/>
        <v>4.5719999999999343</v>
      </c>
      <c r="K18" s="9">
        <f t="shared" ca="1" si="5"/>
        <v>231.77863010505013</v>
      </c>
      <c r="L18" s="9">
        <f t="shared" ca="1" si="6"/>
        <v>-77.72981749008062</v>
      </c>
      <c r="M18">
        <f t="shared" ca="1" si="10"/>
        <v>55.85541666666667</v>
      </c>
      <c r="N18">
        <f t="shared" ca="1" si="11"/>
        <v>34.678506944444443</v>
      </c>
    </row>
    <row r="19" spans="1:14" x14ac:dyDescent="0.25">
      <c r="A19" s="4">
        <f t="shared" si="12"/>
        <v>0.43431712962962954</v>
      </c>
      <c r="B19" s="3">
        <f t="shared" si="13"/>
        <v>1553301525</v>
      </c>
      <c r="C19">
        <f t="shared" si="7"/>
        <v>2</v>
      </c>
      <c r="D19">
        <f t="shared" si="7"/>
        <v>8</v>
      </c>
      <c r="E19">
        <f t="shared" ca="1" si="8"/>
        <v>107924.28275</v>
      </c>
      <c r="F19">
        <f t="shared" ca="1" si="9"/>
        <v>853.69878749999998</v>
      </c>
      <c r="G19">
        <f t="shared" ca="1" si="3"/>
        <v>7566.66</v>
      </c>
      <c r="H19" s="9">
        <f t="shared" ca="1" si="4"/>
        <v>-226.48395000000019</v>
      </c>
      <c r="I19" s="9">
        <f t="shared" ca="1" si="4"/>
        <v>49.258032499999992</v>
      </c>
      <c r="J19" s="9">
        <f t="shared" ca="1" si="4"/>
        <v>4.5719999999999343</v>
      </c>
      <c r="K19" s="9">
        <f t="shared" ca="1" si="5"/>
        <v>231.77863010505013</v>
      </c>
      <c r="L19" s="9">
        <f t="shared" ca="1" si="6"/>
        <v>-77.72981749008062</v>
      </c>
      <c r="M19">
        <f t="shared" ca="1" si="10"/>
        <v>55.857624999999999</v>
      </c>
      <c r="N19">
        <f t="shared" ca="1" si="11"/>
        <v>34.660385416666671</v>
      </c>
    </row>
    <row r="20" spans="1:14" x14ac:dyDescent="0.25">
      <c r="A20" s="4">
        <f t="shared" si="12"/>
        <v>0.4343749999999999</v>
      </c>
      <c r="B20" s="3">
        <f t="shared" si="13"/>
        <v>1553301530</v>
      </c>
      <c r="C20">
        <f t="shared" si="7"/>
        <v>2</v>
      </c>
      <c r="D20">
        <f t="shared" si="7"/>
        <v>8</v>
      </c>
      <c r="E20">
        <f t="shared" ca="1" si="8"/>
        <v>106791.863</v>
      </c>
      <c r="F20">
        <f t="shared" ca="1" si="9"/>
        <v>1099.9889499999999</v>
      </c>
      <c r="G20">
        <f t="shared" ca="1" si="3"/>
        <v>7589.5199999999995</v>
      </c>
      <c r="H20" s="9">
        <f t="shared" ca="1" si="4"/>
        <v>-226.48395000000019</v>
      </c>
      <c r="I20" s="9">
        <f t="shared" ca="1" si="4"/>
        <v>49.258032499999992</v>
      </c>
      <c r="J20" s="9">
        <f t="shared" ca="1" si="4"/>
        <v>4.5720000000001164</v>
      </c>
      <c r="K20" s="9">
        <f t="shared" ca="1" si="5"/>
        <v>231.77863010505013</v>
      </c>
      <c r="L20" s="9">
        <f t="shared" ca="1" si="6"/>
        <v>-77.72981749008062</v>
      </c>
      <c r="M20">
        <f t="shared" ca="1" si="10"/>
        <v>55.859833333333334</v>
      </c>
      <c r="N20">
        <f t="shared" ca="1" si="11"/>
        <v>34.642263888888891</v>
      </c>
    </row>
    <row r="21" spans="1:14" x14ac:dyDescent="0.25">
      <c r="A21" s="4">
        <f t="shared" si="12"/>
        <v>0.43443287037037026</v>
      </c>
      <c r="B21" s="3">
        <f t="shared" si="13"/>
        <v>1553301535</v>
      </c>
      <c r="C21">
        <f t="shared" si="7"/>
        <v>2</v>
      </c>
      <c r="D21">
        <f t="shared" si="7"/>
        <v>8</v>
      </c>
      <c r="E21">
        <f t="shared" ca="1" si="8"/>
        <v>105659.44325</v>
      </c>
      <c r="F21">
        <f t="shared" ca="1" si="9"/>
        <v>1346.2791124999999</v>
      </c>
      <c r="G21">
        <f t="shared" ca="1" si="3"/>
        <v>7612.38</v>
      </c>
      <c r="H21" s="9">
        <f t="shared" ca="1" si="4"/>
        <v>-226.48395000000019</v>
      </c>
      <c r="I21" s="9">
        <f t="shared" ca="1" si="4"/>
        <v>49.258032499999992</v>
      </c>
      <c r="J21" s="9">
        <f t="shared" ca="1" si="4"/>
        <v>4.5719999999999343</v>
      </c>
      <c r="K21" s="9">
        <f t="shared" ca="1" si="5"/>
        <v>231.77863010505013</v>
      </c>
      <c r="L21" s="9">
        <f t="shared" ca="1" si="6"/>
        <v>-77.72981749008062</v>
      </c>
      <c r="M21">
        <f t="shared" ca="1" si="10"/>
        <v>55.86204166666667</v>
      </c>
      <c r="N21">
        <f t="shared" ca="1" si="11"/>
        <v>34.624142361111112</v>
      </c>
    </row>
    <row r="22" spans="1:14" x14ac:dyDescent="0.25">
      <c r="A22" s="4">
        <f t="shared" si="12"/>
        <v>0.43449074074074062</v>
      </c>
      <c r="B22" s="3">
        <f t="shared" si="13"/>
        <v>1553301540</v>
      </c>
      <c r="C22">
        <f t="shared" si="7"/>
        <v>2</v>
      </c>
      <c r="D22">
        <f t="shared" si="7"/>
        <v>8</v>
      </c>
      <c r="E22">
        <f t="shared" ca="1" si="8"/>
        <v>104527.0235</v>
      </c>
      <c r="F22">
        <f t="shared" ca="1" si="9"/>
        <v>1592.5692749999998</v>
      </c>
      <c r="G22">
        <f t="shared" ca="1" si="3"/>
        <v>7635.24</v>
      </c>
      <c r="H22" s="9">
        <f t="shared" ca="1" si="4"/>
        <v>-226.48395000000019</v>
      </c>
      <c r="I22" s="9">
        <f t="shared" ca="1" si="4"/>
        <v>49.258032499999992</v>
      </c>
      <c r="J22" s="9">
        <f t="shared" ca="1" si="4"/>
        <v>4.5719999999999343</v>
      </c>
      <c r="K22" s="9">
        <f t="shared" ca="1" si="5"/>
        <v>231.77863010505013</v>
      </c>
      <c r="L22" s="9">
        <f t="shared" ca="1" si="6"/>
        <v>-77.72981749008062</v>
      </c>
      <c r="M22">
        <f t="shared" ca="1" si="10"/>
        <v>55.864249999999998</v>
      </c>
      <c r="N22">
        <f t="shared" ca="1" si="11"/>
        <v>34.606020833333332</v>
      </c>
    </row>
    <row r="23" spans="1:14" x14ac:dyDescent="0.25">
      <c r="A23" s="4">
        <f t="shared" si="12"/>
        <v>0.43454861111111098</v>
      </c>
      <c r="B23" s="3">
        <f t="shared" si="13"/>
        <v>1553301545</v>
      </c>
      <c r="C23">
        <f t="shared" si="7"/>
        <v>2</v>
      </c>
      <c r="D23">
        <f t="shared" si="7"/>
        <v>8</v>
      </c>
      <c r="E23">
        <f t="shared" ca="1" si="8"/>
        <v>103394.60374999999</v>
      </c>
      <c r="F23">
        <f t="shared" ca="1" si="9"/>
        <v>1838.8594374999998</v>
      </c>
      <c r="G23">
        <f t="shared" ca="1" si="3"/>
        <v>7658.0999999999995</v>
      </c>
      <c r="H23" s="9">
        <f t="shared" ca="1" si="4"/>
        <v>-226.48395000000019</v>
      </c>
      <c r="I23" s="9">
        <f t="shared" ca="1" si="4"/>
        <v>49.258032500000084</v>
      </c>
      <c r="J23" s="9">
        <f t="shared" ca="1" si="4"/>
        <v>4.5720000000001164</v>
      </c>
      <c r="K23" s="9">
        <f t="shared" ca="1" si="5"/>
        <v>231.77863010505013</v>
      </c>
      <c r="L23" s="9">
        <f t="shared" ca="1" si="6"/>
        <v>-77.729817490080592</v>
      </c>
      <c r="M23">
        <f t="shared" ca="1" si="10"/>
        <v>55.866458333333334</v>
      </c>
      <c r="N23">
        <f t="shared" ca="1" si="11"/>
        <v>34.58789930555556</v>
      </c>
    </row>
    <row r="24" spans="1:14" x14ac:dyDescent="0.25">
      <c r="A24" s="4">
        <f t="shared" si="12"/>
        <v>0.43460648148148134</v>
      </c>
      <c r="B24" s="3">
        <f t="shared" si="13"/>
        <v>1553301550</v>
      </c>
      <c r="C24">
        <f t="shared" si="7"/>
        <v>2</v>
      </c>
      <c r="D24">
        <f t="shared" si="7"/>
        <v>8</v>
      </c>
      <c r="E24">
        <f t="shared" ca="1" si="8"/>
        <v>102262.18399999999</v>
      </c>
      <c r="F24">
        <f t="shared" ca="1" si="9"/>
        <v>2085.1496000000002</v>
      </c>
      <c r="G24">
        <f t="shared" ca="1" si="3"/>
        <v>7680.96</v>
      </c>
      <c r="H24" s="9">
        <f t="shared" ca="1" si="4"/>
        <v>-226.48395000000019</v>
      </c>
      <c r="I24" s="9">
        <f t="shared" ca="1" si="4"/>
        <v>49.258032499999899</v>
      </c>
      <c r="J24" s="9">
        <f t="shared" ca="1" si="4"/>
        <v>4.5719999999999343</v>
      </c>
      <c r="K24" s="9">
        <f t="shared" ca="1" si="5"/>
        <v>231.7786301050501</v>
      </c>
      <c r="L24" s="9">
        <f t="shared" ca="1" si="6"/>
        <v>-77.729817490080634</v>
      </c>
      <c r="M24">
        <f t="shared" ca="1" si="10"/>
        <v>55.86866666666667</v>
      </c>
      <c r="N24">
        <f t="shared" ca="1" si="11"/>
        <v>34.56977777777778</v>
      </c>
    </row>
    <row r="25" spans="1:14" x14ac:dyDescent="0.25">
      <c r="A25" s="4">
        <f t="shared" si="12"/>
        <v>0.4346643518518517</v>
      </c>
      <c r="B25" s="3">
        <f t="shared" si="13"/>
        <v>1553301555</v>
      </c>
      <c r="C25">
        <f t="shared" si="7"/>
        <v>2</v>
      </c>
      <c r="D25">
        <f t="shared" si="7"/>
        <v>8</v>
      </c>
      <c r="E25">
        <f t="shared" ca="1" si="8"/>
        <v>101129.76424999999</v>
      </c>
      <c r="F25">
        <f t="shared" ca="1" si="9"/>
        <v>2331.4397624999997</v>
      </c>
      <c r="G25">
        <f t="shared" ca="1" si="3"/>
        <v>7703.82</v>
      </c>
      <c r="H25" s="9">
        <f t="shared" ca="1" si="4"/>
        <v>-226.48395000000019</v>
      </c>
      <c r="I25" s="9">
        <f t="shared" ca="1" si="4"/>
        <v>49.258032500000084</v>
      </c>
      <c r="J25" s="9">
        <f t="shared" ca="1" si="4"/>
        <v>4.5720000000001164</v>
      </c>
      <c r="K25" s="9">
        <f t="shared" ca="1" si="5"/>
        <v>231.77863010505013</v>
      </c>
      <c r="L25" s="9">
        <f t="shared" ca="1" si="6"/>
        <v>-77.729817490080592</v>
      </c>
      <c r="M25">
        <f t="shared" ca="1" si="10"/>
        <v>55.870874999999998</v>
      </c>
      <c r="N25">
        <f t="shared" ca="1" si="11"/>
        <v>34.551656250000001</v>
      </c>
    </row>
    <row r="26" spans="1:14" x14ac:dyDescent="0.25">
      <c r="A26" s="4">
        <f t="shared" si="12"/>
        <v>0.43472222222222207</v>
      </c>
      <c r="B26" s="3">
        <f t="shared" si="13"/>
        <v>1553301560</v>
      </c>
      <c r="C26">
        <f t="shared" ref="C26:D41" si="14">C25</f>
        <v>2</v>
      </c>
      <c r="D26">
        <f t="shared" si="14"/>
        <v>8</v>
      </c>
      <c r="E26">
        <f t="shared" ca="1" si="8"/>
        <v>99997.344499999992</v>
      </c>
      <c r="F26">
        <f t="shared" ca="1" si="9"/>
        <v>2577.7299250000001</v>
      </c>
      <c r="G26">
        <f t="shared" ca="1" si="3"/>
        <v>7726.68</v>
      </c>
      <c r="H26" s="9">
        <f t="shared" ca="1" si="4"/>
        <v>-226.48394999999726</v>
      </c>
      <c r="I26" s="9">
        <f t="shared" ca="1" si="4"/>
        <v>49.258032499999899</v>
      </c>
      <c r="J26" s="9">
        <f t="shared" ca="1" si="4"/>
        <v>4.5719999999999343</v>
      </c>
      <c r="K26" s="9">
        <f t="shared" ca="1" si="5"/>
        <v>231.77863010504726</v>
      </c>
      <c r="L26" s="9">
        <f t="shared" ca="1" si="6"/>
        <v>-77.729817490080478</v>
      </c>
      <c r="M26">
        <f t="shared" ca="1" si="10"/>
        <v>55.873083333333334</v>
      </c>
      <c r="N26">
        <f t="shared" ca="1" si="11"/>
        <v>34.533534722222221</v>
      </c>
    </row>
    <row r="27" spans="1:14" x14ac:dyDescent="0.25">
      <c r="A27" s="4">
        <f t="shared" si="12"/>
        <v>0.43478009259259243</v>
      </c>
      <c r="B27" s="3">
        <f t="shared" si="13"/>
        <v>1553301565</v>
      </c>
      <c r="C27">
        <f t="shared" si="14"/>
        <v>2</v>
      </c>
      <c r="D27">
        <f t="shared" si="14"/>
        <v>8</v>
      </c>
      <c r="E27">
        <f t="shared" ca="1" si="8"/>
        <v>98864.924750000006</v>
      </c>
      <c r="F27">
        <f t="shared" ca="1" si="9"/>
        <v>2824.0200874999996</v>
      </c>
      <c r="G27">
        <f t="shared" ca="1" si="3"/>
        <v>7749.54</v>
      </c>
      <c r="H27" s="9">
        <f t="shared" ca="1" si="4"/>
        <v>-226.48395000000019</v>
      </c>
      <c r="I27" s="9">
        <f t="shared" ca="1" si="4"/>
        <v>49.258032500000084</v>
      </c>
      <c r="J27" s="9">
        <f t="shared" ca="1" si="4"/>
        <v>4.5719999999999343</v>
      </c>
      <c r="K27" s="9">
        <f t="shared" ca="1" si="5"/>
        <v>231.77863010505013</v>
      </c>
      <c r="L27" s="9">
        <f t="shared" ca="1" si="6"/>
        <v>-77.729817490080592</v>
      </c>
      <c r="M27">
        <f t="shared" ca="1" si="10"/>
        <v>55.875291666666669</v>
      </c>
      <c r="N27">
        <f t="shared" ca="1" si="11"/>
        <v>34.515413194444449</v>
      </c>
    </row>
    <row r="28" spans="1:14" x14ac:dyDescent="0.25">
      <c r="A28" s="4">
        <f t="shared" si="12"/>
        <v>0.43483796296296279</v>
      </c>
      <c r="B28" s="3">
        <f t="shared" si="13"/>
        <v>1553301570</v>
      </c>
      <c r="C28">
        <f t="shared" si="14"/>
        <v>2</v>
      </c>
      <c r="D28">
        <f t="shared" si="14"/>
        <v>8</v>
      </c>
      <c r="E28">
        <f t="shared" ca="1" si="8"/>
        <v>97732.505000000005</v>
      </c>
      <c r="F28">
        <f t="shared" ca="1" si="9"/>
        <v>3070.31025</v>
      </c>
      <c r="G28">
        <f t="shared" ca="1" si="3"/>
        <v>7772.4</v>
      </c>
      <c r="H28" s="9">
        <f t="shared" ca="1" si="4"/>
        <v>-226.48395000000019</v>
      </c>
      <c r="I28" s="9">
        <f t="shared" ca="1" si="4"/>
        <v>49.258032499999899</v>
      </c>
      <c r="J28" s="9">
        <f t="shared" ca="1" si="4"/>
        <v>4.5720000000001164</v>
      </c>
      <c r="K28" s="9">
        <f t="shared" ca="1" si="5"/>
        <v>231.7786301050501</v>
      </c>
      <c r="L28" s="9">
        <f t="shared" ca="1" si="6"/>
        <v>-77.729817490080634</v>
      </c>
      <c r="M28">
        <f t="shared" ca="1" si="10"/>
        <v>55.877499999999998</v>
      </c>
      <c r="N28">
        <f t="shared" ca="1" si="11"/>
        <v>34.497291666666669</v>
      </c>
    </row>
    <row r="29" spans="1:14" x14ac:dyDescent="0.25">
      <c r="A29" s="4">
        <f t="shared" si="12"/>
        <v>0.43489583333333315</v>
      </c>
      <c r="B29" s="3">
        <f t="shared" si="13"/>
        <v>1553301575</v>
      </c>
      <c r="C29">
        <f t="shared" si="14"/>
        <v>2</v>
      </c>
      <c r="D29">
        <f t="shared" si="14"/>
        <v>8</v>
      </c>
      <c r="E29">
        <f t="shared" ca="1" si="8"/>
        <v>96600.085250000004</v>
      </c>
      <c r="F29">
        <f t="shared" ca="1" si="9"/>
        <v>3316.6004124999995</v>
      </c>
      <c r="G29">
        <f t="shared" ca="1" si="3"/>
        <v>7795.26</v>
      </c>
      <c r="H29" s="9">
        <f t="shared" ca="1" si="4"/>
        <v>-226.48395000000019</v>
      </c>
      <c r="I29" s="9">
        <f t="shared" ca="1" si="4"/>
        <v>49.258032500000084</v>
      </c>
      <c r="J29" s="9">
        <f t="shared" ca="1" si="4"/>
        <v>4.5719999999999343</v>
      </c>
      <c r="K29" s="9">
        <f t="shared" ca="1" si="5"/>
        <v>231.77863010505013</v>
      </c>
      <c r="L29" s="9">
        <f t="shared" ca="1" si="6"/>
        <v>-77.729817490080592</v>
      </c>
      <c r="M29">
        <f t="shared" ca="1" si="10"/>
        <v>55.879708333333333</v>
      </c>
      <c r="N29">
        <f t="shared" ca="1" si="11"/>
        <v>34.47917013888889</v>
      </c>
    </row>
    <row r="30" spans="1:14" x14ac:dyDescent="0.25">
      <c r="A30" s="4">
        <f t="shared" si="12"/>
        <v>0.43495370370370351</v>
      </c>
      <c r="B30" s="3">
        <f t="shared" si="13"/>
        <v>1553301580</v>
      </c>
      <c r="C30">
        <f t="shared" si="14"/>
        <v>2</v>
      </c>
      <c r="D30">
        <f t="shared" si="14"/>
        <v>8</v>
      </c>
      <c r="E30">
        <f t="shared" ca="1" si="8"/>
        <v>95467.665500000003</v>
      </c>
      <c r="F30">
        <f t="shared" ca="1" si="9"/>
        <v>3562.8905749999999</v>
      </c>
      <c r="G30">
        <f t="shared" ca="1" si="3"/>
        <v>7818.12</v>
      </c>
      <c r="H30" s="9">
        <f t="shared" ca="1" si="4"/>
        <v>-226.48395000000019</v>
      </c>
      <c r="I30" s="9">
        <f t="shared" ca="1" si="4"/>
        <v>49.258032500000084</v>
      </c>
      <c r="J30" s="9">
        <f t="shared" ca="1" si="4"/>
        <v>4.5719999999999343</v>
      </c>
      <c r="K30" s="9">
        <f t="shared" ca="1" si="5"/>
        <v>231.77863010505013</v>
      </c>
      <c r="L30" s="9">
        <f t="shared" ca="1" si="6"/>
        <v>-77.729817490080592</v>
      </c>
      <c r="M30">
        <f t="shared" ca="1" si="10"/>
        <v>55.881916666666669</v>
      </c>
      <c r="N30">
        <f t="shared" ca="1" si="11"/>
        <v>34.46104861111111</v>
      </c>
    </row>
    <row r="31" spans="1:14" x14ac:dyDescent="0.25">
      <c r="A31" s="4">
        <f t="shared" si="12"/>
        <v>0.43501157407407387</v>
      </c>
      <c r="B31" s="3">
        <f t="shared" si="13"/>
        <v>1553301585</v>
      </c>
      <c r="C31">
        <f t="shared" si="14"/>
        <v>2</v>
      </c>
      <c r="D31">
        <f t="shared" si="14"/>
        <v>8</v>
      </c>
      <c r="E31">
        <f t="shared" ca="1" si="8"/>
        <v>94335.245750000002</v>
      </c>
      <c r="F31">
        <f t="shared" ca="1" si="9"/>
        <v>3809.1807375000003</v>
      </c>
      <c r="G31">
        <f t="shared" ca="1" si="3"/>
        <v>7840.98</v>
      </c>
      <c r="H31" s="9">
        <f t="shared" ca="1" si="4"/>
        <v>-226.48395000000019</v>
      </c>
      <c r="I31" s="9">
        <f t="shared" ca="1" si="4"/>
        <v>49.258032499999899</v>
      </c>
      <c r="J31" s="9">
        <f t="shared" ca="1" si="4"/>
        <v>4.5720000000001164</v>
      </c>
      <c r="K31" s="9">
        <f t="shared" ca="1" si="5"/>
        <v>231.7786301050501</v>
      </c>
      <c r="L31" s="9">
        <f t="shared" ca="1" si="6"/>
        <v>-77.729817490080634</v>
      </c>
      <c r="M31">
        <f t="shared" ca="1" si="10"/>
        <v>55.884125000000004</v>
      </c>
      <c r="N31">
        <f t="shared" ca="1" si="11"/>
        <v>34.442927083333331</v>
      </c>
    </row>
    <row r="32" spans="1:14" x14ac:dyDescent="0.25">
      <c r="A32" s="4">
        <f t="shared" si="12"/>
        <v>0.43506944444444423</v>
      </c>
      <c r="B32" s="3">
        <f t="shared" si="13"/>
        <v>1553301590</v>
      </c>
      <c r="C32">
        <f t="shared" si="14"/>
        <v>2</v>
      </c>
      <c r="D32">
        <f t="shared" si="14"/>
        <v>8</v>
      </c>
      <c r="E32">
        <f t="shared" ca="1" si="8"/>
        <v>93202.826000000001</v>
      </c>
      <c r="F32">
        <f t="shared" ca="1" si="9"/>
        <v>4055.4708999999998</v>
      </c>
      <c r="G32">
        <f t="shared" ca="1" si="3"/>
        <v>7863.84</v>
      </c>
      <c r="H32" s="9">
        <f t="shared" ca="1" si="4"/>
        <v>-226.48395000000019</v>
      </c>
      <c r="I32" s="9">
        <f t="shared" ca="1" si="4"/>
        <v>49.258032499999992</v>
      </c>
      <c r="J32" s="9">
        <f t="shared" ca="1" si="4"/>
        <v>4.5719999999999343</v>
      </c>
      <c r="K32" s="9">
        <f t="shared" ca="1" si="5"/>
        <v>231.77863010505013</v>
      </c>
      <c r="L32" s="9">
        <f t="shared" ca="1" si="6"/>
        <v>-77.72981749008062</v>
      </c>
      <c r="M32">
        <f t="shared" ca="1" si="10"/>
        <v>55.886333333333333</v>
      </c>
      <c r="N32">
        <f t="shared" ca="1" si="11"/>
        <v>34.424805555555558</v>
      </c>
    </row>
    <row r="33" spans="1:14" x14ac:dyDescent="0.25">
      <c r="A33" s="4">
        <f t="shared" si="12"/>
        <v>0.43512731481481459</v>
      </c>
      <c r="B33" s="3">
        <f t="shared" si="13"/>
        <v>1553301595</v>
      </c>
      <c r="C33">
        <f t="shared" si="14"/>
        <v>2</v>
      </c>
      <c r="D33">
        <f t="shared" si="14"/>
        <v>8</v>
      </c>
      <c r="E33">
        <f t="shared" ca="1" si="8"/>
        <v>92070.40625</v>
      </c>
      <c r="F33">
        <f t="shared" ca="1" si="9"/>
        <v>4301.7610624999998</v>
      </c>
      <c r="G33">
        <f t="shared" ca="1" si="3"/>
        <v>7886.7</v>
      </c>
      <c r="H33" s="9">
        <f t="shared" ca="1" si="4"/>
        <v>-226.48395000000019</v>
      </c>
      <c r="I33" s="9">
        <f t="shared" ca="1" si="4"/>
        <v>49.258032499999899</v>
      </c>
      <c r="J33" s="9">
        <f t="shared" ca="1" si="4"/>
        <v>4.5719999999999343</v>
      </c>
      <c r="K33" s="9">
        <f t="shared" ca="1" si="5"/>
        <v>231.7786301050501</v>
      </c>
      <c r="L33" s="9">
        <f t="shared" ca="1" si="6"/>
        <v>-77.729817490080634</v>
      </c>
      <c r="M33">
        <f t="shared" ca="1" si="10"/>
        <v>55.888541666666669</v>
      </c>
      <c r="N33">
        <f t="shared" ca="1" si="11"/>
        <v>34.406684027777779</v>
      </c>
    </row>
    <row r="34" spans="1:14" x14ac:dyDescent="0.25">
      <c r="A34" s="4">
        <f t="shared" si="12"/>
        <v>0.43518518518518495</v>
      </c>
      <c r="B34" s="3">
        <f t="shared" si="13"/>
        <v>1553301600</v>
      </c>
      <c r="C34">
        <f t="shared" si="14"/>
        <v>2</v>
      </c>
      <c r="D34">
        <f t="shared" si="14"/>
        <v>8</v>
      </c>
      <c r="E34">
        <f t="shared" ca="1" si="8"/>
        <v>90937.986499999999</v>
      </c>
      <c r="F34">
        <f t="shared" ca="1" si="9"/>
        <v>4548.0512249999992</v>
      </c>
      <c r="G34">
        <f t="shared" ca="1" si="3"/>
        <v>7909.5599999999995</v>
      </c>
      <c r="H34" s="9">
        <f t="shared" ca="1" si="4"/>
        <v>-226.48395000000019</v>
      </c>
      <c r="I34" s="9">
        <f t="shared" ca="1" si="4"/>
        <v>49.258032500000262</v>
      </c>
      <c r="J34" s="9">
        <f t="shared" ca="1" si="4"/>
        <v>4.5720000000001164</v>
      </c>
      <c r="K34" s="9">
        <f t="shared" ca="1" si="5"/>
        <v>231.77863010505018</v>
      </c>
      <c r="L34" s="9">
        <f t="shared" ca="1" si="6"/>
        <v>-77.729817490080535</v>
      </c>
      <c r="M34">
        <f t="shared" ca="1" si="10"/>
        <v>55.890750000000004</v>
      </c>
      <c r="N34">
        <f t="shared" ca="1" si="11"/>
        <v>34.388562499999999</v>
      </c>
    </row>
    <row r="35" spans="1:14" x14ac:dyDescent="0.25">
      <c r="A35" s="4">
        <f>A34+5/24/3600</f>
        <v>0.43524305555555531</v>
      </c>
      <c r="B35" s="3">
        <f t="shared" si="13"/>
        <v>1553301605</v>
      </c>
      <c r="C35">
        <f t="shared" si="14"/>
        <v>2</v>
      </c>
      <c r="D35">
        <f t="shared" si="14"/>
        <v>8</v>
      </c>
      <c r="E35">
        <f t="shared" ca="1" si="8"/>
        <v>89805.566749999998</v>
      </c>
      <c r="F35">
        <f t="shared" ca="1" si="9"/>
        <v>4794.3413875000006</v>
      </c>
      <c r="G35">
        <f t="shared" ca="1" si="3"/>
        <v>7932.42</v>
      </c>
      <c r="H35" s="9">
        <f t="shared" ca="1" si="4"/>
        <v>-226.48395000000019</v>
      </c>
      <c r="I35" s="9">
        <f t="shared" ca="1" si="4"/>
        <v>49.258032499999899</v>
      </c>
      <c r="J35" s="9">
        <f t="shared" ca="1" si="4"/>
        <v>4.5719999999999343</v>
      </c>
      <c r="K35" s="9">
        <f t="shared" ca="1" si="5"/>
        <v>231.7786301050501</v>
      </c>
      <c r="L35" s="9">
        <f t="shared" ca="1" si="6"/>
        <v>-77.729817490080634</v>
      </c>
      <c r="M35">
        <f t="shared" ca="1" si="10"/>
        <v>55.892958333333333</v>
      </c>
      <c r="N35">
        <f t="shared" ca="1" si="11"/>
        <v>34.37044097222222</v>
      </c>
    </row>
    <row r="36" spans="1:14" x14ac:dyDescent="0.25">
      <c r="A36" s="4">
        <f t="shared" si="12"/>
        <v>0.43530092592592567</v>
      </c>
      <c r="B36" s="3">
        <f t="shared" si="13"/>
        <v>1553301610</v>
      </c>
      <c r="C36">
        <f t="shared" si="14"/>
        <v>2</v>
      </c>
      <c r="D36">
        <f t="shared" si="14"/>
        <v>8</v>
      </c>
      <c r="E36">
        <f ca="1">INDIRECT("E$"&amp;C36)+INDIRECT("H$"&amp;C36)*($B36-INDIRECT("B$"&amp;D36))</f>
        <v>88673.146999999997</v>
      </c>
      <c r="F36">
        <f ca="1">INDIRECT("F$"&amp;C36)+INDIRECT("I$"&amp;C36)*($B36-INDIRECT("B$"&amp;D36))</f>
        <v>5040.6315500000001</v>
      </c>
      <c r="G36">
        <f t="shared" ca="1" si="3"/>
        <v>7955.28</v>
      </c>
      <c r="H36" s="9">
        <f t="shared" ca="1" si="4"/>
        <v>-226.48395000000019</v>
      </c>
      <c r="I36" s="9">
        <f t="shared" ca="1" si="4"/>
        <v>49.258032499999899</v>
      </c>
      <c r="J36" s="9">
        <f t="shared" ca="1" si="4"/>
        <v>4.5719999999999343</v>
      </c>
      <c r="K36" s="9">
        <f t="shared" ca="1" si="5"/>
        <v>231.7786301050501</v>
      </c>
      <c r="L36" s="9">
        <f t="shared" ca="1" si="6"/>
        <v>-77.729817490080634</v>
      </c>
      <c r="M36">
        <f t="shared" ca="1" si="10"/>
        <v>55.895166666666668</v>
      </c>
      <c r="N36">
        <f t="shared" ca="1" si="11"/>
        <v>34.352319444444447</v>
      </c>
    </row>
    <row r="37" spans="1:14" x14ac:dyDescent="0.25">
      <c r="A37" s="4">
        <f t="shared" si="12"/>
        <v>0.43535879629629604</v>
      </c>
      <c r="B37" s="3">
        <f t="shared" si="13"/>
        <v>1553301615</v>
      </c>
      <c r="C37">
        <f t="shared" si="14"/>
        <v>2</v>
      </c>
      <c r="D37">
        <f t="shared" si="14"/>
        <v>8</v>
      </c>
      <c r="E37">
        <f ca="1">INDIRECT("E$"&amp;C37)+INDIRECT("H$"&amp;C37)*($B37-INDIRECT("B$"&amp;D37))</f>
        <v>87540.727249999996</v>
      </c>
      <c r="F37">
        <f ca="1">INDIRECT("F$"&amp;C37)+INDIRECT("I$"&amp;C37)*($B37-INDIRECT("B$"&amp;D37))</f>
        <v>5286.9217124999996</v>
      </c>
      <c r="G37">
        <f t="shared" ca="1" si="3"/>
        <v>7978.1399999999994</v>
      </c>
      <c r="H37" s="9">
        <f t="shared" ca="1" si="4"/>
        <v>-226.48395000000019</v>
      </c>
      <c r="I37" s="9">
        <f t="shared" ca="1" si="4"/>
        <v>49.258032499999899</v>
      </c>
      <c r="J37" s="9">
        <f t="shared" ca="1" si="4"/>
        <v>4.5720000000001164</v>
      </c>
      <c r="K37" s="9">
        <f t="shared" ca="1" si="5"/>
        <v>231.7786301050501</v>
      </c>
      <c r="L37" s="9">
        <f t="shared" ca="1" si="6"/>
        <v>-77.729817490080634</v>
      </c>
      <c r="M37">
        <f t="shared" ca="1" si="10"/>
        <v>55.897375000000004</v>
      </c>
      <c r="N37">
        <f t="shared" ca="1" si="11"/>
        <v>34.334197916666668</v>
      </c>
    </row>
    <row r="38" spans="1:14" x14ac:dyDescent="0.25">
      <c r="A38" s="4">
        <f t="shared" si="12"/>
        <v>0.4354166666666664</v>
      </c>
      <c r="B38" s="3">
        <f t="shared" si="13"/>
        <v>1553301620</v>
      </c>
      <c r="C38">
        <f t="shared" si="14"/>
        <v>2</v>
      </c>
      <c r="D38">
        <f t="shared" si="14"/>
        <v>8</v>
      </c>
      <c r="E38">
        <f t="shared" ref="E38:E101" ca="1" si="15">INDIRECT("E$"&amp;C38)+INDIRECT("H$"&amp;C38)*($B38-INDIRECT("B$"&amp;D38))</f>
        <v>86408.307499999995</v>
      </c>
      <c r="F38">
        <f t="shared" ref="F38:F101" ca="1" si="16">INDIRECT("F$"&amp;C38)+INDIRECT("I$"&amp;C38)*($B38-INDIRECT("B$"&amp;D38))</f>
        <v>5533.2118749999991</v>
      </c>
      <c r="G38">
        <f t="shared" ca="1" si="3"/>
        <v>8001</v>
      </c>
      <c r="H38" s="9">
        <f t="shared" ca="1" si="4"/>
        <v>-226.48395000000019</v>
      </c>
      <c r="I38" s="9">
        <f t="shared" ca="1" si="4"/>
        <v>49.258032500000262</v>
      </c>
      <c r="J38" s="9">
        <f t="shared" ca="1" si="4"/>
        <v>4.5719999999999343</v>
      </c>
      <c r="K38" s="9">
        <f t="shared" ca="1" si="5"/>
        <v>231.77863010505018</v>
      </c>
      <c r="L38" s="9">
        <f t="shared" ca="1" si="6"/>
        <v>-77.729817490080535</v>
      </c>
      <c r="M38">
        <f t="shared" ca="1" si="10"/>
        <v>55.899583333333332</v>
      </c>
      <c r="N38">
        <f t="shared" ca="1" si="11"/>
        <v>34.316076388888888</v>
      </c>
    </row>
    <row r="39" spans="1:14" x14ac:dyDescent="0.25">
      <c r="A39" s="4">
        <f t="shared" si="12"/>
        <v>0.43547453703703676</v>
      </c>
      <c r="B39" s="3">
        <f t="shared" si="13"/>
        <v>1553301625</v>
      </c>
      <c r="C39">
        <f t="shared" si="14"/>
        <v>2</v>
      </c>
      <c r="D39">
        <f t="shared" si="14"/>
        <v>8</v>
      </c>
      <c r="E39">
        <f t="shared" ca="1" si="15"/>
        <v>85275.887749999994</v>
      </c>
      <c r="F39">
        <f t="shared" ca="1" si="16"/>
        <v>5779.5020375000004</v>
      </c>
      <c r="G39">
        <f t="shared" ca="1" si="3"/>
        <v>8023.86</v>
      </c>
      <c r="H39" s="9">
        <f t="shared" ca="1" si="4"/>
        <v>-226.48395000000019</v>
      </c>
      <c r="I39" s="9">
        <f t="shared" ca="1" si="4"/>
        <v>49.258032499999899</v>
      </c>
      <c r="J39" s="9">
        <f t="shared" ca="1" si="4"/>
        <v>4.5719999999999343</v>
      </c>
      <c r="K39" s="9">
        <f t="shared" ca="1" si="5"/>
        <v>231.7786301050501</v>
      </c>
      <c r="L39" s="9">
        <f t="shared" ca="1" si="6"/>
        <v>-77.729817490080634</v>
      </c>
      <c r="M39">
        <f t="shared" ca="1" si="10"/>
        <v>55.901791666666668</v>
      </c>
      <c r="N39">
        <f t="shared" ca="1" si="11"/>
        <v>34.297954861111108</v>
      </c>
    </row>
    <row r="40" spans="1:14" x14ac:dyDescent="0.25">
      <c r="A40" s="4">
        <f t="shared" si="12"/>
        <v>0.43553240740740712</v>
      </c>
      <c r="B40" s="3">
        <f t="shared" si="13"/>
        <v>1553301630</v>
      </c>
      <c r="C40">
        <f t="shared" si="14"/>
        <v>2</v>
      </c>
      <c r="D40">
        <f t="shared" si="14"/>
        <v>8</v>
      </c>
      <c r="E40">
        <f t="shared" ca="1" si="15"/>
        <v>84143.467999999993</v>
      </c>
      <c r="F40">
        <f t="shared" ca="1" si="16"/>
        <v>6025.7921999999999</v>
      </c>
      <c r="G40">
        <f t="shared" ca="1" si="3"/>
        <v>8046.7199999999993</v>
      </c>
      <c r="H40" s="9">
        <f t="shared" ca="1" si="4"/>
        <v>-226.48395000000019</v>
      </c>
      <c r="I40" s="9">
        <f t="shared" ca="1" si="4"/>
        <v>49.258032499999899</v>
      </c>
      <c r="J40" s="9">
        <f t="shared" ca="1" si="4"/>
        <v>4.5720000000001164</v>
      </c>
      <c r="K40" s="9">
        <f t="shared" ca="1" si="5"/>
        <v>231.7786301050501</v>
      </c>
      <c r="L40" s="9">
        <f t="shared" ca="1" si="6"/>
        <v>-77.729817490080634</v>
      </c>
      <c r="M40">
        <f t="shared" ca="1" si="10"/>
        <v>55.904000000000003</v>
      </c>
      <c r="N40">
        <f t="shared" ca="1" si="11"/>
        <v>34.279833333333336</v>
      </c>
    </row>
    <row r="41" spans="1:14" x14ac:dyDescent="0.25">
      <c r="A41" s="4">
        <f t="shared" si="12"/>
        <v>0.43559027777777748</v>
      </c>
      <c r="B41" s="3">
        <f t="shared" si="13"/>
        <v>1553301635</v>
      </c>
      <c r="C41">
        <f t="shared" si="14"/>
        <v>2</v>
      </c>
      <c r="D41">
        <f t="shared" si="14"/>
        <v>8</v>
      </c>
      <c r="E41">
        <f t="shared" ca="1" si="15"/>
        <v>83011.048249999993</v>
      </c>
      <c r="F41">
        <f t="shared" ca="1" si="16"/>
        <v>6272.0823624999994</v>
      </c>
      <c r="G41">
        <f t="shared" ca="1" si="3"/>
        <v>8069.58</v>
      </c>
      <c r="H41" s="9">
        <f t="shared" ca="1" si="4"/>
        <v>-226.48395000000019</v>
      </c>
      <c r="I41" s="9">
        <f t="shared" ca="1" si="4"/>
        <v>49.258032499999899</v>
      </c>
      <c r="J41" s="9">
        <f t="shared" ca="1" si="4"/>
        <v>4.5719999999999343</v>
      </c>
      <c r="K41" s="9">
        <f t="shared" ca="1" si="5"/>
        <v>231.7786301050501</v>
      </c>
      <c r="L41" s="9">
        <f t="shared" ca="1" si="6"/>
        <v>-77.729817490080634</v>
      </c>
      <c r="M41">
        <f t="shared" ca="1" si="10"/>
        <v>55.906208333333332</v>
      </c>
      <c r="N41">
        <f t="shared" ca="1" si="11"/>
        <v>34.261711805555557</v>
      </c>
    </row>
    <row r="42" spans="1:14" x14ac:dyDescent="0.25">
      <c r="A42" s="4">
        <f t="shared" si="12"/>
        <v>0.43564814814814784</v>
      </c>
      <c r="B42" s="3">
        <f t="shared" si="13"/>
        <v>1553301640</v>
      </c>
      <c r="C42">
        <f t="shared" ref="C42:D57" si="17">C41</f>
        <v>2</v>
      </c>
      <c r="D42">
        <f t="shared" si="17"/>
        <v>8</v>
      </c>
      <c r="E42">
        <f t="shared" ca="1" si="15"/>
        <v>81878.628499999992</v>
      </c>
      <c r="F42">
        <f t="shared" ca="1" si="16"/>
        <v>6518.3725249999989</v>
      </c>
      <c r="G42">
        <f t="shared" ca="1" si="3"/>
        <v>8092.44</v>
      </c>
      <c r="H42" s="9">
        <f t="shared" ca="1" si="4"/>
        <v>-226.48395000000019</v>
      </c>
      <c r="I42" s="9">
        <f t="shared" ca="1" si="4"/>
        <v>49.258032500000262</v>
      </c>
      <c r="J42" s="9">
        <f t="shared" ca="1" si="4"/>
        <v>4.5720000000001164</v>
      </c>
      <c r="K42" s="9">
        <f t="shared" ca="1" si="5"/>
        <v>231.77863010505018</v>
      </c>
      <c r="L42" s="9">
        <f t="shared" ca="1" si="6"/>
        <v>-77.729817490080535</v>
      </c>
      <c r="M42">
        <f t="shared" ca="1" si="10"/>
        <v>55.908416666666668</v>
      </c>
      <c r="N42">
        <f t="shared" ca="1" si="11"/>
        <v>34.243590277777777</v>
      </c>
    </row>
    <row r="43" spans="1:14" x14ac:dyDescent="0.25">
      <c r="A43" s="4">
        <f t="shared" si="12"/>
        <v>0.4357060185185182</v>
      </c>
      <c r="B43" s="3">
        <f t="shared" si="13"/>
        <v>1553301645</v>
      </c>
      <c r="C43">
        <f t="shared" si="17"/>
        <v>2</v>
      </c>
      <c r="D43">
        <f t="shared" si="17"/>
        <v>8</v>
      </c>
      <c r="E43">
        <f t="shared" ca="1" si="15"/>
        <v>80746.208749999991</v>
      </c>
      <c r="F43">
        <f t="shared" ca="1" si="16"/>
        <v>6764.6626875000002</v>
      </c>
      <c r="G43">
        <f t="shared" ca="1" si="3"/>
        <v>8115.3</v>
      </c>
      <c r="H43" s="9">
        <f t="shared" ca="1" si="4"/>
        <v>-226.48395000000019</v>
      </c>
      <c r="I43" s="9">
        <f t="shared" ca="1" si="4"/>
        <v>49.258032499999899</v>
      </c>
      <c r="J43" s="9">
        <f t="shared" ca="1" si="4"/>
        <v>4.5719999999999343</v>
      </c>
      <c r="K43" s="9">
        <f t="shared" ca="1" si="5"/>
        <v>231.7786301050501</v>
      </c>
      <c r="L43" s="9">
        <f t="shared" ca="1" si="6"/>
        <v>-77.729817490080634</v>
      </c>
      <c r="M43">
        <f t="shared" ca="1" si="10"/>
        <v>55.910625000000003</v>
      </c>
      <c r="N43">
        <f t="shared" ca="1" si="11"/>
        <v>34.225468749999997</v>
      </c>
    </row>
    <row r="44" spans="1:14" x14ac:dyDescent="0.25">
      <c r="A44" s="8">
        <f t="shared" si="12"/>
        <v>0.43576388888888856</v>
      </c>
      <c r="B44" s="3">
        <f t="shared" si="13"/>
        <v>1553301650</v>
      </c>
      <c r="C44">
        <f t="shared" si="17"/>
        <v>2</v>
      </c>
      <c r="D44">
        <f t="shared" si="17"/>
        <v>8</v>
      </c>
      <c r="E44">
        <f t="shared" ca="1" si="15"/>
        <v>79613.78899999999</v>
      </c>
      <c r="F44">
        <f t="shared" ca="1" si="16"/>
        <v>7010.9528499999997</v>
      </c>
      <c r="G44">
        <f t="shared" ca="1" si="3"/>
        <v>8138.16</v>
      </c>
      <c r="H44" s="9">
        <f t="shared" ca="1" si="4"/>
        <v>-226.48394999999726</v>
      </c>
      <c r="I44" s="9">
        <f t="shared" ca="1" si="4"/>
        <v>49.258032499999899</v>
      </c>
      <c r="J44" s="9">
        <f t="shared" ca="1" si="4"/>
        <v>4.5719999999999343</v>
      </c>
      <c r="K44" s="9">
        <f t="shared" ca="1" si="5"/>
        <v>231.77863010504726</v>
      </c>
      <c r="L44" s="9">
        <f t="shared" ca="1" si="6"/>
        <v>-77.729817490080478</v>
      </c>
      <c r="M44">
        <f t="shared" ca="1" si="10"/>
        <v>55.912833333333332</v>
      </c>
      <c r="N44">
        <f t="shared" ca="1" si="11"/>
        <v>34.207347222222225</v>
      </c>
    </row>
    <row r="45" spans="1:14" x14ac:dyDescent="0.25">
      <c r="A45" s="4">
        <f t="shared" si="12"/>
        <v>0.43582175925925892</v>
      </c>
      <c r="B45" s="3">
        <f t="shared" si="13"/>
        <v>1553301655</v>
      </c>
      <c r="C45">
        <f t="shared" si="17"/>
        <v>2</v>
      </c>
      <c r="D45">
        <f t="shared" si="17"/>
        <v>8</v>
      </c>
      <c r="E45">
        <f t="shared" ca="1" si="15"/>
        <v>78481.369250000003</v>
      </c>
      <c r="F45">
        <f t="shared" ca="1" si="16"/>
        <v>7257.2430124999992</v>
      </c>
      <c r="G45">
        <f t="shared" ca="1" si="3"/>
        <v>8161.0199999999995</v>
      </c>
      <c r="H45" s="9">
        <f t="shared" ca="1" si="4"/>
        <v>-226.48395000000019</v>
      </c>
      <c r="I45" s="9">
        <f t="shared" ca="1" si="4"/>
        <v>49.258032499999899</v>
      </c>
      <c r="J45" s="9">
        <f t="shared" ca="1" si="4"/>
        <v>4.5720000000001164</v>
      </c>
      <c r="K45" s="9">
        <f t="shared" ca="1" si="5"/>
        <v>231.7786301050501</v>
      </c>
      <c r="L45" s="9">
        <f t="shared" ca="1" si="6"/>
        <v>-77.729817490080634</v>
      </c>
      <c r="M45">
        <f t="shared" ca="1" si="10"/>
        <v>55.915041666666667</v>
      </c>
      <c r="N45">
        <f t="shared" ca="1" si="11"/>
        <v>34.189225694444445</v>
      </c>
    </row>
    <row r="46" spans="1:14" x14ac:dyDescent="0.25">
      <c r="A46" s="4">
        <f t="shared" si="12"/>
        <v>0.43587962962962928</v>
      </c>
      <c r="B46" s="3">
        <f t="shared" si="13"/>
        <v>1553301660</v>
      </c>
      <c r="C46">
        <f t="shared" si="17"/>
        <v>2</v>
      </c>
      <c r="D46">
        <f t="shared" si="17"/>
        <v>8</v>
      </c>
      <c r="E46">
        <f t="shared" ca="1" si="15"/>
        <v>77348.949500000002</v>
      </c>
      <c r="F46">
        <f t="shared" ca="1" si="16"/>
        <v>7503.5331749999987</v>
      </c>
      <c r="G46">
        <f t="shared" ca="1" si="3"/>
        <v>8183.88</v>
      </c>
      <c r="H46" s="9">
        <f t="shared" ca="1" si="4"/>
        <v>-226.48395000000019</v>
      </c>
      <c r="I46" s="9">
        <f t="shared" ca="1" si="4"/>
        <v>49.258032500000262</v>
      </c>
      <c r="J46" s="9">
        <f t="shared" ca="1" si="4"/>
        <v>4.5719999999999343</v>
      </c>
      <c r="K46" s="9">
        <f t="shared" ca="1" si="5"/>
        <v>231.77863010505018</v>
      </c>
      <c r="L46" s="9">
        <f t="shared" ca="1" si="6"/>
        <v>-77.729817490080535</v>
      </c>
      <c r="M46">
        <f t="shared" ca="1" si="10"/>
        <v>55.917250000000003</v>
      </c>
      <c r="N46">
        <f t="shared" ca="1" si="11"/>
        <v>34.171104166666666</v>
      </c>
    </row>
    <row r="47" spans="1:14" x14ac:dyDescent="0.25">
      <c r="A47" s="4">
        <f t="shared" si="12"/>
        <v>0.43593749999999964</v>
      </c>
      <c r="B47" s="3">
        <f t="shared" si="13"/>
        <v>1553301665</v>
      </c>
      <c r="C47">
        <f t="shared" si="17"/>
        <v>2</v>
      </c>
      <c r="D47">
        <f t="shared" si="17"/>
        <v>8</v>
      </c>
      <c r="E47">
        <f t="shared" ca="1" si="15"/>
        <v>76216.529750000002</v>
      </c>
      <c r="F47">
        <f t="shared" ca="1" si="16"/>
        <v>7749.8233375</v>
      </c>
      <c r="G47">
        <f t="shared" ca="1" si="3"/>
        <v>8206.74</v>
      </c>
      <c r="H47" s="9">
        <f t="shared" ca="1" si="4"/>
        <v>-226.48395000000019</v>
      </c>
      <c r="I47" s="9">
        <f t="shared" ca="1" si="4"/>
        <v>49.258032499999899</v>
      </c>
      <c r="J47" s="9">
        <f t="shared" ca="1" si="4"/>
        <v>4.5720000000001164</v>
      </c>
      <c r="K47" s="9">
        <f t="shared" ca="1" si="5"/>
        <v>231.7786301050501</v>
      </c>
      <c r="L47" s="9">
        <f t="shared" ca="1" si="6"/>
        <v>-77.729817490080634</v>
      </c>
      <c r="M47">
        <f t="shared" ca="1" si="10"/>
        <v>55.919458333333331</v>
      </c>
      <c r="N47">
        <f t="shared" ca="1" si="11"/>
        <v>34.152982638888886</v>
      </c>
    </row>
    <row r="48" spans="1:14" x14ac:dyDescent="0.25">
      <c r="A48" s="4">
        <f t="shared" si="12"/>
        <v>0.43599537037037001</v>
      </c>
      <c r="B48" s="3">
        <f t="shared" si="13"/>
        <v>1553301670</v>
      </c>
      <c r="C48">
        <f t="shared" si="17"/>
        <v>2</v>
      </c>
      <c r="D48">
        <f t="shared" si="17"/>
        <v>8</v>
      </c>
      <c r="E48">
        <f t="shared" ca="1" si="15"/>
        <v>75084.11</v>
      </c>
      <c r="F48">
        <f t="shared" ca="1" si="16"/>
        <v>7996.1134999999995</v>
      </c>
      <c r="G48">
        <f t="shared" ca="1" si="3"/>
        <v>8229.6</v>
      </c>
      <c r="H48" s="9">
        <f t="shared" ca="1" si="4"/>
        <v>-226.48395000000019</v>
      </c>
      <c r="I48" s="9">
        <f t="shared" ca="1" si="4"/>
        <v>49.258032499999899</v>
      </c>
      <c r="J48" s="9">
        <f t="shared" ca="1" si="4"/>
        <v>4.5719999999997523</v>
      </c>
      <c r="K48" s="9">
        <f t="shared" ca="1" si="5"/>
        <v>231.7786301050501</v>
      </c>
      <c r="L48" s="9">
        <f t="shared" ca="1" si="6"/>
        <v>-77.729817490080634</v>
      </c>
      <c r="M48">
        <f t="shared" ca="1" si="10"/>
        <v>55.921666666666667</v>
      </c>
      <c r="N48">
        <f t="shared" ca="1" si="11"/>
        <v>34.134861111111107</v>
      </c>
    </row>
    <row r="49" spans="1:19" x14ac:dyDescent="0.25">
      <c r="A49" s="4">
        <f t="shared" si="12"/>
        <v>0.43605324074074037</v>
      </c>
      <c r="B49" s="3">
        <f t="shared" si="13"/>
        <v>1553301675</v>
      </c>
      <c r="C49">
        <f t="shared" si="17"/>
        <v>2</v>
      </c>
      <c r="D49">
        <f t="shared" si="17"/>
        <v>8</v>
      </c>
      <c r="E49">
        <f t="shared" ca="1" si="15"/>
        <v>73951.69025</v>
      </c>
      <c r="F49">
        <f t="shared" ca="1" si="16"/>
        <v>8242.403662499999</v>
      </c>
      <c r="G49">
        <f t="shared" ca="1" si="3"/>
        <v>8252.4599999999991</v>
      </c>
      <c r="H49" s="9">
        <f t="shared" ca="1" si="4"/>
        <v>-226.48395000000019</v>
      </c>
      <c r="I49" s="9">
        <f t="shared" ca="1" si="4"/>
        <v>49.258032499999899</v>
      </c>
      <c r="J49" s="9">
        <f t="shared" ca="1" si="4"/>
        <v>4.5720000000001164</v>
      </c>
      <c r="K49" s="9">
        <f t="shared" ca="1" si="5"/>
        <v>231.7786301050501</v>
      </c>
      <c r="L49" s="9">
        <f t="shared" ca="1" si="6"/>
        <v>-77.729817490080634</v>
      </c>
      <c r="M49">
        <f t="shared" ca="1" si="10"/>
        <v>55.923875000000002</v>
      </c>
      <c r="N49">
        <f t="shared" ca="1" si="11"/>
        <v>34.116739583333334</v>
      </c>
    </row>
    <row r="50" spans="1:19" x14ac:dyDescent="0.25">
      <c r="A50" s="8">
        <f t="shared" si="12"/>
        <v>0.43611111111111073</v>
      </c>
      <c r="B50" s="3">
        <f t="shared" si="13"/>
        <v>1553301680</v>
      </c>
      <c r="C50">
        <f t="shared" si="17"/>
        <v>2</v>
      </c>
      <c r="D50">
        <f t="shared" si="17"/>
        <v>8</v>
      </c>
      <c r="E50">
        <f t="shared" ca="1" si="15"/>
        <v>72819.270499999999</v>
      </c>
      <c r="F50">
        <f t="shared" ca="1" si="16"/>
        <v>8488.6938249999985</v>
      </c>
      <c r="G50">
        <f t="shared" ca="1" si="3"/>
        <v>8275.32</v>
      </c>
      <c r="H50" s="9">
        <f t="shared" ca="1" si="4"/>
        <v>-226.48394999999726</v>
      </c>
      <c r="I50" s="9">
        <f t="shared" ca="1" si="4"/>
        <v>49.258032500000262</v>
      </c>
      <c r="J50" s="9">
        <f t="shared" ca="1" si="4"/>
        <v>4.5720000000001164</v>
      </c>
      <c r="K50" s="9">
        <f t="shared" ca="1" si="5"/>
        <v>231.77863010504731</v>
      </c>
      <c r="L50" s="9">
        <f t="shared" ca="1" si="6"/>
        <v>-77.729817490080393</v>
      </c>
      <c r="M50">
        <f t="shared" ca="1" si="10"/>
        <v>55.926083333333331</v>
      </c>
      <c r="N50">
        <f t="shared" ca="1" si="11"/>
        <v>34.098618055555555</v>
      </c>
    </row>
    <row r="51" spans="1:19" x14ac:dyDescent="0.25">
      <c r="A51" s="4">
        <f t="shared" si="12"/>
        <v>0.43616898148148109</v>
      </c>
      <c r="B51" s="3">
        <f t="shared" si="13"/>
        <v>1553301685</v>
      </c>
      <c r="C51">
        <f t="shared" si="17"/>
        <v>2</v>
      </c>
      <c r="D51">
        <f t="shared" si="17"/>
        <v>8</v>
      </c>
      <c r="E51">
        <f t="shared" ca="1" si="15"/>
        <v>71686.850750000012</v>
      </c>
      <c r="F51">
        <f t="shared" ca="1" si="16"/>
        <v>8734.9839874999998</v>
      </c>
      <c r="G51">
        <f t="shared" ca="1" si="3"/>
        <v>8298.18</v>
      </c>
      <c r="H51" s="9">
        <f t="shared" ca="1" si="4"/>
        <v>-226.48395000000019</v>
      </c>
      <c r="I51" s="9">
        <f t="shared" ca="1" si="4"/>
        <v>49.258032499999899</v>
      </c>
      <c r="J51" s="9">
        <f t="shared" ca="1" si="4"/>
        <v>4.5719999999997523</v>
      </c>
      <c r="K51" s="9">
        <f t="shared" ca="1" si="5"/>
        <v>231.7786301050501</v>
      </c>
      <c r="L51" s="9">
        <f t="shared" ca="1" si="6"/>
        <v>-77.729817490080634</v>
      </c>
      <c r="M51">
        <f t="shared" ca="1" si="10"/>
        <v>55.928291666666667</v>
      </c>
      <c r="N51">
        <f t="shared" ca="1" si="11"/>
        <v>34.080496527777775</v>
      </c>
    </row>
    <row r="52" spans="1:19" x14ac:dyDescent="0.25">
      <c r="A52" s="4">
        <f t="shared" si="12"/>
        <v>0.43622685185185145</v>
      </c>
      <c r="B52" s="3">
        <f t="shared" si="13"/>
        <v>1553301690</v>
      </c>
      <c r="C52">
        <f t="shared" si="17"/>
        <v>2</v>
      </c>
      <c r="D52">
        <f t="shared" si="17"/>
        <v>8</v>
      </c>
      <c r="E52">
        <f t="shared" ca="1" si="15"/>
        <v>70554.431000000011</v>
      </c>
      <c r="F52">
        <f t="shared" ca="1" si="16"/>
        <v>8981.2741499999993</v>
      </c>
      <c r="G52">
        <f t="shared" ca="1" si="3"/>
        <v>8321.0399999999991</v>
      </c>
      <c r="H52" s="9">
        <f t="shared" ca="1" si="4"/>
        <v>-226.48395000000019</v>
      </c>
      <c r="I52" s="9">
        <f t="shared" ca="1" si="4"/>
        <v>49.258032499999899</v>
      </c>
      <c r="J52" s="9">
        <f t="shared" ca="1" si="4"/>
        <v>4.5720000000001164</v>
      </c>
      <c r="K52" s="9">
        <f t="shared" ca="1" si="5"/>
        <v>231.7786301050501</v>
      </c>
      <c r="L52" s="9">
        <f t="shared" ca="1" si="6"/>
        <v>-77.729817490080634</v>
      </c>
      <c r="M52">
        <f t="shared" ca="1" si="10"/>
        <v>55.930500000000002</v>
      </c>
      <c r="N52">
        <f t="shared" ca="1" si="11"/>
        <v>34.062374999999996</v>
      </c>
    </row>
    <row r="53" spans="1:19" x14ac:dyDescent="0.25">
      <c r="A53" s="4">
        <f t="shared" si="12"/>
        <v>0.43628472222222181</v>
      </c>
      <c r="B53" s="3">
        <f t="shared" si="13"/>
        <v>1553301695</v>
      </c>
      <c r="C53">
        <f t="shared" si="17"/>
        <v>2</v>
      </c>
      <c r="D53">
        <f t="shared" si="17"/>
        <v>8</v>
      </c>
      <c r="E53">
        <f t="shared" ca="1" si="15"/>
        <v>69422.01125000001</v>
      </c>
      <c r="F53">
        <f t="shared" ca="1" si="16"/>
        <v>9227.5643124999988</v>
      </c>
      <c r="G53">
        <f t="shared" ca="1" si="3"/>
        <v>8343.9</v>
      </c>
      <c r="H53" s="9">
        <f t="shared" ca="1" si="4"/>
        <v>-226.48395000000019</v>
      </c>
      <c r="I53" s="9">
        <f t="shared" ca="1" si="4"/>
        <v>49.258032500000262</v>
      </c>
      <c r="J53" s="9">
        <f t="shared" ca="1" si="4"/>
        <v>4.5720000000001164</v>
      </c>
      <c r="K53" s="9">
        <f t="shared" ca="1" si="5"/>
        <v>231.77863010505018</v>
      </c>
      <c r="L53" s="9">
        <f t="shared" ca="1" si="6"/>
        <v>-77.729817490080535</v>
      </c>
      <c r="M53">
        <f t="shared" ca="1" si="10"/>
        <v>55.932708333333331</v>
      </c>
      <c r="N53">
        <f t="shared" ca="1" si="11"/>
        <v>34.044253472222223</v>
      </c>
      <c r="O53" s="21"/>
      <c r="P53" s="21"/>
      <c r="Q53" s="21"/>
      <c r="R53" s="21"/>
      <c r="S53" s="21"/>
    </row>
    <row r="54" spans="1:19" x14ac:dyDescent="0.25">
      <c r="A54" s="4">
        <f>A53+5/24/3600</f>
        <v>0.43634259259259217</v>
      </c>
      <c r="B54" s="3">
        <f t="shared" si="13"/>
        <v>1553301700</v>
      </c>
      <c r="C54">
        <f t="shared" si="17"/>
        <v>2</v>
      </c>
      <c r="D54">
        <f t="shared" si="17"/>
        <v>8</v>
      </c>
      <c r="E54">
        <f t="shared" ca="1" si="15"/>
        <v>68289.59150000001</v>
      </c>
      <c r="F54">
        <f t="shared" ca="1" si="16"/>
        <v>9473.8544750000001</v>
      </c>
      <c r="G54">
        <f t="shared" ca="1" si="3"/>
        <v>8366.76</v>
      </c>
      <c r="H54" s="9">
        <f t="shared" ca="1" si="4"/>
        <v>-226.48395000000019</v>
      </c>
      <c r="I54" s="9">
        <f t="shared" ca="1" si="4"/>
        <v>49.258032499999899</v>
      </c>
      <c r="J54" s="9">
        <f t="shared" ca="1" si="4"/>
        <v>4.5719999999997523</v>
      </c>
      <c r="K54" s="9">
        <f t="shared" ca="1" si="5"/>
        <v>231.7786301050501</v>
      </c>
      <c r="L54" s="9">
        <f t="shared" ca="1" si="6"/>
        <v>-77.729817490080634</v>
      </c>
      <c r="M54">
        <f t="shared" ca="1" si="10"/>
        <v>55.934916666666666</v>
      </c>
      <c r="N54">
        <f t="shared" ca="1" si="11"/>
        <v>34.026131944444444</v>
      </c>
    </row>
    <row r="55" spans="1:19" x14ac:dyDescent="0.25">
      <c r="A55" s="4">
        <f t="shared" si="12"/>
        <v>0.43640046296296253</v>
      </c>
      <c r="B55" s="3">
        <f t="shared" si="13"/>
        <v>1553301705</v>
      </c>
      <c r="C55">
        <f t="shared" si="17"/>
        <v>2</v>
      </c>
      <c r="D55">
        <f t="shared" si="17"/>
        <v>8</v>
      </c>
      <c r="E55">
        <f t="shared" ca="1" si="15"/>
        <v>67157.171750000009</v>
      </c>
      <c r="F55">
        <f t="shared" ca="1" si="16"/>
        <v>9720.1446374999996</v>
      </c>
      <c r="G55">
        <f t="shared" ca="1" si="3"/>
        <v>8389.619999999999</v>
      </c>
      <c r="H55" s="9">
        <f t="shared" ca="1" si="4"/>
        <v>-226.48395000000019</v>
      </c>
      <c r="I55" s="9">
        <f t="shared" ca="1" si="4"/>
        <v>49.258032499999899</v>
      </c>
      <c r="J55" s="9">
        <f t="shared" ca="1" si="4"/>
        <v>4.5720000000001164</v>
      </c>
      <c r="K55" s="9">
        <f t="shared" ca="1" si="5"/>
        <v>231.7786301050501</v>
      </c>
      <c r="L55" s="9">
        <f t="shared" ca="1" si="6"/>
        <v>-77.729817490080634</v>
      </c>
      <c r="M55">
        <f t="shared" ca="1" si="10"/>
        <v>55.937125000000002</v>
      </c>
      <c r="N55">
        <f t="shared" ca="1" si="11"/>
        <v>34.008010416666664</v>
      </c>
    </row>
    <row r="56" spans="1:19" x14ac:dyDescent="0.25">
      <c r="A56" s="8">
        <f t="shared" si="12"/>
        <v>0.43645833333333289</v>
      </c>
      <c r="B56" s="3">
        <f t="shared" si="13"/>
        <v>1553301710</v>
      </c>
      <c r="C56">
        <f t="shared" si="17"/>
        <v>2</v>
      </c>
      <c r="D56">
        <f t="shared" si="17"/>
        <v>8</v>
      </c>
      <c r="E56">
        <f t="shared" ca="1" si="15"/>
        <v>66024.752000000008</v>
      </c>
      <c r="F56">
        <f t="shared" ca="1" si="16"/>
        <v>9966.4347999999991</v>
      </c>
      <c r="G56">
        <f t="shared" ca="1" si="3"/>
        <v>8412.48</v>
      </c>
      <c r="H56" s="9">
        <f t="shared" ca="1" si="4"/>
        <v>-226.48395000000164</v>
      </c>
      <c r="I56" s="9">
        <f t="shared" ca="1" si="4"/>
        <v>49.258032499999899</v>
      </c>
      <c r="J56" s="9">
        <f t="shared" ca="1" si="4"/>
        <v>4.5720000000001164</v>
      </c>
      <c r="K56" s="9">
        <f t="shared" ca="1" si="5"/>
        <v>231.77863010505152</v>
      </c>
      <c r="L56" s="9">
        <f t="shared" ca="1" si="6"/>
        <v>-77.729817490080706</v>
      </c>
      <c r="M56">
        <f t="shared" ca="1" si="10"/>
        <v>55.93933333333333</v>
      </c>
      <c r="N56">
        <f t="shared" ca="1" si="11"/>
        <v>33.989888888888885</v>
      </c>
    </row>
    <row r="57" spans="1:19" x14ac:dyDescent="0.25">
      <c r="A57" s="4">
        <f t="shared" si="12"/>
        <v>0.43651620370370325</v>
      </c>
      <c r="B57" s="3">
        <f t="shared" si="13"/>
        <v>1553301715</v>
      </c>
      <c r="C57">
        <f t="shared" si="17"/>
        <v>2</v>
      </c>
      <c r="D57">
        <f t="shared" si="17"/>
        <v>8</v>
      </c>
      <c r="E57">
        <f t="shared" ca="1" si="15"/>
        <v>64892.332249999999</v>
      </c>
      <c r="F57">
        <f t="shared" ca="1" si="16"/>
        <v>10212.724962499999</v>
      </c>
      <c r="G57">
        <f t="shared" ca="1" si="3"/>
        <v>8435.34</v>
      </c>
      <c r="H57" s="9">
        <f t="shared" ca="1" si="4"/>
        <v>-226.48394999999874</v>
      </c>
      <c r="I57" s="9">
        <f t="shared" ca="1" si="4"/>
        <v>49.258032500000262</v>
      </c>
      <c r="J57" s="9">
        <f t="shared" ca="1" si="4"/>
        <v>4.5720000000001164</v>
      </c>
      <c r="K57" s="9">
        <f t="shared" ca="1" si="5"/>
        <v>231.77863010504876</v>
      </c>
      <c r="L57" s="9">
        <f t="shared" ca="1" si="6"/>
        <v>-77.729817490080464</v>
      </c>
      <c r="M57">
        <f t="shared" ca="1" si="10"/>
        <v>55.941541666666666</v>
      </c>
      <c r="N57">
        <f t="shared" ca="1" si="11"/>
        <v>33.971767361111112</v>
      </c>
    </row>
    <row r="58" spans="1:19" x14ac:dyDescent="0.25">
      <c r="A58" s="4">
        <f t="shared" si="12"/>
        <v>0.43657407407407361</v>
      </c>
      <c r="B58" s="3">
        <f t="shared" si="13"/>
        <v>1553301720</v>
      </c>
      <c r="C58">
        <f t="shared" ref="C58:D73" si="18">C57</f>
        <v>2</v>
      </c>
      <c r="D58">
        <f t="shared" si="18"/>
        <v>8</v>
      </c>
      <c r="E58">
        <f t="shared" ca="1" si="15"/>
        <v>63759.912500000006</v>
      </c>
      <c r="F58">
        <f t="shared" ca="1" si="16"/>
        <v>10459.015125</v>
      </c>
      <c r="G58">
        <f t="shared" ca="1" si="3"/>
        <v>8458.2000000000007</v>
      </c>
      <c r="H58" s="9">
        <f t="shared" ca="1" si="4"/>
        <v>-226.48395000000019</v>
      </c>
      <c r="I58" s="9">
        <f t="shared" ca="1" si="4"/>
        <v>49.258032499999899</v>
      </c>
      <c r="J58" s="9">
        <f t="shared" ca="1" si="4"/>
        <v>4.5719999999997523</v>
      </c>
      <c r="K58" s="9">
        <f t="shared" ca="1" si="5"/>
        <v>231.7786301050501</v>
      </c>
      <c r="L58" s="9">
        <f t="shared" ca="1" si="6"/>
        <v>-77.729817490080634</v>
      </c>
      <c r="M58">
        <f t="shared" ca="1" si="10"/>
        <v>55.943750000000001</v>
      </c>
      <c r="N58">
        <f t="shared" ca="1" si="11"/>
        <v>33.953645833333333</v>
      </c>
    </row>
    <row r="59" spans="1:19" x14ac:dyDescent="0.25">
      <c r="A59" s="4">
        <f t="shared" si="12"/>
        <v>0.43663194444444398</v>
      </c>
      <c r="B59" s="3">
        <f t="shared" si="13"/>
        <v>1553301725</v>
      </c>
      <c r="C59">
        <f t="shared" si="18"/>
        <v>2</v>
      </c>
      <c r="D59">
        <f t="shared" si="18"/>
        <v>8</v>
      </c>
      <c r="E59">
        <f t="shared" ca="1" si="15"/>
        <v>62627.492750000005</v>
      </c>
      <c r="F59">
        <f t="shared" ca="1" si="16"/>
        <v>10705.305287499999</v>
      </c>
      <c r="G59">
        <f t="shared" ca="1" si="3"/>
        <v>8481.06</v>
      </c>
      <c r="H59" s="9">
        <f t="shared" ca="1" si="4"/>
        <v>-226.48395000000019</v>
      </c>
      <c r="I59" s="9">
        <f t="shared" ca="1" si="4"/>
        <v>49.258032499999899</v>
      </c>
      <c r="J59" s="9">
        <f t="shared" ca="1" si="4"/>
        <v>4.5720000000001164</v>
      </c>
      <c r="K59" s="9">
        <f t="shared" ca="1" si="5"/>
        <v>231.7786301050501</v>
      </c>
      <c r="L59" s="9">
        <f t="shared" ca="1" si="6"/>
        <v>-77.729817490080634</v>
      </c>
      <c r="M59">
        <f t="shared" ca="1" si="10"/>
        <v>55.94595833333333</v>
      </c>
      <c r="N59">
        <f t="shared" ca="1" si="11"/>
        <v>33.935524305555553</v>
      </c>
    </row>
    <row r="60" spans="1:19" x14ac:dyDescent="0.25">
      <c r="A60" s="4">
        <f t="shared" si="12"/>
        <v>0.43668981481481434</v>
      </c>
      <c r="B60" s="3">
        <f t="shared" si="13"/>
        <v>1553301730</v>
      </c>
      <c r="C60">
        <f t="shared" si="18"/>
        <v>2</v>
      </c>
      <c r="D60">
        <f t="shared" si="18"/>
        <v>8</v>
      </c>
      <c r="E60">
        <f t="shared" ca="1" si="15"/>
        <v>61495.073000000004</v>
      </c>
      <c r="F60">
        <f t="shared" ca="1" si="16"/>
        <v>10951.595449999999</v>
      </c>
      <c r="G60">
        <f t="shared" ca="1" si="3"/>
        <v>8503.92</v>
      </c>
      <c r="H60" s="9">
        <f t="shared" ca="1" si="4"/>
        <v>-226.48395000000019</v>
      </c>
      <c r="I60" s="9">
        <f t="shared" ca="1" si="4"/>
        <v>49.258032499999899</v>
      </c>
      <c r="J60" s="9">
        <f t="shared" ca="1" si="4"/>
        <v>4.5719999999997523</v>
      </c>
      <c r="K60" s="9">
        <f t="shared" ca="1" si="5"/>
        <v>231.7786301050501</v>
      </c>
      <c r="L60" s="9">
        <f t="shared" ca="1" si="6"/>
        <v>-77.729817490080634</v>
      </c>
      <c r="M60">
        <f t="shared" ca="1" si="10"/>
        <v>55.948166666666665</v>
      </c>
      <c r="N60">
        <f t="shared" ca="1" si="11"/>
        <v>33.917402777777774</v>
      </c>
    </row>
    <row r="61" spans="1:19" x14ac:dyDescent="0.25">
      <c r="A61" s="4">
        <f t="shared" si="12"/>
        <v>0.4367476851851847</v>
      </c>
      <c r="B61" s="3">
        <f t="shared" si="13"/>
        <v>1553301735</v>
      </c>
      <c r="C61">
        <f t="shared" si="18"/>
        <v>2</v>
      </c>
      <c r="D61">
        <f t="shared" si="18"/>
        <v>8</v>
      </c>
      <c r="E61">
        <f t="shared" ca="1" si="15"/>
        <v>60362.653250000003</v>
      </c>
      <c r="F61">
        <f t="shared" ca="1" si="16"/>
        <v>11197.885612499998</v>
      </c>
      <c r="G61">
        <f t="shared" ca="1" si="3"/>
        <v>8526.7799999999988</v>
      </c>
      <c r="H61" s="9">
        <f t="shared" ca="1" si="4"/>
        <v>-226.48395000000019</v>
      </c>
      <c r="I61" s="9">
        <f t="shared" ca="1" si="4"/>
        <v>49.258032500000262</v>
      </c>
      <c r="J61" s="9">
        <f t="shared" ca="1" si="4"/>
        <v>4.5720000000001164</v>
      </c>
      <c r="K61" s="9">
        <f t="shared" ca="1" si="5"/>
        <v>231.77863010505018</v>
      </c>
      <c r="L61" s="9">
        <f t="shared" ca="1" si="6"/>
        <v>-77.729817490080535</v>
      </c>
      <c r="M61">
        <f t="shared" ca="1" si="10"/>
        <v>55.950375000000001</v>
      </c>
      <c r="N61">
        <f t="shared" ca="1" si="11"/>
        <v>33.899281250000001</v>
      </c>
    </row>
    <row r="62" spans="1:19" x14ac:dyDescent="0.25">
      <c r="A62" s="4">
        <f t="shared" si="12"/>
        <v>0.43680555555555506</v>
      </c>
      <c r="B62" s="3">
        <f t="shared" si="13"/>
        <v>1553301740</v>
      </c>
      <c r="C62">
        <f t="shared" si="18"/>
        <v>2</v>
      </c>
      <c r="D62">
        <f t="shared" si="18"/>
        <v>8</v>
      </c>
      <c r="E62">
        <f t="shared" ca="1" si="15"/>
        <v>59230.233500000002</v>
      </c>
      <c r="F62">
        <f t="shared" ca="1" si="16"/>
        <v>11444.175775</v>
      </c>
      <c r="G62">
        <f t="shared" ca="1" si="3"/>
        <v>8549.64</v>
      </c>
      <c r="H62" s="9">
        <f t="shared" ca="1" si="4"/>
        <v>-226.48395000000019</v>
      </c>
      <c r="I62" s="9">
        <f t="shared" ca="1" si="4"/>
        <v>49.258032499999899</v>
      </c>
      <c r="J62" s="9">
        <f t="shared" ca="1" si="4"/>
        <v>4.5720000000001164</v>
      </c>
      <c r="K62" s="9">
        <f t="shared" ca="1" si="5"/>
        <v>231.7786301050501</v>
      </c>
      <c r="L62" s="9">
        <f t="shared" ca="1" si="6"/>
        <v>-77.729817490080634</v>
      </c>
      <c r="M62">
        <f t="shared" ca="1" si="10"/>
        <v>55.95258333333333</v>
      </c>
      <c r="N62">
        <f t="shared" ca="1" si="11"/>
        <v>33.881159722222222</v>
      </c>
    </row>
    <row r="63" spans="1:19" x14ac:dyDescent="0.25">
      <c r="A63" s="4">
        <f t="shared" si="12"/>
        <v>0.43686342592592542</v>
      </c>
      <c r="B63" s="3">
        <f t="shared" si="13"/>
        <v>1553301745</v>
      </c>
      <c r="C63">
        <f t="shared" si="18"/>
        <v>2</v>
      </c>
      <c r="D63">
        <f t="shared" si="18"/>
        <v>8</v>
      </c>
      <c r="E63">
        <f t="shared" ca="1" si="15"/>
        <v>58097.813750000001</v>
      </c>
      <c r="F63">
        <f t="shared" ca="1" si="16"/>
        <v>11690.465937499999</v>
      </c>
      <c r="G63">
        <f t="shared" ca="1" si="3"/>
        <v>8572.5</v>
      </c>
      <c r="H63" s="9">
        <f t="shared" ca="1" si="4"/>
        <v>-226.48394999999874</v>
      </c>
      <c r="I63" s="9">
        <f t="shared" ca="1" si="4"/>
        <v>49.258032499999899</v>
      </c>
      <c r="J63" s="9">
        <f t="shared" ca="1" si="4"/>
        <v>4.5720000000001164</v>
      </c>
      <c r="K63" s="9">
        <f t="shared" ca="1" si="5"/>
        <v>231.77863010504868</v>
      </c>
      <c r="L63" s="9">
        <f t="shared" ca="1" si="6"/>
        <v>-77.729817490080549</v>
      </c>
      <c r="M63">
        <f t="shared" ca="1" si="10"/>
        <v>55.954791666666665</v>
      </c>
      <c r="N63">
        <f t="shared" ca="1" si="11"/>
        <v>33.863038194444442</v>
      </c>
    </row>
    <row r="64" spans="1:19" x14ac:dyDescent="0.25">
      <c r="A64" s="4">
        <f t="shared" si="12"/>
        <v>0.43692129629629578</v>
      </c>
      <c r="B64" s="3">
        <f t="shared" si="13"/>
        <v>1553301750</v>
      </c>
      <c r="C64">
        <f t="shared" si="18"/>
        <v>2</v>
      </c>
      <c r="D64">
        <f t="shared" si="18"/>
        <v>8</v>
      </c>
      <c r="E64">
        <f t="shared" ca="1" si="15"/>
        <v>56965.394000000008</v>
      </c>
      <c r="F64">
        <f t="shared" ca="1" si="16"/>
        <v>11936.756099999999</v>
      </c>
      <c r="G64">
        <f t="shared" ca="1" si="3"/>
        <v>8595.36</v>
      </c>
      <c r="H64" s="9">
        <f t="shared" ca="1" si="4"/>
        <v>-226.48395000000019</v>
      </c>
      <c r="I64" s="9">
        <f t="shared" ca="1" si="4"/>
        <v>49.258032500000262</v>
      </c>
      <c r="J64" s="9">
        <f t="shared" ca="1" si="4"/>
        <v>4.5719999999997523</v>
      </c>
      <c r="K64" s="9">
        <f t="shared" ca="1" si="5"/>
        <v>231.77863010505018</v>
      </c>
      <c r="L64" s="9">
        <f t="shared" ca="1" si="6"/>
        <v>-77.729817490080535</v>
      </c>
      <c r="M64">
        <f t="shared" ca="1" si="10"/>
        <v>55.957000000000001</v>
      </c>
      <c r="N64">
        <f t="shared" ca="1" si="11"/>
        <v>33.844916666666663</v>
      </c>
    </row>
    <row r="65" spans="1:15" x14ac:dyDescent="0.25">
      <c r="A65" s="4">
        <f t="shared" si="12"/>
        <v>0.43697916666666614</v>
      </c>
      <c r="B65" s="3">
        <f t="shared" si="13"/>
        <v>1553301755</v>
      </c>
      <c r="C65">
        <f t="shared" si="18"/>
        <v>2</v>
      </c>
      <c r="D65">
        <f t="shared" si="18"/>
        <v>8</v>
      </c>
      <c r="E65">
        <f t="shared" ca="1" si="15"/>
        <v>55832.974250000007</v>
      </c>
      <c r="F65">
        <f t="shared" ca="1" si="16"/>
        <v>12183.0462625</v>
      </c>
      <c r="G65">
        <f t="shared" ca="1" si="3"/>
        <v>8618.2199999999993</v>
      </c>
      <c r="H65" s="9">
        <f t="shared" ca="1" si="4"/>
        <v>-226.48395000000164</v>
      </c>
      <c r="I65" s="9">
        <f t="shared" ca="1" si="4"/>
        <v>49.258032499999899</v>
      </c>
      <c r="J65" s="9">
        <f t="shared" ca="1" si="4"/>
        <v>4.5720000000001164</v>
      </c>
      <c r="K65" s="9">
        <f t="shared" ca="1" si="5"/>
        <v>231.77863010505152</v>
      </c>
      <c r="L65" s="9">
        <f t="shared" ca="1" si="6"/>
        <v>-77.729817490080706</v>
      </c>
      <c r="M65">
        <f t="shared" ca="1" si="10"/>
        <v>55.959208333333329</v>
      </c>
      <c r="N65">
        <f t="shared" ca="1" si="11"/>
        <v>33.82679513888889</v>
      </c>
    </row>
    <row r="66" spans="1:15" x14ac:dyDescent="0.25">
      <c r="A66" s="4">
        <f t="shared" si="12"/>
        <v>0.4370370370370365</v>
      </c>
      <c r="B66" s="3">
        <f t="shared" si="13"/>
        <v>1553301760</v>
      </c>
      <c r="C66">
        <f t="shared" si="18"/>
        <v>2</v>
      </c>
      <c r="D66">
        <f t="shared" si="18"/>
        <v>8</v>
      </c>
      <c r="E66">
        <f t="shared" ca="1" si="15"/>
        <v>54700.554499999998</v>
      </c>
      <c r="F66">
        <f t="shared" ca="1" si="16"/>
        <v>12429.336425</v>
      </c>
      <c r="G66">
        <f t="shared" ca="1" si="3"/>
        <v>8641.08</v>
      </c>
      <c r="H66" s="9">
        <f t="shared" ca="1" si="4"/>
        <v>-226.48395000000019</v>
      </c>
      <c r="I66" s="9">
        <f t="shared" ca="1" si="4"/>
        <v>49.258032499999899</v>
      </c>
      <c r="J66" s="9">
        <f t="shared" ca="1" si="4"/>
        <v>4.5720000000001164</v>
      </c>
      <c r="K66" s="9">
        <f t="shared" ca="1" si="5"/>
        <v>231.7786301050501</v>
      </c>
      <c r="L66" s="9">
        <f t="shared" ca="1" si="6"/>
        <v>-77.729817490080634</v>
      </c>
      <c r="M66">
        <f t="shared" ca="1" si="10"/>
        <v>55.961416666666665</v>
      </c>
      <c r="N66">
        <f t="shared" ca="1" si="11"/>
        <v>33.808673611111111</v>
      </c>
    </row>
    <row r="67" spans="1:15" x14ac:dyDescent="0.25">
      <c r="A67" s="4">
        <f t="shared" si="12"/>
        <v>0.43709490740740686</v>
      </c>
      <c r="B67" s="3">
        <f t="shared" si="13"/>
        <v>1553301765</v>
      </c>
      <c r="C67">
        <f t="shared" si="18"/>
        <v>2</v>
      </c>
      <c r="D67">
        <f t="shared" si="18"/>
        <v>8</v>
      </c>
      <c r="E67">
        <f t="shared" ca="1" si="15"/>
        <v>53568.134749999997</v>
      </c>
      <c r="F67">
        <f t="shared" ca="1" si="16"/>
        <v>12675.626587499999</v>
      </c>
      <c r="G67">
        <f t="shared" ca="1" si="3"/>
        <v>8663.94</v>
      </c>
      <c r="H67" s="9">
        <f t="shared" ca="1" si="4"/>
        <v>-226.48394999999726</v>
      </c>
      <c r="I67" s="9">
        <f t="shared" ca="1" si="4"/>
        <v>49.258032499999899</v>
      </c>
      <c r="J67" s="9">
        <f t="shared" ca="1" si="4"/>
        <v>4.5719999999997523</v>
      </c>
      <c r="K67" s="9">
        <f t="shared" ca="1" si="5"/>
        <v>231.77863010504726</v>
      </c>
      <c r="L67" s="9">
        <f t="shared" ca="1" si="6"/>
        <v>-77.729817490080478</v>
      </c>
      <c r="M67">
        <f t="shared" ca="1" si="10"/>
        <v>55.963625</v>
      </c>
      <c r="N67">
        <f t="shared" ca="1" si="11"/>
        <v>33.790552083333331</v>
      </c>
      <c r="O67" s="12"/>
    </row>
    <row r="68" spans="1:15" x14ac:dyDescent="0.25">
      <c r="A68" s="8">
        <f t="shared" si="12"/>
        <v>0.43715277777777722</v>
      </c>
      <c r="B68" s="3">
        <f t="shared" si="13"/>
        <v>1553301770</v>
      </c>
      <c r="C68">
        <f t="shared" si="18"/>
        <v>2</v>
      </c>
      <c r="D68">
        <f t="shared" si="18"/>
        <v>8</v>
      </c>
      <c r="E68">
        <f t="shared" ca="1" si="15"/>
        <v>52435.715000000011</v>
      </c>
      <c r="F68">
        <f t="shared" ca="1" si="16"/>
        <v>12921.916749999999</v>
      </c>
      <c r="G68">
        <f t="shared" ca="1" si="3"/>
        <v>8686.7999999999993</v>
      </c>
      <c r="H68" s="9">
        <f t="shared" ca="1" si="4"/>
        <v>-226.48395000000019</v>
      </c>
      <c r="I68" s="9">
        <f t="shared" ca="1" si="4"/>
        <v>49.258032500000262</v>
      </c>
      <c r="J68" s="9">
        <f t="shared" ca="1" si="4"/>
        <v>4.5720000000001164</v>
      </c>
      <c r="K68" s="9">
        <f t="shared" ca="1" si="5"/>
        <v>231.77863010505018</v>
      </c>
      <c r="L68" s="9">
        <f t="shared" ca="1" si="6"/>
        <v>-77.729817490080535</v>
      </c>
      <c r="M68">
        <f t="shared" ca="1" si="10"/>
        <v>55.965833333333336</v>
      </c>
      <c r="N68">
        <f t="shared" ca="1" si="11"/>
        <v>33.772430555555552</v>
      </c>
      <c r="O68" s="12"/>
    </row>
    <row r="69" spans="1:15" x14ac:dyDescent="0.25">
      <c r="A69" s="4">
        <f t="shared" si="12"/>
        <v>0.43721064814814758</v>
      </c>
      <c r="B69" s="3">
        <f t="shared" si="13"/>
        <v>1553301775</v>
      </c>
      <c r="C69">
        <f t="shared" si="18"/>
        <v>2</v>
      </c>
      <c r="D69">
        <f t="shared" si="18"/>
        <v>8</v>
      </c>
      <c r="E69">
        <f t="shared" ca="1" si="15"/>
        <v>51303.29525000001</v>
      </c>
      <c r="F69">
        <f t="shared" ca="1" si="16"/>
        <v>13168.2069125</v>
      </c>
      <c r="G69">
        <f t="shared" ca="1" si="3"/>
        <v>8709.66</v>
      </c>
      <c r="H69" s="9">
        <f t="shared" ca="1" si="4"/>
        <v>-226.48395000000019</v>
      </c>
      <c r="I69" s="9">
        <f t="shared" ca="1" si="4"/>
        <v>49.258032499999899</v>
      </c>
      <c r="J69" s="9">
        <f t="shared" ca="1" si="4"/>
        <v>4.5720000000001164</v>
      </c>
      <c r="K69" s="9">
        <f t="shared" ca="1" si="5"/>
        <v>231.7786301050501</v>
      </c>
      <c r="L69" s="9">
        <f t="shared" ca="1" si="6"/>
        <v>-77.729817490080634</v>
      </c>
      <c r="M69">
        <f t="shared" ca="1" si="10"/>
        <v>55.968041666666664</v>
      </c>
      <c r="N69">
        <f t="shared" ca="1" si="11"/>
        <v>33.754309027777772</v>
      </c>
      <c r="O69" s="12"/>
    </row>
    <row r="70" spans="1:15" x14ac:dyDescent="0.25">
      <c r="A70" s="4">
        <f t="shared" si="12"/>
        <v>0.43726851851851795</v>
      </c>
      <c r="B70" s="3">
        <f t="shared" si="13"/>
        <v>1553301780</v>
      </c>
      <c r="C70">
        <f t="shared" si="18"/>
        <v>2</v>
      </c>
      <c r="D70">
        <f t="shared" si="18"/>
        <v>8</v>
      </c>
      <c r="E70">
        <f t="shared" ca="1" si="15"/>
        <v>50170.875500000009</v>
      </c>
      <c r="F70">
        <f t="shared" ca="1" si="16"/>
        <v>13414.497074999999</v>
      </c>
      <c r="G70">
        <f t="shared" ca="1" si="3"/>
        <v>8732.52</v>
      </c>
      <c r="H70" s="9">
        <f t="shared" ca="1" si="4"/>
        <v>-226.48395000000019</v>
      </c>
      <c r="I70" s="9">
        <f t="shared" ca="1" si="4"/>
        <v>49.258032499999899</v>
      </c>
      <c r="J70" s="9">
        <f t="shared" ca="1" si="4"/>
        <v>4.5719999999997523</v>
      </c>
      <c r="K70" s="9">
        <f t="shared" ca="1" si="5"/>
        <v>231.7786301050501</v>
      </c>
      <c r="L70" s="9">
        <f t="shared" ca="1" si="6"/>
        <v>-77.729817490080634</v>
      </c>
      <c r="M70">
        <f t="shared" ca="1" si="10"/>
        <v>55.97025</v>
      </c>
      <c r="N70">
        <f t="shared" ca="1" si="11"/>
        <v>33.7361875</v>
      </c>
      <c r="O70" s="12"/>
    </row>
    <row r="71" spans="1:15" x14ac:dyDescent="0.25">
      <c r="A71" s="4">
        <f t="shared" si="12"/>
        <v>0.43732638888888831</v>
      </c>
      <c r="B71" s="3">
        <f t="shared" si="13"/>
        <v>1553301785</v>
      </c>
      <c r="C71">
        <f t="shared" si="18"/>
        <v>2</v>
      </c>
      <c r="D71">
        <f t="shared" si="18"/>
        <v>8</v>
      </c>
      <c r="E71">
        <f t="shared" ca="1" si="15"/>
        <v>49038.455750000008</v>
      </c>
      <c r="F71">
        <f t="shared" ca="1" si="16"/>
        <v>13660.787237499999</v>
      </c>
      <c r="G71">
        <f t="shared" ca="1" si="3"/>
        <v>8755.3799999999992</v>
      </c>
      <c r="H71" s="9">
        <f t="shared" ca="1" si="4"/>
        <v>-226.48395000000019</v>
      </c>
      <c r="I71" s="9">
        <f t="shared" ca="1" si="4"/>
        <v>49.258032500000262</v>
      </c>
      <c r="J71" s="9">
        <f t="shared" ca="1" si="4"/>
        <v>4.5720000000001164</v>
      </c>
      <c r="K71" s="9">
        <f t="shared" ca="1" si="5"/>
        <v>231.77863010505018</v>
      </c>
      <c r="L71" s="9">
        <f t="shared" ca="1" si="6"/>
        <v>-77.729817490080535</v>
      </c>
      <c r="M71">
        <f t="shared" ca="1" si="10"/>
        <v>55.972458333333336</v>
      </c>
      <c r="N71">
        <f t="shared" ca="1" si="11"/>
        <v>33.71806597222222</v>
      </c>
    </row>
    <row r="72" spans="1:15" x14ac:dyDescent="0.25">
      <c r="A72" s="4">
        <f>A71+5/24/3600</f>
        <v>0.43738425925925867</v>
      </c>
      <c r="B72" s="3">
        <f t="shared" si="13"/>
        <v>1553301790</v>
      </c>
      <c r="C72">
        <f t="shared" si="18"/>
        <v>2</v>
      </c>
      <c r="D72">
        <f t="shared" si="18"/>
        <v>8</v>
      </c>
      <c r="E72">
        <f t="shared" ca="1" si="15"/>
        <v>47906.036000000007</v>
      </c>
      <c r="F72">
        <f t="shared" ca="1" si="16"/>
        <v>13907.0774</v>
      </c>
      <c r="G72">
        <f t="shared" ca="1" si="3"/>
        <v>8778.24</v>
      </c>
      <c r="H72" s="9">
        <f t="shared" ca="1" si="4"/>
        <v>-226.48395000000019</v>
      </c>
      <c r="I72" s="9">
        <f t="shared" ca="1" si="4"/>
        <v>49.258032499999899</v>
      </c>
      <c r="J72" s="9">
        <f t="shared" ca="1" si="4"/>
        <v>4.5720000000001164</v>
      </c>
      <c r="K72" s="9">
        <f t="shared" ca="1" si="5"/>
        <v>231.7786301050501</v>
      </c>
      <c r="L72" s="9">
        <f t="shared" ca="1" si="6"/>
        <v>-77.729817490080634</v>
      </c>
      <c r="M72">
        <f t="shared" ca="1" si="10"/>
        <v>55.974666666666664</v>
      </c>
      <c r="N72">
        <f t="shared" ca="1" si="11"/>
        <v>33.699944444444441</v>
      </c>
    </row>
    <row r="73" spans="1:15" x14ac:dyDescent="0.25">
      <c r="A73" s="4">
        <f t="shared" si="12"/>
        <v>0.43744212962962903</v>
      </c>
      <c r="B73" s="3">
        <f t="shared" si="13"/>
        <v>1553301795</v>
      </c>
      <c r="C73">
        <f t="shared" si="18"/>
        <v>2</v>
      </c>
      <c r="D73">
        <f t="shared" si="18"/>
        <v>8</v>
      </c>
      <c r="E73">
        <f t="shared" ca="1" si="15"/>
        <v>46773.616250000006</v>
      </c>
      <c r="F73">
        <f t="shared" ca="1" si="16"/>
        <v>14153.3675625</v>
      </c>
      <c r="G73">
        <f t="shared" ref="G73:G136" ca="1" si="19">INDIRECT("G$"&amp;C73)+INDIRECT("J$"&amp;C73)*($B73-INDIRECT("B$"&amp;D73))</f>
        <v>8801.1</v>
      </c>
      <c r="H73" s="9">
        <f t="shared" ref="H73:J136" ca="1" si="20">(E74-E73)/($B74-$B73)</f>
        <v>-226.48395000000019</v>
      </c>
      <c r="I73" s="9">
        <f t="shared" ca="1" si="20"/>
        <v>49.258032499999899</v>
      </c>
      <c r="J73" s="9">
        <f t="shared" ca="1" si="20"/>
        <v>4.5719999999997523</v>
      </c>
      <c r="K73" s="9">
        <f t="shared" ref="K73:K136" ca="1" si="21">SQRT(H73*H73+I73*I73)</f>
        <v>231.7786301050501</v>
      </c>
      <c r="L73" s="9">
        <f t="shared" ref="L73:L136" ca="1" si="22">DEGREES(ATAN2(I73,H73))</f>
        <v>-77.729817490080634</v>
      </c>
      <c r="M73">
        <f t="shared" ca="1" si="10"/>
        <v>55.976875</v>
      </c>
      <c r="N73">
        <f t="shared" ca="1" si="11"/>
        <v>33.681822916666661</v>
      </c>
    </row>
    <row r="74" spans="1:15" x14ac:dyDescent="0.25">
      <c r="A74" s="4">
        <f t="shared" si="12"/>
        <v>0.43749999999999939</v>
      </c>
      <c r="B74" s="3">
        <f t="shared" si="13"/>
        <v>1553301800</v>
      </c>
      <c r="C74">
        <f t="shared" ref="C74:D85" si="23">C73</f>
        <v>2</v>
      </c>
      <c r="D74">
        <f t="shared" si="23"/>
        <v>8</v>
      </c>
      <c r="E74">
        <f t="shared" ca="1" si="15"/>
        <v>45641.196500000005</v>
      </c>
      <c r="F74">
        <f t="shared" ca="1" si="16"/>
        <v>14399.657724999999</v>
      </c>
      <c r="G74">
        <f t="shared" ca="1" si="19"/>
        <v>8823.9599999999991</v>
      </c>
      <c r="H74" s="9">
        <f t="shared" ca="1" si="20"/>
        <v>-226.48395000000019</v>
      </c>
      <c r="I74" s="9">
        <f t="shared" ca="1" si="20"/>
        <v>49.258032500000262</v>
      </c>
      <c r="J74" s="9">
        <f t="shared" ca="1" si="20"/>
        <v>4.5720000000001164</v>
      </c>
      <c r="K74" s="9">
        <f t="shared" ca="1" si="21"/>
        <v>231.77863010505018</v>
      </c>
      <c r="L74" s="9">
        <f t="shared" ca="1" si="22"/>
        <v>-77.729817490080535</v>
      </c>
      <c r="M74">
        <f t="shared" ref="M74:M137" ca="1" si="24">INDIRECT("M$"&amp;C74)+INDIRECT("O$"&amp;C74)*($B74-INDIRECT("B$"&amp;D74))</f>
        <v>55.979083333333335</v>
      </c>
      <c r="N74">
        <f t="shared" ref="N74:N137" ca="1" si="25">INDIRECT("N$"&amp;C74)+INDIRECT("P$"&amp;C74)*($B74-INDIRECT("B$"&amp;D74))</f>
        <v>33.663701388888889</v>
      </c>
    </row>
    <row r="75" spans="1:15" x14ac:dyDescent="0.25">
      <c r="A75" s="4">
        <f t="shared" ref="A75:A104" si="26">A74+5/24/3600</f>
        <v>0.43755787037036975</v>
      </c>
      <c r="B75" s="3">
        <f t="shared" ref="B75:B138" si="27">B74+SECOND(A75-A74)</f>
        <v>1553301805</v>
      </c>
      <c r="C75">
        <f t="shared" si="23"/>
        <v>2</v>
      </c>
      <c r="D75">
        <f t="shared" si="23"/>
        <v>8</v>
      </c>
      <c r="E75">
        <f t="shared" ca="1" si="15"/>
        <v>44508.776750000005</v>
      </c>
      <c r="F75">
        <f t="shared" ca="1" si="16"/>
        <v>14645.9478875</v>
      </c>
      <c r="G75">
        <f t="shared" ca="1" si="19"/>
        <v>8846.82</v>
      </c>
      <c r="H75" s="9">
        <f t="shared" ca="1" si="20"/>
        <v>-226.48395000000019</v>
      </c>
      <c r="I75" s="9">
        <f t="shared" ca="1" si="20"/>
        <v>49.258032499999537</v>
      </c>
      <c r="J75" s="9">
        <f t="shared" ca="1" si="20"/>
        <v>4.5720000000001164</v>
      </c>
      <c r="K75" s="9">
        <f t="shared" ca="1" si="21"/>
        <v>231.77863010505001</v>
      </c>
      <c r="L75" s="9">
        <f t="shared" ca="1" si="22"/>
        <v>-77.72981749008072</v>
      </c>
      <c r="M75">
        <f t="shared" ca="1" si="24"/>
        <v>55.981291666666664</v>
      </c>
      <c r="N75">
        <f t="shared" ca="1" si="25"/>
        <v>33.645579861111109</v>
      </c>
    </row>
    <row r="76" spans="1:15" x14ac:dyDescent="0.25">
      <c r="A76" s="4">
        <f t="shared" si="26"/>
        <v>0.43761574074074011</v>
      </c>
      <c r="B76" s="3">
        <f t="shared" si="27"/>
        <v>1553301810</v>
      </c>
      <c r="C76">
        <f t="shared" si="23"/>
        <v>2</v>
      </c>
      <c r="D76">
        <f t="shared" si="23"/>
        <v>8</v>
      </c>
      <c r="E76">
        <f t="shared" ca="1" si="15"/>
        <v>43376.357000000004</v>
      </c>
      <c r="F76">
        <f t="shared" ca="1" si="16"/>
        <v>14892.238049999998</v>
      </c>
      <c r="G76">
        <f t="shared" ca="1" si="19"/>
        <v>8869.68</v>
      </c>
      <c r="H76" s="9">
        <f t="shared" ca="1" si="20"/>
        <v>-226.48395000000019</v>
      </c>
      <c r="I76" s="9">
        <f t="shared" ca="1" si="20"/>
        <v>49.258032500000262</v>
      </c>
      <c r="J76" s="9">
        <f t="shared" ca="1" si="20"/>
        <v>4.5719999999997523</v>
      </c>
      <c r="K76" s="9">
        <f t="shared" ca="1" si="21"/>
        <v>231.77863010505018</v>
      </c>
      <c r="L76" s="9">
        <f t="shared" ca="1" si="22"/>
        <v>-77.729817490080535</v>
      </c>
      <c r="M76">
        <f t="shared" ca="1" si="24"/>
        <v>55.983499999999999</v>
      </c>
      <c r="N76">
        <f t="shared" ca="1" si="25"/>
        <v>33.62745833333333</v>
      </c>
    </row>
    <row r="77" spans="1:15" x14ac:dyDescent="0.25">
      <c r="A77" s="4">
        <f t="shared" si="26"/>
        <v>0.43767361111111047</v>
      </c>
      <c r="B77" s="3">
        <f t="shared" si="27"/>
        <v>1553301815</v>
      </c>
      <c r="C77">
        <f t="shared" si="23"/>
        <v>2</v>
      </c>
      <c r="D77">
        <f t="shared" si="23"/>
        <v>8</v>
      </c>
      <c r="E77">
        <f t="shared" ca="1" si="15"/>
        <v>42243.937250000003</v>
      </c>
      <c r="F77">
        <f t="shared" ca="1" si="16"/>
        <v>15138.528212499999</v>
      </c>
      <c r="G77">
        <f t="shared" ca="1" si="19"/>
        <v>8892.5399999999991</v>
      </c>
      <c r="H77" s="9">
        <f t="shared" ca="1" si="20"/>
        <v>-226.48395000000019</v>
      </c>
      <c r="I77" s="9">
        <f t="shared" ca="1" si="20"/>
        <v>49.258032500000262</v>
      </c>
      <c r="J77" s="9">
        <f t="shared" ca="1" si="20"/>
        <v>4.5720000000001164</v>
      </c>
      <c r="K77" s="9">
        <f t="shared" ca="1" si="21"/>
        <v>231.77863010505018</v>
      </c>
      <c r="L77" s="9">
        <f t="shared" ca="1" si="22"/>
        <v>-77.729817490080535</v>
      </c>
      <c r="M77">
        <f t="shared" ca="1" si="24"/>
        <v>55.985708333333335</v>
      </c>
      <c r="N77">
        <f t="shared" ca="1" si="25"/>
        <v>33.60933680555555</v>
      </c>
    </row>
    <row r="78" spans="1:15" x14ac:dyDescent="0.25">
      <c r="A78" s="4">
        <f t="shared" si="26"/>
        <v>0.43773148148148083</v>
      </c>
      <c r="B78" s="3">
        <f t="shared" si="27"/>
        <v>1553301820</v>
      </c>
      <c r="C78">
        <f t="shared" si="23"/>
        <v>2</v>
      </c>
      <c r="D78">
        <f t="shared" si="23"/>
        <v>8</v>
      </c>
      <c r="E78">
        <f t="shared" ca="1" si="15"/>
        <v>41111.517500000002</v>
      </c>
      <c r="F78">
        <f t="shared" ca="1" si="16"/>
        <v>15384.818375000001</v>
      </c>
      <c r="G78">
        <f t="shared" ca="1" si="19"/>
        <v>8915.4</v>
      </c>
      <c r="H78" s="9">
        <f t="shared" ca="1" si="20"/>
        <v>-226.48395000000019</v>
      </c>
      <c r="I78" s="9">
        <f t="shared" ca="1" si="20"/>
        <v>49.258032499999537</v>
      </c>
      <c r="J78" s="9">
        <f t="shared" ca="1" si="20"/>
        <v>4.5720000000001164</v>
      </c>
      <c r="K78" s="9">
        <f t="shared" ca="1" si="21"/>
        <v>231.77863010505001</v>
      </c>
      <c r="L78" s="9">
        <f t="shared" ca="1" si="22"/>
        <v>-77.72981749008072</v>
      </c>
      <c r="M78">
        <f t="shared" ca="1" si="24"/>
        <v>55.987916666666663</v>
      </c>
      <c r="N78">
        <f t="shared" ca="1" si="25"/>
        <v>33.591215277777778</v>
      </c>
    </row>
    <row r="79" spans="1:15" x14ac:dyDescent="0.25">
      <c r="A79" s="4">
        <f t="shared" si="26"/>
        <v>0.43778935185185119</v>
      </c>
      <c r="B79" s="3">
        <f t="shared" si="27"/>
        <v>1553301825</v>
      </c>
      <c r="C79">
        <f t="shared" si="23"/>
        <v>2</v>
      </c>
      <c r="D79">
        <f t="shared" si="23"/>
        <v>8</v>
      </c>
      <c r="E79">
        <f t="shared" ca="1" si="15"/>
        <v>39979.097750000001</v>
      </c>
      <c r="F79">
        <f t="shared" ca="1" si="16"/>
        <v>15631.108537499998</v>
      </c>
      <c r="G79">
        <f t="shared" ca="1" si="19"/>
        <v>8938.26</v>
      </c>
      <c r="H79" s="9">
        <f t="shared" ca="1" si="20"/>
        <v>-226.48395000000019</v>
      </c>
      <c r="I79" s="9">
        <f t="shared" ca="1" si="20"/>
        <v>49.258032500000262</v>
      </c>
      <c r="J79" s="9">
        <f t="shared" ca="1" si="20"/>
        <v>4.5719999999997523</v>
      </c>
      <c r="K79" s="9">
        <f t="shared" ca="1" si="21"/>
        <v>231.77863010505018</v>
      </c>
      <c r="L79" s="9">
        <f t="shared" ca="1" si="22"/>
        <v>-77.729817490080535</v>
      </c>
      <c r="M79">
        <f t="shared" ca="1" si="24"/>
        <v>55.990124999999999</v>
      </c>
      <c r="N79">
        <f t="shared" ca="1" si="25"/>
        <v>33.573093749999998</v>
      </c>
    </row>
    <row r="80" spans="1:15" x14ac:dyDescent="0.25">
      <c r="A80" s="4">
        <f t="shared" si="26"/>
        <v>0.43784722222222155</v>
      </c>
      <c r="B80" s="3">
        <f t="shared" si="27"/>
        <v>1553301830</v>
      </c>
      <c r="C80">
        <f t="shared" si="23"/>
        <v>2</v>
      </c>
      <c r="D80">
        <f t="shared" si="23"/>
        <v>8</v>
      </c>
      <c r="E80">
        <f t="shared" ca="1" si="15"/>
        <v>38846.678</v>
      </c>
      <c r="F80">
        <f t="shared" ca="1" si="16"/>
        <v>15877.3987</v>
      </c>
      <c r="G80">
        <f t="shared" ca="1" si="19"/>
        <v>8961.119999999999</v>
      </c>
      <c r="H80" s="9">
        <f t="shared" ca="1" si="20"/>
        <v>-226.48394999999726</v>
      </c>
      <c r="I80" s="9">
        <f t="shared" ca="1" si="20"/>
        <v>49.258032499999537</v>
      </c>
      <c r="J80" s="9">
        <f t="shared" ca="1" si="20"/>
        <v>4.5720000000001164</v>
      </c>
      <c r="K80" s="9">
        <f t="shared" ca="1" si="21"/>
        <v>231.77863010504717</v>
      </c>
      <c r="L80" s="9">
        <f t="shared" ca="1" si="22"/>
        <v>-77.729817490080563</v>
      </c>
      <c r="M80">
        <f t="shared" ca="1" si="24"/>
        <v>55.992333333333335</v>
      </c>
      <c r="N80">
        <f t="shared" ca="1" si="25"/>
        <v>33.554972222222219</v>
      </c>
    </row>
    <row r="81" spans="1:15" x14ac:dyDescent="0.25">
      <c r="A81" s="4">
        <f t="shared" si="26"/>
        <v>0.43790509259259192</v>
      </c>
      <c r="B81" s="3">
        <f t="shared" si="27"/>
        <v>1553301835</v>
      </c>
      <c r="C81">
        <f t="shared" si="23"/>
        <v>2</v>
      </c>
      <c r="D81">
        <f t="shared" si="23"/>
        <v>8</v>
      </c>
      <c r="E81">
        <f t="shared" ca="1" si="15"/>
        <v>37714.258250000014</v>
      </c>
      <c r="F81">
        <f t="shared" ca="1" si="16"/>
        <v>16123.688862499997</v>
      </c>
      <c r="G81">
        <f t="shared" ca="1" si="19"/>
        <v>8983.98</v>
      </c>
      <c r="H81" s="9">
        <f t="shared" ca="1" si="20"/>
        <v>-226.48395000000019</v>
      </c>
      <c r="I81" s="9">
        <f t="shared" ca="1" si="20"/>
        <v>49.258032500000262</v>
      </c>
      <c r="J81" s="9">
        <f t="shared" ca="1" si="20"/>
        <v>4.5720000000001164</v>
      </c>
      <c r="K81" s="9">
        <f t="shared" ca="1" si="21"/>
        <v>231.77863010505018</v>
      </c>
      <c r="L81" s="9">
        <f t="shared" ca="1" si="22"/>
        <v>-77.729817490080535</v>
      </c>
      <c r="M81">
        <f t="shared" ca="1" si="24"/>
        <v>55.994541666666663</v>
      </c>
      <c r="N81">
        <f t="shared" ca="1" si="25"/>
        <v>33.536850694444439</v>
      </c>
    </row>
    <row r="82" spans="1:15" x14ac:dyDescent="0.25">
      <c r="A82" s="4">
        <f t="shared" si="26"/>
        <v>0.43796296296296228</v>
      </c>
      <c r="B82" s="3">
        <f t="shared" si="27"/>
        <v>1553301840</v>
      </c>
      <c r="C82">
        <f t="shared" si="23"/>
        <v>2</v>
      </c>
      <c r="D82">
        <f t="shared" si="23"/>
        <v>8</v>
      </c>
      <c r="E82">
        <f t="shared" ca="1" si="15"/>
        <v>36581.838500000013</v>
      </c>
      <c r="F82">
        <f t="shared" ca="1" si="16"/>
        <v>16369.979024999999</v>
      </c>
      <c r="G82">
        <f t="shared" ca="1" si="19"/>
        <v>9006.84</v>
      </c>
      <c r="H82" s="9">
        <f t="shared" ca="1" si="20"/>
        <v>-226.48395000000019</v>
      </c>
      <c r="I82" s="9">
        <f t="shared" ca="1" si="20"/>
        <v>49.258032500000624</v>
      </c>
      <c r="J82" s="9">
        <f t="shared" ca="1" si="20"/>
        <v>4.5720000000001164</v>
      </c>
      <c r="K82" s="9">
        <f t="shared" ca="1" si="21"/>
        <v>231.77863010505027</v>
      </c>
      <c r="L82" s="9">
        <f t="shared" ca="1" si="22"/>
        <v>-77.729817490080464</v>
      </c>
      <c r="M82">
        <f t="shared" ca="1" si="24"/>
        <v>55.996749999999999</v>
      </c>
      <c r="N82">
        <f t="shared" ca="1" si="25"/>
        <v>33.518729166666667</v>
      </c>
    </row>
    <row r="83" spans="1:15" x14ac:dyDescent="0.25">
      <c r="A83" s="4">
        <f t="shared" si="26"/>
        <v>0.43802083333333264</v>
      </c>
      <c r="B83" s="3">
        <f t="shared" si="27"/>
        <v>1553301845</v>
      </c>
      <c r="C83">
        <f t="shared" si="23"/>
        <v>2</v>
      </c>
      <c r="D83">
        <f t="shared" si="23"/>
        <v>8</v>
      </c>
      <c r="E83">
        <f t="shared" ca="1" si="15"/>
        <v>35449.418750000012</v>
      </c>
      <c r="F83">
        <f t="shared" ca="1" si="16"/>
        <v>16616.269187500002</v>
      </c>
      <c r="G83">
        <f t="shared" ca="1" si="19"/>
        <v>9029.7000000000007</v>
      </c>
      <c r="H83" s="9">
        <f t="shared" ca="1" si="20"/>
        <v>-226.48395000000019</v>
      </c>
      <c r="I83" s="9">
        <f t="shared" ca="1" si="20"/>
        <v>49.258032499999537</v>
      </c>
      <c r="J83" s="9">
        <f t="shared" ca="1" si="20"/>
        <v>4.5719999999997523</v>
      </c>
      <c r="K83" s="9">
        <f t="shared" ca="1" si="21"/>
        <v>231.77863010505001</v>
      </c>
      <c r="L83" s="9">
        <f t="shared" ca="1" si="22"/>
        <v>-77.72981749008072</v>
      </c>
      <c r="M83">
        <f t="shared" ca="1" si="24"/>
        <v>55.998958333333334</v>
      </c>
      <c r="N83">
        <f t="shared" ca="1" si="25"/>
        <v>33.500607638888887</v>
      </c>
    </row>
    <row r="84" spans="1:15" x14ac:dyDescent="0.25">
      <c r="A84" s="4">
        <f t="shared" si="26"/>
        <v>0.438078703703703</v>
      </c>
      <c r="B84" s="3">
        <f t="shared" si="27"/>
        <v>1553301850</v>
      </c>
      <c r="C84">
        <f t="shared" si="23"/>
        <v>2</v>
      </c>
      <c r="D84">
        <f t="shared" si="23"/>
        <v>8</v>
      </c>
      <c r="E84">
        <f t="shared" ca="1" si="15"/>
        <v>34316.999000000011</v>
      </c>
      <c r="F84">
        <f t="shared" ca="1" si="16"/>
        <v>16862.55935</v>
      </c>
      <c r="G84">
        <f t="shared" ca="1" si="19"/>
        <v>9052.56</v>
      </c>
      <c r="H84" s="9">
        <f t="shared" ca="1" si="20"/>
        <v>-226.48395000000019</v>
      </c>
      <c r="I84" s="9">
        <f t="shared" ca="1" si="20"/>
        <v>49.258032500000262</v>
      </c>
      <c r="J84" s="9">
        <f t="shared" ca="1" si="20"/>
        <v>4.5720000000001164</v>
      </c>
      <c r="K84" s="9">
        <f t="shared" ca="1" si="21"/>
        <v>231.77863010505018</v>
      </c>
      <c r="L84" s="9">
        <f t="shared" ca="1" si="22"/>
        <v>-77.729817490080535</v>
      </c>
      <c r="M84">
        <f t="shared" ca="1" si="24"/>
        <v>56.001166666666663</v>
      </c>
      <c r="N84">
        <f t="shared" ca="1" si="25"/>
        <v>33.482486111111108</v>
      </c>
    </row>
    <row r="85" spans="1:15" x14ac:dyDescent="0.25">
      <c r="A85" s="4">
        <f t="shared" si="26"/>
        <v>0.43813657407407336</v>
      </c>
      <c r="B85" s="3">
        <f t="shared" si="27"/>
        <v>1553301855</v>
      </c>
      <c r="C85">
        <f t="shared" si="23"/>
        <v>2</v>
      </c>
      <c r="D85">
        <f t="shared" si="23"/>
        <v>8</v>
      </c>
      <c r="E85">
        <f t="shared" ca="1" si="15"/>
        <v>33184.57925000001</v>
      </c>
      <c r="F85">
        <f t="shared" ca="1" si="16"/>
        <v>17108.849512500001</v>
      </c>
      <c r="G85">
        <f t="shared" ca="1" si="19"/>
        <v>9075.42</v>
      </c>
      <c r="H85" s="9">
        <f t="shared" ca="1" si="20"/>
        <v>-226.48395000000019</v>
      </c>
      <c r="I85" s="9">
        <f t="shared" ca="1" si="20"/>
        <v>49.258032500000262</v>
      </c>
      <c r="J85" s="9">
        <f t="shared" ca="1" si="20"/>
        <v>4.5719999999997523</v>
      </c>
      <c r="K85" s="9">
        <f t="shared" ca="1" si="21"/>
        <v>231.77863010505018</v>
      </c>
      <c r="L85" s="9">
        <f t="shared" ca="1" si="22"/>
        <v>-77.729817490080535</v>
      </c>
      <c r="M85">
        <f t="shared" ca="1" si="24"/>
        <v>56.003374999999998</v>
      </c>
      <c r="N85">
        <f t="shared" ca="1" si="25"/>
        <v>33.464364583333328</v>
      </c>
    </row>
    <row r="86" spans="1:15" x14ac:dyDescent="0.25">
      <c r="A86" s="4">
        <f t="shared" si="26"/>
        <v>0.43819444444444372</v>
      </c>
      <c r="B86" s="3">
        <f t="shared" si="27"/>
        <v>1553301860</v>
      </c>
      <c r="C86">
        <f t="shared" ref="C86:D86" si="28">C85</f>
        <v>2</v>
      </c>
      <c r="D86">
        <f t="shared" si="28"/>
        <v>8</v>
      </c>
      <c r="E86">
        <f t="shared" ref="E86:E90" ca="1" si="29">INDIRECT("E$"&amp;C86)+INDIRECT("H$"&amp;C86)*($B86-INDIRECT("B$"&amp;D86))</f>
        <v>32052.159500000009</v>
      </c>
      <c r="F86">
        <f t="shared" ref="F86:F90" ca="1" si="30">INDIRECT("F$"&amp;C86)+INDIRECT("I$"&amp;C86)*($B86-INDIRECT("B$"&amp;D86))</f>
        <v>17355.139675000002</v>
      </c>
      <c r="G86">
        <f t="shared" ref="G86:G90" ca="1" si="31">INDIRECT("G$"&amp;C86)+INDIRECT("J$"&amp;C86)*($B86-INDIRECT("B$"&amp;D86))</f>
        <v>9098.2799999999988</v>
      </c>
      <c r="H86" s="9">
        <f t="shared" ref="H86:H90" ca="1" si="32">(E87-E86)/($B87-$B86)</f>
        <v>-227.34309553571512</v>
      </c>
      <c r="I86" s="9">
        <f t="shared" ref="I86:I90" ca="1" si="33">(F87-F86)/($B87-$B86)</f>
        <v>49.381285580357506</v>
      </c>
      <c r="J86" s="9">
        <f t="shared" ref="J86:J90" ca="1" si="34">(G87-G86)/($B87-$B86)</f>
        <v>4.5720000000001164</v>
      </c>
      <c r="K86" s="9">
        <f t="shared" ref="K86:K90" ca="1" si="35">SQRT(H86*H86+I86*I86)</f>
        <v>232.6443518620861</v>
      </c>
      <c r="L86" s="9">
        <f t="shared" ref="L86:L90" ca="1" si="36">DEGREES(ATAN2(I86,H86))</f>
        <v>-77.745123754739637</v>
      </c>
      <c r="M86">
        <f t="shared" ref="M86:M90" ca="1" si="37">INDIRECT("M$"&amp;C86)+INDIRECT("O$"&amp;C86)*($B86-INDIRECT("B$"&amp;D86))</f>
        <v>56.005583333333334</v>
      </c>
      <c r="N86">
        <f t="shared" ref="N86:N90" ca="1" si="38">INDIRECT("N$"&amp;C86)+INDIRECT("P$"&amp;C86)*($B86-INDIRECT("B$"&amp;D86))</f>
        <v>33.446243055555556</v>
      </c>
    </row>
    <row r="87" spans="1:15" x14ac:dyDescent="0.25">
      <c r="A87" s="8">
        <f t="shared" si="26"/>
        <v>0.43825231481481408</v>
      </c>
      <c r="B87" s="3">
        <f t="shared" si="27"/>
        <v>1553301865</v>
      </c>
      <c r="C87">
        <f t="shared" ref="C87:D87" si="39">C86</f>
        <v>2</v>
      </c>
      <c r="D87">
        <f t="shared" si="39"/>
        <v>8</v>
      </c>
      <c r="E87" s="15">
        <f ca="1">(1-$O87)*(1-$O87)*E86+2*$O87*(1-$O87)*INDIRECT("E"&amp;C88)+$O87*$O87*E90</f>
        <v>30915.444022321433</v>
      </c>
      <c r="F87" s="15">
        <f ca="1">(1-$O87)*(1-$O87)*F86+2*$O87*(1-$O87)*INDIRECT("F"&amp;C88)+$O87*$O87*F90</f>
        <v>17602.04610290179</v>
      </c>
      <c r="G87" s="15">
        <f t="shared" ca="1" si="31"/>
        <v>9121.14</v>
      </c>
      <c r="H87" s="16">
        <f t="shared" ca="1" si="32"/>
        <v>-229.0613866071435</v>
      </c>
      <c r="I87" s="16">
        <f t="shared" ca="1" si="33"/>
        <v>49.627791741070538</v>
      </c>
      <c r="J87" s="16">
        <f t="shared" ca="1" si="34"/>
        <v>4.5720000000001164</v>
      </c>
      <c r="K87" s="16">
        <f t="shared" ca="1" si="35"/>
        <v>234.37584463310705</v>
      </c>
      <c r="L87" s="16">
        <f t="shared" ca="1" si="36"/>
        <v>-77.775397055157327</v>
      </c>
      <c r="M87" s="15">
        <f ca="1">(1-$O87)*(1-$O87)*M86+2*$O87*(1-$O87)*INDIRECT("M"&amp;C88)+$O87*$O87*M90</f>
        <v>56.007795882936506</v>
      </c>
      <c r="N87" s="15">
        <f ca="1">(1-$O87)*(1-$O87)*N86+2*$O87*(1-$O87)*INDIRECT("N"&amp;C88)+$O87*$O87*N90</f>
        <v>33.428052889384922</v>
      </c>
      <c r="O87" s="15">
        <f>(B87-B86)/(B90-B86)</f>
        <v>0.25</v>
      </c>
    </row>
    <row r="88" spans="1:15" x14ac:dyDescent="0.25">
      <c r="A88" s="5">
        <f t="shared" si="26"/>
        <v>0.43831018518518444</v>
      </c>
      <c r="B88" s="3">
        <f t="shared" si="27"/>
        <v>1553301870</v>
      </c>
      <c r="C88">
        <v>3</v>
      </c>
      <c r="D88">
        <f>ROW()</f>
        <v>88</v>
      </c>
      <c r="E88" s="15">
        <f ca="1">(1-$O88)*(1-$O88)*E86+2*$O88*(1-$O88)*INDIRECT("E"&amp;C88)+$O88*$O88*E90</f>
        <v>29770.137089285716</v>
      </c>
      <c r="F88" s="15">
        <f ca="1">(1-$O88)*(1-$O88)*F86+2*$O88*(1-$O88)*INDIRECT("F"&amp;C88)+$O88*$O88*F90</f>
        <v>17850.185061607142</v>
      </c>
      <c r="G88" s="15">
        <f t="shared" ca="1" si="31"/>
        <v>9144</v>
      </c>
      <c r="H88" s="16">
        <f t="shared" ca="1" si="32"/>
        <v>-230.77967767857189</v>
      </c>
      <c r="I88" s="16">
        <f t="shared" ca="1" si="33"/>
        <v>49.874297901785759</v>
      </c>
      <c r="J88" s="16">
        <f t="shared" ca="1" si="34"/>
        <v>0</v>
      </c>
      <c r="K88" s="16">
        <f t="shared" ca="1" si="35"/>
        <v>236.1074018759717</v>
      </c>
      <c r="L88" s="16">
        <f t="shared" ca="1" si="36"/>
        <v>-77.805226328991068</v>
      </c>
      <c r="M88" s="15">
        <f ca="1">(1-$O88)*(1-$O88)*M86+2*$O88*(1-$O88)*INDIRECT("M"&amp;C88)+$O88*$O88*M90</f>
        <v>56.010016865079358</v>
      </c>
      <c r="N88" s="15">
        <f ca="1">(1-$O88)*(1-$O88)*N86+2*$O88*(1-$O88)*INDIRECT("N"&amp;C88)+$O88*$O88*N90</f>
        <v>33.409725446428567</v>
      </c>
      <c r="O88" s="15">
        <f>(B88-B86)/(B90-B86)</f>
        <v>0.5</v>
      </c>
    </row>
    <row r="89" spans="1:15" x14ac:dyDescent="0.25">
      <c r="A89" s="4">
        <f t="shared" si="26"/>
        <v>0.4383680555555548</v>
      </c>
      <c r="B89" s="3">
        <f t="shared" si="27"/>
        <v>1553301875</v>
      </c>
      <c r="C89">
        <f t="shared" ref="C89:D89" si="40">C88</f>
        <v>3</v>
      </c>
      <c r="D89">
        <f t="shared" si="40"/>
        <v>88</v>
      </c>
      <c r="E89" s="15">
        <f ca="1">(1-$O89)*(1-$O89)*E86+2*$O89*(1-$O89)*INDIRECT("E"&amp;C88)+$O89*$O89*E90</f>
        <v>28616.238700892856</v>
      </c>
      <c r="F89" s="15">
        <f ca="1">(1-$O89)*(1-$O89)*F86+2*$O89*(1-$O89)*INDIRECT("F"&amp;C88)+$O89*$O89*F90</f>
        <v>18099.556551116071</v>
      </c>
      <c r="G89" s="15">
        <f t="shared" ca="1" si="31"/>
        <v>9144</v>
      </c>
      <c r="H89" s="16">
        <f t="shared" ca="1" si="32"/>
        <v>-232.49796874999956</v>
      </c>
      <c r="I89" s="16">
        <f t="shared" ca="1" si="33"/>
        <v>50.120804062500248</v>
      </c>
      <c r="J89" s="16">
        <f t="shared" ca="1" si="34"/>
        <v>0</v>
      </c>
      <c r="K89" s="16">
        <f t="shared" ca="1" si="35"/>
        <v>237.83902218254119</v>
      </c>
      <c r="L89" s="16">
        <f t="shared" ca="1" si="36"/>
        <v>-77.834621258285352</v>
      </c>
      <c r="M89" s="15">
        <f ca="1">(1-$O89)*(1-$O89)*M86+2*$O89*(1-$O89)*INDIRECT("M"&amp;C88)+$O89*$O89*M90</f>
        <v>56.012246279761904</v>
      </c>
      <c r="N89" s="15">
        <f ca="1">(1-$O89)*(1-$O89)*N86+2*$O89*(1-$O89)*INDIRECT("N"&amp;C88)+$O89*$O89*N90</f>
        <v>33.391260726686504</v>
      </c>
      <c r="O89" s="15">
        <f>(B89-B86)/(B90-B86)</f>
        <v>0.75</v>
      </c>
    </row>
    <row r="90" spans="1:15" x14ac:dyDescent="0.25">
      <c r="A90" s="4">
        <f t="shared" si="26"/>
        <v>0.43842592592592516</v>
      </c>
      <c r="B90" s="3">
        <f t="shared" si="27"/>
        <v>1553301880</v>
      </c>
      <c r="C90">
        <f t="shared" ref="C90:D90" si="41">C89</f>
        <v>3</v>
      </c>
      <c r="D90">
        <f t="shared" si="41"/>
        <v>88</v>
      </c>
      <c r="E90">
        <f t="shared" ca="1" si="29"/>
        <v>27453.748857142858</v>
      </c>
      <c r="F90">
        <f t="shared" ca="1" si="30"/>
        <v>18350.160571428572</v>
      </c>
      <c r="G90">
        <f t="shared" ca="1" si="31"/>
        <v>9144</v>
      </c>
      <c r="H90" s="9">
        <f t="shared" ca="1" si="32"/>
        <v>-233.35711428571449</v>
      </c>
      <c r="I90" s="9">
        <f t="shared" ca="1" si="33"/>
        <v>50.244057142857493</v>
      </c>
      <c r="J90" s="9">
        <f t="shared" ca="1" si="34"/>
        <v>0</v>
      </c>
      <c r="K90" s="9">
        <f t="shared" ca="1" si="35"/>
        <v>238.70485555583227</v>
      </c>
      <c r="L90" s="9">
        <f t="shared" ca="1" si="36"/>
        <v>-77.849158792802342</v>
      </c>
      <c r="M90">
        <f t="shared" ca="1" si="37"/>
        <v>56.014484126984122</v>
      </c>
      <c r="N90">
        <f t="shared" ca="1" si="38"/>
        <v>33.372658730158726</v>
      </c>
    </row>
    <row r="91" spans="1:15" x14ac:dyDescent="0.25">
      <c r="A91" s="4">
        <f t="shared" si="26"/>
        <v>0.43848379629629552</v>
      </c>
      <c r="B91" s="3">
        <f t="shared" si="27"/>
        <v>1553301885</v>
      </c>
      <c r="C91">
        <f t="shared" ref="C91:D105" si="42">C90</f>
        <v>3</v>
      </c>
      <c r="D91">
        <f t="shared" si="42"/>
        <v>88</v>
      </c>
      <c r="E91">
        <f t="shared" ca="1" si="15"/>
        <v>26286.963285714286</v>
      </c>
      <c r="F91">
        <f t="shared" ca="1" si="16"/>
        <v>18601.38085714286</v>
      </c>
      <c r="G91">
        <f t="shared" ca="1" si="19"/>
        <v>9144</v>
      </c>
      <c r="H91" s="9">
        <f t="shared" ca="1" si="20"/>
        <v>-233.35711428571449</v>
      </c>
      <c r="I91" s="9">
        <f t="shared" ca="1" si="20"/>
        <v>50.244057142856761</v>
      </c>
      <c r="J91" s="9">
        <f t="shared" ca="1" si="20"/>
        <v>0</v>
      </c>
      <c r="K91" s="9">
        <f t="shared" ca="1" si="21"/>
        <v>238.7048555558321</v>
      </c>
      <c r="L91" s="9">
        <f t="shared" ca="1" si="22"/>
        <v>-77.849158792802527</v>
      </c>
      <c r="M91">
        <f t="shared" ca="1" si="24"/>
        <v>56.016726190476192</v>
      </c>
      <c r="N91">
        <f t="shared" ca="1" si="25"/>
        <v>33.353988095238094</v>
      </c>
    </row>
    <row r="92" spans="1:15" x14ac:dyDescent="0.25">
      <c r="A92" s="4">
        <f t="shared" si="26"/>
        <v>0.43854166666666589</v>
      </c>
      <c r="B92" s="3">
        <f t="shared" si="27"/>
        <v>1553301890</v>
      </c>
      <c r="C92">
        <f t="shared" si="42"/>
        <v>3</v>
      </c>
      <c r="D92">
        <f t="shared" si="42"/>
        <v>88</v>
      </c>
      <c r="E92">
        <f t="shared" ca="1" si="15"/>
        <v>25120.177714285714</v>
      </c>
      <c r="F92">
        <f t="shared" ca="1" si="16"/>
        <v>18852.601142857144</v>
      </c>
      <c r="G92">
        <f t="shared" ca="1" si="19"/>
        <v>9144</v>
      </c>
      <c r="H92" s="9">
        <f t="shared" ca="1" si="20"/>
        <v>-233.35711428571449</v>
      </c>
      <c r="I92" s="9">
        <f t="shared" ca="1" si="20"/>
        <v>50.244057142857493</v>
      </c>
      <c r="J92" s="9">
        <f t="shared" ca="1" si="20"/>
        <v>0</v>
      </c>
      <c r="K92" s="9">
        <f t="shared" ca="1" si="21"/>
        <v>238.70485555583227</v>
      </c>
      <c r="L92" s="9">
        <f t="shared" ca="1" si="22"/>
        <v>-77.849158792802342</v>
      </c>
      <c r="M92">
        <f t="shared" ca="1" si="24"/>
        <v>56.018968253968254</v>
      </c>
      <c r="N92">
        <f t="shared" ca="1" si="25"/>
        <v>33.335317460317455</v>
      </c>
    </row>
    <row r="93" spans="1:15" x14ac:dyDescent="0.25">
      <c r="A93" s="4">
        <f t="shared" si="26"/>
        <v>0.43859953703703625</v>
      </c>
      <c r="B93" s="3">
        <f t="shared" si="27"/>
        <v>1553301895</v>
      </c>
      <c r="C93">
        <f t="shared" si="42"/>
        <v>3</v>
      </c>
      <c r="D93">
        <f t="shared" si="42"/>
        <v>88</v>
      </c>
      <c r="E93">
        <f t="shared" ca="1" si="15"/>
        <v>23953.392142857141</v>
      </c>
      <c r="F93">
        <f t="shared" ca="1" si="16"/>
        <v>19103.821428571431</v>
      </c>
      <c r="G93">
        <f t="shared" ca="1" si="19"/>
        <v>9144</v>
      </c>
      <c r="H93" s="9">
        <f t="shared" ca="1" si="20"/>
        <v>-233.35711428571375</v>
      </c>
      <c r="I93" s="9">
        <f t="shared" ca="1" si="20"/>
        <v>50.244057142856761</v>
      </c>
      <c r="J93" s="9">
        <f t="shared" ca="1" si="20"/>
        <v>0</v>
      </c>
      <c r="K93" s="9">
        <f t="shared" ca="1" si="21"/>
        <v>238.70485555583139</v>
      </c>
      <c r="L93" s="9">
        <f t="shared" ca="1" si="22"/>
        <v>-77.849158792802484</v>
      </c>
      <c r="M93">
        <f t="shared" ca="1" si="24"/>
        <v>56.021210317460316</v>
      </c>
      <c r="N93">
        <f t="shared" ca="1" si="25"/>
        <v>33.316646825396823</v>
      </c>
    </row>
    <row r="94" spans="1:15" x14ac:dyDescent="0.25">
      <c r="A94" s="4">
        <f t="shared" si="26"/>
        <v>0.43865740740740661</v>
      </c>
      <c r="B94" s="3">
        <f t="shared" si="27"/>
        <v>1553301900</v>
      </c>
      <c r="C94">
        <f t="shared" si="42"/>
        <v>3</v>
      </c>
      <c r="D94">
        <f t="shared" si="42"/>
        <v>88</v>
      </c>
      <c r="E94">
        <f t="shared" ca="1" si="15"/>
        <v>22786.606571428572</v>
      </c>
      <c r="F94">
        <f t="shared" ca="1" si="16"/>
        <v>19355.041714285715</v>
      </c>
      <c r="G94">
        <f t="shared" ca="1" si="19"/>
        <v>9144</v>
      </c>
      <c r="H94" s="9">
        <f t="shared" ca="1" si="20"/>
        <v>-233.35711428571449</v>
      </c>
      <c r="I94" s="9">
        <f t="shared" ca="1" si="20"/>
        <v>50.244057142857493</v>
      </c>
      <c r="J94" s="9">
        <f t="shared" ca="1" si="20"/>
        <v>0</v>
      </c>
      <c r="K94" s="9">
        <f t="shared" ca="1" si="21"/>
        <v>238.70485555583227</v>
      </c>
      <c r="L94" s="9">
        <f t="shared" ca="1" si="22"/>
        <v>-77.849158792802342</v>
      </c>
      <c r="M94">
        <f t="shared" ca="1" si="24"/>
        <v>56.023452380952378</v>
      </c>
      <c r="N94">
        <f t="shared" ca="1" si="25"/>
        <v>33.297976190476184</v>
      </c>
    </row>
    <row r="95" spans="1:15" x14ac:dyDescent="0.25">
      <c r="A95" s="4">
        <f t="shared" si="26"/>
        <v>0.43871527777777697</v>
      </c>
      <c r="B95" s="3">
        <f t="shared" si="27"/>
        <v>1553301905</v>
      </c>
      <c r="C95">
        <f t="shared" si="42"/>
        <v>3</v>
      </c>
      <c r="D95">
        <f t="shared" si="42"/>
        <v>88</v>
      </c>
      <c r="E95">
        <f t="shared" ca="1" si="15"/>
        <v>21619.821</v>
      </c>
      <c r="F95">
        <f t="shared" ca="1" si="16"/>
        <v>19606.262000000002</v>
      </c>
      <c r="G95">
        <f t="shared" ca="1" si="19"/>
        <v>9144</v>
      </c>
      <c r="H95" s="9">
        <f t="shared" ca="1" si="20"/>
        <v>-233.35711428571449</v>
      </c>
      <c r="I95" s="9">
        <f t="shared" ca="1" si="20"/>
        <v>50.244057142856761</v>
      </c>
      <c r="J95" s="9">
        <f t="shared" ca="1" si="20"/>
        <v>0</v>
      </c>
      <c r="K95" s="9">
        <f t="shared" ca="1" si="21"/>
        <v>238.7048555558321</v>
      </c>
      <c r="L95" s="9">
        <f t="shared" ca="1" si="22"/>
        <v>-77.849158792802527</v>
      </c>
      <c r="M95">
        <f t="shared" ca="1" si="24"/>
        <v>56.02569444444444</v>
      </c>
      <c r="N95">
        <f t="shared" ca="1" si="25"/>
        <v>33.279305555555553</v>
      </c>
    </row>
    <row r="96" spans="1:15" x14ac:dyDescent="0.25">
      <c r="A96" s="4">
        <f t="shared" si="26"/>
        <v>0.43877314814814733</v>
      </c>
      <c r="B96" s="3">
        <f t="shared" si="27"/>
        <v>1553301910</v>
      </c>
      <c r="C96">
        <f t="shared" si="42"/>
        <v>3</v>
      </c>
      <c r="D96">
        <f t="shared" si="42"/>
        <v>88</v>
      </c>
      <c r="E96">
        <f t="shared" ca="1" si="15"/>
        <v>20453.035428571427</v>
      </c>
      <c r="F96">
        <f t="shared" ca="1" si="16"/>
        <v>19857.482285714286</v>
      </c>
      <c r="G96">
        <f t="shared" ca="1" si="19"/>
        <v>9144</v>
      </c>
      <c r="H96" s="9">
        <f t="shared" ca="1" si="20"/>
        <v>-233.35711428571375</v>
      </c>
      <c r="I96" s="9">
        <f t="shared" ca="1" si="20"/>
        <v>50.244057142857493</v>
      </c>
      <c r="J96" s="9">
        <f t="shared" ca="1" si="20"/>
        <v>0</v>
      </c>
      <c r="K96" s="9">
        <f t="shared" ca="1" si="21"/>
        <v>238.70485555583153</v>
      </c>
      <c r="L96" s="9">
        <f t="shared" ca="1" si="22"/>
        <v>-77.849158792802314</v>
      </c>
      <c r="M96">
        <f t="shared" ca="1" si="24"/>
        <v>56.027936507936502</v>
      </c>
      <c r="N96">
        <f t="shared" ca="1" si="25"/>
        <v>33.260634920634921</v>
      </c>
    </row>
    <row r="97" spans="1:14" x14ac:dyDescent="0.25">
      <c r="A97" s="4">
        <f>A96+5/24/3600</f>
        <v>0.43883101851851769</v>
      </c>
      <c r="B97" s="3">
        <f t="shared" si="27"/>
        <v>1553301915</v>
      </c>
      <c r="C97">
        <f t="shared" si="42"/>
        <v>3</v>
      </c>
      <c r="D97">
        <f t="shared" si="42"/>
        <v>88</v>
      </c>
      <c r="E97">
        <f t="shared" ca="1" si="15"/>
        <v>19286.249857142859</v>
      </c>
      <c r="F97">
        <f t="shared" ca="1" si="16"/>
        <v>20108.702571428574</v>
      </c>
      <c r="G97">
        <f t="shared" ca="1" si="19"/>
        <v>9144</v>
      </c>
      <c r="H97" s="9">
        <f t="shared" ca="1" si="20"/>
        <v>-233.35711428571449</v>
      </c>
      <c r="I97" s="9">
        <f t="shared" ca="1" si="20"/>
        <v>50.244057142856761</v>
      </c>
      <c r="J97" s="9">
        <f t="shared" ca="1" si="20"/>
        <v>0</v>
      </c>
      <c r="K97" s="9">
        <f t="shared" ca="1" si="21"/>
        <v>238.7048555558321</v>
      </c>
      <c r="L97" s="9">
        <f t="shared" ca="1" si="22"/>
        <v>-77.849158792802527</v>
      </c>
      <c r="M97">
        <f t="shared" ca="1" si="24"/>
        <v>56.030178571428571</v>
      </c>
      <c r="N97">
        <f t="shared" ca="1" si="25"/>
        <v>33.241964285714282</v>
      </c>
    </row>
    <row r="98" spans="1:14" x14ac:dyDescent="0.25">
      <c r="A98" s="4">
        <f t="shared" si="26"/>
        <v>0.43888888888888805</v>
      </c>
      <c r="B98" s="3">
        <f t="shared" si="27"/>
        <v>1553301920</v>
      </c>
      <c r="C98">
        <f t="shared" si="42"/>
        <v>3</v>
      </c>
      <c r="D98">
        <f t="shared" si="42"/>
        <v>88</v>
      </c>
      <c r="E98">
        <f t="shared" ca="1" si="15"/>
        <v>18119.464285714286</v>
      </c>
      <c r="F98">
        <f t="shared" ca="1" si="16"/>
        <v>20359.922857142858</v>
      </c>
      <c r="G98">
        <f t="shared" ca="1" si="19"/>
        <v>9144</v>
      </c>
      <c r="H98" s="9">
        <f t="shared" ca="1" si="20"/>
        <v>-233.35711428571449</v>
      </c>
      <c r="I98" s="9">
        <f t="shared" ca="1" si="20"/>
        <v>50.244057142857493</v>
      </c>
      <c r="J98" s="9">
        <f t="shared" ca="1" si="20"/>
        <v>0</v>
      </c>
      <c r="K98" s="9">
        <f t="shared" ca="1" si="21"/>
        <v>238.70485555583227</v>
      </c>
      <c r="L98" s="9">
        <f t="shared" ca="1" si="22"/>
        <v>-77.849158792802342</v>
      </c>
      <c r="M98">
        <f t="shared" ca="1" si="24"/>
        <v>56.032420634920634</v>
      </c>
      <c r="N98">
        <f t="shared" ca="1" si="25"/>
        <v>33.22329365079365</v>
      </c>
    </row>
    <row r="99" spans="1:14" x14ac:dyDescent="0.25">
      <c r="A99" s="4">
        <f t="shared" si="26"/>
        <v>0.43894675925925841</v>
      </c>
      <c r="B99" s="3">
        <f t="shared" si="27"/>
        <v>1553301925</v>
      </c>
      <c r="C99">
        <f t="shared" si="42"/>
        <v>3</v>
      </c>
      <c r="D99">
        <f t="shared" si="42"/>
        <v>88</v>
      </c>
      <c r="E99">
        <f t="shared" ca="1" si="15"/>
        <v>16952.678714285714</v>
      </c>
      <c r="F99">
        <f t="shared" ca="1" si="16"/>
        <v>20611.143142857145</v>
      </c>
      <c r="G99">
        <f t="shared" ca="1" si="19"/>
        <v>9144</v>
      </c>
      <c r="H99" s="9">
        <f t="shared" ca="1" si="20"/>
        <v>-233.35711428571375</v>
      </c>
      <c r="I99" s="9">
        <f t="shared" ca="1" si="20"/>
        <v>50.244057142856761</v>
      </c>
      <c r="J99" s="9">
        <f t="shared" ca="1" si="20"/>
        <v>0</v>
      </c>
      <c r="K99" s="9">
        <f t="shared" ca="1" si="21"/>
        <v>238.70485555583139</v>
      </c>
      <c r="L99" s="9">
        <f t="shared" ca="1" si="22"/>
        <v>-77.849158792802484</v>
      </c>
      <c r="M99">
        <f t="shared" ca="1" si="24"/>
        <v>56.034662698412696</v>
      </c>
      <c r="N99">
        <f t="shared" ca="1" si="25"/>
        <v>33.204623015873011</v>
      </c>
    </row>
    <row r="100" spans="1:14" x14ac:dyDescent="0.25">
      <c r="A100" s="4">
        <f t="shared" si="26"/>
        <v>0.43900462962962877</v>
      </c>
      <c r="B100" s="3">
        <f t="shared" si="27"/>
        <v>1553301930</v>
      </c>
      <c r="C100">
        <f t="shared" si="42"/>
        <v>3</v>
      </c>
      <c r="D100">
        <f t="shared" si="42"/>
        <v>88</v>
      </c>
      <c r="E100">
        <f t="shared" ca="1" si="15"/>
        <v>15785.893142857145</v>
      </c>
      <c r="F100">
        <f t="shared" ca="1" si="16"/>
        <v>20862.363428571429</v>
      </c>
      <c r="G100">
        <f t="shared" ca="1" si="19"/>
        <v>9144</v>
      </c>
      <c r="H100" s="9">
        <f t="shared" ca="1" si="20"/>
        <v>-233.35711428571449</v>
      </c>
      <c r="I100" s="9">
        <f t="shared" ca="1" si="20"/>
        <v>50.244057142857493</v>
      </c>
      <c r="J100" s="9">
        <f t="shared" ca="1" si="20"/>
        <v>0</v>
      </c>
      <c r="K100" s="9">
        <f t="shared" ca="1" si="21"/>
        <v>238.70485555583227</v>
      </c>
      <c r="L100" s="9">
        <f t="shared" ca="1" si="22"/>
        <v>-77.849158792802342</v>
      </c>
      <c r="M100">
        <f t="shared" ca="1" si="24"/>
        <v>56.036904761904758</v>
      </c>
      <c r="N100">
        <f t="shared" ca="1" si="25"/>
        <v>33.185952380952379</v>
      </c>
    </row>
    <row r="101" spans="1:14" x14ac:dyDescent="0.25">
      <c r="A101" s="4">
        <f t="shared" si="26"/>
        <v>0.43906249999999913</v>
      </c>
      <c r="B101" s="3">
        <f t="shared" si="27"/>
        <v>1553301935</v>
      </c>
      <c r="C101">
        <f t="shared" si="42"/>
        <v>3</v>
      </c>
      <c r="D101">
        <f t="shared" si="42"/>
        <v>88</v>
      </c>
      <c r="E101">
        <f t="shared" ca="1" si="15"/>
        <v>14619.107571428573</v>
      </c>
      <c r="F101">
        <f t="shared" ca="1" si="16"/>
        <v>21113.583714285716</v>
      </c>
      <c r="G101">
        <f t="shared" ca="1" si="19"/>
        <v>9144</v>
      </c>
      <c r="H101" s="9">
        <f t="shared" ca="1" si="20"/>
        <v>-233.35711428571412</v>
      </c>
      <c r="I101" s="9">
        <f t="shared" ca="1" si="20"/>
        <v>50.244057142856761</v>
      </c>
      <c r="J101" s="9">
        <f t="shared" ca="1" si="20"/>
        <v>0</v>
      </c>
      <c r="K101" s="9">
        <f t="shared" ca="1" si="21"/>
        <v>238.70485555583173</v>
      </c>
      <c r="L101" s="9">
        <f t="shared" ca="1" si="22"/>
        <v>-77.849158792802498</v>
      </c>
      <c r="M101">
        <f t="shared" ca="1" si="24"/>
        <v>56.03914682539682</v>
      </c>
      <c r="N101">
        <f t="shared" ca="1" si="25"/>
        <v>33.16728174603174</v>
      </c>
    </row>
    <row r="102" spans="1:14" x14ac:dyDescent="0.25">
      <c r="A102" s="4">
        <f t="shared" si="26"/>
        <v>0.43912037037036949</v>
      </c>
      <c r="B102" s="3">
        <f t="shared" si="27"/>
        <v>1553301940</v>
      </c>
      <c r="C102">
        <f t="shared" si="42"/>
        <v>3</v>
      </c>
      <c r="D102">
        <f t="shared" si="42"/>
        <v>88</v>
      </c>
      <c r="E102">
        <f t="shared" ref="E102:E165" ca="1" si="43">INDIRECT("E$"&amp;C102)+INDIRECT("H$"&amp;C102)*($B102-INDIRECT("B$"&amp;D102))</f>
        <v>13452.322000000002</v>
      </c>
      <c r="F102">
        <f t="shared" ref="F102:F165" ca="1" si="44">INDIRECT("F$"&amp;C102)+INDIRECT("I$"&amp;C102)*($B102-INDIRECT("B$"&amp;D102))</f>
        <v>21364.804</v>
      </c>
      <c r="G102">
        <f t="shared" ca="1" si="19"/>
        <v>9144</v>
      </c>
      <c r="H102" s="9">
        <f t="shared" ca="1" si="20"/>
        <v>-233.35711428571412</v>
      </c>
      <c r="I102" s="9">
        <f t="shared" ca="1" si="20"/>
        <v>50.244057142857493</v>
      </c>
      <c r="J102" s="9">
        <f t="shared" ca="1" si="20"/>
        <v>0</v>
      </c>
      <c r="K102" s="9">
        <f t="shared" ca="1" si="21"/>
        <v>238.7048555558319</v>
      </c>
      <c r="L102" s="9">
        <f t="shared" ca="1" si="22"/>
        <v>-77.849158792802328</v>
      </c>
      <c r="M102">
        <f t="shared" ca="1" si="24"/>
        <v>56.041388888888889</v>
      </c>
      <c r="N102">
        <f t="shared" ca="1" si="25"/>
        <v>33.148611111111109</v>
      </c>
    </row>
    <row r="103" spans="1:14" x14ac:dyDescent="0.25">
      <c r="A103" s="4">
        <f t="shared" si="26"/>
        <v>0.43917824074073986</v>
      </c>
      <c r="B103" s="3">
        <f t="shared" si="27"/>
        <v>1553301945</v>
      </c>
      <c r="C103">
        <f t="shared" si="42"/>
        <v>3</v>
      </c>
      <c r="D103">
        <f t="shared" si="42"/>
        <v>88</v>
      </c>
      <c r="E103">
        <f t="shared" ca="1" si="43"/>
        <v>12285.536428571431</v>
      </c>
      <c r="F103">
        <f t="shared" ca="1" si="44"/>
        <v>21616.024285714288</v>
      </c>
      <c r="G103">
        <f t="shared" ca="1" si="19"/>
        <v>9144</v>
      </c>
      <c r="H103" s="9">
        <f t="shared" ca="1" si="20"/>
        <v>-233.35711428571449</v>
      </c>
      <c r="I103" s="9">
        <f t="shared" ca="1" si="20"/>
        <v>50.244057142856761</v>
      </c>
      <c r="J103" s="9">
        <f t="shared" ca="1" si="20"/>
        <v>0</v>
      </c>
      <c r="K103" s="9">
        <f t="shared" ca="1" si="21"/>
        <v>238.7048555558321</v>
      </c>
      <c r="L103" s="9">
        <f t="shared" ca="1" si="22"/>
        <v>-77.849158792802527</v>
      </c>
      <c r="M103">
        <f t="shared" ca="1" si="24"/>
        <v>56.043630952380951</v>
      </c>
      <c r="N103">
        <f t="shared" ca="1" si="25"/>
        <v>33.129940476190477</v>
      </c>
    </row>
    <row r="104" spans="1:14" x14ac:dyDescent="0.25">
      <c r="A104" s="8">
        <f t="shared" si="26"/>
        <v>0.43923611111111022</v>
      </c>
      <c r="B104" s="3">
        <f t="shared" si="27"/>
        <v>1553301950</v>
      </c>
      <c r="C104">
        <f t="shared" si="42"/>
        <v>3</v>
      </c>
      <c r="D104">
        <f t="shared" si="42"/>
        <v>88</v>
      </c>
      <c r="E104">
        <f t="shared" ca="1" si="43"/>
        <v>11118.750857142859</v>
      </c>
      <c r="F104">
        <f t="shared" ca="1" si="44"/>
        <v>21867.244571428571</v>
      </c>
      <c r="G104">
        <f t="shared" ca="1" si="19"/>
        <v>9144</v>
      </c>
      <c r="H104" s="9">
        <f t="shared" ca="1" si="20"/>
        <v>-233.35711428571449</v>
      </c>
      <c r="I104" s="9">
        <f t="shared" ca="1" si="20"/>
        <v>50.244057142857493</v>
      </c>
      <c r="J104" s="9">
        <f t="shared" ca="1" si="20"/>
        <v>0</v>
      </c>
      <c r="K104" s="9">
        <f t="shared" ca="1" si="21"/>
        <v>238.70485555583227</v>
      </c>
      <c r="L104" s="9">
        <f t="shared" ca="1" si="22"/>
        <v>-77.849158792802342</v>
      </c>
      <c r="M104">
        <f t="shared" ca="1" si="24"/>
        <v>56.045873015873013</v>
      </c>
      <c r="N104">
        <f t="shared" ca="1" si="25"/>
        <v>33.111269841269838</v>
      </c>
    </row>
    <row r="105" spans="1:14" x14ac:dyDescent="0.25">
      <c r="A105" s="4">
        <f>A104+5/24/3600</f>
        <v>0.43929398148148058</v>
      </c>
      <c r="B105" s="3">
        <f t="shared" si="27"/>
        <v>1553301955</v>
      </c>
      <c r="C105">
        <f t="shared" si="42"/>
        <v>3</v>
      </c>
      <c r="D105">
        <f t="shared" si="42"/>
        <v>88</v>
      </c>
      <c r="E105">
        <f t="shared" ca="1" si="43"/>
        <v>9951.9652857142864</v>
      </c>
      <c r="F105">
        <f t="shared" ca="1" si="44"/>
        <v>22118.464857142859</v>
      </c>
      <c r="G105">
        <f t="shared" ca="1" si="19"/>
        <v>9144</v>
      </c>
      <c r="H105" s="9">
        <f t="shared" ca="1" si="20"/>
        <v>-233.35711428571375</v>
      </c>
      <c r="I105" s="9">
        <f t="shared" ca="1" si="20"/>
        <v>50.244057142856761</v>
      </c>
      <c r="J105" s="9">
        <f t="shared" ca="1" si="20"/>
        <v>0</v>
      </c>
      <c r="K105" s="9">
        <f t="shared" ca="1" si="21"/>
        <v>238.70485555583139</v>
      </c>
      <c r="L105" s="9">
        <f t="shared" ca="1" si="22"/>
        <v>-77.849158792802484</v>
      </c>
      <c r="M105">
        <f t="shared" ca="1" si="24"/>
        <v>56.048115079365076</v>
      </c>
      <c r="N105">
        <f t="shared" ca="1" si="25"/>
        <v>33.092599206349206</v>
      </c>
    </row>
    <row r="106" spans="1:14" x14ac:dyDescent="0.25">
      <c r="A106" s="4">
        <f t="shared" ref="A106:A122" si="45">A105+5/24/3600</f>
        <v>0.43935185185185094</v>
      </c>
      <c r="B106" s="3">
        <f t="shared" si="27"/>
        <v>1553301960</v>
      </c>
      <c r="C106">
        <f t="shared" ref="C106:D121" si="46">C105</f>
        <v>3</v>
      </c>
      <c r="D106">
        <f t="shared" si="46"/>
        <v>88</v>
      </c>
      <c r="E106">
        <f t="shared" ca="1" si="43"/>
        <v>8785.1797142857176</v>
      </c>
      <c r="F106">
        <f t="shared" ca="1" si="44"/>
        <v>22369.685142857143</v>
      </c>
      <c r="G106">
        <f t="shared" ca="1" si="19"/>
        <v>9144</v>
      </c>
      <c r="H106" s="9">
        <f t="shared" ca="1" si="20"/>
        <v>-233.35711428571449</v>
      </c>
      <c r="I106" s="9">
        <f t="shared" ca="1" si="20"/>
        <v>50.244057142857493</v>
      </c>
      <c r="J106" s="9">
        <f t="shared" ca="1" si="20"/>
        <v>0</v>
      </c>
      <c r="K106" s="9">
        <f t="shared" ca="1" si="21"/>
        <v>238.70485555583227</v>
      </c>
      <c r="L106" s="9">
        <f t="shared" ca="1" si="22"/>
        <v>-77.849158792802342</v>
      </c>
      <c r="M106">
        <f t="shared" ca="1" si="24"/>
        <v>56.050357142857138</v>
      </c>
      <c r="N106">
        <f t="shared" ca="1" si="25"/>
        <v>33.073928571428567</v>
      </c>
    </row>
    <row r="107" spans="1:14" x14ac:dyDescent="0.25">
      <c r="A107" s="4">
        <f t="shared" si="45"/>
        <v>0.4394097222222213</v>
      </c>
      <c r="B107" s="3">
        <f t="shared" si="27"/>
        <v>1553301965</v>
      </c>
      <c r="C107">
        <f t="shared" si="46"/>
        <v>3</v>
      </c>
      <c r="D107">
        <f t="shared" si="46"/>
        <v>88</v>
      </c>
      <c r="E107">
        <f t="shared" ca="1" si="43"/>
        <v>7618.3941428571452</v>
      </c>
      <c r="F107">
        <f t="shared" ca="1" si="44"/>
        <v>22620.90542857143</v>
      </c>
      <c r="G107">
        <f t="shared" ca="1" si="19"/>
        <v>9144</v>
      </c>
      <c r="H107" s="9">
        <f t="shared" ca="1" si="20"/>
        <v>-233.35711428571449</v>
      </c>
      <c r="I107" s="9">
        <f t="shared" ca="1" si="20"/>
        <v>50.244057142856761</v>
      </c>
      <c r="J107" s="9">
        <f t="shared" ca="1" si="20"/>
        <v>0</v>
      </c>
      <c r="K107" s="9">
        <f t="shared" ca="1" si="21"/>
        <v>238.7048555558321</v>
      </c>
      <c r="L107" s="9">
        <f t="shared" ca="1" si="22"/>
        <v>-77.849158792802527</v>
      </c>
      <c r="M107">
        <f t="shared" ca="1" si="24"/>
        <v>56.052599206349207</v>
      </c>
      <c r="N107">
        <f t="shared" ca="1" si="25"/>
        <v>33.055257936507935</v>
      </c>
    </row>
    <row r="108" spans="1:14" x14ac:dyDescent="0.25">
      <c r="A108" s="4">
        <f t="shared" si="45"/>
        <v>0.43946759259259166</v>
      </c>
      <c r="B108" s="3">
        <f t="shared" si="27"/>
        <v>1553301970</v>
      </c>
      <c r="C108">
        <f t="shared" si="46"/>
        <v>3</v>
      </c>
      <c r="D108">
        <f t="shared" si="46"/>
        <v>88</v>
      </c>
      <c r="E108">
        <f t="shared" ca="1" si="43"/>
        <v>6451.6085714285728</v>
      </c>
      <c r="F108">
        <f t="shared" ca="1" si="44"/>
        <v>22872.125714285714</v>
      </c>
      <c r="G108">
        <f t="shared" ca="1" si="19"/>
        <v>9144</v>
      </c>
      <c r="H108" s="9">
        <f t="shared" ca="1" si="20"/>
        <v>-233.35711428571375</v>
      </c>
      <c r="I108" s="9">
        <f t="shared" ca="1" si="20"/>
        <v>50.244057142857493</v>
      </c>
      <c r="J108" s="9">
        <f t="shared" ca="1" si="20"/>
        <v>0</v>
      </c>
      <c r="K108" s="9">
        <f t="shared" ca="1" si="21"/>
        <v>238.70485555583153</v>
      </c>
      <c r="L108" s="9">
        <f t="shared" ca="1" si="22"/>
        <v>-77.849158792802314</v>
      </c>
      <c r="M108">
        <f t="shared" ca="1" si="24"/>
        <v>56.054841269841269</v>
      </c>
      <c r="N108">
        <f t="shared" ca="1" si="25"/>
        <v>33.036587301587296</v>
      </c>
    </row>
    <row r="109" spans="1:14" x14ac:dyDescent="0.25">
      <c r="A109" s="4">
        <f t="shared" si="45"/>
        <v>0.43952546296296202</v>
      </c>
      <c r="B109" s="3">
        <f t="shared" si="27"/>
        <v>1553301975</v>
      </c>
      <c r="C109">
        <f t="shared" si="46"/>
        <v>3</v>
      </c>
      <c r="D109">
        <f t="shared" si="46"/>
        <v>88</v>
      </c>
      <c r="E109">
        <f t="shared" ca="1" si="43"/>
        <v>5284.823000000004</v>
      </c>
      <c r="F109">
        <f t="shared" ca="1" si="44"/>
        <v>23123.346000000001</v>
      </c>
      <c r="G109">
        <f t="shared" ca="1" si="19"/>
        <v>9144</v>
      </c>
      <c r="H109" s="9">
        <f t="shared" ca="1" si="20"/>
        <v>-233.35711428571449</v>
      </c>
      <c r="I109" s="9">
        <f t="shared" ca="1" si="20"/>
        <v>50.244057142856761</v>
      </c>
      <c r="J109" s="9">
        <f t="shared" ca="1" si="20"/>
        <v>0</v>
      </c>
      <c r="K109" s="9">
        <f t="shared" ca="1" si="21"/>
        <v>238.7048555558321</v>
      </c>
      <c r="L109" s="9">
        <f t="shared" ca="1" si="22"/>
        <v>-77.849158792802527</v>
      </c>
      <c r="M109">
        <f t="shared" ca="1" si="24"/>
        <v>56.057083333333331</v>
      </c>
      <c r="N109">
        <f t="shared" ca="1" si="25"/>
        <v>33.017916666666665</v>
      </c>
    </row>
    <row r="110" spans="1:14" x14ac:dyDescent="0.25">
      <c r="A110" s="8">
        <f t="shared" si="45"/>
        <v>0.43958333333333238</v>
      </c>
      <c r="B110" s="3">
        <f t="shared" si="27"/>
        <v>1553301980</v>
      </c>
      <c r="C110">
        <f t="shared" si="46"/>
        <v>3</v>
      </c>
      <c r="D110">
        <f t="shared" si="46"/>
        <v>88</v>
      </c>
      <c r="E110">
        <f t="shared" ca="1" si="43"/>
        <v>4118.0374285714315</v>
      </c>
      <c r="F110">
        <f t="shared" ca="1" si="44"/>
        <v>23374.566285714285</v>
      </c>
      <c r="G110">
        <f t="shared" ca="1" si="19"/>
        <v>9144</v>
      </c>
      <c r="H110" s="9">
        <f t="shared" ca="1" si="20"/>
        <v>-233.35711428571449</v>
      </c>
      <c r="I110" s="9">
        <f t="shared" ca="1" si="20"/>
        <v>50.244057142857493</v>
      </c>
      <c r="J110" s="9">
        <f t="shared" ca="1" si="20"/>
        <v>0</v>
      </c>
      <c r="K110" s="9">
        <f t="shared" ca="1" si="21"/>
        <v>238.70485555583227</v>
      </c>
      <c r="L110" s="9">
        <f t="shared" ca="1" si="22"/>
        <v>-77.849158792802342</v>
      </c>
      <c r="M110">
        <f t="shared" ca="1" si="24"/>
        <v>56.059325396825393</v>
      </c>
      <c r="N110">
        <f t="shared" ca="1" si="25"/>
        <v>32.999246031746033</v>
      </c>
    </row>
    <row r="111" spans="1:14" x14ac:dyDescent="0.25">
      <c r="A111" s="4">
        <f t="shared" si="45"/>
        <v>0.43964120370370274</v>
      </c>
      <c r="B111" s="3">
        <f t="shared" si="27"/>
        <v>1553301985</v>
      </c>
      <c r="C111">
        <f t="shared" si="46"/>
        <v>3</v>
      </c>
      <c r="D111">
        <f t="shared" si="46"/>
        <v>88</v>
      </c>
      <c r="E111">
        <f t="shared" ca="1" si="43"/>
        <v>2951.2518571428591</v>
      </c>
      <c r="F111">
        <f t="shared" ca="1" si="44"/>
        <v>23625.786571428573</v>
      </c>
      <c r="G111">
        <f t="shared" ca="1" si="19"/>
        <v>9144</v>
      </c>
      <c r="H111" s="9">
        <f t="shared" ca="1" si="20"/>
        <v>-233.35711428571375</v>
      </c>
      <c r="I111" s="9">
        <f t="shared" ca="1" si="20"/>
        <v>50.244057142856761</v>
      </c>
      <c r="J111" s="9">
        <f t="shared" ca="1" si="20"/>
        <v>0</v>
      </c>
      <c r="K111" s="9">
        <f t="shared" ca="1" si="21"/>
        <v>238.70485555583139</v>
      </c>
      <c r="L111" s="9">
        <f t="shared" ca="1" si="22"/>
        <v>-77.849158792802484</v>
      </c>
      <c r="M111">
        <f t="shared" ca="1" si="24"/>
        <v>56.061567460317455</v>
      </c>
      <c r="N111">
        <f t="shared" ca="1" si="25"/>
        <v>32.980575396825394</v>
      </c>
    </row>
    <row r="112" spans="1:14" x14ac:dyDescent="0.25">
      <c r="A112" s="4">
        <f t="shared" si="45"/>
        <v>0.4396990740740731</v>
      </c>
      <c r="B112" s="3">
        <f t="shared" si="27"/>
        <v>1553301990</v>
      </c>
      <c r="C112">
        <f t="shared" si="46"/>
        <v>3</v>
      </c>
      <c r="D112">
        <f t="shared" si="46"/>
        <v>88</v>
      </c>
      <c r="E112">
        <f t="shared" ca="1" si="43"/>
        <v>1784.4662857142903</v>
      </c>
      <c r="F112">
        <f t="shared" ca="1" si="44"/>
        <v>23877.006857142856</v>
      </c>
      <c r="G112">
        <f t="shared" ca="1" si="19"/>
        <v>9144</v>
      </c>
      <c r="H112" s="9">
        <f t="shared" ca="1" si="20"/>
        <v>-233.35711428571449</v>
      </c>
      <c r="I112" s="9">
        <f t="shared" ca="1" si="20"/>
        <v>50.244057142857493</v>
      </c>
      <c r="J112" s="9">
        <f t="shared" ca="1" si="20"/>
        <v>0</v>
      </c>
      <c r="K112" s="9">
        <f t="shared" ca="1" si="21"/>
        <v>238.70485555583227</v>
      </c>
      <c r="L112" s="9">
        <f t="shared" ca="1" si="22"/>
        <v>-77.849158792802342</v>
      </c>
      <c r="M112">
        <f t="shared" ca="1" si="24"/>
        <v>56.063809523809518</v>
      </c>
      <c r="N112">
        <f t="shared" ca="1" si="25"/>
        <v>32.961904761904762</v>
      </c>
    </row>
    <row r="113" spans="1:15" x14ac:dyDescent="0.25">
      <c r="A113" s="4">
        <f t="shared" si="45"/>
        <v>0.43975694444444346</v>
      </c>
      <c r="B113" s="3">
        <f t="shared" si="27"/>
        <v>1553301995</v>
      </c>
      <c r="C113">
        <f t="shared" si="46"/>
        <v>3</v>
      </c>
      <c r="D113">
        <f t="shared" si="46"/>
        <v>88</v>
      </c>
      <c r="E113">
        <f t="shared" ca="1" si="43"/>
        <v>617.68071428571784</v>
      </c>
      <c r="F113">
        <f t="shared" ca="1" si="44"/>
        <v>24128.227142857144</v>
      </c>
      <c r="G113">
        <f t="shared" ca="1" si="19"/>
        <v>9144</v>
      </c>
      <c r="H113" s="9">
        <f t="shared" ca="1" si="20"/>
        <v>-233.35711428571449</v>
      </c>
      <c r="I113" s="9">
        <f t="shared" ca="1" si="20"/>
        <v>50.244057142856761</v>
      </c>
      <c r="J113" s="9">
        <f t="shared" ca="1" si="20"/>
        <v>0</v>
      </c>
      <c r="K113" s="9">
        <f t="shared" ca="1" si="21"/>
        <v>238.7048555558321</v>
      </c>
      <c r="L113" s="9">
        <f t="shared" ca="1" si="22"/>
        <v>-77.849158792802527</v>
      </c>
      <c r="M113">
        <f t="shared" ca="1" si="24"/>
        <v>56.066051587301587</v>
      </c>
      <c r="N113">
        <f t="shared" ca="1" si="25"/>
        <v>32.943234126984123</v>
      </c>
    </row>
    <row r="114" spans="1:15" x14ac:dyDescent="0.25">
      <c r="A114" s="4">
        <f t="shared" si="45"/>
        <v>0.43981481481481383</v>
      </c>
      <c r="B114" s="3">
        <f t="shared" si="27"/>
        <v>1553302000</v>
      </c>
      <c r="C114">
        <f t="shared" si="46"/>
        <v>3</v>
      </c>
      <c r="D114">
        <f t="shared" si="46"/>
        <v>88</v>
      </c>
      <c r="E114">
        <f t="shared" ca="1" si="43"/>
        <v>-549.1048571428546</v>
      </c>
      <c r="F114">
        <f t="shared" ca="1" si="44"/>
        <v>24379.447428571428</v>
      </c>
      <c r="G114">
        <f t="shared" ca="1" si="19"/>
        <v>9144</v>
      </c>
      <c r="H114" s="9">
        <f t="shared" ca="1" si="20"/>
        <v>-233.35711428571449</v>
      </c>
      <c r="I114" s="9">
        <f t="shared" ca="1" si="20"/>
        <v>50.244057142857493</v>
      </c>
      <c r="J114" s="9">
        <f t="shared" ca="1" si="20"/>
        <v>0</v>
      </c>
      <c r="K114" s="9">
        <f t="shared" ca="1" si="21"/>
        <v>238.70485555583227</v>
      </c>
      <c r="L114" s="9">
        <f t="shared" ca="1" si="22"/>
        <v>-77.849158792802342</v>
      </c>
      <c r="M114">
        <f t="shared" ca="1" si="24"/>
        <v>56.068293650793649</v>
      </c>
      <c r="N114">
        <f t="shared" ca="1" si="25"/>
        <v>32.924563492063491</v>
      </c>
    </row>
    <row r="115" spans="1:15" x14ac:dyDescent="0.25">
      <c r="A115" s="4">
        <f t="shared" si="45"/>
        <v>0.43987268518518419</v>
      </c>
      <c r="B115" s="3">
        <f t="shared" si="27"/>
        <v>1553302005</v>
      </c>
      <c r="C115">
        <f t="shared" si="46"/>
        <v>3</v>
      </c>
      <c r="D115">
        <f t="shared" si="46"/>
        <v>88</v>
      </c>
      <c r="E115">
        <f t="shared" ca="1" si="43"/>
        <v>-1715.890428571427</v>
      </c>
      <c r="F115">
        <f t="shared" ca="1" si="44"/>
        <v>24630.667714285715</v>
      </c>
      <c r="G115">
        <f t="shared" ca="1" si="19"/>
        <v>9144</v>
      </c>
      <c r="H115" s="9">
        <f t="shared" ca="1" si="20"/>
        <v>-233.35711428571375</v>
      </c>
      <c r="I115" s="9">
        <f t="shared" ca="1" si="20"/>
        <v>50.244057142856761</v>
      </c>
      <c r="J115" s="9">
        <f t="shared" ca="1" si="20"/>
        <v>0</v>
      </c>
      <c r="K115" s="9">
        <f t="shared" ca="1" si="21"/>
        <v>238.70485555583139</v>
      </c>
      <c r="L115" s="9">
        <f t="shared" ca="1" si="22"/>
        <v>-77.849158792802484</v>
      </c>
      <c r="M115">
        <f t="shared" ca="1" si="24"/>
        <v>56.070535714285711</v>
      </c>
      <c r="N115">
        <f t="shared" ca="1" si="25"/>
        <v>32.905892857142852</v>
      </c>
    </row>
    <row r="116" spans="1:15" x14ac:dyDescent="0.25">
      <c r="A116" s="8">
        <f t="shared" si="45"/>
        <v>0.43993055555555455</v>
      </c>
      <c r="B116" s="3">
        <f t="shared" si="27"/>
        <v>1553302010</v>
      </c>
      <c r="C116">
        <f t="shared" si="46"/>
        <v>3</v>
      </c>
      <c r="D116">
        <f t="shared" si="46"/>
        <v>88</v>
      </c>
      <c r="E116">
        <f t="shared" ca="1" si="43"/>
        <v>-2882.6759999999958</v>
      </c>
      <c r="F116">
        <f t="shared" ca="1" si="44"/>
        <v>24881.887999999999</v>
      </c>
      <c r="G116">
        <f t="shared" ca="1" si="19"/>
        <v>9144</v>
      </c>
      <c r="H116" s="9">
        <f t="shared" ca="1" si="20"/>
        <v>-233.35711428571449</v>
      </c>
      <c r="I116" s="9">
        <f t="shared" ca="1" si="20"/>
        <v>50.244057142857493</v>
      </c>
      <c r="J116" s="9">
        <f t="shared" ca="1" si="20"/>
        <v>0</v>
      </c>
      <c r="K116" s="9">
        <f t="shared" ca="1" si="21"/>
        <v>238.70485555583227</v>
      </c>
      <c r="L116" s="9">
        <f t="shared" ca="1" si="22"/>
        <v>-77.849158792802342</v>
      </c>
      <c r="M116">
        <f t="shared" ca="1" si="24"/>
        <v>56.072777777777773</v>
      </c>
      <c r="N116">
        <f t="shared" ca="1" si="25"/>
        <v>32.887222222222221</v>
      </c>
    </row>
    <row r="117" spans="1:15" x14ac:dyDescent="0.25">
      <c r="A117" s="4">
        <f t="shared" si="45"/>
        <v>0.43998842592592491</v>
      </c>
      <c r="B117" s="3">
        <f t="shared" si="27"/>
        <v>1553302015</v>
      </c>
      <c r="C117">
        <f t="shared" si="46"/>
        <v>3</v>
      </c>
      <c r="D117">
        <f t="shared" si="46"/>
        <v>88</v>
      </c>
      <c r="E117">
        <f t="shared" ca="1" si="43"/>
        <v>-4049.4615714285683</v>
      </c>
      <c r="F117">
        <f t="shared" ca="1" si="44"/>
        <v>25133.108285714286</v>
      </c>
      <c r="G117">
        <f t="shared" ca="1" si="19"/>
        <v>9144</v>
      </c>
      <c r="H117" s="9">
        <f t="shared" ca="1" si="20"/>
        <v>-233.35711428571375</v>
      </c>
      <c r="I117" s="9">
        <f t="shared" ca="1" si="20"/>
        <v>50.244057142857493</v>
      </c>
      <c r="J117" s="9">
        <f t="shared" ca="1" si="20"/>
        <v>0</v>
      </c>
      <c r="K117" s="9">
        <f t="shared" ca="1" si="21"/>
        <v>238.70485555583153</v>
      </c>
      <c r="L117" s="9">
        <f t="shared" ca="1" si="22"/>
        <v>-77.849158792802314</v>
      </c>
      <c r="M117">
        <f t="shared" ca="1" si="24"/>
        <v>56.075019841269835</v>
      </c>
      <c r="N117">
        <f t="shared" ca="1" si="25"/>
        <v>32.868551587301589</v>
      </c>
    </row>
    <row r="118" spans="1:15" x14ac:dyDescent="0.25">
      <c r="A118" s="4">
        <f t="shared" si="45"/>
        <v>0.44004629629629527</v>
      </c>
      <c r="B118" s="3">
        <f t="shared" si="27"/>
        <v>1553302020</v>
      </c>
      <c r="C118">
        <f t="shared" si="46"/>
        <v>3</v>
      </c>
      <c r="D118">
        <f t="shared" si="46"/>
        <v>88</v>
      </c>
      <c r="E118">
        <f t="shared" ca="1" si="43"/>
        <v>-5216.2471428571371</v>
      </c>
      <c r="F118">
        <f t="shared" ca="1" si="44"/>
        <v>25384.328571428574</v>
      </c>
      <c r="G118">
        <f t="shared" ca="1" si="19"/>
        <v>9144</v>
      </c>
      <c r="H118" s="9">
        <f t="shared" ca="1" si="20"/>
        <v>-233.35711428571523</v>
      </c>
      <c r="I118" s="9">
        <f t="shared" ca="1" si="20"/>
        <v>50.244057142856761</v>
      </c>
      <c r="J118" s="9">
        <f t="shared" ca="1" si="20"/>
        <v>0</v>
      </c>
      <c r="K118" s="9">
        <f t="shared" ca="1" si="21"/>
        <v>238.70485555583281</v>
      </c>
      <c r="L118" s="9">
        <f t="shared" ca="1" si="22"/>
        <v>-77.849158792802555</v>
      </c>
      <c r="M118">
        <f t="shared" ca="1" si="24"/>
        <v>56.077261904761905</v>
      </c>
      <c r="N118">
        <f t="shared" ca="1" si="25"/>
        <v>32.84988095238095</v>
      </c>
    </row>
    <row r="119" spans="1:15" x14ac:dyDescent="0.25">
      <c r="A119" s="4">
        <f t="shared" si="45"/>
        <v>0.44010416666666563</v>
      </c>
      <c r="B119" s="3">
        <f t="shared" si="27"/>
        <v>1553302025</v>
      </c>
      <c r="C119">
        <f t="shared" si="46"/>
        <v>3</v>
      </c>
      <c r="D119">
        <f t="shared" si="46"/>
        <v>88</v>
      </c>
      <c r="E119">
        <f t="shared" ca="1" si="43"/>
        <v>-6383.0327142857132</v>
      </c>
      <c r="F119">
        <f t="shared" ca="1" si="44"/>
        <v>25635.548857142858</v>
      </c>
      <c r="G119">
        <f t="shared" ca="1" si="19"/>
        <v>9144</v>
      </c>
      <c r="H119" s="9">
        <f t="shared" ca="1" si="20"/>
        <v>-233.35711428571375</v>
      </c>
      <c r="I119" s="9">
        <f t="shared" ca="1" si="20"/>
        <v>50.244057142856761</v>
      </c>
      <c r="J119" s="9">
        <f t="shared" ca="1" si="20"/>
        <v>0</v>
      </c>
      <c r="K119" s="9">
        <f t="shared" ca="1" si="21"/>
        <v>238.70485555583139</v>
      </c>
      <c r="L119" s="9">
        <f t="shared" ca="1" si="22"/>
        <v>-77.849158792802484</v>
      </c>
      <c r="M119">
        <f t="shared" ca="1" si="24"/>
        <v>56.079503968253967</v>
      </c>
      <c r="N119">
        <f t="shared" ca="1" si="25"/>
        <v>32.831210317460318</v>
      </c>
    </row>
    <row r="120" spans="1:15" x14ac:dyDescent="0.25">
      <c r="A120" s="4">
        <f t="shared" si="45"/>
        <v>0.44016203703703599</v>
      </c>
      <c r="B120" s="3">
        <f t="shared" si="27"/>
        <v>1553302030</v>
      </c>
      <c r="C120">
        <f t="shared" si="46"/>
        <v>3</v>
      </c>
      <c r="D120">
        <f t="shared" si="46"/>
        <v>88</v>
      </c>
      <c r="E120">
        <f t="shared" ca="1" si="43"/>
        <v>-7549.818285714282</v>
      </c>
      <c r="F120">
        <f t="shared" ca="1" si="44"/>
        <v>25886.769142857142</v>
      </c>
      <c r="G120">
        <f t="shared" ca="1" si="19"/>
        <v>9144</v>
      </c>
      <c r="H120" s="9">
        <f t="shared" ca="1" si="20"/>
        <v>-233.35711428571375</v>
      </c>
      <c r="I120" s="9">
        <f t="shared" ca="1" si="20"/>
        <v>50.244057142857493</v>
      </c>
      <c r="J120" s="9">
        <f t="shared" ca="1" si="20"/>
        <v>0</v>
      </c>
      <c r="K120" s="9">
        <f t="shared" ca="1" si="21"/>
        <v>238.70485555583153</v>
      </c>
      <c r="L120" s="9">
        <f t="shared" ca="1" si="22"/>
        <v>-77.849158792802314</v>
      </c>
      <c r="M120">
        <f t="shared" ca="1" si="24"/>
        <v>56.081746031746029</v>
      </c>
      <c r="N120">
        <f t="shared" ca="1" si="25"/>
        <v>32.812539682539679</v>
      </c>
    </row>
    <row r="121" spans="1:15" x14ac:dyDescent="0.25">
      <c r="A121" s="4">
        <f t="shared" si="45"/>
        <v>0.44021990740740635</v>
      </c>
      <c r="B121" s="3">
        <f t="shared" si="27"/>
        <v>1553302035</v>
      </c>
      <c r="C121">
        <f t="shared" si="46"/>
        <v>3</v>
      </c>
      <c r="D121">
        <f t="shared" si="46"/>
        <v>88</v>
      </c>
      <c r="E121">
        <f t="shared" ca="1" si="43"/>
        <v>-8716.6038571428508</v>
      </c>
      <c r="F121">
        <f t="shared" ca="1" si="44"/>
        <v>26137.989428571429</v>
      </c>
      <c r="G121">
        <f t="shared" ca="1" si="19"/>
        <v>9144</v>
      </c>
      <c r="H121" s="9">
        <f t="shared" ca="1" si="20"/>
        <v>-233.35711428571523</v>
      </c>
      <c r="I121" s="9">
        <f t="shared" ca="1" si="20"/>
        <v>50.244057142857493</v>
      </c>
      <c r="J121" s="9">
        <f t="shared" ca="1" si="20"/>
        <v>0</v>
      </c>
      <c r="K121" s="9">
        <f t="shared" ca="1" si="21"/>
        <v>238.70485555583298</v>
      </c>
      <c r="L121" s="9">
        <f t="shared" ca="1" si="22"/>
        <v>-77.849158792802385</v>
      </c>
      <c r="M121">
        <f t="shared" ca="1" si="24"/>
        <v>56.083988095238091</v>
      </c>
      <c r="N121">
        <f t="shared" ca="1" si="25"/>
        <v>32.793869047619047</v>
      </c>
    </row>
    <row r="122" spans="1:15" x14ac:dyDescent="0.25">
      <c r="A122" s="4">
        <f t="shared" si="45"/>
        <v>0.44027777777777671</v>
      </c>
      <c r="B122" s="3">
        <f t="shared" si="27"/>
        <v>1553302040</v>
      </c>
      <c r="C122">
        <f t="shared" ref="C122:D137" si="47">C121</f>
        <v>3</v>
      </c>
      <c r="D122">
        <f t="shared" si="47"/>
        <v>88</v>
      </c>
      <c r="E122">
        <f t="shared" ca="1" si="43"/>
        <v>-9883.3894285714268</v>
      </c>
      <c r="F122">
        <f t="shared" ca="1" si="44"/>
        <v>26389.209714285716</v>
      </c>
      <c r="G122">
        <f t="shared" ca="1" si="19"/>
        <v>9144</v>
      </c>
      <c r="H122" s="9">
        <f t="shared" ca="1" si="20"/>
        <v>-233.35711428571375</v>
      </c>
      <c r="I122" s="9">
        <f t="shared" ca="1" si="20"/>
        <v>50.244057142856761</v>
      </c>
      <c r="J122" s="9">
        <f t="shared" ca="1" si="20"/>
        <v>0</v>
      </c>
      <c r="K122" s="9">
        <f t="shared" ca="1" si="21"/>
        <v>238.70485555583139</v>
      </c>
      <c r="L122" s="9">
        <f t="shared" ca="1" si="22"/>
        <v>-77.849158792802484</v>
      </c>
      <c r="M122">
        <f t="shared" ca="1" si="24"/>
        <v>56.086230158730153</v>
      </c>
      <c r="N122">
        <f t="shared" ca="1" si="25"/>
        <v>32.775198412698408</v>
      </c>
    </row>
    <row r="123" spans="1:15" x14ac:dyDescent="0.25">
      <c r="A123" s="4">
        <f>A122+5/24/3600</f>
        <v>0.44033564814814707</v>
      </c>
      <c r="B123" s="3">
        <f t="shared" si="27"/>
        <v>1553302045</v>
      </c>
      <c r="C123">
        <f t="shared" si="47"/>
        <v>3</v>
      </c>
      <c r="D123">
        <f t="shared" si="47"/>
        <v>88</v>
      </c>
      <c r="E123">
        <f t="shared" ca="1" si="43"/>
        <v>-11050.174999999996</v>
      </c>
      <c r="F123">
        <f t="shared" ca="1" si="44"/>
        <v>26640.43</v>
      </c>
      <c r="G123">
        <f t="shared" ca="1" si="19"/>
        <v>9144</v>
      </c>
      <c r="H123" s="9">
        <f t="shared" ca="1" si="20"/>
        <v>-233.35711428571375</v>
      </c>
      <c r="I123" s="9">
        <f t="shared" ca="1" si="20"/>
        <v>50.244057142856761</v>
      </c>
      <c r="J123" s="9">
        <f t="shared" ca="1" si="20"/>
        <v>0</v>
      </c>
      <c r="K123" s="9">
        <f t="shared" ca="1" si="21"/>
        <v>238.70485555583139</v>
      </c>
      <c r="L123" s="9">
        <f t="shared" ca="1" si="22"/>
        <v>-77.849158792802484</v>
      </c>
      <c r="M123">
        <f t="shared" ca="1" si="24"/>
        <v>56.088472222222222</v>
      </c>
      <c r="N123">
        <f t="shared" ca="1" si="25"/>
        <v>32.756527777777777</v>
      </c>
    </row>
    <row r="124" spans="1:15" x14ac:dyDescent="0.25">
      <c r="A124" s="4">
        <f t="shared" ref="A124:A187" si="48">A123+5/24/3600</f>
        <v>0.44039351851851744</v>
      </c>
      <c r="B124" s="3">
        <f t="shared" si="27"/>
        <v>1553302050</v>
      </c>
      <c r="C124">
        <f t="shared" si="47"/>
        <v>3</v>
      </c>
      <c r="D124">
        <f t="shared" si="47"/>
        <v>88</v>
      </c>
      <c r="E124">
        <f t="shared" ca="1" si="43"/>
        <v>-12216.960571428564</v>
      </c>
      <c r="F124">
        <f t="shared" ca="1" si="44"/>
        <v>26891.650285714284</v>
      </c>
      <c r="G124">
        <f t="shared" ca="1" si="19"/>
        <v>9144</v>
      </c>
      <c r="H124" s="9">
        <f t="shared" ca="1" si="20"/>
        <v>-233.35711428571523</v>
      </c>
      <c r="I124" s="9">
        <f t="shared" ca="1" si="20"/>
        <v>50.244057142857493</v>
      </c>
      <c r="J124" s="9">
        <f t="shared" ca="1" si="20"/>
        <v>0</v>
      </c>
      <c r="K124" s="9">
        <f t="shared" ca="1" si="21"/>
        <v>238.70485555583298</v>
      </c>
      <c r="L124" s="9">
        <f t="shared" ca="1" si="22"/>
        <v>-77.849158792802385</v>
      </c>
      <c r="M124">
        <f t="shared" ca="1" si="24"/>
        <v>56.090714285714284</v>
      </c>
      <c r="N124">
        <f t="shared" ca="1" si="25"/>
        <v>32.737857142857145</v>
      </c>
    </row>
    <row r="125" spans="1:15" x14ac:dyDescent="0.25">
      <c r="A125" s="4">
        <f t="shared" si="48"/>
        <v>0.4404513888888878</v>
      </c>
      <c r="B125" s="3">
        <f t="shared" si="27"/>
        <v>1553302055</v>
      </c>
      <c r="C125">
        <f t="shared" si="47"/>
        <v>3</v>
      </c>
      <c r="D125">
        <f t="shared" si="47"/>
        <v>88</v>
      </c>
      <c r="E125">
        <f t="shared" ca="1" si="43"/>
        <v>-13383.746142857141</v>
      </c>
      <c r="F125">
        <f t="shared" ca="1" si="44"/>
        <v>27142.870571428572</v>
      </c>
      <c r="G125">
        <f t="shared" ca="1" si="19"/>
        <v>9144</v>
      </c>
      <c r="H125" s="9">
        <f t="shared" ca="1" si="20"/>
        <v>-233.35711428571375</v>
      </c>
      <c r="I125" s="9">
        <f t="shared" ca="1" si="20"/>
        <v>50.244057142857493</v>
      </c>
      <c r="J125" s="9">
        <f t="shared" ca="1" si="20"/>
        <v>0</v>
      </c>
      <c r="K125" s="9">
        <f t="shared" ca="1" si="21"/>
        <v>238.70485555583153</v>
      </c>
      <c r="L125" s="9">
        <f t="shared" ca="1" si="22"/>
        <v>-77.849158792802314</v>
      </c>
      <c r="M125">
        <f t="shared" ca="1" si="24"/>
        <v>56.092956349206347</v>
      </c>
      <c r="N125">
        <f t="shared" ca="1" si="25"/>
        <v>32.719186507936506</v>
      </c>
    </row>
    <row r="126" spans="1:15" x14ac:dyDescent="0.25">
      <c r="A126" s="4">
        <f t="shared" si="48"/>
        <v>0.44050925925925816</v>
      </c>
      <c r="B126" s="3">
        <f t="shared" si="27"/>
        <v>1553302060</v>
      </c>
      <c r="C126">
        <f t="shared" si="47"/>
        <v>3</v>
      </c>
      <c r="D126">
        <f t="shared" si="47"/>
        <v>88</v>
      </c>
      <c r="E126">
        <f t="shared" ca="1" si="43"/>
        <v>-14550.531714285709</v>
      </c>
      <c r="F126">
        <f t="shared" ca="1" si="44"/>
        <v>27394.090857142859</v>
      </c>
      <c r="G126">
        <f t="shared" ca="1" si="19"/>
        <v>9144</v>
      </c>
      <c r="H126" s="9">
        <f t="shared" ca="1" si="20"/>
        <v>-233.35711428571375</v>
      </c>
      <c r="I126" s="9">
        <f t="shared" ca="1" si="20"/>
        <v>50.244057142856761</v>
      </c>
      <c r="J126" s="9">
        <f t="shared" ca="1" si="20"/>
        <v>0</v>
      </c>
      <c r="K126" s="9">
        <f t="shared" ca="1" si="21"/>
        <v>238.70485555583139</v>
      </c>
      <c r="L126" s="9">
        <f t="shared" ca="1" si="22"/>
        <v>-77.849158792802484</v>
      </c>
      <c r="M126">
        <f t="shared" ca="1" si="24"/>
        <v>56.095198412698409</v>
      </c>
      <c r="N126">
        <f t="shared" ca="1" si="25"/>
        <v>32.700515873015874</v>
      </c>
    </row>
    <row r="127" spans="1:15" x14ac:dyDescent="0.25">
      <c r="A127" s="4">
        <f t="shared" si="48"/>
        <v>0.44056712962962852</v>
      </c>
      <c r="B127" s="3">
        <f t="shared" si="27"/>
        <v>1553302065</v>
      </c>
      <c r="C127">
        <f t="shared" si="47"/>
        <v>3</v>
      </c>
      <c r="D127">
        <f t="shared" si="47"/>
        <v>88</v>
      </c>
      <c r="E127">
        <f t="shared" ca="1" si="43"/>
        <v>-15717.317285714278</v>
      </c>
      <c r="F127">
        <f t="shared" ca="1" si="44"/>
        <v>27645.311142857143</v>
      </c>
      <c r="G127">
        <f t="shared" ca="1" si="19"/>
        <v>9144</v>
      </c>
      <c r="H127" s="9">
        <f t="shared" ca="1" si="20"/>
        <v>-233.35711428571523</v>
      </c>
      <c r="I127" s="9">
        <f t="shared" ca="1" si="20"/>
        <v>50.244057142856761</v>
      </c>
      <c r="J127" s="9">
        <f t="shared" ca="1" si="20"/>
        <v>0</v>
      </c>
      <c r="K127" s="9">
        <f t="shared" ca="1" si="21"/>
        <v>238.70485555583281</v>
      </c>
      <c r="L127" s="9">
        <f t="shared" ca="1" si="22"/>
        <v>-77.849158792802555</v>
      </c>
      <c r="M127">
        <f t="shared" ca="1" si="24"/>
        <v>56.097440476190471</v>
      </c>
      <c r="N127">
        <f t="shared" ca="1" si="25"/>
        <v>32.681845238095235</v>
      </c>
      <c r="O127" s="12"/>
    </row>
    <row r="128" spans="1:15" x14ac:dyDescent="0.25">
      <c r="A128" s="8">
        <f t="shared" si="48"/>
        <v>0.44062499999999888</v>
      </c>
      <c r="B128" s="3">
        <f t="shared" si="27"/>
        <v>1553302070</v>
      </c>
      <c r="C128">
        <f t="shared" si="47"/>
        <v>3</v>
      </c>
      <c r="D128">
        <f t="shared" si="47"/>
        <v>88</v>
      </c>
      <c r="E128">
        <f t="shared" ca="1" si="43"/>
        <v>-16884.102857142854</v>
      </c>
      <c r="F128">
        <f t="shared" ca="1" si="44"/>
        <v>27896.531428571427</v>
      </c>
      <c r="G128">
        <f t="shared" ca="1" si="19"/>
        <v>9144</v>
      </c>
      <c r="H128" s="9">
        <f t="shared" ca="1" si="20"/>
        <v>-233.35711428571375</v>
      </c>
      <c r="I128" s="9">
        <f t="shared" ca="1" si="20"/>
        <v>50.244057142857493</v>
      </c>
      <c r="J128" s="9">
        <f t="shared" ca="1" si="20"/>
        <v>0</v>
      </c>
      <c r="K128" s="9">
        <f t="shared" ca="1" si="21"/>
        <v>238.70485555583153</v>
      </c>
      <c r="L128" s="9">
        <f t="shared" ca="1" si="22"/>
        <v>-77.849158792802314</v>
      </c>
      <c r="M128">
        <f t="shared" ca="1" si="24"/>
        <v>56.099682539682533</v>
      </c>
      <c r="N128">
        <f t="shared" ca="1" si="25"/>
        <v>32.663174603174603</v>
      </c>
      <c r="O128" s="12"/>
    </row>
    <row r="129" spans="1:19" x14ac:dyDescent="0.25">
      <c r="A129" s="4">
        <f t="shared" si="48"/>
        <v>0.44068287037036924</v>
      </c>
      <c r="B129" s="3">
        <f t="shared" si="27"/>
        <v>1553302075</v>
      </c>
      <c r="C129">
        <f t="shared" si="47"/>
        <v>3</v>
      </c>
      <c r="D129">
        <f t="shared" si="47"/>
        <v>88</v>
      </c>
      <c r="E129">
        <f t="shared" ca="1" si="43"/>
        <v>-18050.888428571423</v>
      </c>
      <c r="F129">
        <f t="shared" ca="1" si="44"/>
        <v>28147.751714285714</v>
      </c>
      <c r="G129">
        <f t="shared" ca="1" si="19"/>
        <v>9144</v>
      </c>
      <c r="H129" s="9">
        <f t="shared" ca="1" si="20"/>
        <v>-233.35711428571375</v>
      </c>
      <c r="I129" s="9">
        <f t="shared" ca="1" si="20"/>
        <v>50.244057142857493</v>
      </c>
      <c r="J129" s="9">
        <f t="shared" ca="1" si="20"/>
        <v>0</v>
      </c>
      <c r="K129" s="9">
        <f t="shared" ca="1" si="21"/>
        <v>238.70485555583153</v>
      </c>
      <c r="L129" s="9">
        <f t="shared" ca="1" si="22"/>
        <v>-77.849158792802314</v>
      </c>
      <c r="M129">
        <f t="shared" ca="1" si="24"/>
        <v>56.101924603174602</v>
      </c>
      <c r="N129">
        <f t="shared" ca="1" si="25"/>
        <v>32.644503968253964</v>
      </c>
      <c r="O129" s="12"/>
    </row>
    <row r="130" spans="1:19" x14ac:dyDescent="0.25">
      <c r="A130" s="4">
        <f t="shared" si="48"/>
        <v>0.4407407407407396</v>
      </c>
      <c r="B130" s="3">
        <f t="shared" si="27"/>
        <v>1553302080</v>
      </c>
      <c r="C130">
        <f t="shared" si="47"/>
        <v>3</v>
      </c>
      <c r="D130">
        <f t="shared" si="47"/>
        <v>88</v>
      </c>
      <c r="E130">
        <f t="shared" ca="1" si="43"/>
        <v>-19217.673999999992</v>
      </c>
      <c r="F130">
        <f t="shared" ca="1" si="44"/>
        <v>28398.972000000002</v>
      </c>
      <c r="G130">
        <f t="shared" ca="1" si="19"/>
        <v>9144</v>
      </c>
      <c r="H130" s="9">
        <f t="shared" ca="1" si="20"/>
        <v>-233.35711428571523</v>
      </c>
      <c r="I130" s="9">
        <f t="shared" ca="1" si="20"/>
        <v>50.244057142856761</v>
      </c>
      <c r="J130" s="9">
        <f t="shared" ca="1" si="20"/>
        <v>0</v>
      </c>
      <c r="K130" s="9">
        <f t="shared" ca="1" si="21"/>
        <v>238.70485555583281</v>
      </c>
      <c r="L130" s="9">
        <f t="shared" ca="1" si="22"/>
        <v>-77.849158792802555</v>
      </c>
      <c r="M130">
        <f t="shared" ca="1" si="24"/>
        <v>56.104166666666664</v>
      </c>
      <c r="N130">
        <f t="shared" ca="1" si="25"/>
        <v>32.625833333333333</v>
      </c>
    </row>
    <row r="131" spans="1:19" x14ac:dyDescent="0.25">
      <c r="A131" s="4">
        <f t="shared" si="48"/>
        <v>0.44079861111110996</v>
      </c>
      <c r="B131" s="3">
        <f t="shared" si="27"/>
        <v>1553302085</v>
      </c>
      <c r="C131">
        <f t="shared" si="47"/>
        <v>3</v>
      </c>
      <c r="D131">
        <f t="shared" si="47"/>
        <v>88</v>
      </c>
      <c r="E131">
        <f t="shared" ca="1" si="43"/>
        <v>-20384.459571428568</v>
      </c>
      <c r="F131">
        <f t="shared" ca="1" si="44"/>
        <v>28650.192285714285</v>
      </c>
      <c r="G131">
        <f t="shared" ca="1" si="19"/>
        <v>9144</v>
      </c>
      <c r="H131" s="9">
        <f t="shared" ca="1" si="20"/>
        <v>-233.35711428571375</v>
      </c>
      <c r="I131" s="9">
        <f t="shared" ca="1" si="20"/>
        <v>50.244057142856761</v>
      </c>
      <c r="J131" s="9">
        <f t="shared" ca="1" si="20"/>
        <v>0</v>
      </c>
      <c r="K131" s="9">
        <f t="shared" ca="1" si="21"/>
        <v>238.70485555583139</v>
      </c>
      <c r="L131" s="9">
        <f t="shared" ca="1" si="22"/>
        <v>-77.849158792802484</v>
      </c>
      <c r="M131">
        <f t="shared" ca="1" si="24"/>
        <v>56.106408730158726</v>
      </c>
      <c r="N131">
        <f t="shared" ca="1" si="25"/>
        <v>32.607162698412701</v>
      </c>
    </row>
    <row r="132" spans="1:19" x14ac:dyDescent="0.25">
      <c r="A132" s="4">
        <f t="shared" si="48"/>
        <v>0.44085648148148032</v>
      </c>
      <c r="B132" s="3">
        <f t="shared" si="27"/>
        <v>1553302090</v>
      </c>
      <c r="C132">
        <f t="shared" si="47"/>
        <v>3</v>
      </c>
      <c r="D132">
        <f t="shared" si="47"/>
        <v>88</v>
      </c>
      <c r="E132">
        <f t="shared" ca="1" si="43"/>
        <v>-21551.245142857137</v>
      </c>
      <c r="F132">
        <f t="shared" ca="1" si="44"/>
        <v>28901.412571428569</v>
      </c>
      <c r="G132">
        <f t="shared" ca="1" si="19"/>
        <v>9144</v>
      </c>
      <c r="H132" s="9">
        <f t="shared" ca="1" si="20"/>
        <v>-233.35711428571375</v>
      </c>
      <c r="I132" s="9">
        <f t="shared" ca="1" si="20"/>
        <v>50.244057142857493</v>
      </c>
      <c r="J132" s="9">
        <f t="shared" ca="1" si="20"/>
        <v>0</v>
      </c>
      <c r="K132" s="9">
        <f t="shared" ca="1" si="21"/>
        <v>238.70485555583153</v>
      </c>
      <c r="L132" s="9">
        <f t="shared" ca="1" si="22"/>
        <v>-77.849158792802314</v>
      </c>
      <c r="M132">
        <f t="shared" ca="1" si="24"/>
        <v>56.108650793650789</v>
      </c>
      <c r="N132">
        <f t="shared" ca="1" si="25"/>
        <v>32.588492063492062</v>
      </c>
    </row>
    <row r="133" spans="1:19" x14ac:dyDescent="0.25">
      <c r="A133" s="4">
        <f t="shared" si="48"/>
        <v>0.44091435185185068</v>
      </c>
      <c r="B133" s="3">
        <f t="shared" si="27"/>
        <v>1553302095</v>
      </c>
      <c r="C133">
        <f t="shared" si="47"/>
        <v>3</v>
      </c>
      <c r="D133">
        <f t="shared" si="47"/>
        <v>88</v>
      </c>
      <c r="E133">
        <f t="shared" ca="1" si="43"/>
        <v>-22718.030714285705</v>
      </c>
      <c r="F133">
        <f t="shared" ca="1" si="44"/>
        <v>29152.632857142857</v>
      </c>
      <c r="G133">
        <f t="shared" ca="1" si="19"/>
        <v>9144</v>
      </c>
      <c r="H133" s="9">
        <f t="shared" ca="1" si="20"/>
        <v>-233.35711428571523</v>
      </c>
      <c r="I133" s="9">
        <f t="shared" ca="1" si="20"/>
        <v>50.244057142857493</v>
      </c>
      <c r="J133" s="9">
        <f t="shared" ca="1" si="20"/>
        <v>0</v>
      </c>
      <c r="K133" s="9">
        <f t="shared" ca="1" si="21"/>
        <v>238.70485555583298</v>
      </c>
      <c r="L133" s="9">
        <f t="shared" ca="1" si="22"/>
        <v>-77.849158792802385</v>
      </c>
      <c r="M133">
        <f t="shared" ca="1" si="24"/>
        <v>56.110892857142851</v>
      </c>
      <c r="N133">
        <f t="shared" ca="1" si="25"/>
        <v>32.56982142857143</v>
      </c>
    </row>
    <row r="134" spans="1:19" x14ac:dyDescent="0.25">
      <c r="A134" s="4">
        <f t="shared" si="48"/>
        <v>0.44097222222222104</v>
      </c>
      <c r="B134" s="3">
        <f t="shared" si="27"/>
        <v>1553302100</v>
      </c>
      <c r="C134">
        <f t="shared" si="47"/>
        <v>3</v>
      </c>
      <c r="D134">
        <f t="shared" si="47"/>
        <v>88</v>
      </c>
      <c r="E134">
        <f t="shared" ca="1" si="43"/>
        <v>-23884.816285714282</v>
      </c>
      <c r="F134">
        <f t="shared" ca="1" si="44"/>
        <v>29403.853142857144</v>
      </c>
      <c r="G134">
        <f t="shared" ca="1" si="19"/>
        <v>9144</v>
      </c>
      <c r="H134" s="9">
        <f t="shared" ca="1" si="20"/>
        <v>-233.35711428571375</v>
      </c>
      <c r="I134" s="9">
        <f t="shared" ca="1" si="20"/>
        <v>50.244057142856761</v>
      </c>
      <c r="J134" s="9">
        <f t="shared" ca="1" si="20"/>
        <v>0</v>
      </c>
      <c r="K134" s="9">
        <f t="shared" ca="1" si="21"/>
        <v>238.70485555583139</v>
      </c>
      <c r="L134" s="9">
        <f t="shared" ca="1" si="22"/>
        <v>-77.849158792802484</v>
      </c>
      <c r="M134">
        <f t="shared" ca="1" si="24"/>
        <v>56.11313492063492</v>
      </c>
      <c r="N134">
        <f t="shared" ca="1" si="25"/>
        <v>32.551150793650791</v>
      </c>
    </row>
    <row r="135" spans="1:19" x14ac:dyDescent="0.25">
      <c r="A135" s="4">
        <f t="shared" si="48"/>
        <v>0.44103009259259141</v>
      </c>
      <c r="B135" s="3">
        <f t="shared" si="27"/>
        <v>1553302105</v>
      </c>
      <c r="C135">
        <f t="shared" si="47"/>
        <v>3</v>
      </c>
      <c r="D135">
        <f t="shared" si="47"/>
        <v>88</v>
      </c>
      <c r="E135">
        <f t="shared" ca="1" si="43"/>
        <v>-25051.60185714285</v>
      </c>
      <c r="F135">
        <f t="shared" ca="1" si="44"/>
        <v>29655.073428571428</v>
      </c>
      <c r="G135">
        <f t="shared" ca="1" si="19"/>
        <v>9144</v>
      </c>
      <c r="H135" s="9">
        <f t="shared" ca="1" si="20"/>
        <v>-233.35711428571375</v>
      </c>
      <c r="I135" s="9">
        <f t="shared" ca="1" si="20"/>
        <v>50.244057142856761</v>
      </c>
      <c r="J135" s="9">
        <f t="shared" ca="1" si="20"/>
        <v>0</v>
      </c>
      <c r="K135" s="9">
        <f t="shared" ca="1" si="21"/>
        <v>238.70485555583139</v>
      </c>
      <c r="L135" s="9">
        <f t="shared" ca="1" si="22"/>
        <v>-77.849158792802484</v>
      </c>
      <c r="M135">
        <f t="shared" ca="1" si="24"/>
        <v>56.115376984126982</v>
      </c>
      <c r="N135">
        <f t="shared" ca="1" si="25"/>
        <v>32.532480158730159</v>
      </c>
    </row>
    <row r="136" spans="1:19" x14ac:dyDescent="0.25">
      <c r="A136" s="4">
        <f t="shared" si="48"/>
        <v>0.44108796296296177</v>
      </c>
      <c r="B136" s="3">
        <f t="shared" si="27"/>
        <v>1553302110</v>
      </c>
      <c r="C136">
        <f t="shared" si="47"/>
        <v>3</v>
      </c>
      <c r="D136">
        <f t="shared" si="47"/>
        <v>88</v>
      </c>
      <c r="E136">
        <f t="shared" ca="1" si="43"/>
        <v>-26218.387428571419</v>
      </c>
      <c r="F136">
        <f t="shared" ca="1" si="44"/>
        <v>29906.293714285712</v>
      </c>
      <c r="G136">
        <f t="shared" ca="1" si="19"/>
        <v>9144</v>
      </c>
      <c r="H136" s="9">
        <f t="shared" ca="1" si="20"/>
        <v>-233.35711428571523</v>
      </c>
      <c r="I136" s="9">
        <f t="shared" ca="1" si="20"/>
        <v>50.244057142857493</v>
      </c>
      <c r="J136" s="9">
        <f t="shared" ca="1" si="20"/>
        <v>0</v>
      </c>
      <c r="K136" s="9">
        <f t="shared" ca="1" si="21"/>
        <v>238.70485555583298</v>
      </c>
      <c r="L136" s="9">
        <f t="shared" ca="1" si="22"/>
        <v>-77.849158792802385</v>
      </c>
      <c r="M136">
        <f t="shared" ca="1" si="24"/>
        <v>56.117619047619044</v>
      </c>
      <c r="N136">
        <f t="shared" ca="1" si="25"/>
        <v>32.51380952380952</v>
      </c>
    </row>
    <row r="137" spans="1:19" x14ac:dyDescent="0.25">
      <c r="A137" s="4">
        <f t="shared" si="48"/>
        <v>0.44114583333333213</v>
      </c>
      <c r="B137" s="3">
        <f t="shared" si="27"/>
        <v>1553302115</v>
      </c>
      <c r="C137">
        <f t="shared" si="47"/>
        <v>3</v>
      </c>
      <c r="D137">
        <f t="shared" si="47"/>
        <v>88</v>
      </c>
      <c r="E137">
        <f t="shared" ca="1" si="43"/>
        <v>-27385.172999999995</v>
      </c>
      <c r="F137">
        <f t="shared" ca="1" si="44"/>
        <v>30157.513999999999</v>
      </c>
      <c r="G137">
        <f t="shared" ref="G137:G200" ca="1" si="49">INDIRECT("G$"&amp;C137)+INDIRECT("J$"&amp;C137)*($B137-INDIRECT("B$"&amp;D137))</f>
        <v>9144</v>
      </c>
      <c r="H137" s="9">
        <f t="shared" ref="H137:J152" ca="1" si="50">(E138-E137)/($B138-$B137)</f>
        <v>-233.35711428571375</v>
      </c>
      <c r="I137" s="9">
        <f t="shared" ca="1" si="50"/>
        <v>50.244057142857493</v>
      </c>
      <c r="J137" s="9">
        <f t="shared" ca="1" si="50"/>
        <v>0</v>
      </c>
      <c r="K137" s="9">
        <f t="shared" ref="K137:K200" ca="1" si="51">SQRT(H137*H137+I137*I137)</f>
        <v>238.70485555583153</v>
      </c>
      <c r="L137" s="9">
        <f t="shared" ref="L137:L200" ca="1" si="52">DEGREES(ATAN2(I137,H137))</f>
        <v>-77.849158792802314</v>
      </c>
      <c r="M137">
        <f t="shared" ca="1" si="24"/>
        <v>56.119861111111106</v>
      </c>
      <c r="N137">
        <f t="shared" ca="1" si="25"/>
        <v>32.495138888888889</v>
      </c>
      <c r="O137" s="21"/>
      <c r="P137" s="21"/>
      <c r="Q137" s="21"/>
      <c r="R137" s="21"/>
      <c r="S137" s="21"/>
    </row>
    <row r="138" spans="1:19" x14ac:dyDescent="0.25">
      <c r="A138" s="4">
        <f t="shared" si="48"/>
        <v>0.44120370370370249</v>
      </c>
      <c r="B138" s="3">
        <f t="shared" si="27"/>
        <v>1553302120</v>
      </c>
      <c r="C138">
        <f t="shared" ref="C138:D153" si="53">C137</f>
        <v>3</v>
      </c>
      <c r="D138">
        <f t="shared" si="53"/>
        <v>88</v>
      </c>
      <c r="E138">
        <f t="shared" ca="1" si="43"/>
        <v>-28551.958571428564</v>
      </c>
      <c r="F138">
        <f t="shared" ca="1" si="44"/>
        <v>30408.734285714287</v>
      </c>
      <c r="G138">
        <f t="shared" ca="1" si="49"/>
        <v>9144</v>
      </c>
      <c r="H138" s="9">
        <f t="shared" ca="1" si="50"/>
        <v>-233.35711428571523</v>
      </c>
      <c r="I138" s="9">
        <f t="shared" ca="1" si="50"/>
        <v>50.244057142856761</v>
      </c>
      <c r="J138" s="9">
        <f t="shared" ca="1" si="50"/>
        <v>0</v>
      </c>
      <c r="K138" s="9">
        <f t="shared" ca="1" si="51"/>
        <v>238.70485555583281</v>
      </c>
      <c r="L138" s="9">
        <f t="shared" ca="1" si="52"/>
        <v>-77.849158792802555</v>
      </c>
      <c r="M138">
        <f t="shared" ref="M138:M201" ca="1" si="54">INDIRECT("M$"&amp;C138)+INDIRECT("O$"&amp;C138)*($B138-INDIRECT("B$"&amp;D138))</f>
        <v>56.122103174603168</v>
      </c>
      <c r="N138">
        <f t="shared" ref="N138:N201" ca="1" si="55">INDIRECT("N$"&amp;C138)+INDIRECT("P$"&amp;C138)*($B138-INDIRECT("B$"&amp;D138))</f>
        <v>32.476468253968257</v>
      </c>
      <c r="O138" s="12"/>
    </row>
    <row r="139" spans="1:19" x14ac:dyDescent="0.25">
      <c r="A139" s="4">
        <f t="shared" si="48"/>
        <v>0.44126157407407285</v>
      </c>
      <c r="B139" s="3">
        <f t="shared" ref="B139:B202" si="56">B138+SECOND(A139-A138)</f>
        <v>1553302125</v>
      </c>
      <c r="C139">
        <f t="shared" si="53"/>
        <v>3</v>
      </c>
      <c r="D139">
        <f t="shared" si="53"/>
        <v>88</v>
      </c>
      <c r="E139">
        <f t="shared" ca="1" si="43"/>
        <v>-29718.74414285714</v>
      </c>
      <c r="F139">
        <f t="shared" ca="1" si="44"/>
        <v>30659.95457142857</v>
      </c>
      <c r="G139">
        <f t="shared" ca="1" si="49"/>
        <v>9144</v>
      </c>
      <c r="H139" s="9">
        <f t="shared" ca="1" si="50"/>
        <v>-233.35711428571375</v>
      </c>
      <c r="I139" s="9">
        <f t="shared" ca="1" si="50"/>
        <v>50.244057142856761</v>
      </c>
      <c r="J139" s="9">
        <f t="shared" ca="1" si="50"/>
        <v>0</v>
      </c>
      <c r="K139" s="9">
        <f t="shared" ca="1" si="51"/>
        <v>238.70485555583139</v>
      </c>
      <c r="L139" s="9">
        <f t="shared" ca="1" si="52"/>
        <v>-77.849158792802484</v>
      </c>
      <c r="M139">
        <f t="shared" ca="1" si="54"/>
        <v>56.124345238095231</v>
      </c>
      <c r="N139">
        <f t="shared" ca="1" si="55"/>
        <v>32.457797619047618</v>
      </c>
      <c r="O139" s="12"/>
    </row>
    <row r="140" spans="1:19" x14ac:dyDescent="0.25">
      <c r="A140" s="8">
        <f t="shared" si="48"/>
        <v>0.44131944444444321</v>
      </c>
      <c r="B140" s="3">
        <f t="shared" si="56"/>
        <v>1553302130</v>
      </c>
      <c r="C140">
        <f t="shared" si="53"/>
        <v>3</v>
      </c>
      <c r="D140">
        <f t="shared" si="53"/>
        <v>88</v>
      </c>
      <c r="E140">
        <f t="shared" ca="1" si="43"/>
        <v>-30885.529714285709</v>
      </c>
      <c r="F140">
        <f t="shared" ca="1" si="44"/>
        <v>30911.174857142854</v>
      </c>
      <c r="G140">
        <f t="shared" ca="1" si="49"/>
        <v>9144</v>
      </c>
      <c r="H140" s="9">
        <f t="shared" ca="1" si="50"/>
        <v>-233.35711428571375</v>
      </c>
      <c r="I140" s="9">
        <f t="shared" ca="1" si="50"/>
        <v>50.244057142857493</v>
      </c>
      <c r="J140" s="9">
        <f t="shared" ca="1" si="50"/>
        <v>0</v>
      </c>
      <c r="K140" s="9">
        <f t="shared" ca="1" si="51"/>
        <v>238.70485555583153</v>
      </c>
      <c r="L140" s="9">
        <f t="shared" ca="1" si="52"/>
        <v>-77.849158792802314</v>
      </c>
      <c r="M140">
        <f t="shared" ca="1" si="54"/>
        <v>56.1265873015873</v>
      </c>
      <c r="N140">
        <f t="shared" ca="1" si="55"/>
        <v>32.439126984126986</v>
      </c>
      <c r="O140" s="12"/>
    </row>
    <row r="141" spans="1:19" x14ac:dyDescent="0.25">
      <c r="A141" s="4">
        <f t="shared" si="48"/>
        <v>0.44137731481481357</v>
      </c>
      <c r="B141" s="3">
        <f t="shared" si="56"/>
        <v>1553302135</v>
      </c>
      <c r="C141">
        <f t="shared" si="53"/>
        <v>3</v>
      </c>
      <c r="D141">
        <f t="shared" si="53"/>
        <v>88</v>
      </c>
      <c r="E141">
        <f t="shared" ca="1" si="43"/>
        <v>-32052.315285714278</v>
      </c>
      <c r="F141">
        <f t="shared" ca="1" si="44"/>
        <v>31162.395142857142</v>
      </c>
      <c r="G141">
        <f t="shared" ca="1" si="49"/>
        <v>9144</v>
      </c>
      <c r="H141" s="9">
        <f t="shared" ca="1" si="50"/>
        <v>-233.35711428571523</v>
      </c>
      <c r="I141" s="9">
        <f t="shared" ca="1" si="50"/>
        <v>50.244057142857493</v>
      </c>
      <c r="J141" s="9">
        <f t="shared" ca="1" si="50"/>
        <v>0</v>
      </c>
      <c r="K141" s="9">
        <f t="shared" ca="1" si="51"/>
        <v>238.70485555583298</v>
      </c>
      <c r="L141" s="9">
        <f t="shared" ca="1" si="52"/>
        <v>-77.849158792802385</v>
      </c>
      <c r="M141">
        <f t="shared" ca="1" si="54"/>
        <v>56.128829365079362</v>
      </c>
      <c r="N141">
        <f t="shared" ca="1" si="55"/>
        <v>32.420456349206347</v>
      </c>
      <c r="O141" s="12"/>
    </row>
    <row r="142" spans="1:19" x14ac:dyDescent="0.25">
      <c r="A142" s="4">
        <f t="shared" si="48"/>
        <v>0.44143518518518393</v>
      </c>
      <c r="B142" s="3">
        <f t="shared" si="56"/>
        <v>1553302140</v>
      </c>
      <c r="C142">
        <f t="shared" si="53"/>
        <v>3</v>
      </c>
      <c r="D142">
        <f t="shared" si="53"/>
        <v>88</v>
      </c>
      <c r="E142">
        <f t="shared" ca="1" si="43"/>
        <v>-33219.100857142854</v>
      </c>
      <c r="F142">
        <f t="shared" ca="1" si="44"/>
        <v>31413.615428571429</v>
      </c>
      <c r="G142">
        <f t="shared" ca="1" si="49"/>
        <v>9144</v>
      </c>
      <c r="H142" s="9">
        <f t="shared" ca="1" si="50"/>
        <v>-233.35711428571375</v>
      </c>
      <c r="I142" s="9">
        <f t="shared" ca="1" si="50"/>
        <v>50.244057142856761</v>
      </c>
      <c r="J142" s="9">
        <f t="shared" ca="1" si="50"/>
        <v>0</v>
      </c>
      <c r="K142" s="9">
        <f t="shared" ca="1" si="51"/>
        <v>238.70485555583139</v>
      </c>
      <c r="L142" s="9">
        <f t="shared" ca="1" si="52"/>
        <v>-77.849158792802484</v>
      </c>
      <c r="M142">
        <f t="shared" ca="1" si="54"/>
        <v>56.131071428571424</v>
      </c>
      <c r="N142">
        <f t="shared" ca="1" si="55"/>
        <v>32.401785714285715</v>
      </c>
      <c r="O142" s="12"/>
    </row>
    <row r="143" spans="1:19" x14ac:dyDescent="0.25">
      <c r="A143" s="4">
        <f t="shared" si="48"/>
        <v>0.44149305555555429</v>
      </c>
      <c r="B143" s="3">
        <f t="shared" si="56"/>
        <v>1553302145</v>
      </c>
      <c r="C143">
        <f t="shared" si="53"/>
        <v>3</v>
      </c>
      <c r="D143">
        <f t="shared" si="53"/>
        <v>88</v>
      </c>
      <c r="E143">
        <f t="shared" ca="1" si="43"/>
        <v>-34385.886428571423</v>
      </c>
      <c r="F143">
        <f t="shared" ca="1" si="44"/>
        <v>31664.835714285713</v>
      </c>
      <c r="G143">
        <f t="shared" ca="1" si="49"/>
        <v>9144</v>
      </c>
      <c r="H143" s="9">
        <f t="shared" ca="1" si="50"/>
        <v>-233.35711428571375</v>
      </c>
      <c r="I143" s="9">
        <f t="shared" ca="1" si="50"/>
        <v>50.244057142857493</v>
      </c>
      <c r="J143" s="9">
        <f t="shared" ca="1" si="50"/>
        <v>0</v>
      </c>
      <c r="K143" s="9">
        <f t="shared" ca="1" si="51"/>
        <v>238.70485555583153</v>
      </c>
      <c r="L143" s="9">
        <f t="shared" ca="1" si="52"/>
        <v>-77.849158792802314</v>
      </c>
      <c r="M143">
        <f t="shared" ca="1" si="54"/>
        <v>56.133313492063486</v>
      </c>
      <c r="N143">
        <f t="shared" ca="1" si="55"/>
        <v>32.383115079365076</v>
      </c>
    </row>
    <row r="144" spans="1:19" x14ac:dyDescent="0.25">
      <c r="A144" s="4">
        <f t="shared" si="48"/>
        <v>0.44155092592592465</v>
      </c>
      <c r="B144" s="3">
        <f t="shared" si="56"/>
        <v>1553302150</v>
      </c>
      <c r="C144">
        <f t="shared" si="53"/>
        <v>3</v>
      </c>
      <c r="D144">
        <f t="shared" si="53"/>
        <v>88</v>
      </c>
      <c r="E144">
        <f t="shared" ca="1" si="43"/>
        <v>-35552.671999999991</v>
      </c>
      <c r="F144">
        <f t="shared" ca="1" si="44"/>
        <v>31916.056</v>
      </c>
      <c r="G144">
        <f t="shared" ca="1" si="49"/>
        <v>9144</v>
      </c>
      <c r="H144" s="9">
        <f t="shared" ca="1" si="50"/>
        <v>-233.35711428571523</v>
      </c>
      <c r="I144" s="9">
        <f t="shared" ca="1" si="50"/>
        <v>50.244057142857493</v>
      </c>
      <c r="J144" s="9">
        <f t="shared" ca="1" si="50"/>
        <v>0</v>
      </c>
      <c r="K144" s="9">
        <f t="shared" ca="1" si="51"/>
        <v>238.70485555583298</v>
      </c>
      <c r="L144" s="9">
        <f t="shared" ca="1" si="52"/>
        <v>-77.849158792802385</v>
      </c>
      <c r="M144">
        <f t="shared" ca="1" si="54"/>
        <v>56.135555555555548</v>
      </c>
      <c r="N144">
        <f t="shared" ca="1" si="55"/>
        <v>32.364444444444445</v>
      </c>
    </row>
    <row r="145" spans="1:15" x14ac:dyDescent="0.25">
      <c r="A145" s="4">
        <f t="shared" si="48"/>
        <v>0.44160879629629501</v>
      </c>
      <c r="B145" s="3">
        <f t="shared" si="56"/>
        <v>1553302155</v>
      </c>
      <c r="C145">
        <f t="shared" si="53"/>
        <v>3</v>
      </c>
      <c r="D145">
        <f t="shared" si="53"/>
        <v>88</v>
      </c>
      <c r="E145">
        <f t="shared" ca="1" si="43"/>
        <v>-36719.457571428567</v>
      </c>
      <c r="F145">
        <f t="shared" ca="1" si="44"/>
        <v>32167.276285714288</v>
      </c>
      <c r="G145">
        <f t="shared" ca="1" si="49"/>
        <v>9144</v>
      </c>
      <c r="H145" s="9">
        <f t="shared" ca="1" si="50"/>
        <v>-233.35711428571375</v>
      </c>
      <c r="I145" s="9">
        <f t="shared" ca="1" si="50"/>
        <v>50.244057142856761</v>
      </c>
      <c r="J145" s="9">
        <f t="shared" ca="1" si="50"/>
        <v>0</v>
      </c>
      <c r="K145" s="9">
        <f t="shared" ca="1" si="51"/>
        <v>238.70485555583139</v>
      </c>
      <c r="L145" s="9">
        <f t="shared" ca="1" si="52"/>
        <v>-77.849158792802484</v>
      </c>
      <c r="M145">
        <f t="shared" ca="1" si="54"/>
        <v>56.137797619047618</v>
      </c>
      <c r="N145">
        <f t="shared" ca="1" si="55"/>
        <v>32.345773809523813</v>
      </c>
    </row>
    <row r="146" spans="1:15" x14ac:dyDescent="0.25">
      <c r="A146" s="4">
        <f t="shared" si="48"/>
        <v>0.44166666666666538</v>
      </c>
      <c r="B146" s="3">
        <f t="shared" si="56"/>
        <v>1553302160</v>
      </c>
      <c r="C146">
        <f t="shared" si="53"/>
        <v>3</v>
      </c>
      <c r="D146">
        <f t="shared" si="53"/>
        <v>88</v>
      </c>
      <c r="E146">
        <f t="shared" ca="1" si="43"/>
        <v>-37886.243142857136</v>
      </c>
      <c r="F146">
        <f t="shared" ca="1" si="44"/>
        <v>32418.496571428572</v>
      </c>
      <c r="G146">
        <f t="shared" ca="1" si="49"/>
        <v>9144</v>
      </c>
      <c r="H146" s="9">
        <f t="shared" ca="1" si="50"/>
        <v>-233.35711428571375</v>
      </c>
      <c r="I146" s="9">
        <f t="shared" ca="1" si="50"/>
        <v>50.244057142856761</v>
      </c>
      <c r="J146" s="9">
        <f t="shared" ca="1" si="50"/>
        <v>0</v>
      </c>
      <c r="K146" s="9">
        <f t="shared" ca="1" si="51"/>
        <v>238.70485555583139</v>
      </c>
      <c r="L146" s="9">
        <f t="shared" ca="1" si="52"/>
        <v>-77.849158792802484</v>
      </c>
      <c r="M146">
        <f t="shared" ca="1" si="54"/>
        <v>56.14003968253968</v>
      </c>
      <c r="N146">
        <f t="shared" ca="1" si="55"/>
        <v>32.327103174603174</v>
      </c>
    </row>
    <row r="147" spans="1:15" x14ac:dyDescent="0.25">
      <c r="A147" s="4">
        <f t="shared" si="48"/>
        <v>0.44172453703703574</v>
      </c>
      <c r="B147" s="3">
        <f t="shared" si="56"/>
        <v>1553302165</v>
      </c>
      <c r="C147">
        <f t="shared" si="53"/>
        <v>3</v>
      </c>
      <c r="D147">
        <f t="shared" si="53"/>
        <v>88</v>
      </c>
      <c r="E147">
        <f t="shared" ca="1" si="43"/>
        <v>-39053.028714285705</v>
      </c>
      <c r="F147">
        <f t="shared" ca="1" si="44"/>
        <v>32669.716857142856</v>
      </c>
      <c r="G147">
        <f t="shared" ca="1" si="49"/>
        <v>9144</v>
      </c>
      <c r="H147" s="9">
        <f t="shared" ca="1" si="50"/>
        <v>-233.35711428571375</v>
      </c>
      <c r="I147" s="9">
        <f t="shared" ca="1" si="50"/>
        <v>50.244057142858217</v>
      </c>
      <c r="J147" s="9">
        <f t="shared" ca="1" si="50"/>
        <v>0</v>
      </c>
      <c r="K147" s="9">
        <f t="shared" ca="1" si="51"/>
        <v>238.70485555583167</v>
      </c>
      <c r="L147" s="9">
        <f t="shared" ca="1" si="52"/>
        <v>-77.849158792802143</v>
      </c>
      <c r="M147">
        <f t="shared" ca="1" si="54"/>
        <v>56.142281746031742</v>
      </c>
      <c r="N147">
        <f t="shared" ca="1" si="55"/>
        <v>32.308432539682542</v>
      </c>
    </row>
    <row r="148" spans="1:15" x14ac:dyDescent="0.25">
      <c r="A148" s="4">
        <f t="shared" si="48"/>
        <v>0.4417824074074061</v>
      </c>
      <c r="B148" s="3">
        <f t="shared" si="56"/>
        <v>1553302170</v>
      </c>
      <c r="C148">
        <f t="shared" si="53"/>
        <v>3</v>
      </c>
      <c r="D148">
        <f t="shared" si="53"/>
        <v>88</v>
      </c>
      <c r="E148">
        <f t="shared" ca="1" si="43"/>
        <v>-40219.814285714274</v>
      </c>
      <c r="F148">
        <f t="shared" ca="1" si="44"/>
        <v>32920.937142857147</v>
      </c>
      <c r="G148">
        <f t="shared" ca="1" si="49"/>
        <v>9144</v>
      </c>
      <c r="H148" s="9">
        <f t="shared" ca="1" si="50"/>
        <v>-233.35711428571375</v>
      </c>
      <c r="I148" s="9">
        <f t="shared" ca="1" si="50"/>
        <v>50.244057142856761</v>
      </c>
      <c r="J148" s="9">
        <f t="shared" ca="1" si="50"/>
        <v>0</v>
      </c>
      <c r="K148" s="9">
        <f t="shared" ca="1" si="51"/>
        <v>238.70485555583139</v>
      </c>
      <c r="L148" s="9">
        <f t="shared" ca="1" si="52"/>
        <v>-77.849158792802484</v>
      </c>
      <c r="M148">
        <f t="shared" ca="1" si="54"/>
        <v>56.144523809523804</v>
      </c>
      <c r="N148">
        <f t="shared" ca="1" si="55"/>
        <v>32.289761904761903</v>
      </c>
    </row>
    <row r="149" spans="1:15" x14ac:dyDescent="0.25">
      <c r="A149" s="4">
        <f t="shared" si="48"/>
        <v>0.44184027777777646</v>
      </c>
      <c r="B149" s="3">
        <f t="shared" si="56"/>
        <v>1553302175</v>
      </c>
      <c r="C149">
        <f t="shared" si="53"/>
        <v>3</v>
      </c>
      <c r="D149">
        <f t="shared" si="53"/>
        <v>88</v>
      </c>
      <c r="E149">
        <f t="shared" ca="1" si="43"/>
        <v>-41386.599857142843</v>
      </c>
      <c r="F149">
        <f t="shared" ca="1" si="44"/>
        <v>33172.157428571431</v>
      </c>
      <c r="G149">
        <f t="shared" ca="1" si="49"/>
        <v>9144</v>
      </c>
      <c r="H149" s="9">
        <f t="shared" ca="1" si="50"/>
        <v>-233.35711428571668</v>
      </c>
      <c r="I149" s="9">
        <f t="shared" ca="1" si="50"/>
        <v>50.244057142856761</v>
      </c>
      <c r="J149" s="9">
        <f t="shared" ca="1" si="50"/>
        <v>0</v>
      </c>
      <c r="K149" s="9">
        <f t="shared" ca="1" si="51"/>
        <v>238.70485555583423</v>
      </c>
      <c r="L149" s="9">
        <f t="shared" ca="1" si="52"/>
        <v>-77.849158792802626</v>
      </c>
      <c r="M149">
        <f t="shared" ca="1" si="54"/>
        <v>56.146765873015866</v>
      </c>
      <c r="N149">
        <f t="shared" ca="1" si="55"/>
        <v>32.271091269841271</v>
      </c>
    </row>
    <row r="150" spans="1:15" x14ac:dyDescent="0.25">
      <c r="A150" s="4">
        <f t="shared" si="48"/>
        <v>0.44189814814814682</v>
      </c>
      <c r="B150" s="3">
        <f t="shared" si="56"/>
        <v>1553302180</v>
      </c>
      <c r="C150">
        <f t="shared" si="53"/>
        <v>3</v>
      </c>
      <c r="D150">
        <f t="shared" si="53"/>
        <v>88</v>
      </c>
      <c r="E150">
        <f t="shared" ca="1" si="43"/>
        <v>-42553.385428571426</v>
      </c>
      <c r="F150">
        <f t="shared" ca="1" si="44"/>
        <v>33423.377714285714</v>
      </c>
      <c r="G150">
        <f t="shared" ca="1" si="49"/>
        <v>9144</v>
      </c>
      <c r="H150" s="9">
        <f t="shared" ca="1" si="50"/>
        <v>-233.35711428571375</v>
      </c>
      <c r="I150" s="9">
        <f t="shared" ca="1" si="50"/>
        <v>50.244057142856761</v>
      </c>
      <c r="J150" s="9">
        <f t="shared" ca="1" si="50"/>
        <v>0</v>
      </c>
      <c r="K150" s="9">
        <f t="shared" ca="1" si="51"/>
        <v>238.70485555583139</v>
      </c>
      <c r="L150" s="9">
        <f t="shared" ca="1" si="52"/>
        <v>-77.849158792802484</v>
      </c>
      <c r="M150">
        <f t="shared" ca="1" si="54"/>
        <v>56.149007936507935</v>
      </c>
      <c r="N150">
        <f t="shared" ca="1" si="55"/>
        <v>32.252420634920632</v>
      </c>
    </row>
    <row r="151" spans="1:15" x14ac:dyDescent="0.25">
      <c r="A151" s="4">
        <f t="shared" si="48"/>
        <v>0.44195601851851718</v>
      </c>
      <c r="B151" s="3">
        <f t="shared" si="56"/>
        <v>1553302185</v>
      </c>
      <c r="C151">
        <f t="shared" si="53"/>
        <v>3</v>
      </c>
      <c r="D151">
        <f t="shared" si="53"/>
        <v>88</v>
      </c>
      <c r="E151">
        <f t="shared" ca="1" si="43"/>
        <v>-43720.170999999995</v>
      </c>
      <c r="F151">
        <f t="shared" ca="1" si="44"/>
        <v>33674.597999999998</v>
      </c>
      <c r="G151">
        <f t="shared" ca="1" si="49"/>
        <v>9144</v>
      </c>
      <c r="H151" s="9">
        <f t="shared" ca="1" si="50"/>
        <v>-233.35711428571375</v>
      </c>
      <c r="I151" s="9">
        <f t="shared" ca="1" si="50"/>
        <v>50.244057142856761</v>
      </c>
      <c r="J151" s="9">
        <f t="shared" ca="1" si="50"/>
        <v>0</v>
      </c>
      <c r="K151" s="9">
        <f t="shared" ca="1" si="51"/>
        <v>238.70485555583139</v>
      </c>
      <c r="L151" s="9">
        <f t="shared" ca="1" si="52"/>
        <v>-77.849158792802484</v>
      </c>
      <c r="M151">
        <f t="shared" ca="1" si="54"/>
        <v>56.151249999999997</v>
      </c>
      <c r="N151">
        <f t="shared" ca="1" si="55"/>
        <v>32.233750000000001</v>
      </c>
    </row>
    <row r="152" spans="1:15" x14ac:dyDescent="0.25">
      <c r="A152" s="4">
        <f t="shared" si="48"/>
        <v>0.44201388888888754</v>
      </c>
      <c r="B152" s="3">
        <f t="shared" si="56"/>
        <v>1553302190</v>
      </c>
      <c r="C152">
        <f t="shared" si="53"/>
        <v>3</v>
      </c>
      <c r="D152">
        <f t="shared" si="53"/>
        <v>88</v>
      </c>
      <c r="E152">
        <f t="shared" ca="1" si="43"/>
        <v>-44886.956571428564</v>
      </c>
      <c r="F152">
        <f t="shared" ca="1" si="44"/>
        <v>33925.818285714282</v>
      </c>
      <c r="G152">
        <f t="shared" ca="1" si="49"/>
        <v>9144</v>
      </c>
      <c r="H152" s="9">
        <f t="shared" ca="1" si="50"/>
        <v>-233.35711428571375</v>
      </c>
      <c r="I152" s="9">
        <f t="shared" ca="1" si="50"/>
        <v>50.244057142858217</v>
      </c>
      <c r="J152" s="9">
        <f t="shared" ca="1" si="50"/>
        <v>0</v>
      </c>
      <c r="K152" s="9">
        <f t="shared" ca="1" si="51"/>
        <v>238.70485555583167</v>
      </c>
      <c r="L152" s="9">
        <f t="shared" ca="1" si="52"/>
        <v>-77.849158792802143</v>
      </c>
      <c r="M152">
        <f t="shared" ca="1" si="54"/>
        <v>56.15349206349206</v>
      </c>
      <c r="N152">
        <f t="shared" ca="1" si="55"/>
        <v>32.215079365079369</v>
      </c>
    </row>
    <row r="153" spans="1:15" x14ac:dyDescent="0.25">
      <c r="A153" s="4">
        <f t="shared" si="48"/>
        <v>0.4420717592592579</v>
      </c>
      <c r="B153" s="3">
        <f t="shared" si="56"/>
        <v>1553302195</v>
      </c>
      <c r="C153">
        <f t="shared" si="53"/>
        <v>3</v>
      </c>
      <c r="D153">
        <f t="shared" si="53"/>
        <v>88</v>
      </c>
      <c r="E153">
        <f t="shared" ca="1" si="43"/>
        <v>-46053.742142857132</v>
      </c>
      <c r="F153">
        <f t="shared" ca="1" si="44"/>
        <v>34177.038571428573</v>
      </c>
      <c r="G153">
        <f t="shared" ca="1" si="49"/>
        <v>9144</v>
      </c>
      <c r="H153" s="9">
        <f t="shared" ref="H153:J184" ca="1" si="57">(E154-E153)/($B154-$B153)</f>
        <v>-233.35711428571375</v>
      </c>
      <c r="I153" s="9">
        <f t="shared" ca="1" si="57"/>
        <v>50.244057142856761</v>
      </c>
      <c r="J153" s="9">
        <f t="shared" ca="1" si="57"/>
        <v>0</v>
      </c>
      <c r="K153" s="9">
        <f t="shared" ca="1" si="51"/>
        <v>238.70485555583139</v>
      </c>
      <c r="L153" s="9">
        <f t="shared" ca="1" si="52"/>
        <v>-77.849158792802484</v>
      </c>
      <c r="M153">
        <f t="shared" ca="1" si="54"/>
        <v>56.155734126984122</v>
      </c>
      <c r="N153">
        <f t="shared" ca="1" si="55"/>
        <v>32.19640873015873</v>
      </c>
    </row>
    <row r="154" spans="1:15" x14ac:dyDescent="0.25">
      <c r="A154" s="4">
        <f t="shared" si="48"/>
        <v>0.44212962962962826</v>
      </c>
      <c r="B154" s="3">
        <f t="shared" si="56"/>
        <v>1553302200</v>
      </c>
      <c r="C154">
        <f t="shared" ref="C154:D169" si="58">C153</f>
        <v>3</v>
      </c>
      <c r="D154">
        <f t="shared" si="58"/>
        <v>88</v>
      </c>
      <c r="E154">
        <f t="shared" ca="1" si="43"/>
        <v>-47220.527714285701</v>
      </c>
      <c r="F154">
        <f t="shared" ca="1" si="44"/>
        <v>34428.258857142857</v>
      </c>
      <c r="G154">
        <f t="shared" ca="1" si="49"/>
        <v>9144</v>
      </c>
      <c r="H154" s="9">
        <f t="shared" ca="1" si="57"/>
        <v>-233.35711428571668</v>
      </c>
      <c r="I154" s="9">
        <f t="shared" ca="1" si="57"/>
        <v>50.244057142856761</v>
      </c>
      <c r="J154" s="9">
        <f t="shared" ca="1" si="57"/>
        <v>0</v>
      </c>
      <c r="K154" s="9">
        <f t="shared" ca="1" si="51"/>
        <v>238.70485555583423</v>
      </c>
      <c r="L154" s="9">
        <f t="shared" ca="1" si="52"/>
        <v>-77.849158792802626</v>
      </c>
      <c r="M154">
        <f t="shared" ca="1" si="54"/>
        <v>56.157976190476184</v>
      </c>
      <c r="N154">
        <f t="shared" ca="1" si="55"/>
        <v>32.177738095238098</v>
      </c>
    </row>
    <row r="155" spans="1:15" x14ac:dyDescent="0.25">
      <c r="A155" s="4">
        <f t="shared" si="48"/>
        <v>0.44218749999999862</v>
      </c>
      <c r="B155" s="3">
        <f t="shared" si="56"/>
        <v>1553302205</v>
      </c>
      <c r="C155">
        <f t="shared" si="58"/>
        <v>3</v>
      </c>
      <c r="D155">
        <f t="shared" si="58"/>
        <v>88</v>
      </c>
      <c r="E155">
        <f t="shared" ca="1" si="43"/>
        <v>-48387.313285714285</v>
      </c>
      <c r="F155">
        <f t="shared" ca="1" si="44"/>
        <v>34679.479142857141</v>
      </c>
      <c r="G155">
        <f t="shared" ca="1" si="49"/>
        <v>9144</v>
      </c>
      <c r="H155" s="9">
        <f t="shared" ca="1" si="57"/>
        <v>-233.35711428571375</v>
      </c>
      <c r="I155" s="9">
        <f t="shared" ca="1" si="57"/>
        <v>50.244057142858217</v>
      </c>
      <c r="J155" s="9">
        <f t="shared" ca="1" si="57"/>
        <v>0</v>
      </c>
      <c r="K155" s="9">
        <f t="shared" ca="1" si="51"/>
        <v>238.70485555583167</v>
      </c>
      <c r="L155" s="9">
        <f t="shared" ca="1" si="52"/>
        <v>-77.849158792802143</v>
      </c>
      <c r="M155">
        <f t="shared" ca="1" si="54"/>
        <v>56.160218253968246</v>
      </c>
      <c r="N155">
        <f t="shared" ca="1" si="55"/>
        <v>32.159067460317459</v>
      </c>
    </row>
    <row r="156" spans="1:15" x14ac:dyDescent="0.25">
      <c r="A156" s="4">
        <f t="shared" si="48"/>
        <v>0.44224537037036898</v>
      </c>
      <c r="B156" s="3">
        <f t="shared" si="56"/>
        <v>1553302210</v>
      </c>
      <c r="C156">
        <f t="shared" si="58"/>
        <v>3</v>
      </c>
      <c r="D156">
        <f t="shared" si="58"/>
        <v>88</v>
      </c>
      <c r="E156">
        <f t="shared" ca="1" si="43"/>
        <v>-49554.098857142853</v>
      </c>
      <c r="F156">
        <f t="shared" ca="1" si="44"/>
        <v>34930.699428571432</v>
      </c>
      <c r="G156">
        <f t="shared" ca="1" si="49"/>
        <v>9144</v>
      </c>
      <c r="H156" s="9">
        <f t="shared" ca="1" si="57"/>
        <v>-231.16651015625104</v>
      </c>
      <c r="I156" s="9">
        <f t="shared" ca="1" si="57"/>
        <v>49.792444531249927</v>
      </c>
      <c r="J156" s="9">
        <f t="shared" ca="1" si="57"/>
        <v>0</v>
      </c>
      <c r="K156" s="9">
        <f t="shared" ca="1" si="51"/>
        <v>236.46827049356477</v>
      </c>
      <c r="L156" s="9">
        <f t="shared" ca="1" si="52"/>
        <v>-77.844410556634656</v>
      </c>
      <c r="M156">
        <f t="shared" ca="1" si="54"/>
        <v>56.162460317460315</v>
      </c>
      <c r="N156">
        <f t="shared" ca="1" si="55"/>
        <v>32.140396825396827</v>
      </c>
    </row>
    <row r="157" spans="1:15" x14ac:dyDescent="0.25">
      <c r="A157" s="4">
        <f t="shared" si="48"/>
        <v>0.44230324074073935</v>
      </c>
      <c r="B157" s="3">
        <f t="shared" si="56"/>
        <v>1553302215</v>
      </c>
      <c r="C157">
        <f t="shared" ref="C157:D157" si="59">C156</f>
        <v>3</v>
      </c>
      <c r="D157">
        <f t="shared" si="59"/>
        <v>88</v>
      </c>
      <c r="E157" s="15">
        <f ca="1">(1-$O157)*(1-$O157)*E156+2*$O157*(1-$O157)*INDIRECT("E"&amp;C158)+$O157*$O157*E160</f>
        <v>-50709.931407924108</v>
      </c>
      <c r="F157" s="15">
        <f ca="1">(1-$O157)*(1-$O157)*F156+2*$O157*(1-$O157)*INDIRECT("F"&amp;C158)+$O157*$O157*F160</f>
        <v>35179.661651227681</v>
      </c>
      <c r="G157" s="15">
        <f t="shared" ca="1" si="49"/>
        <v>9144</v>
      </c>
      <c r="H157" s="16">
        <f t="shared" ca="1" si="57"/>
        <v>-226.78530189732118</v>
      </c>
      <c r="I157" s="16">
        <f t="shared" ca="1" si="57"/>
        <v>48.889219308034811</v>
      </c>
      <c r="J157" s="16">
        <f t="shared" ca="1" si="57"/>
        <v>0</v>
      </c>
      <c r="K157" s="16">
        <f t="shared" ca="1" si="51"/>
        <v>231.99510538200636</v>
      </c>
      <c r="L157" s="16">
        <f t="shared" ca="1" si="52"/>
        <v>-77.834639427792041</v>
      </c>
      <c r="M157" s="15">
        <f ca="1">(1-$O157)*(1-$O157)*M156+2*$O157*(1-$O157)*INDIRECT("M"&amp;C158)+$O157*$O157*M160</f>
        <v>56.164681454613088</v>
      </c>
      <c r="N157" s="15">
        <f ca="1">(1-$O157)*(1-$O157)*N156+2*$O157*(1-$O157)*INDIRECT("N"&amp;C158)+$O157*$O157*N160</f>
        <v>32.121901274181546</v>
      </c>
      <c r="O157" s="15">
        <f>(B157-B156)/(B160-B156)</f>
        <v>0.25</v>
      </c>
    </row>
    <row r="158" spans="1:15" x14ac:dyDescent="0.25">
      <c r="A158" s="5">
        <f t="shared" si="48"/>
        <v>0.44236111111110971</v>
      </c>
      <c r="B158" s="3">
        <f t="shared" si="56"/>
        <v>1553302220</v>
      </c>
      <c r="C158">
        <v>4</v>
      </c>
      <c r="D158">
        <f>ROW()</f>
        <v>158</v>
      </c>
      <c r="E158" s="15">
        <f ca="1">(1-$O158)*(1-$O158)*E156+2*$O158*(1-$O158)*INDIRECT("E"&amp;C158)+$O158*$O158*E160</f>
        <v>-51843.857917410714</v>
      </c>
      <c r="F158" s="15">
        <f ca="1">(1-$O158)*(1-$O158)*F156+2*$O158*(1-$O158)*INDIRECT("F"&amp;C158)+$O158*$O158*F160</f>
        <v>35424.107747767855</v>
      </c>
      <c r="G158" s="15">
        <f t="shared" ca="1" si="49"/>
        <v>9144</v>
      </c>
      <c r="H158" s="16">
        <f t="shared" ca="1" si="57"/>
        <v>-222.40409363839279</v>
      </c>
      <c r="I158" s="16">
        <f t="shared" ca="1" si="57"/>
        <v>47.985994084821144</v>
      </c>
      <c r="J158" s="16">
        <f t="shared" ca="1" si="57"/>
        <v>0</v>
      </c>
      <c r="K158" s="16">
        <f t="shared" ca="1" si="51"/>
        <v>227.5219472829456</v>
      </c>
      <c r="L158" s="16">
        <f t="shared" ca="1" si="52"/>
        <v>-77.824484091277327</v>
      </c>
      <c r="M158" s="15">
        <f ca="1">(1-$O158)*(1-$O158)*M156+2*$O158*(1-$O158)*INDIRECT("M"&amp;C158)+$O158*$O158*M160</f>
        <v>56.166860739087298</v>
      </c>
      <c r="N158" s="15">
        <f ca="1">(1-$O158)*(1-$O158)*N156+2*$O158*(1-$O158)*INDIRECT("N"&amp;C158)+$O158*$O158*N160</f>
        <v>32.103755890376988</v>
      </c>
      <c r="O158" s="15">
        <f>(B158-B156)/(B160-B156)</f>
        <v>0.5</v>
      </c>
    </row>
    <row r="159" spans="1:15" x14ac:dyDescent="0.25">
      <c r="A159" s="4">
        <f t="shared" si="48"/>
        <v>0.44241898148148007</v>
      </c>
      <c r="B159" s="3">
        <f t="shared" si="56"/>
        <v>1553302225</v>
      </c>
      <c r="C159">
        <f t="shared" ref="C159:D159" si="60">C158</f>
        <v>4</v>
      </c>
      <c r="D159">
        <f t="shared" si="60"/>
        <v>158</v>
      </c>
      <c r="E159" s="15">
        <f ca="1">(1-$O159)*(1-$O159)*E156+2*$O159*(1-$O159)*INDIRECT("E"&amp;C158)+$O159*$O159*E160</f>
        <v>-52955.878385602678</v>
      </c>
      <c r="F159" s="15">
        <f ca="1">(1-$O159)*(1-$O159)*F156+2*$O159*(1-$O159)*INDIRECT("F"&amp;C158)+$O159*$O159*F160</f>
        <v>35664.037718191961</v>
      </c>
      <c r="G159" s="15">
        <f t="shared" ca="1" si="49"/>
        <v>9144</v>
      </c>
      <c r="H159" s="16">
        <f t="shared" ca="1" si="57"/>
        <v>-218.02288537946441</v>
      </c>
      <c r="I159" s="16">
        <f t="shared" ca="1" si="57"/>
        <v>47.082768861607477</v>
      </c>
      <c r="J159" s="16">
        <f t="shared" ca="1" si="57"/>
        <v>0</v>
      </c>
      <c r="K159" s="16">
        <f t="shared" ca="1" si="51"/>
        <v>223.04879661827954</v>
      </c>
      <c r="L159" s="16">
        <f t="shared" ca="1" si="52"/>
        <v>-77.813921432336102</v>
      </c>
      <c r="M159" s="15">
        <f ca="1">(1-$O159)*(1-$O159)*M156+2*$O159*(1-$O159)*INDIRECT("M"&amp;C158)+$O159*$O159*M160</f>
        <v>56.168998170882936</v>
      </c>
      <c r="N159" s="15">
        <f ca="1">(1-$O159)*(1-$O159)*N156+2*$O159*(1-$O159)*INDIRECT("N"&amp;C158)+$O159*$O159*N160</f>
        <v>32.085960673983138</v>
      </c>
      <c r="O159" s="15">
        <f>(B159-B156)/(B160-B156)</f>
        <v>0.75</v>
      </c>
    </row>
    <row r="160" spans="1:15" x14ac:dyDescent="0.25">
      <c r="A160" s="4">
        <f t="shared" si="48"/>
        <v>0.44247685185185043</v>
      </c>
      <c r="B160" s="3">
        <f t="shared" si="56"/>
        <v>1553302230</v>
      </c>
      <c r="C160">
        <f t="shared" si="58"/>
        <v>4</v>
      </c>
      <c r="D160">
        <f t="shared" si="58"/>
        <v>158</v>
      </c>
      <c r="E160">
        <f t="shared" ca="1" si="43"/>
        <v>-54045.992812500001</v>
      </c>
      <c r="F160">
        <f t="shared" ca="1" si="44"/>
        <v>35899.451562499999</v>
      </c>
      <c r="G160">
        <f t="shared" ca="1" si="49"/>
        <v>9144</v>
      </c>
      <c r="H160" s="9">
        <f t="shared" ca="1" si="57"/>
        <v>-215.83228125000022</v>
      </c>
      <c r="I160" s="9">
        <f t="shared" ca="1" si="57"/>
        <v>46.631156250000643</v>
      </c>
      <c r="J160" s="9">
        <f t="shared" ca="1" si="57"/>
        <v>0</v>
      </c>
      <c r="K160" s="9">
        <f t="shared" ca="1" si="51"/>
        <v>220.81222421503563</v>
      </c>
      <c r="L160" s="9">
        <f t="shared" ca="1" si="52"/>
        <v>-77.808479621473168</v>
      </c>
      <c r="M160">
        <f t="shared" ca="1" si="54"/>
        <v>56.171093749999997</v>
      </c>
      <c r="N160">
        <f t="shared" ca="1" si="55"/>
        <v>32.068515625000003</v>
      </c>
    </row>
    <row r="161" spans="1:14" x14ac:dyDescent="0.25">
      <c r="A161" s="4">
        <f t="shared" si="48"/>
        <v>0.44253472222222079</v>
      </c>
      <c r="B161" s="3">
        <f t="shared" si="56"/>
        <v>1553302235</v>
      </c>
      <c r="C161">
        <f t="shared" si="58"/>
        <v>4</v>
      </c>
      <c r="D161">
        <f t="shared" si="58"/>
        <v>158</v>
      </c>
      <c r="E161">
        <f t="shared" ca="1" si="43"/>
        <v>-55125.154218750002</v>
      </c>
      <c r="F161">
        <f t="shared" ca="1" si="44"/>
        <v>36132.607343750002</v>
      </c>
      <c r="G161">
        <f t="shared" ca="1" si="49"/>
        <v>9144</v>
      </c>
      <c r="H161" s="9">
        <f t="shared" ca="1" si="57"/>
        <v>-215.83228124999877</v>
      </c>
      <c r="I161" s="9">
        <f t="shared" ca="1" si="57"/>
        <v>46.631156249999187</v>
      </c>
      <c r="J161" s="9">
        <f t="shared" ca="1" si="57"/>
        <v>0</v>
      </c>
      <c r="K161" s="9">
        <f t="shared" ca="1" si="51"/>
        <v>220.81222421503392</v>
      </c>
      <c r="L161" s="9">
        <f t="shared" ca="1" si="52"/>
        <v>-77.808479621473467</v>
      </c>
      <c r="M161">
        <f t="shared" ca="1" si="54"/>
        <v>56.173168402777776</v>
      </c>
      <c r="N161">
        <f t="shared" ca="1" si="55"/>
        <v>32.05124565972222</v>
      </c>
    </row>
    <row r="162" spans="1:14" x14ac:dyDescent="0.25">
      <c r="A162" s="4">
        <f t="shared" si="48"/>
        <v>0.44259259259259115</v>
      </c>
      <c r="B162" s="3">
        <f t="shared" si="56"/>
        <v>1553302240</v>
      </c>
      <c r="C162">
        <f t="shared" si="58"/>
        <v>4</v>
      </c>
      <c r="D162">
        <f t="shared" si="58"/>
        <v>158</v>
      </c>
      <c r="E162">
        <f t="shared" ca="1" si="43"/>
        <v>-56204.315624999996</v>
      </c>
      <c r="F162">
        <f t="shared" ca="1" si="44"/>
        <v>36365.763124999998</v>
      </c>
      <c r="G162">
        <f t="shared" ca="1" si="49"/>
        <v>9144</v>
      </c>
      <c r="H162" s="9">
        <f t="shared" ca="1" si="57"/>
        <v>-215.83228125000022</v>
      </c>
      <c r="I162" s="9">
        <f t="shared" ca="1" si="57"/>
        <v>46.631156250000643</v>
      </c>
      <c r="J162" s="9">
        <f t="shared" ca="1" si="57"/>
        <v>0</v>
      </c>
      <c r="K162" s="9">
        <f t="shared" ca="1" si="51"/>
        <v>220.81222421503563</v>
      </c>
      <c r="L162" s="9">
        <f t="shared" ca="1" si="52"/>
        <v>-77.808479621473168</v>
      </c>
      <c r="M162">
        <f t="shared" ca="1" si="54"/>
        <v>56.175243055555548</v>
      </c>
      <c r="N162">
        <f t="shared" ca="1" si="55"/>
        <v>32.033975694444443</v>
      </c>
    </row>
    <row r="163" spans="1:14" x14ac:dyDescent="0.25">
      <c r="A163" s="4">
        <f t="shared" si="48"/>
        <v>0.44265046296296151</v>
      </c>
      <c r="B163" s="3">
        <f t="shared" si="56"/>
        <v>1553302245</v>
      </c>
      <c r="C163">
        <f t="shared" si="58"/>
        <v>4</v>
      </c>
      <c r="D163">
        <f t="shared" si="58"/>
        <v>158</v>
      </c>
      <c r="E163">
        <f t="shared" ca="1" si="43"/>
        <v>-57283.477031249997</v>
      </c>
      <c r="F163">
        <f t="shared" ca="1" si="44"/>
        <v>36598.918906250001</v>
      </c>
      <c r="G163">
        <f t="shared" ca="1" si="49"/>
        <v>9144</v>
      </c>
      <c r="H163" s="9">
        <f t="shared" ca="1" si="57"/>
        <v>-215.83228125000022</v>
      </c>
      <c r="I163" s="9">
        <f t="shared" ca="1" si="57"/>
        <v>46.631156249999187</v>
      </c>
      <c r="J163" s="9">
        <f t="shared" ca="1" si="57"/>
        <v>0</v>
      </c>
      <c r="K163" s="9">
        <f t="shared" ca="1" si="51"/>
        <v>220.81222421503531</v>
      </c>
      <c r="L163" s="9">
        <f t="shared" ca="1" si="52"/>
        <v>-77.808479621473552</v>
      </c>
      <c r="M163">
        <f t="shared" ca="1" si="54"/>
        <v>56.177317708333327</v>
      </c>
      <c r="N163">
        <f t="shared" ca="1" si="55"/>
        <v>32.016705729166667</v>
      </c>
    </row>
    <row r="164" spans="1:14" x14ac:dyDescent="0.25">
      <c r="A164" s="4">
        <f t="shared" si="48"/>
        <v>0.44270833333333187</v>
      </c>
      <c r="B164" s="3">
        <f t="shared" si="56"/>
        <v>1553302250</v>
      </c>
      <c r="C164">
        <f t="shared" si="58"/>
        <v>4</v>
      </c>
      <c r="D164">
        <f t="shared" si="58"/>
        <v>158</v>
      </c>
      <c r="E164">
        <f t="shared" ca="1" si="43"/>
        <v>-58362.638437499998</v>
      </c>
      <c r="F164">
        <f t="shared" ca="1" si="44"/>
        <v>36832.074687499997</v>
      </c>
      <c r="G164">
        <f t="shared" ca="1" si="49"/>
        <v>9144</v>
      </c>
      <c r="H164" s="9">
        <f t="shared" ca="1" si="57"/>
        <v>-215.83228125000022</v>
      </c>
      <c r="I164" s="9">
        <f t="shared" ca="1" si="57"/>
        <v>46.631156250000643</v>
      </c>
      <c r="J164" s="9">
        <f t="shared" ca="1" si="57"/>
        <v>0</v>
      </c>
      <c r="K164" s="9">
        <f t="shared" ca="1" si="51"/>
        <v>220.81222421503563</v>
      </c>
      <c r="L164" s="9">
        <f t="shared" ca="1" si="52"/>
        <v>-77.808479621473168</v>
      </c>
      <c r="M164">
        <f t="shared" ca="1" si="54"/>
        <v>56.179392361111105</v>
      </c>
      <c r="N164">
        <f t="shared" ca="1" si="55"/>
        <v>31.99943576388889</v>
      </c>
    </row>
    <row r="165" spans="1:14" x14ac:dyDescent="0.25">
      <c r="A165" s="4">
        <f t="shared" si="48"/>
        <v>0.44276620370370223</v>
      </c>
      <c r="B165" s="3">
        <f t="shared" si="56"/>
        <v>1553302255</v>
      </c>
      <c r="C165">
        <f t="shared" si="58"/>
        <v>4</v>
      </c>
      <c r="D165">
        <f t="shared" si="58"/>
        <v>158</v>
      </c>
      <c r="E165">
        <f t="shared" ca="1" si="43"/>
        <v>-59441.799843749999</v>
      </c>
      <c r="F165">
        <f t="shared" ca="1" si="44"/>
        <v>37065.23046875</v>
      </c>
      <c r="G165">
        <f t="shared" ca="1" si="49"/>
        <v>9144</v>
      </c>
      <c r="H165" s="9">
        <f t="shared" ca="1" si="57"/>
        <v>-215.83228125000022</v>
      </c>
      <c r="I165" s="9">
        <f t="shared" ca="1" si="57"/>
        <v>46.631156249999187</v>
      </c>
      <c r="J165" s="9">
        <f t="shared" ca="1" si="57"/>
        <v>0</v>
      </c>
      <c r="K165" s="9">
        <f t="shared" ca="1" si="51"/>
        <v>220.81222421503531</v>
      </c>
      <c r="L165" s="9">
        <f t="shared" ca="1" si="52"/>
        <v>-77.808479621473552</v>
      </c>
      <c r="M165">
        <f t="shared" ca="1" si="54"/>
        <v>56.181467013888884</v>
      </c>
      <c r="N165">
        <f t="shared" ca="1" si="55"/>
        <v>31.982165798611113</v>
      </c>
    </row>
    <row r="166" spans="1:14" x14ac:dyDescent="0.25">
      <c r="A166" s="4">
        <f t="shared" si="48"/>
        <v>0.44282407407407259</v>
      </c>
      <c r="B166" s="3">
        <f t="shared" si="56"/>
        <v>1553302260</v>
      </c>
      <c r="C166">
        <f t="shared" si="58"/>
        <v>4</v>
      </c>
      <c r="D166">
        <f t="shared" si="58"/>
        <v>158</v>
      </c>
      <c r="E166">
        <f t="shared" ref="E166:E218" ca="1" si="61">INDIRECT("E$"&amp;C166)+INDIRECT("H$"&amp;C166)*($B166-INDIRECT("B$"&amp;D166))</f>
        <v>-60520.96125</v>
      </c>
      <c r="F166">
        <f t="shared" ref="F166:F218" ca="1" si="62">INDIRECT("F$"&amp;C166)+INDIRECT("I$"&amp;C166)*($B166-INDIRECT("B$"&amp;D166))</f>
        <v>37298.386249999996</v>
      </c>
      <c r="G166">
        <f t="shared" ca="1" si="49"/>
        <v>9144</v>
      </c>
      <c r="H166" s="9">
        <f t="shared" ca="1" si="57"/>
        <v>-215.83228124999877</v>
      </c>
      <c r="I166" s="9">
        <f t="shared" ca="1" si="57"/>
        <v>46.631156250000643</v>
      </c>
      <c r="J166" s="9">
        <f t="shared" ca="1" si="57"/>
        <v>0</v>
      </c>
      <c r="K166" s="9">
        <f t="shared" ca="1" si="51"/>
        <v>220.81222421503421</v>
      </c>
      <c r="L166" s="9">
        <f t="shared" ca="1" si="52"/>
        <v>-77.808479621473097</v>
      </c>
      <c r="M166">
        <f t="shared" ca="1" si="54"/>
        <v>56.183541666666663</v>
      </c>
      <c r="N166">
        <f t="shared" ca="1" si="55"/>
        <v>31.964895833333333</v>
      </c>
    </row>
    <row r="167" spans="1:14" x14ac:dyDescent="0.25">
      <c r="A167" s="4">
        <f t="shared" si="48"/>
        <v>0.44288194444444295</v>
      </c>
      <c r="B167" s="3">
        <f t="shared" si="56"/>
        <v>1553302265</v>
      </c>
      <c r="C167">
        <f t="shared" si="58"/>
        <v>4</v>
      </c>
      <c r="D167">
        <f t="shared" si="58"/>
        <v>158</v>
      </c>
      <c r="E167">
        <f t="shared" ca="1" si="61"/>
        <v>-61600.122656249994</v>
      </c>
      <c r="F167">
        <f t="shared" ca="1" si="62"/>
        <v>37531.542031249999</v>
      </c>
      <c r="G167">
        <f t="shared" ca="1" si="49"/>
        <v>9144</v>
      </c>
      <c r="H167" s="9">
        <f t="shared" ca="1" si="57"/>
        <v>-215.83228125000022</v>
      </c>
      <c r="I167" s="9">
        <f t="shared" ca="1" si="57"/>
        <v>46.631156250000643</v>
      </c>
      <c r="J167" s="9">
        <f t="shared" ca="1" si="57"/>
        <v>0</v>
      </c>
      <c r="K167" s="9">
        <f t="shared" ca="1" si="51"/>
        <v>220.81222421503563</v>
      </c>
      <c r="L167" s="9">
        <f t="shared" ca="1" si="52"/>
        <v>-77.808479621473168</v>
      </c>
      <c r="M167">
        <f t="shared" ca="1" si="54"/>
        <v>56.185616319444442</v>
      </c>
      <c r="N167">
        <f t="shared" ca="1" si="55"/>
        <v>31.947625868055557</v>
      </c>
    </row>
    <row r="168" spans="1:14" x14ac:dyDescent="0.25">
      <c r="A168" s="4">
        <f t="shared" si="48"/>
        <v>0.44293981481481332</v>
      </c>
      <c r="B168" s="3">
        <f t="shared" si="56"/>
        <v>1553302270</v>
      </c>
      <c r="C168">
        <f t="shared" si="58"/>
        <v>4</v>
      </c>
      <c r="D168">
        <f t="shared" si="58"/>
        <v>158</v>
      </c>
      <c r="E168">
        <f t="shared" ca="1" si="61"/>
        <v>-62679.284062499995</v>
      </c>
      <c r="F168">
        <f t="shared" ca="1" si="62"/>
        <v>37764.697812500002</v>
      </c>
      <c r="G168">
        <f t="shared" ca="1" si="49"/>
        <v>9144</v>
      </c>
      <c r="H168" s="9">
        <f t="shared" ca="1" si="57"/>
        <v>-215.83228125000022</v>
      </c>
      <c r="I168" s="9">
        <f t="shared" ca="1" si="57"/>
        <v>46.631156249999187</v>
      </c>
      <c r="J168" s="9">
        <f t="shared" ca="1" si="57"/>
        <v>0</v>
      </c>
      <c r="K168" s="9">
        <f t="shared" ca="1" si="51"/>
        <v>220.81222421503531</v>
      </c>
      <c r="L168" s="9">
        <f t="shared" ca="1" si="52"/>
        <v>-77.808479621473552</v>
      </c>
      <c r="M168">
        <f t="shared" ca="1" si="54"/>
        <v>56.187690972222221</v>
      </c>
      <c r="N168">
        <f t="shared" ca="1" si="55"/>
        <v>31.93035590277778</v>
      </c>
    </row>
    <row r="169" spans="1:14" x14ac:dyDescent="0.25">
      <c r="A169" s="4">
        <f t="shared" si="48"/>
        <v>0.44299768518518368</v>
      </c>
      <c r="B169" s="3">
        <f t="shared" si="56"/>
        <v>1553302275</v>
      </c>
      <c r="C169">
        <f t="shared" si="58"/>
        <v>4</v>
      </c>
      <c r="D169">
        <f t="shared" si="58"/>
        <v>158</v>
      </c>
      <c r="E169">
        <f t="shared" ca="1" si="61"/>
        <v>-63758.445468749997</v>
      </c>
      <c r="F169">
        <f t="shared" ca="1" si="62"/>
        <v>37997.853593749998</v>
      </c>
      <c r="G169">
        <f t="shared" ca="1" si="49"/>
        <v>9144</v>
      </c>
      <c r="H169" s="9">
        <f t="shared" ca="1" si="57"/>
        <v>-215.83228125000022</v>
      </c>
      <c r="I169" s="9">
        <f t="shared" ca="1" si="57"/>
        <v>46.631156250000643</v>
      </c>
      <c r="J169" s="9">
        <f t="shared" ca="1" si="57"/>
        <v>0</v>
      </c>
      <c r="K169" s="9">
        <f t="shared" ca="1" si="51"/>
        <v>220.81222421503563</v>
      </c>
      <c r="L169" s="9">
        <f t="shared" ca="1" si="52"/>
        <v>-77.808479621473168</v>
      </c>
      <c r="M169">
        <f t="shared" ca="1" si="54"/>
        <v>56.189765624999993</v>
      </c>
      <c r="N169">
        <f t="shared" ca="1" si="55"/>
        <v>31.9130859375</v>
      </c>
    </row>
    <row r="170" spans="1:14" x14ac:dyDescent="0.25">
      <c r="A170" s="4">
        <f t="shared" si="48"/>
        <v>0.44305555555555404</v>
      </c>
      <c r="B170" s="3">
        <f t="shared" si="56"/>
        <v>1553302280</v>
      </c>
      <c r="C170">
        <f t="shared" ref="C170:D185" si="63">C169</f>
        <v>4</v>
      </c>
      <c r="D170">
        <f t="shared" si="63"/>
        <v>158</v>
      </c>
      <c r="E170">
        <f t="shared" ca="1" si="61"/>
        <v>-64837.606874999998</v>
      </c>
      <c r="F170">
        <f t="shared" ca="1" si="62"/>
        <v>38231.009375000001</v>
      </c>
      <c r="G170">
        <f t="shared" ca="1" si="49"/>
        <v>9144</v>
      </c>
      <c r="H170" s="9">
        <f t="shared" ca="1" si="57"/>
        <v>-215.83228125000022</v>
      </c>
      <c r="I170" s="9">
        <f t="shared" ca="1" si="57"/>
        <v>46.631156249999187</v>
      </c>
      <c r="J170" s="9">
        <f t="shared" ca="1" si="57"/>
        <v>0</v>
      </c>
      <c r="K170" s="9">
        <f t="shared" ca="1" si="51"/>
        <v>220.81222421503531</v>
      </c>
      <c r="L170" s="9">
        <f t="shared" ca="1" si="52"/>
        <v>-77.808479621473552</v>
      </c>
      <c r="M170">
        <f t="shared" ca="1" si="54"/>
        <v>56.191840277777771</v>
      </c>
      <c r="N170">
        <f t="shared" ca="1" si="55"/>
        <v>31.895815972222223</v>
      </c>
    </row>
    <row r="171" spans="1:14" x14ac:dyDescent="0.25">
      <c r="A171" s="4">
        <f t="shared" si="48"/>
        <v>0.4431134259259244</v>
      </c>
      <c r="B171" s="3">
        <f t="shared" si="56"/>
        <v>1553302285</v>
      </c>
      <c r="C171">
        <f t="shared" si="63"/>
        <v>4</v>
      </c>
      <c r="D171">
        <f t="shared" si="63"/>
        <v>158</v>
      </c>
      <c r="E171">
        <f t="shared" ca="1" si="61"/>
        <v>-65916.768281249999</v>
      </c>
      <c r="F171">
        <f t="shared" ca="1" si="62"/>
        <v>38464.165156249997</v>
      </c>
      <c r="G171">
        <f t="shared" ca="1" si="49"/>
        <v>9144</v>
      </c>
      <c r="H171" s="9">
        <f t="shared" ca="1" si="57"/>
        <v>-215.83228125000022</v>
      </c>
      <c r="I171" s="9">
        <f t="shared" ca="1" si="57"/>
        <v>46.631156250000643</v>
      </c>
      <c r="J171" s="9">
        <f t="shared" ca="1" si="57"/>
        <v>0</v>
      </c>
      <c r="K171" s="9">
        <f t="shared" ca="1" si="51"/>
        <v>220.81222421503563</v>
      </c>
      <c r="L171" s="9">
        <f t="shared" ca="1" si="52"/>
        <v>-77.808479621473168</v>
      </c>
      <c r="M171">
        <f t="shared" ca="1" si="54"/>
        <v>56.19391493055555</v>
      </c>
      <c r="N171">
        <f t="shared" ca="1" si="55"/>
        <v>31.878546006944447</v>
      </c>
    </row>
    <row r="172" spans="1:14" x14ac:dyDescent="0.25">
      <c r="A172" s="4">
        <f t="shared" si="48"/>
        <v>0.44317129629629476</v>
      </c>
      <c r="B172" s="3">
        <f t="shared" si="56"/>
        <v>1553302290</v>
      </c>
      <c r="C172">
        <f t="shared" si="63"/>
        <v>4</v>
      </c>
      <c r="D172">
        <f t="shared" si="63"/>
        <v>158</v>
      </c>
      <c r="E172">
        <f t="shared" ca="1" si="61"/>
        <v>-66995.9296875</v>
      </c>
      <c r="F172">
        <f t="shared" ca="1" si="62"/>
        <v>38697.320937500001</v>
      </c>
      <c r="G172">
        <f t="shared" ca="1" si="49"/>
        <v>9144</v>
      </c>
      <c r="H172" s="9">
        <f t="shared" ca="1" si="57"/>
        <v>-215.83228125000022</v>
      </c>
      <c r="I172" s="9">
        <f t="shared" ca="1" si="57"/>
        <v>46.631156249999187</v>
      </c>
      <c r="J172" s="9">
        <f t="shared" ca="1" si="57"/>
        <v>0</v>
      </c>
      <c r="K172" s="9">
        <f t="shared" ca="1" si="51"/>
        <v>220.81222421503531</v>
      </c>
      <c r="L172" s="9">
        <f t="shared" ca="1" si="52"/>
        <v>-77.808479621473552</v>
      </c>
      <c r="M172">
        <f t="shared" ca="1" si="54"/>
        <v>56.195989583333329</v>
      </c>
      <c r="N172">
        <f t="shared" ca="1" si="55"/>
        <v>31.861276041666667</v>
      </c>
    </row>
    <row r="173" spans="1:14" x14ac:dyDescent="0.25">
      <c r="A173" s="4">
        <f t="shared" si="48"/>
        <v>0.44322916666666512</v>
      </c>
      <c r="B173" s="3">
        <f t="shared" si="56"/>
        <v>1553302295</v>
      </c>
      <c r="C173">
        <f t="shared" si="63"/>
        <v>4</v>
      </c>
      <c r="D173">
        <f t="shared" si="63"/>
        <v>158</v>
      </c>
      <c r="E173">
        <f t="shared" ca="1" si="61"/>
        <v>-68075.091093750001</v>
      </c>
      <c r="F173">
        <f t="shared" ca="1" si="62"/>
        <v>38930.476718749997</v>
      </c>
      <c r="G173">
        <f t="shared" ca="1" si="49"/>
        <v>9144</v>
      </c>
      <c r="H173" s="9">
        <f t="shared" ca="1" si="57"/>
        <v>-215.83228125000022</v>
      </c>
      <c r="I173" s="9">
        <f t="shared" ca="1" si="57"/>
        <v>46.631156250000643</v>
      </c>
      <c r="J173" s="9">
        <f t="shared" ca="1" si="57"/>
        <v>0</v>
      </c>
      <c r="K173" s="9">
        <f t="shared" ca="1" si="51"/>
        <v>220.81222421503563</v>
      </c>
      <c r="L173" s="9">
        <f t="shared" ca="1" si="52"/>
        <v>-77.808479621473168</v>
      </c>
      <c r="M173">
        <f t="shared" ca="1" si="54"/>
        <v>56.198064236111108</v>
      </c>
      <c r="N173">
        <f t="shared" ca="1" si="55"/>
        <v>31.84400607638889</v>
      </c>
    </row>
    <row r="174" spans="1:14" x14ac:dyDescent="0.25">
      <c r="A174" s="4">
        <f t="shared" si="48"/>
        <v>0.44328703703703548</v>
      </c>
      <c r="B174" s="3">
        <f t="shared" si="56"/>
        <v>1553302300</v>
      </c>
      <c r="C174">
        <f t="shared" si="63"/>
        <v>4</v>
      </c>
      <c r="D174">
        <f t="shared" si="63"/>
        <v>158</v>
      </c>
      <c r="E174">
        <f t="shared" ca="1" si="61"/>
        <v>-69154.252500000002</v>
      </c>
      <c r="F174">
        <f t="shared" ca="1" si="62"/>
        <v>39163.6325</v>
      </c>
      <c r="G174">
        <f t="shared" ca="1" si="49"/>
        <v>9144</v>
      </c>
      <c r="H174" s="9">
        <f t="shared" ca="1" si="57"/>
        <v>-215.83228125000022</v>
      </c>
      <c r="I174" s="9">
        <f t="shared" ca="1" si="57"/>
        <v>46.631156250000643</v>
      </c>
      <c r="J174" s="9">
        <f t="shared" ca="1" si="57"/>
        <v>0</v>
      </c>
      <c r="K174" s="9">
        <f t="shared" ca="1" si="51"/>
        <v>220.81222421503563</v>
      </c>
      <c r="L174" s="9">
        <f t="shared" ca="1" si="52"/>
        <v>-77.808479621473168</v>
      </c>
      <c r="M174">
        <f t="shared" ca="1" si="54"/>
        <v>56.200138888888887</v>
      </c>
      <c r="N174">
        <f t="shared" ca="1" si="55"/>
        <v>31.82673611111111</v>
      </c>
    </row>
    <row r="175" spans="1:14" x14ac:dyDescent="0.25">
      <c r="A175" s="4">
        <f t="shared" si="48"/>
        <v>0.44334490740740584</v>
      </c>
      <c r="B175" s="3">
        <f t="shared" si="56"/>
        <v>1553302305</v>
      </c>
      <c r="C175">
        <f t="shared" si="63"/>
        <v>4</v>
      </c>
      <c r="D175">
        <f t="shared" si="63"/>
        <v>158</v>
      </c>
      <c r="E175">
        <f t="shared" ca="1" si="61"/>
        <v>-70233.413906250003</v>
      </c>
      <c r="F175">
        <f t="shared" ca="1" si="62"/>
        <v>39396.788281250003</v>
      </c>
      <c r="G175">
        <f t="shared" ca="1" si="49"/>
        <v>9144</v>
      </c>
      <c r="H175" s="9">
        <f t="shared" ca="1" si="57"/>
        <v>-215.83228125000022</v>
      </c>
      <c r="I175" s="9">
        <f t="shared" ca="1" si="57"/>
        <v>46.631156249999187</v>
      </c>
      <c r="J175" s="9">
        <f t="shared" ca="1" si="57"/>
        <v>0</v>
      </c>
      <c r="K175" s="9">
        <f t="shared" ca="1" si="51"/>
        <v>220.81222421503531</v>
      </c>
      <c r="L175" s="9">
        <f t="shared" ca="1" si="52"/>
        <v>-77.808479621473552</v>
      </c>
      <c r="M175">
        <f t="shared" ca="1" si="54"/>
        <v>56.202213541666666</v>
      </c>
      <c r="N175">
        <f t="shared" ca="1" si="55"/>
        <v>31.809466145833333</v>
      </c>
    </row>
    <row r="176" spans="1:14" x14ac:dyDescent="0.25">
      <c r="A176" s="4">
        <f t="shared" si="48"/>
        <v>0.4434027777777762</v>
      </c>
      <c r="B176" s="3">
        <f t="shared" si="56"/>
        <v>1553302310</v>
      </c>
      <c r="C176">
        <f t="shared" si="63"/>
        <v>4</v>
      </c>
      <c r="D176">
        <f t="shared" si="63"/>
        <v>158</v>
      </c>
      <c r="E176">
        <f t="shared" ca="1" si="61"/>
        <v>-71312.575312500005</v>
      </c>
      <c r="F176">
        <f t="shared" ca="1" si="62"/>
        <v>39629.944062499999</v>
      </c>
      <c r="G176">
        <f t="shared" ca="1" si="49"/>
        <v>9144</v>
      </c>
      <c r="H176" s="9">
        <f t="shared" ca="1" si="57"/>
        <v>-215.83228125000022</v>
      </c>
      <c r="I176" s="9">
        <f t="shared" ca="1" si="57"/>
        <v>46.631156250000643</v>
      </c>
      <c r="J176" s="9">
        <f t="shared" ca="1" si="57"/>
        <v>0</v>
      </c>
      <c r="K176" s="9">
        <f t="shared" ca="1" si="51"/>
        <v>220.81222421503563</v>
      </c>
      <c r="L176" s="9">
        <f t="shared" ca="1" si="52"/>
        <v>-77.808479621473168</v>
      </c>
      <c r="M176">
        <f t="shared" ca="1" si="54"/>
        <v>56.204288194444437</v>
      </c>
      <c r="N176">
        <f t="shared" ca="1" si="55"/>
        <v>31.792196180555557</v>
      </c>
    </row>
    <row r="177" spans="1:14" x14ac:dyDescent="0.25">
      <c r="A177" s="4">
        <f t="shared" si="48"/>
        <v>0.44346064814814656</v>
      </c>
      <c r="B177" s="3">
        <f t="shared" si="56"/>
        <v>1553302315</v>
      </c>
      <c r="C177">
        <f t="shared" si="63"/>
        <v>4</v>
      </c>
      <c r="D177">
        <f t="shared" si="63"/>
        <v>158</v>
      </c>
      <c r="E177">
        <f t="shared" ca="1" si="61"/>
        <v>-72391.736718750006</v>
      </c>
      <c r="F177">
        <f t="shared" ca="1" si="62"/>
        <v>39863.099843750002</v>
      </c>
      <c r="G177">
        <f t="shared" ca="1" si="49"/>
        <v>9144</v>
      </c>
      <c r="H177" s="9">
        <f t="shared" ca="1" si="57"/>
        <v>-215.83228124999732</v>
      </c>
      <c r="I177" s="9">
        <f t="shared" ca="1" si="57"/>
        <v>46.631156249999187</v>
      </c>
      <c r="J177" s="9">
        <f t="shared" ca="1" si="57"/>
        <v>0</v>
      </c>
      <c r="K177" s="9">
        <f t="shared" ca="1" si="51"/>
        <v>220.8122242150325</v>
      </c>
      <c r="L177" s="9">
        <f t="shared" ca="1" si="52"/>
        <v>-77.808479621473381</v>
      </c>
      <c r="M177">
        <f t="shared" ca="1" si="54"/>
        <v>56.206362847222216</v>
      </c>
      <c r="N177">
        <f t="shared" ca="1" si="55"/>
        <v>31.774926215277777</v>
      </c>
    </row>
    <row r="178" spans="1:14" x14ac:dyDescent="0.25">
      <c r="A178" s="4">
        <f t="shared" si="48"/>
        <v>0.44351851851851692</v>
      </c>
      <c r="B178" s="3">
        <f t="shared" si="56"/>
        <v>1553302320</v>
      </c>
      <c r="C178">
        <f t="shared" si="63"/>
        <v>4</v>
      </c>
      <c r="D178">
        <f t="shared" si="63"/>
        <v>158</v>
      </c>
      <c r="E178">
        <f t="shared" ca="1" si="61"/>
        <v>-73470.898124999992</v>
      </c>
      <c r="F178">
        <f t="shared" ca="1" si="62"/>
        <v>40096.255624999998</v>
      </c>
      <c r="G178">
        <f t="shared" ca="1" si="49"/>
        <v>9144</v>
      </c>
      <c r="H178" s="9">
        <f t="shared" ca="1" si="57"/>
        <v>-215.83228125000022</v>
      </c>
      <c r="I178" s="9">
        <f t="shared" ca="1" si="57"/>
        <v>46.631156250000643</v>
      </c>
      <c r="J178" s="9">
        <f t="shared" ca="1" si="57"/>
        <v>0</v>
      </c>
      <c r="K178" s="9">
        <f t="shared" ca="1" si="51"/>
        <v>220.81222421503563</v>
      </c>
      <c r="L178" s="9">
        <f t="shared" ca="1" si="52"/>
        <v>-77.808479621473168</v>
      </c>
      <c r="M178">
        <f t="shared" ca="1" si="54"/>
        <v>56.208437499999995</v>
      </c>
      <c r="N178">
        <f t="shared" ca="1" si="55"/>
        <v>31.75765625</v>
      </c>
    </row>
    <row r="179" spans="1:14" x14ac:dyDescent="0.25">
      <c r="A179" s="4">
        <f t="shared" si="48"/>
        <v>0.44357638888888729</v>
      </c>
      <c r="B179" s="3">
        <f t="shared" si="56"/>
        <v>1553302325</v>
      </c>
      <c r="C179">
        <f t="shared" si="63"/>
        <v>4</v>
      </c>
      <c r="D179">
        <f t="shared" si="63"/>
        <v>158</v>
      </c>
      <c r="E179">
        <f t="shared" ca="1" si="61"/>
        <v>-74550.059531249994</v>
      </c>
      <c r="F179">
        <f t="shared" ca="1" si="62"/>
        <v>40329.411406250001</v>
      </c>
      <c r="G179">
        <f t="shared" ca="1" si="49"/>
        <v>9144</v>
      </c>
      <c r="H179" s="9">
        <f t="shared" ca="1" si="57"/>
        <v>-215.83228125000022</v>
      </c>
      <c r="I179" s="9">
        <f t="shared" ca="1" si="57"/>
        <v>46.631156249999187</v>
      </c>
      <c r="J179" s="9">
        <f t="shared" ca="1" si="57"/>
        <v>0</v>
      </c>
      <c r="K179" s="9">
        <f t="shared" ca="1" si="51"/>
        <v>220.81222421503531</v>
      </c>
      <c r="L179" s="9">
        <f t="shared" ca="1" si="52"/>
        <v>-77.808479621473552</v>
      </c>
      <c r="M179">
        <f t="shared" ca="1" si="54"/>
        <v>56.210512152777774</v>
      </c>
      <c r="N179">
        <f t="shared" ca="1" si="55"/>
        <v>31.740386284722224</v>
      </c>
    </row>
    <row r="180" spans="1:14" x14ac:dyDescent="0.25">
      <c r="A180" s="4">
        <f t="shared" si="48"/>
        <v>0.44363425925925765</v>
      </c>
      <c r="B180" s="3">
        <f t="shared" si="56"/>
        <v>1553302330</v>
      </c>
      <c r="C180">
        <f t="shared" si="63"/>
        <v>4</v>
      </c>
      <c r="D180">
        <f t="shared" si="63"/>
        <v>158</v>
      </c>
      <c r="E180">
        <f t="shared" ca="1" si="61"/>
        <v>-75629.220937499995</v>
      </c>
      <c r="F180">
        <f t="shared" ca="1" si="62"/>
        <v>40562.567187499997</v>
      </c>
      <c r="G180">
        <f t="shared" ca="1" si="49"/>
        <v>9144</v>
      </c>
      <c r="H180" s="9">
        <f t="shared" ca="1" si="57"/>
        <v>-215.83228125000022</v>
      </c>
      <c r="I180" s="9">
        <f t="shared" ca="1" si="57"/>
        <v>46.631156250000643</v>
      </c>
      <c r="J180" s="9">
        <f t="shared" ca="1" si="57"/>
        <v>0</v>
      </c>
      <c r="K180" s="9">
        <f t="shared" ca="1" si="51"/>
        <v>220.81222421503563</v>
      </c>
      <c r="L180" s="9">
        <f t="shared" ca="1" si="52"/>
        <v>-77.808479621473168</v>
      </c>
      <c r="M180">
        <f t="shared" ca="1" si="54"/>
        <v>56.212586805555553</v>
      </c>
      <c r="N180">
        <f t="shared" ca="1" si="55"/>
        <v>31.723116319444443</v>
      </c>
    </row>
    <row r="181" spans="1:14" x14ac:dyDescent="0.25">
      <c r="A181" s="4">
        <f t="shared" si="48"/>
        <v>0.44369212962962801</v>
      </c>
      <c r="B181" s="3">
        <f t="shared" si="56"/>
        <v>1553302335</v>
      </c>
      <c r="C181">
        <f t="shared" si="63"/>
        <v>4</v>
      </c>
      <c r="D181">
        <f t="shared" si="63"/>
        <v>158</v>
      </c>
      <c r="E181">
        <f t="shared" ca="1" si="61"/>
        <v>-76708.382343749996</v>
      </c>
      <c r="F181">
        <f t="shared" ca="1" si="62"/>
        <v>40795.72296875</v>
      </c>
      <c r="G181">
        <f t="shared" ca="1" si="49"/>
        <v>9144</v>
      </c>
      <c r="H181" s="9">
        <f t="shared" ca="1" si="57"/>
        <v>-215.83228125000022</v>
      </c>
      <c r="I181" s="9">
        <f t="shared" ca="1" si="57"/>
        <v>46.631156250000643</v>
      </c>
      <c r="J181" s="9">
        <f t="shared" ca="1" si="57"/>
        <v>0</v>
      </c>
      <c r="K181" s="9">
        <f t="shared" ca="1" si="51"/>
        <v>220.81222421503563</v>
      </c>
      <c r="L181" s="9">
        <f t="shared" ca="1" si="52"/>
        <v>-77.808479621473168</v>
      </c>
      <c r="M181">
        <f t="shared" ca="1" si="54"/>
        <v>56.214661458333332</v>
      </c>
      <c r="N181">
        <f t="shared" ca="1" si="55"/>
        <v>31.705846354166667</v>
      </c>
    </row>
    <row r="182" spans="1:14" x14ac:dyDescent="0.25">
      <c r="A182" s="4">
        <f t="shared" si="48"/>
        <v>0.44374999999999837</v>
      </c>
      <c r="B182" s="3">
        <f t="shared" si="56"/>
        <v>1553302340</v>
      </c>
      <c r="C182">
        <f t="shared" si="63"/>
        <v>4</v>
      </c>
      <c r="D182">
        <f t="shared" si="63"/>
        <v>158</v>
      </c>
      <c r="E182">
        <f t="shared" ca="1" si="61"/>
        <v>-77787.543749999997</v>
      </c>
      <c r="F182">
        <f t="shared" ca="1" si="62"/>
        <v>41028.878750000003</v>
      </c>
      <c r="G182">
        <f t="shared" ca="1" si="49"/>
        <v>9144</v>
      </c>
      <c r="H182" s="9">
        <f t="shared" ca="1" si="57"/>
        <v>-215.83228125000022</v>
      </c>
      <c r="I182" s="9">
        <f t="shared" ca="1" si="57"/>
        <v>46.631156249999187</v>
      </c>
      <c r="J182" s="9">
        <f t="shared" ca="1" si="57"/>
        <v>0</v>
      </c>
      <c r="K182" s="9">
        <f t="shared" ca="1" si="51"/>
        <v>220.81222421503531</v>
      </c>
      <c r="L182" s="9">
        <f t="shared" ca="1" si="52"/>
        <v>-77.808479621473552</v>
      </c>
      <c r="M182">
        <f t="shared" ca="1" si="54"/>
        <v>56.216736111111111</v>
      </c>
      <c r="N182">
        <f t="shared" ca="1" si="55"/>
        <v>31.68857638888889</v>
      </c>
    </row>
    <row r="183" spans="1:14" x14ac:dyDescent="0.25">
      <c r="A183" s="4">
        <f t="shared" si="48"/>
        <v>0.44380787037036873</v>
      </c>
      <c r="B183" s="3">
        <f t="shared" si="56"/>
        <v>1553302345</v>
      </c>
      <c r="C183">
        <f t="shared" si="63"/>
        <v>4</v>
      </c>
      <c r="D183">
        <f t="shared" si="63"/>
        <v>158</v>
      </c>
      <c r="E183">
        <f t="shared" ca="1" si="61"/>
        <v>-78866.705156249998</v>
      </c>
      <c r="F183">
        <f t="shared" ca="1" si="62"/>
        <v>41262.034531249999</v>
      </c>
      <c r="G183">
        <f t="shared" ca="1" si="49"/>
        <v>9144</v>
      </c>
      <c r="H183" s="9">
        <f t="shared" ca="1" si="57"/>
        <v>-215.83228125000022</v>
      </c>
      <c r="I183" s="9">
        <f t="shared" ca="1" si="57"/>
        <v>46.631156250000643</v>
      </c>
      <c r="J183" s="9">
        <f t="shared" ca="1" si="57"/>
        <v>0</v>
      </c>
      <c r="K183" s="9">
        <f t="shared" ca="1" si="51"/>
        <v>220.81222421503563</v>
      </c>
      <c r="L183" s="9">
        <f t="shared" ca="1" si="52"/>
        <v>-77.808479621473168</v>
      </c>
      <c r="M183">
        <f t="shared" ca="1" si="54"/>
        <v>56.218810763888882</v>
      </c>
      <c r="N183">
        <f t="shared" ca="1" si="55"/>
        <v>31.67130642361111</v>
      </c>
    </row>
    <row r="184" spans="1:14" x14ac:dyDescent="0.25">
      <c r="A184" s="4">
        <f t="shared" si="48"/>
        <v>0.44386574074073909</v>
      </c>
      <c r="B184" s="3">
        <f t="shared" si="56"/>
        <v>1553302350</v>
      </c>
      <c r="C184">
        <f t="shared" si="63"/>
        <v>4</v>
      </c>
      <c r="D184">
        <f t="shared" si="63"/>
        <v>158</v>
      </c>
      <c r="E184">
        <f t="shared" ca="1" si="61"/>
        <v>-79945.866562499999</v>
      </c>
      <c r="F184">
        <f t="shared" ca="1" si="62"/>
        <v>41495.190312500003</v>
      </c>
      <c r="G184">
        <f t="shared" ca="1" si="49"/>
        <v>9144</v>
      </c>
      <c r="H184" s="9">
        <f t="shared" ca="1" si="57"/>
        <v>-215.83228125000022</v>
      </c>
      <c r="I184" s="9">
        <f t="shared" ca="1" si="57"/>
        <v>46.631156249999187</v>
      </c>
      <c r="J184" s="9">
        <f t="shared" ca="1" si="57"/>
        <v>0</v>
      </c>
      <c r="K184" s="9">
        <f t="shared" ca="1" si="51"/>
        <v>220.81222421503531</v>
      </c>
      <c r="L184" s="9">
        <f t="shared" ca="1" si="52"/>
        <v>-77.808479621473552</v>
      </c>
      <c r="M184">
        <f t="shared" ca="1" si="54"/>
        <v>56.220885416666661</v>
      </c>
      <c r="N184">
        <f t="shared" ca="1" si="55"/>
        <v>31.654036458333334</v>
      </c>
    </row>
    <row r="185" spans="1:14" x14ac:dyDescent="0.25">
      <c r="A185" s="4">
        <f t="shared" si="48"/>
        <v>0.44392361111110945</v>
      </c>
      <c r="B185" s="3">
        <f t="shared" si="56"/>
        <v>1553302355</v>
      </c>
      <c r="C185">
        <f t="shared" si="63"/>
        <v>4</v>
      </c>
      <c r="D185">
        <f t="shared" si="63"/>
        <v>158</v>
      </c>
      <c r="E185">
        <f t="shared" ca="1" si="61"/>
        <v>-81025.027968750001</v>
      </c>
      <c r="F185">
        <f t="shared" ca="1" si="62"/>
        <v>41728.346093749999</v>
      </c>
      <c r="G185">
        <f t="shared" ca="1" si="49"/>
        <v>9144</v>
      </c>
      <c r="H185" s="9">
        <f t="shared" ref="H185:J217" ca="1" si="64">(E186-E185)/($B186-$B185)</f>
        <v>-215.83228125000022</v>
      </c>
      <c r="I185" s="9">
        <f t="shared" ca="1" si="64"/>
        <v>46.631156250000643</v>
      </c>
      <c r="J185" s="9">
        <f t="shared" ca="1" si="64"/>
        <v>0</v>
      </c>
      <c r="K185" s="9">
        <f t="shared" ca="1" si="51"/>
        <v>220.81222421503563</v>
      </c>
      <c r="L185" s="9">
        <f t="shared" ca="1" si="52"/>
        <v>-77.808479621473168</v>
      </c>
      <c r="M185">
        <f t="shared" ca="1" si="54"/>
        <v>56.22296006944444</v>
      </c>
      <c r="N185">
        <f t="shared" ca="1" si="55"/>
        <v>31.636766493055557</v>
      </c>
    </row>
    <row r="186" spans="1:14" x14ac:dyDescent="0.25">
      <c r="A186" s="4">
        <f t="shared" si="48"/>
        <v>0.44398148148147981</v>
      </c>
      <c r="B186" s="3">
        <f t="shared" si="56"/>
        <v>1553302360</v>
      </c>
      <c r="C186">
        <f t="shared" ref="C186:D201" si="65">C185</f>
        <v>4</v>
      </c>
      <c r="D186">
        <f t="shared" si="65"/>
        <v>158</v>
      </c>
      <c r="E186">
        <f t="shared" ca="1" si="61"/>
        <v>-82104.189375000002</v>
      </c>
      <c r="F186">
        <f t="shared" ca="1" si="62"/>
        <v>41961.501875000002</v>
      </c>
      <c r="G186">
        <f t="shared" ca="1" si="49"/>
        <v>9144</v>
      </c>
      <c r="H186" s="9">
        <f t="shared" ca="1" si="64"/>
        <v>-215.83228124999732</v>
      </c>
      <c r="I186" s="9">
        <f t="shared" ca="1" si="64"/>
        <v>46.631156249999187</v>
      </c>
      <c r="J186" s="9">
        <f t="shared" ca="1" si="64"/>
        <v>0</v>
      </c>
      <c r="K186" s="9">
        <f t="shared" ca="1" si="51"/>
        <v>220.8122242150325</v>
      </c>
      <c r="L186" s="9">
        <f t="shared" ca="1" si="52"/>
        <v>-77.808479621473381</v>
      </c>
      <c r="M186">
        <f t="shared" ca="1" si="54"/>
        <v>56.225034722222219</v>
      </c>
      <c r="N186">
        <f t="shared" ca="1" si="55"/>
        <v>31.619496527777777</v>
      </c>
    </row>
    <row r="187" spans="1:14" x14ac:dyDescent="0.25">
      <c r="A187" s="4">
        <f t="shared" si="48"/>
        <v>0.44403935185185017</v>
      </c>
      <c r="B187" s="3">
        <f t="shared" si="56"/>
        <v>1553302365</v>
      </c>
      <c r="C187">
        <f t="shared" si="65"/>
        <v>4</v>
      </c>
      <c r="D187">
        <f t="shared" si="65"/>
        <v>158</v>
      </c>
      <c r="E187">
        <f t="shared" ca="1" si="61"/>
        <v>-83183.350781249988</v>
      </c>
      <c r="F187">
        <f t="shared" ca="1" si="62"/>
        <v>42194.657656249998</v>
      </c>
      <c r="G187">
        <f t="shared" ca="1" si="49"/>
        <v>9144</v>
      </c>
      <c r="H187" s="9">
        <f t="shared" ca="1" si="64"/>
        <v>-215.83228125000022</v>
      </c>
      <c r="I187" s="9">
        <f t="shared" ca="1" si="64"/>
        <v>46.631156250000643</v>
      </c>
      <c r="J187" s="9">
        <f t="shared" ca="1" si="64"/>
        <v>0</v>
      </c>
      <c r="K187" s="9">
        <f t="shared" ca="1" si="51"/>
        <v>220.81222421503563</v>
      </c>
      <c r="L187" s="9">
        <f t="shared" ca="1" si="52"/>
        <v>-77.808479621473168</v>
      </c>
      <c r="M187">
        <f t="shared" ca="1" si="54"/>
        <v>56.227109374999998</v>
      </c>
      <c r="N187">
        <f t="shared" ca="1" si="55"/>
        <v>31.6022265625</v>
      </c>
    </row>
    <row r="188" spans="1:14" x14ac:dyDescent="0.25">
      <c r="A188" s="4">
        <f t="shared" ref="A188:A218" si="66">A187+5/24/3600</f>
        <v>0.44409722222222053</v>
      </c>
      <c r="B188" s="3">
        <f t="shared" si="56"/>
        <v>1553302370</v>
      </c>
      <c r="C188">
        <f t="shared" si="65"/>
        <v>4</v>
      </c>
      <c r="D188">
        <f t="shared" si="65"/>
        <v>158</v>
      </c>
      <c r="E188">
        <f t="shared" ca="1" si="61"/>
        <v>-84262.51218749999</v>
      </c>
      <c r="F188">
        <f t="shared" ca="1" si="62"/>
        <v>42427.813437500001</v>
      </c>
      <c r="G188">
        <f t="shared" ca="1" si="49"/>
        <v>9144</v>
      </c>
      <c r="H188" s="9">
        <f t="shared" ca="1" si="64"/>
        <v>-215.83228125000022</v>
      </c>
      <c r="I188" s="9">
        <f t="shared" ca="1" si="64"/>
        <v>46.631156250000643</v>
      </c>
      <c r="J188" s="9">
        <f t="shared" ca="1" si="64"/>
        <v>0</v>
      </c>
      <c r="K188" s="9">
        <f t="shared" ca="1" si="51"/>
        <v>220.81222421503563</v>
      </c>
      <c r="L188" s="9">
        <f t="shared" ca="1" si="52"/>
        <v>-77.808479621473168</v>
      </c>
      <c r="M188">
        <f t="shared" ca="1" si="54"/>
        <v>56.229184027777777</v>
      </c>
      <c r="N188">
        <f t="shared" ca="1" si="55"/>
        <v>31.584956597222224</v>
      </c>
    </row>
    <row r="189" spans="1:14" x14ac:dyDescent="0.25">
      <c r="A189" s="4">
        <f t="shared" si="66"/>
        <v>0.44415509259259089</v>
      </c>
      <c r="B189" s="3">
        <f t="shared" si="56"/>
        <v>1553302375</v>
      </c>
      <c r="C189">
        <f t="shared" si="65"/>
        <v>4</v>
      </c>
      <c r="D189">
        <f t="shared" si="65"/>
        <v>158</v>
      </c>
      <c r="E189">
        <f t="shared" ca="1" si="61"/>
        <v>-85341.673593749991</v>
      </c>
      <c r="F189">
        <f t="shared" ca="1" si="62"/>
        <v>42660.969218750004</v>
      </c>
      <c r="G189">
        <f t="shared" ca="1" si="49"/>
        <v>9144</v>
      </c>
      <c r="H189" s="9">
        <f t="shared" ca="1" si="64"/>
        <v>-215.83228125000022</v>
      </c>
      <c r="I189" s="9">
        <f t="shared" ca="1" si="64"/>
        <v>46.631156249999187</v>
      </c>
      <c r="J189" s="9">
        <f t="shared" ca="1" si="64"/>
        <v>0</v>
      </c>
      <c r="K189" s="9">
        <f t="shared" ca="1" si="51"/>
        <v>220.81222421503531</v>
      </c>
      <c r="L189" s="9">
        <f t="shared" ca="1" si="52"/>
        <v>-77.808479621473552</v>
      </c>
      <c r="M189">
        <f t="shared" ca="1" si="54"/>
        <v>56.231258680555555</v>
      </c>
      <c r="N189">
        <f t="shared" ca="1" si="55"/>
        <v>31.567686631944444</v>
      </c>
    </row>
    <row r="190" spans="1:14" x14ac:dyDescent="0.25">
      <c r="A190" s="4">
        <f t="shared" si="66"/>
        <v>0.44421296296296126</v>
      </c>
      <c r="B190" s="3">
        <f t="shared" si="56"/>
        <v>1553302380</v>
      </c>
      <c r="C190">
        <f t="shared" si="65"/>
        <v>4</v>
      </c>
      <c r="D190">
        <f t="shared" si="65"/>
        <v>158</v>
      </c>
      <c r="E190">
        <f t="shared" ca="1" si="61"/>
        <v>-86420.834999999992</v>
      </c>
      <c r="F190">
        <f t="shared" ca="1" si="62"/>
        <v>42894.125</v>
      </c>
      <c r="G190">
        <f t="shared" ca="1" si="49"/>
        <v>9144</v>
      </c>
      <c r="H190" s="9">
        <f t="shared" ca="1" si="64"/>
        <v>-215.83228125000022</v>
      </c>
      <c r="I190" s="9">
        <f t="shared" ca="1" si="64"/>
        <v>46.631156249999187</v>
      </c>
      <c r="J190" s="9">
        <f t="shared" ca="1" si="64"/>
        <v>0</v>
      </c>
      <c r="K190" s="9">
        <f t="shared" ca="1" si="51"/>
        <v>220.81222421503531</v>
      </c>
      <c r="L190" s="9">
        <f t="shared" ca="1" si="52"/>
        <v>-77.808479621473552</v>
      </c>
      <c r="M190">
        <f t="shared" ca="1" si="54"/>
        <v>56.233333333333334</v>
      </c>
      <c r="N190">
        <f t="shared" ca="1" si="55"/>
        <v>31.550416666666667</v>
      </c>
    </row>
    <row r="191" spans="1:14" x14ac:dyDescent="0.25">
      <c r="A191" s="4">
        <f t="shared" si="66"/>
        <v>0.44427083333333162</v>
      </c>
      <c r="B191" s="3">
        <f t="shared" si="56"/>
        <v>1553302385</v>
      </c>
      <c r="C191">
        <f t="shared" si="65"/>
        <v>4</v>
      </c>
      <c r="D191">
        <f t="shared" si="65"/>
        <v>158</v>
      </c>
      <c r="E191">
        <f t="shared" ca="1" si="61"/>
        <v>-87499.996406249993</v>
      </c>
      <c r="F191">
        <f t="shared" ca="1" si="62"/>
        <v>43127.280781249996</v>
      </c>
      <c r="G191">
        <f t="shared" ca="1" si="49"/>
        <v>9144</v>
      </c>
      <c r="H191" s="9">
        <f t="shared" ca="1" si="64"/>
        <v>-215.83228125000022</v>
      </c>
      <c r="I191" s="9">
        <f t="shared" ca="1" si="64"/>
        <v>46.631156250000643</v>
      </c>
      <c r="J191" s="9">
        <f t="shared" ca="1" si="64"/>
        <v>0</v>
      </c>
      <c r="K191" s="9">
        <f t="shared" ca="1" si="51"/>
        <v>220.81222421503563</v>
      </c>
      <c r="L191" s="9">
        <f t="shared" ca="1" si="52"/>
        <v>-77.808479621473168</v>
      </c>
      <c r="M191">
        <f t="shared" ca="1" si="54"/>
        <v>56.235407986111106</v>
      </c>
      <c r="N191">
        <f t="shared" ca="1" si="55"/>
        <v>31.53314670138889</v>
      </c>
    </row>
    <row r="192" spans="1:14" x14ac:dyDescent="0.25">
      <c r="A192" s="4">
        <f t="shared" si="66"/>
        <v>0.44432870370370198</v>
      </c>
      <c r="B192" s="3">
        <f t="shared" si="56"/>
        <v>1553302390</v>
      </c>
      <c r="C192">
        <f t="shared" si="65"/>
        <v>4</v>
      </c>
      <c r="D192">
        <f t="shared" si="65"/>
        <v>158</v>
      </c>
      <c r="E192">
        <f t="shared" ca="1" si="61"/>
        <v>-88579.157812499994</v>
      </c>
      <c r="F192">
        <f t="shared" ca="1" si="62"/>
        <v>43360.436562499999</v>
      </c>
      <c r="G192">
        <f t="shared" ca="1" si="49"/>
        <v>9144</v>
      </c>
      <c r="H192" s="9">
        <f t="shared" ca="1" si="64"/>
        <v>-215.83228125000022</v>
      </c>
      <c r="I192" s="9">
        <f t="shared" ca="1" si="64"/>
        <v>46.631156250000643</v>
      </c>
      <c r="J192" s="9">
        <f t="shared" ca="1" si="64"/>
        <v>0</v>
      </c>
      <c r="K192" s="9">
        <f t="shared" ca="1" si="51"/>
        <v>220.81222421503563</v>
      </c>
      <c r="L192" s="9">
        <f t="shared" ca="1" si="52"/>
        <v>-77.808479621473168</v>
      </c>
      <c r="M192">
        <f t="shared" ca="1" si="54"/>
        <v>56.237482638888885</v>
      </c>
      <c r="N192">
        <f t="shared" ca="1" si="55"/>
        <v>31.51587673611111</v>
      </c>
    </row>
    <row r="193" spans="1:14" x14ac:dyDescent="0.25">
      <c r="A193" s="4">
        <f t="shared" si="66"/>
        <v>0.44438657407407234</v>
      </c>
      <c r="B193" s="3">
        <f t="shared" si="56"/>
        <v>1553302395</v>
      </c>
      <c r="C193">
        <f t="shared" si="65"/>
        <v>4</v>
      </c>
      <c r="D193">
        <f t="shared" si="65"/>
        <v>158</v>
      </c>
      <c r="E193">
        <f t="shared" ca="1" si="61"/>
        <v>-89658.319218749995</v>
      </c>
      <c r="F193">
        <f t="shared" ca="1" si="62"/>
        <v>43593.592343750002</v>
      </c>
      <c r="G193">
        <f t="shared" ca="1" si="49"/>
        <v>9144</v>
      </c>
      <c r="H193" s="9">
        <f t="shared" ca="1" si="64"/>
        <v>-215.83228125000022</v>
      </c>
      <c r="I193" s="9">
        <f t="shared" ca="1" si="64"/>
        <v>46.631156249999187</v>
      </c>
      <c r="J193" s="9">
        <f t="shared" ca="1" si="64"/>
        <v>0</v>
      </c>
      <c r="K193" s="9">
        <f t="shared" ca="1" si="51"/>
        <v>220.81222421503531</v>
      </c>
      <c r="L193" s="9">
        <f t="shared" ca="1" si="52"/>
        <v>-77.808479621473552</v>
      </c>
      <c r="M193">
        <f t="shared" ca="1" si="54"/>
        <v>56.239557291666664</v>
      </c>
      <c r="N193">
        <f t="shared" ca="1" si="55"/>
        <v>31.498606770833334</v>
      </c>
    </row>
    <row r="194" spans="1:14" x14ac:dyDescent="0.25">
      <c r="A194" s="4">
        <f t="shared" si="66"/>
        <v>0.4444444444444427</v>
      </c>
      <c r="B194" s="3">
        <f t="shared" si="56"/>
        <v>1553302400</v>
      </c>
      <c r="C194">
        <f t="shared" si="65"/>
        <v>4</v>
      </c>
      <c r="D194">
        <f t="shared" si="65"/>
        <v>158</v>
      </c>
      <c r="E194">
        <f t="shared" ca="1" si="61"/>
        <v>-90737.480624999997</v>
      </c>
      <c r="F194">
        <f t="shared" ca="1" si="62"/>
        <v>43826.748124999998</v>
      </c>
      <c r="G194">
        <f t="shared" ca="1" si="49"/>
        <v>9144</v>
      </c>
      <c r="H194" s="9">
        <f t="shared" ca="1" si="64"/>
        <v>-215.83228125000022</v>
      </c>
      <c r="I194" s="9">
        <f t="shared" ca="1" si="64"/>
        <v>46.631156250000643</v>
      </c>
      <c r="J194" s="9">
        <f t="shared" ca="1" si="64"/>
        <v>0</v>
      </c>
      <c r="K194" s="9">
        <f t="shared" ca="1" si="51"/>
        <v>220.81222421503563</v>
      </c>
      <c r="L194" s="9">
        <f t="shared" ca="1" si="52"/>
        <v>-77.808479621473168</v>
      </c>
      <c r="M194">
        <f t="shared" ca="1" si="54"/>
        <v>56.241631944444443</v>
      </c>
      <c r="N194">
        <f t="shared" ca="1" si="55"/>
        <v>31.481336805555557</v>
      </c>
    </row>
    <row r="195" spans="1:14" x14ac:dyDescent="0.25">
      <c r="A195" s="4">
        <f t="shared" si="66"/>
        <v>0.44450231481481306</v>
      </c>
      <c r="B195" s="3">
        <f t="shared" si="56"/>
        <v>1553302405</v>
      </c>
      <c r="C195">
        <f t="shared" si="65"/>
        <v>4</v>
      </c>
      <c r="D195">
        <f t="shared" si="65"/>
        <v>158</v>
      </c>
      <c r="E195">
        <f t="shared" ca="1" si="61"/>
        <v>-91816.642031249998</v>
      </c>
      <c r="F195">
        <f t="shared" ca="1" si="62"/>
        <v>44059.903906250001</v>
      </c>
      <c r="G195">
        <f t="shared" ca="1" si="49"/>
        <v>9144</v>
      </c>
      <c r="H195" s="9">
        <f t="shared" ca="1" si="64"/>
        <v>-215.83228125000022</v>
      </c>
      <c r="I195" s="9">
        <f t="shared" ca="1" si="64"/>
        <v>46.631156250000643</v>
      </c>
      <c r="J195" s="9">
        <f t="shared" ca="1" si="64"/>
        <v>0</v>
      </c>
      <c r="K195" s="9">
        <f t="shared" ca="1" si="51"/>
        <v>220.81222421503563</v>
      </c>
      <c r="L195" s="9">
        <f t="shared" ca="1" si="52"/>
        <v>-77.808479621473168</v>
      </c>
      <c r="M195">
        <f t="shared" ca="1" si="54"/>
        <v>56.243706597222221</v>
      </c>
      <c r="N195">
        <f t="shared" ca="1" si="55"/>
        <v>31.464066840277777</v>
      </c>
    </row>
    <row r="196" spans="1:14" x14ac:dyDescent="0.25">
      <c r="A196" s="4">
        <f t="shared" si="66"/>
        <v>0.44456018518518342</v>
      </c>
      <c r="B196" s="3">
        <f t="shared" si="56"/>
        <v>1553302410</v>
      </c>
      <c r="C196">
        <f t="shared" si="65"/>
        <v>4</v>
      </c>
      <c r="D196">
        <f t="shared" si="65"/>
        <v>158</v>
      </c>
      <c r="E196">
        <f t="shared" ca="1" si="61"/>
        <v>-92895.803437499999</v>
      </c>
      <c r="F196">
        <f t="shared" ca="1" si="62"/>
        <v>44293.059687500005</v>
      </c>
      <c r="G196">
        <f t="shared" ca="1" si="49"/>
        <v>9144</v>
      </c>
      <c r="H196" s="9">
        <f t="shared" ca="1" si="64"/>
        <v>-215.83228125000022</v>
      </c>
      <c r="I196" s="9">
        <f t="shared" ca="1" si="64"/>
        <v>46.631156249999187</v>
      </c>
      <c r="J196" s="9">
        <f t="shared" ca="1" si="64"/>
        <v>0</v>
      </c>
      <c r="K196" s="9">
        <f t="shared" ca="1" si="51"/>
        <v>220.81222421503531</v>
      </c>
      <c r="L196" s="9">
        <f t="shared" ca="1" si="52"/>
        <v>-77.808479621473552</v>
      </c>
      <c r="M196">
        <f t="shared" ca="1" si="54"/>
        <v>56.24578125</v>
      </c>
      <c r="N196">
        <f t="shared" ca="1" si="55"/>
        <v>31.446796875</v>
      </c>
    </row>
    <row r="197" spans="1:14" x14ac:dyDescent="0.25">
      <c r="A197" s="4">
        <f t="shared" si="66"/>
        <v>0.44461805555555378</v>
      </c>
      <c r="B197" s="3">
        <f t="shared" si="56"/>
        <v>1553302415</v>
      </c>
      <c r="C197">
        <f t="shared" si="65"/>
        <v>4</v>
      </c>
      <c r="D197">
        <f t="shared" si="65"/>
        <v>158</v>
      </c>
      <c r="E197">
        <f t="shared" ca="1" si="61"/>
        <v>-93974.96484375</v>
      </c>
      <c r="F197">
        <f t="shared" ca="1" si="62"/>
        <v>44526.215468750001</v>
      </c>
      <c r="G197">
        <f t="shared" ca="1" si="49"/>
        <v>9144</v>
      </c>
      <c r="H197" s="9">
        <f t="shared" ca="1" si="64"/>
        <v>-215.83228125000022</v>
      </c>
      <c r="I197" s="9">
        <f t="shared" ca="1" si="64"/>
        <v>46.631156249999187</v>
      </c>
      <c r="J197" s="9">
        <f t="shared" ca="1" si="64"/>
        <v>0</v>
      </c>
      <c r="K197" s="9">
        <f t="shared" ca="1" si="51"/>
        <v>220.81222421503531</v>
      </c>
      <c r="L197" s="9">
        <f t="shared" ca="1" si="52"/>
        <v>-77.808479621473552</v>
      </c>
      <c r="M197">
        <f t="shared" ca="1" si="54"/>
        <v>56.247855902777779</v>
      </c>
      <c r="N197">
        <f t="shared" ca="1" si="55"/>
        <v>31.429526909722224</v>
      </c>
    </row>
    <row r="198" spans="1:14" x14ac:dyDescent="0.25">
      <c r="A198" s="4">
        <f t="shared" si="66"/>
        <v>0.44467592592592414</v>
      </c>
      <c r="B198" s="3">
        <f t="shared" si="56"/>
        <v>1553302420</v>
      </c>
      <c r="C198">
        <f t="shared" si="65"/>
        <v>4</v>
      </c>
      <c r="D198">
        <f t="shared" si="65"/>
        <v>158</v>
      </c>
      <c r="E198">
        <f t="shared" ca="1" si="61"/>
        <v>-95054.126250000001</v>
      </c>
      <c r="F198">
        <f t="shared" ca="1" si="62"/>
        <v>44759.371249999997</v>
      </c>
      <c r="G198">
        <f t="shared" ca="1" si="49"/>
        <v>9144</v>
      </c>
      <c r="H198" s="9">
        <f t="shared" ca="1" si="64"/>
        <v>-215.83228125000022</v>
      </c>
      <c r="I198" s="9">
        <f t="shared" ca="1" si="64"/>
        <v>46.631156250000643</v>
      </c>
      <c r="J198" s="9">
        <f t="shared" ca="1" si="64"/>
        <v>0</v>
      </c>
      <c r="K198" s="9">
        <f t="shared" ca="1" si="51"/>
        <v>220.81222421503563</v>
      </c>
      <c r="L198" s="9">
        <f t="shared" ca="1" si="52"/>
        <v>-77.808479621473168</v>
      </c>
      <c r="M198">
        <f t="shared" ca="1" si="54"/>
        <v>56.249930555555551</v>
      </c>
      <c r="N198">
        <f t="shared" ca="1" si="55"/>
        <v>31.412256944444444</v>
      </c>
    </row>
    <row r="199" spans="1:14" x14ac:dyDescent="0.25">
      <c r="A199" s="4">
        <f t="shared" si="66"/>
        <v>0.4447337962962945</v>
      </c>
      <c r="B199" s="3">
        <f t="shared" si="56"/>
        <v>1553302425</v>
      </c>
      <c r="C199">
        <f t="shared" si="65"/>
        <v>4</v>
      </c>
      <c r="D199">
        <f t="shared" si="65"/>
        <v>158</v>
      </c>
      <c r="E199">
        <f t="shared" ca="1" si="61"/>
        <v>-96133.287656250002</v>
      </c>
      <c r="F199">
        <f t="shared" ca="1" si="62"/>
        <v>44992.52703125</v>
      </c>
      <c r="G199">
        <f t="shared" ca="1" si="49"/>
        <v>9144</v>
      </c>
      <c r="H199" s="9">
        <f t="shared" ca="1" si="64"/>
        <v>-215.83228125000022</v>
      </c>
      <c r="I199" s="9">
        <f t="shared" ca="1" si="64"/>
        <v>46.631156250000643</v>
      </c>
      <c r="J199" s="9">
        <f t="shared" ca="1" si="64"/>
        <v>0</v>
      </c>
      <c r="K199" s="9">
        <f t="shared" ca="1" si="51"/>
        <v>220.81222421503563</v>
      </c>
      <c r="L199" s="9">
        <f t="shared" ca="1" si="52"/>
        <v>-77.808479621473168</v>
      </c>
      <c r="M199">
        <f t="shared" ca="1" si="54"/>
        <v>56.25200520833333</v>
      </c>
      <c r="N199">
        <f t="shared" ca="1" si="55"/>
        <v>31.394986979166667</v>
      </c>
    </row>
    <row r="200" spans="1:14" x14ac:dyDescent="0.25">
      <c r="A200" s="4">
        <f t="shared" si="66"/>
        <v>0.44479166666666486</v>
      </c>
      <c r="B200" s="3">
        <f t="shared" si="56"/>
        <v>1553302430</v>
      </c>
      <c r="C200">
        <f t="shared" si="65"/>
        <v>4</v>
      </c>
      <c r="D200">
        <f t="shared" si="65"/>
        <v>158</v>
      </c>
      <c r="E200">
        <f t="shared" ca="1" si="61"/>
        <v>-97212.449062500003</v>
      </c>
      <c r="F200">
        <f t="shared" ca="1" si="62"/>
        <v>45225.682812500003</v>
      </c>
      <c r="G200">
        <f t="shared" ca="1" si="49"/>
        <v>9144</v>
      </c>
      <c r="H200" s="9">
        <f t="shared" ca="1" si="64"/>
        <v>-215.83228125000022</v>
      </c>
      <c r="I200" s="9">
        <f t="shared" ca="1" si="64"/>
        <v>46.631156249999187</v>
      </c>
      <c r="J200" s="9">
        <f t="shared" ca="1" si="64"/>
        <v>0</v>
      </c>
      <c r="K200" s="9">
        <f t="shared" ca="1" si="51"/>
        <v>220.81222421503531</v>
      </c>
      <c r="L200" s="9">
        <f t="shared" ca="1" si="52"/>
        <v>-77.808479621473552</v>
      </c>
      <c r="M200">
        <f t="shared" ca="1" si="54"/>
        <v>56.254079861111109</v>
      </c>
      <c r="N200">
        <f t="shared" ca="1" si="55"/>
        <v>31.377717013888891</v>
      </c>
    </row>
    <row r="201" spans="1:14" x14ac:dyDescent="0.25">
      <c r="A201" s="4">
        <f t="shared" si="66"/>
        <v>0.44484953703703523</v>
      </c>
      <c r="B201" s="3">
        <f t="shared" si="56"/>
        <v>1553302435</v>
      </c>
      <c r="C201">
        <f t="shared" si="65"/>
        <v>4</v>
      </c>
      <c r="D201">
        <f t="shared" si="65"/>
        <v>158</v>
      </c>
      <c r="E201">
        <f t="shared" ca="1" si="61"/>
        <v>-98291.610468750005</v>
      </c>
      <c r="F201">
        <f t="shared" ca="1" si="62"/>
        <v>45458.838593749999</v>
      </c>
      <c r="G201">
        <f t="shared" ref="G201:G218" ca="1" si="67">INDIRECT("G$"&amp;C201)+INDIRECT("J$"&amp;C201)*($B201-INDIRECT("B$"&amp;D201))</f>
        <v>9144</v>
      </c>
      <c r="H201" s="9">
        <f t="shared" ca="1" si="64"/>
        <v>-215.83228125000022</v>
      </c>
      <c r="I201" s="9">
        <f t="shared" ca="1" si="64"/>
        <v>46.631156250000643</v>
      </c>
      <c r="J201" s="9">
        <f t="shared" ca="1" si="64"/>
        <v>0</v>
      </c>
      <c r="K201" s="9">
        <f t="shared" ref="K201:K218" ca="1" si="68">SQRT(H201*H201+I201*I201)</f>
        <v>220.81222421503563</v>
      </c>
      <c r="L201" s="9">
        <f t="shared" ref="L201:L218" ca="1" si="69">DEGREES(ATAN2(I201,H201))</f>
        <v>-77.808479621473168</v>
      </c>
      <c r="M201">
        <f t="shared" ca="1" si="54"/>
        <v>56.256154513888887</v>
      </c>
      <c r="N201">
        <f t="shared" ca="1" si="55"/>
        <v>31.36044704861111</v>
      </c>
    </row>
    <row r="202" spans="1:14" x14ac:dyDescent="0.25">
      <c r="A202" s="4">
        <f t="shared" si="66"/>
        <v>0.44490740740740559</v>
      </c>
      <c r="B202" s="3">
        <f t="shared" si="56"/>
        <v>1553302440</v>
      </c>
      <c r="C202">
        <f t="shared" ref="C202:D217" si="70">C201</f>
        <v>4</v>
      </c>
      <c r="D202">
        <f t="shared" si="70"/>
        <v>158</v>
      </c>
      <c r="E202">
        <f t="shared" ca="1" si="61"/>
        <v>-99370.771875000006</v>
      </c>
      <c r="F202">
        <f t="shared" ca="1" si="62"/>
        <v>45691.994375000002</v>
      </c>
      <c r="G202">
        <f t="shared" ca="1" si="67"/>
        <v>9144</v>
      </c>
      <c r="H202" s="9">
        <f t="shared" ca="1" si="64"/>
        <v>-215.83228125000022</v>
      </c>
      <c r="I202" s="9">
        <f t="shared" ca="1" si="64"/>
        <v>46.631156249999187</v>
      </c>
      <c r="J202" s="9">
        <f t="shared" ca="1" si="64"/>
        <v>0</v>
      </c>
      <c r="K202" s="9">
        <f t="shared" ca="1" si="68"/>
        <v>220.81222421503531</v>
      </c>
      <c r="L202" s="9">
        <f t="shared" ca="1" si="69"/>
        <v>-77.808479621473552</v>
      </c>
      <c r="M202">
        <f t="shared" ref="M202:M218" ca="1" si="71">INDIRECT("M$"&amp;C202)+INDIRECT("O$"&amp;C202)*($B202-INDIRECT("B$"&amp;D202))</f>
        <v>56.258229166666666</v>
      </c>
      <c r="N202">
        <f t="shared" ref="N202:N218" ca="1" si="72">INDIRECT("N$"&amp;C202)+INDIRECT("P$"&amp;C202)*($B202-INDIRECT("B$"&amp;D202))</f>
        <v>31.343177083333334</v>
      </c>
    </row>
    <row r="203" spans="1:14" x14ac:dyDescent="0.25">
      <c r="A203" s="4">
        <f t="shared" si="66"/>
        <v>0.44496527777777595</v>
      </c>
      <c r="B203" s="3">
        <f t="shared" ref="B203:B218" si="73">B202+SECOND(A203-A202)</f>
        <v>1553302445</v>
      </c>
      <c r="C203">
        <f t="shared" si="70"/>
        <v>4</v>
      </c>
      <c r="D203">
        <f t="shared" si="70"/>
        <v>158</v>
      </c>
      <c r="E203">
        <f t="shared" ca="1" si="61"/>
        <v>-100449.93328125001</v>
      </c>
      <c r="F203">
        <f t="shared" ca="1" si="62"/>
        <v>45925.150156249998</v>
      </c>
      <c r="G203">
        <f t="shared" ca="1" si="67"/>
        <v>9144</v>
      </c>
      <c r="H203" s="9">
        <f t="shared" ca="1" si="64"/>
        <v>-215.83228124999732</v>
      </c>
      <c r="I203" s="9">
        <f t="shared" ca="1" si="64"/>
        <v>46.631156250000643</v>
      </c>
      <c r="J203" s="9">
        <f t="shared" ca="1" si="64"/>
        <v>0</v>
      </c>
      <c r="K203" s="9">
        <f t="shared" ca="1" si="68"/>
        <v>220.81222421503278</v>
      </c>
      <c r="L203" s="9">
        <f t="shared" ca="1" si="69"/>
        <v>-77.808479621473012</v>
      </c>
      <c r="M203">
        <f t="shared" ca="1" si="71"/>
        <v>56.260303819444445</v>
      </c>
      <c r="N203">
        <f t="shared" ca="1" si="72"/>
        <v>31.325907118055557</v>
      </c>
    </row>
    <row r="204" spans="1:14" x14ac:dyDescent="0.25">
      <c r="A204" s="4">
        <f t="shared" si="66"/>
        <v>0.44502314814814631</v>
      </c>
      <c r="B204" s="3">
        <f t="shared" si="73"/>
        <v>1553302450</v>
      </c>
      <c r="C204">
        <f t="shared" si="70"/>
        <v>4</v>
      </c>
      <c r="D204">
        <f t="shared" si="70"/>
        <v>158</v>
      </c>
      <c r="E204">
        <f t="shared" ca="1" si="61"/>
        <v>-101529.09468749999</v>
      </c>
      <c r="F204">
        <f t="shared" ca="1" si="62"/>
        <v>46158.305937500001</v>
      </c>
      <c r="G204">
        <f t="shared" ca="1" si="67"/>
        <v>9144</v>
      </c>
      <c r="H204" s="9">
        <f t="shared" ca="1" si="64"/>
        <v>-215.83228125000022</v>
      </c>
      <c r="I204" s="9">
        <f t="shared" ca="1" si="64"/>
        <v>46.631156249999187</v>
      </c>
      <c r="J204" s="9">
        <f t="shared" ca="1" si="64"/>
        <v>0</v>
      </c>
      <c r="K204" s="9">
        <f t="shared" ca="1" si="68"/>
        <v>220.81222421503531</v>
      </c>
      <c r="L204" s="9">
        <f t="shared" ca="1" si="69"/>
        <v>-77.808479621473552</v>
      </c>
      <c r="M204">
        <f t="shared" ca="1" si="71"/>
        <v>56.262378472222224</v>
      </c>
      <c r="N204">
        <f t="shared" ca="1" si="72"/>
        <v>31.308637152777777</v>
      </c>
    </row>
    <row r="205" spans="1:14" x14ac:dyDescent="0.25">
      <c r="A205" s="4">
        <f t="shared" si="66"/>
        <v>0.44508101851851667</v>
      </c>
      <c r="B205" s="3">
        <f t="shared" si="73"/>
        <v>1553302455</v>
      </c>
      <c r="C205">
        <f t="shared" si="70"/>
        <v>4</v>
      </c>
      <c r="D205">
        <f t="shared" si="70"/>
        <v>158</v>
      </c>
      <c r="E205">
        <f t="shared" ca="1" si="61"/>
        <v>-102608.25609374999</v>
      </c>
      <c r="F205">
        <f t="shared" ca="1" si="62"/>
        <v>46391.461718749997</v>
      </c>
      <c r="G205">
        <f t="shared" ca="1" si="67"/>
        <v>9144</v>
      </c>
      <c r="H205" s="9">
        <f t="shared" ca="1" si="64"/>
        <v>-215.83228125000022</v>
      </c>
      <c r="I205" s="9">
        <f t="shared" ca="1" si="64"/>
        <v>46.631156250000643</v>
      </c>
      <c r="J205" s="9">
        <f t="shared" ca="1" si="64"/>
        <v>0</v>
      </c>
      <c r="K205" s="9">
        <f t="shared" ca="1" si="68"/>
        <v>220.81222421503563</v>
      </c>
      <c r="L205" s="9">
        <f t="shared" ca="1" si="69"/>
        <v>-77.808479621473168</v>
      </c>
      <c r="M205">
        <f t="shared" ca="1" si="71"/>
        <v>56.264453124999996</v>
      </c>
      <c r="N205">
        <f t="shared" ca="1" si="72"/>
        <v>31.291367187500001</v>
      </c>
    </row>
    <row r="206" spans="1:14" x14ac:dyDescent="0.25">
      <c r="A206" s="4">
        <f t="shared" si="66"/>
        <v>0.44513888888888703</v>
      </c>
      <c r="B206" s="3">
        <f t="shared" si="73"/>
        <v>1553302460</v>
      </c>
      <c r="C206">
        <f t="shared" si="70"/>
        <v>4</v>
      </c>
      <c r="D206">
        <f t="shared" si="70"/>
        <v>158</v>
      </c>
      <c r="E206">
        <f t="shared" ca="1" si="61"/>
        <v>-103687.4175</v>
      </c>
      <c r="F206">
        <f t="shared" ca="1" si="62"/>
        <v>46624.6175</v>
      </c>
      <c r="G206">
        <f t="shared" ca="1" si="67"/>
        <v>9144</v>
      </c>
      <c r="H206" s="9">
        <f t="shared" ca="1" si="64"/>
        <v>-215.83228125000022</v>
      </c>
      <c r="I206" s="9">
        <f t="shared" ca="1" si="64"/>
        <v>46.631156250000643</v>
      </c>
      <c r="J206" s="9">
        <f t="shared" ca="1" si="64"/>
        <v>0</v>
      </c>
      <c r="K206" s="9">
        <f t="shared" ca="1" si="68"/>
        <v>220.81222421503563</v>
      </c>
      <c r="L206" s="9">
        <f t="shared" ca="1" si="69"/>
        <v>-77.808479621473168</v>
      </c>
      <c r="M206">
        <f t="shared" ca="1" si="71"/>
        <v>56.266527777777775</v>
      </c>
      <c r="N206">
        <f t="shared" ca="1" si="72"/>
        <v>31.274097222222224</v>
      </c>
    </row>
    <row r="207" spans="1:14" x14ac:dyDescent="0.25">
      <c r="A207" s="4">
        <f t="shared" si="66"/>
        <v>0.44519675925925739</v>
      </c>
      <c r="B207" s="3">
        <f t="shared" si="73"/>
        <v>1553302465</v>
      </c>
      <c r="C207">
        <f t="shared" si="70"/>
        <v>4</v>
      </c>
      <c r="D207">
        <f t="shared" si="70"/>
        <v>158</v>
      </c>
      <c r="E207">
        <f t="shared" ca="1" si="61"/>
        <v>-104766.57890625</v>
      </c>
      <c r="F207">
        <f t="shared" ca="1" si="62"/>
        <v>46857.773281250003</v>
      </c>
      <c r="G207">
        <f t="shared" ca="1" si="67"/>
        <v>9144</v>
      </c>
      <c r="H207" s="9">
        <f t="shared" ca="1" si="64"/>
        <v>-215.83228125000022</v>
      </c>
      <c r="I207" s="9">
        <f t="shared" ca="1" si="64"/>
        <v>46.631156249999187</v>
      </c>
      <c r="J207" s="9">
        <f t="shared" ca="1" si="64"/>
        <v>0</v>
      </c>
      <c r="K207" s="9">
        <f t="shared" ca="1" si="68"/>
        <v>220.81222421503531</v>
      </c>
      <c r="L207" s="9">
        <f t="shared" ca="1" si="69"/>
        <v>-77.808479621473552</v>
      </c>
      <c r="M207">
        <f t="shared" ca="1" si="71"/>
        <v>56.268602430555553</v>
      </c>
      <c r="N207">
        <f t="shared" ca="1" si="72"/>
        <v>31.256827256944444</v>
      </c>
    </row>
    <row r="208" spans="1:14" x14ac:dyDescent="0.25">
      <c r="A208" s="4">
        <f t="shared" si="66"/>
        <v>0.44525462962962775</v>
      </c>
      <c r="B208" s="3">
        <f t="shared" si="73"/>
        <v>1553302470</v>
      </c>
      <c r="C208">
        <f t="shared" si="70"/>
        <v>4</v>
      </c>
      <c r="D208">
        <f t="shared" si="70"/>
        <v>158</v>
      </c>
      <c r="E208">
        <f t="shared" ca="1" si="61"/>
        <v>-105845.7403125</v>
      </c>
      <c r="F208">
        <f t="shared" ca="1" si="62"/>
        <v>47090.929062499999</v>
      </c>
      <c r="G208">
        <f t="shared" ca="1" si="67"/>
        <v>9144</v>
      </c>
      <c r="H208" s="9">
        <f t="shared" ca="1" si="64"/>
        <v>-215.83228125000022</v>
      </c>
      <c r="I208" s="9">
        <f t="shared" ca="1" si="64"/>
        <v>46.631156250000643</v>
      </c>
      <c r="J208" s="9">
        <f t="shared" ca="1" si="64"/>
        <v>0</v>
      </c>
      <c r="K208" s="9">
        <f t="shared" ca="1" si="68"/>
        <v>220.81222421503563</v>
      </c>
      <c r="L208" s="9">
        <f t="shared" ca="1" si="69"/>
        <v>-77.808479621473168</v>
      </c>
      <c r="M208">
        <f t="shared" ca="1" si="71"/>
        <v>56.270677083333332</v>
      </c>
      <c r="N208">
        <f t="shared" ca="1" si="72"/>
        <v>31.239557291666667</v>
      </c>
    </row>
    <row r="209" spans="1:14" x14ac:dyDescent="0.25">
      <c r="A209" s="4">
        <f t="shared" si="66"/>
        <v>0.44531249999999811</v>
      </c>
      <c r="B209" s="3">
        <f t="shared" si="73"/>
        <v>1553302475</v>
      </c>
      <c r="C209">
        <f t="shared" si="70"/>
        <v>4</v>
      </c>
      <c r="D209">
        <f t="shared" si="70"/>
        <v>158</v>
      </c>
      <c r="E209">
        <f t="shared" ca="1" si="61"/>
        <v>-106924.90171875</v>
      </c>
      <c r="F209">
        <f t="shared" ca="1" si="62"/>
        <v>47324.084843750003</v>
      </c>
      <c r="G209">
        <f t="shared" ca="1" si="67"/>
        <v>9144</v>
      </c>
      <c r="H209" s="9">
        <f t="shared" ca="1" si="64"/>
        <v>-215.83228124999732</v>
      </c>
      <c r="I209" s="9">
        <f t="shared" ca="1" si="64"/>
        <v>46.631156249999187</v>
      </c>
      <c r="J209" s="9">
        <f t="shared" ca="1" si="64"/>
        <v>0</v>
      </c>
      <c r="K209" s="9">
        <f t="shared" ca="1" si="68"/>
        <v>220.8122242150325</v>
      </c>
      <c r="L209" s="9">
        <f t="shared" ca="1" si="69"/>
        <v>-77.808479621473381</v>
      </c>
      <c r="M209">
        <f t="shared" ca="1" si="71"/>
        <v>56.272751736111111</v>
      </c>
      <c r="N209">
        <f t="shared" ca="1" si="72"/>
        <v>31.222287326388887</v>
      </c>
    </row>
    <row r="210" spans="1:14" x14ac:dyDescent="0.25">
      <c r="A210" s="4">
        <f t="shared" si="66"/>
        <v>0.44537037037036847</v>
      </c>
      <c r="B210" s="3">
        <f t="shared" si="73"/>
        <v>1553302480</v>
      </c>
      <c r="C210">
        <f t="shared" si="70"/>
        <v>4</v>
      </c>
      <c r="D210">
        <f t="shared" si="70"/>
        <v>158</v>
      </c>
      <c r="E210">
        <f t="shared" ca="1" si="61"/>
        <v>-108004.06312499999</v>
      </c>
      <c r="F210">
        <f t="shared" ca="1" si="62"/>
        <v>47557.240624999999</v>
      </c>
      <c r="G210">
        <f t="shared" ca="1" si="67"/>
        <v>9144</v>
      </c>
      <c r="H210" s="9">
        <f t="shared" ca="1" si="64"/>
        <v>-215.83228125000022</v>
      </c>
      <c r="I210" s="9">
        <f t="shared" ca="1" si="64"/>
        <v>46.631156250000643</v>
      </c>
      <c r="J210" s="9">
        <f t="shared" ca="1" si="64"/>
        <v>0</v>
      </c>
      <c r="K210" s="9">
        <f t="shared" ca="1" si="68"/>
        <v>220.81222421503563</v>
      </c>
      <c r="L210" s="9">
        <f t="shared" ca="1" si="69"/>
        <v>-77.808479621473168</v>
      </c>
      <c r="M210">
        <f t="shared" ca="1" si="71"/>
        <v>56.27482638888889</v>
      </c>
      <c r="N210">
        <f t="shared" ca="1" si="72"/>
        <v>31.205017361111111</v>
      </c>
    </row>
    <row r="211" spans="1:14" x14ac:dyDescent="0.25">
      <c r="A211" s="4">
        <f t="shared" si="66"/>
        <v>0.44542824074073883</v>
      </c>
      <c r="B211" s="3">
        <f t="shared" si="73"/>
        <v>1553302485</v>
      </c>
      <c r="C211">
        <f t="shared" si="70"/>
        <v>4</v>
      </c>
      <c r="D211">
        <f t="shared" si="70"/>
        <v>158</v>
      </c>
      <c r="E211">
        <f t="shared" ca="1" si="61"/>
        <v>-109083.22453124999</v>
      </c>
      <c r="F211">
        <f t="shared" ca="1" si="62"/>
        <v>47790.396406250002</v>
      </c>
      <c r="G211">
        <f t="shared" ca="1" si="67"/>
        <v>9144</v>
      </c>
      <c r="H211" s="9">
        <f t="shared" ca="1" si="64"/>
        <v>-215.83228125000022</v>
      </c>
      <c r="I211" s="9">
        <f t="shared" ca="1" si="64"/>
        <v>46.631156249999187</v>
      </c>
      <c r="J211" s="9">
        <f t="shared" ca="1" si="64"/>
        <v>0</v>
      </c>
      <c r="K211" s="9">
        <f t="shared" ca="1" si="68"/>
        <v>220.81222421503531</v>
      </c>
      <c r="L211" s="9">
        <f t="shared" ca="1" si="69"/>
        <v>-77.808479621473552</v>
      </c>
      <c r="M211">
        <f t="shared" ca="1" si="71"/>
        <v>56.276901041666669</v>
      </c>
      <c r="N211">
        <f t="shared" ca="1" si="72"/>
        <v>31.187747395833334</v>
      </c>
    </row>
    <row r="212" spans="1:14" x14ac:dyDescent="0.25">
      <c r="A212" s="4">
        <f t="shared" si="66"/>
        <v>0.4454861111111092</v>
      </c>
      <c r="B212" s="3">
        <f t="shared" si="73"/>
        <v>1553302490</v>
      </c>
      <c r="C212">
        <f t="shared" si="70"/>
        <v>4</v>
      </c>
      <c r="D212">
        <f t="shared" si="70"/>
        <v>158</v>
      </c>
      <c r="E212">
        <f t="shared" ca="1" si="61"/>
        <v>-110162.38593749999</v>
      </c>
      <c r="F212">
        <f t="shared" ca="1" si="62"/>
        <v>48023.552187499998</v>
      </c>
      <c r="G212">
        <f t="shared" ca="1" si="67"/>
        <v>9144</v>
      </c>
      <c r="H212" s="9">
        <f t="shared" ca="1" si="64"/>
        <v>-215.83228125000022</v>
      </c>
      <c r="I212" s="9">
        <f t="shared" ca="1" si="64"/>
        <v>46.631156250000643</v>
      </c>
      <c r="J212" s="9">
        <f t="shared" ca="1" si="64"/>
        <v>0</v>
      </c>
      <c r="K212" s="9">
        <f t="shared" ca="1" si="68"/>
        <v>220.81222421503563</v>
      </c>
      <c r="L212" s="9">
        <f t="shared" ca="1" si="69"/>
        <v>-77.808479621473168</v>
      </c>
      <c r="M212">
        <f t="shared" ca="1" si="71"/>
        <v>56.278975694444441</v>
      </c>
      <c r="N212">
        <f t="shared" ca="1" si="72"/>
        <v>31.170477430555554</v>
      </c>
    </row>
    <row r="213" spans="1:14" x14ac:dyDescent="0.25">
      <c r="A213" s="4">
        <f t="shared" si="66"/>
        <v>0.44554398148147956</v>
      </c>
      <c r="B213" s="3">
        <f t="shared" si="73"/>
        <v>1553302495</v>
      </c>
      <c r="C213">
        <f t="shared" si="70"/>
        <v>4</v>
      </c>
      <c r="D213">
        <f t="shared" si="70"/>
        <v>158</v>
      </c>
      <c r="E213">
        <f t="shared" ca="1" si="61"/>
        <v>-111241.54734374999</v>
      </c>
      <c r="F213">
        <f t="shared" ca="1" si="62"/>
        <v>48256.707968750001</v>
      </c>
      <c r="G213">
        <f t="shared" ca="1" si="67"/>
        <v>9144</v>
      </c>
      <c r="H213" s="9">
        <f t="shared" ca="1" si="64"/>
        <v>-215.83228125000022</v>
      </c>
      <c r="I213" s="9">
        <f t="shared" ca="1" si="64"/>
        <v>46.631156250000643</v>
      </c>
      <c r="J213" s="9">
        <f t="shared" ca="1" si="64"/>
        <v>0</v>
      </c>
      <c r="K213" s="9">
        <f t="shared" ca="1" si="68"/>
        <v>220.81222421503563</v>
      </c>
      <c r="L213" s="9">
        <f t="shared" ca="1" si="69"/>
        <v>-77.808479621473168</v>
      </c>
      <c r="M213">
        <f t="shared" ca="1" si="71"/>
        <v>56.281050347222219</v>
      </c>
      <c r="N213">
        <f t="shared" ca="1" si="72"/>
        <v>31.153207465277777</v>
      </c>
    </row>
    <row r="214" spans="1:14" x14ac:dyDescent="0.25">
      <c r="A214" s="4">
        <f t="shared" si="66"/>
        <v>0.44560185185184992</v>
      </c>
      <c r="B214" s="3">
        <f t="shared" si="73"/>
        <v>1553302500</v>
      </c>
      <c r="C214">
        <f t="shared" si="70"/>
        <v>4</v>
      </c>
      <c r="D214">
        <f t="shared" si="70"/>
        <v>158</v>
      </c>
      <c r="E214">
        <f t="shared" ca="1" si="61"/>
        <v>-112320.70874999999</v>
      </c>
      <c r="F214">
        <f t="shared" ca="1" si="62"/>
        <v>48489.863750000004</v>
      </c>
      <c r="G214">
        <f t="shared" ca="1" si="67"/>
        <v>9144</v>
      </c>
      <c r="H214" s="9">
        <f t="shared" ca="1" si="64"/>
        <v>-215.83228125000022</v>
      </c>
      <c r="I214" s="9">
        <f t="shared" ca="1" si="64"/>
        <v>46.631156249999187</v>
      </c>
      <c r="J214" s="9">
        <f t="shared" ca="1" si="64"/>
        <v>0</v>
      </c>
      <c r="K214" s="9">
        <f t="shared" ca="1" si="68"/>
        <v>220.81222421503531</v>
      </c>
      <c r="L214" s="9">
        <f t="shared" ca="1" si="69"/>
        <v>-77.808479621473552</v>
      </c>
      <c r="M214">
        <f t="shared" ca="1" si="71"/>
        <v>56.283124999999998</v>
      </c>
      <c r="N214">
        <f t="shared" ca="1" si="72"/>
        <v>31.135937500000001</v>
      </c>
    </row>
    <row r="215" spans="1:14" x14ac:dyDescent="0.25">
      <c r="A215" s="4">
        <f t="shared" si="66"/>
        <v>0.44565972222222028</v>
      </c>
      <c r="B215" s="3">
        <f t="shared" si="73"/>
        <v>1553302505</v>
      </c>
      <c r="C215">
        <f t="shared" si="70"/>
        <v>4</v>
      </c>
      <c r="D215">
        <f t="shared" si="70"/>
        <v>158</v>
      </c>
      <c r="E215">
        <f t="shared" ca="1" si="61"/>
        <v>-113399.87015624999</v>
      </c>
      <c r="F215">
        <f t="shared" ca="1" si="62"/>
        <v>48723.01953125</v>
      </c>
      <c r="G215">
        <f t="shared" ca="1" si="67"/>
        <v>9144</v>
      </c>
      <c r="H215" s="9">
        <f t="shared" ca="1" si="64"/>
        <v>-215.83228125000022</v>
      </c>
      <c r="I215" s="9">
        <f t="shared" ca="1" si="64"/>
        <v>46.631156249999187</v>
      </c>
      <c r="J215" s="9">
        <f t="shared" ca="1" si="64"/>
        <v>0</v>
      </c>
      <c r="K215" s="9">
        <f t="shared" ca="1" si="68"/>
        <v>220.81222421503531</v>
      </c>
      <c r="L215" s="9">
        <f t="shared" ca="1" si="69"/>
        <v>-77.808479621473552</v>
      </c>
      <c r="M215">
        <f t="shared" ca="1" si="71"/>
        <v>56.285199652777777</v>
      </c>
      <c r="N215">
        <f t="shared" ca="1" si="72"/>
        <v>31.118667534722221</v>
      </c>
    </row>
    <row r="216" spans="1:14" x14ac:dyDescent="0.25">
      <c r="A216" s="4">
        <f t="shared" si="66"/>
        <v>0.44571759259259064</v>
      </c>
      <c r="B216" s="3">
        <f t="shared" si="73"/>
        <v>1553302510</v>
      </c>
      <c r="C216">
        <f t="shared" si="70"/>
        <v>4</v>
      </c>
      <c r="D216">
        <f t="shared" si="70"/>
        <v>158</v>
      </c>
      <c r="E216">
        <f t="shared" ca="1" si="61"/>
        <v>-114479.03156249999</v>
      </c>
      <c r="F216">
        <f t="shared" ca="1" si="62"/>
        <v>48956.175312499996</v>
      </c>
      <c r="G216">
        <f t="shared" ca="1" si="67"/>
        <v>9144</v>
      </c>
      <c r="H216" s="9">
        <f t="shared" ca="1" si="64"/>
        <v>-215.83228125000022</v>
      </c>
      <c r="I216" s="9">
        <f t="shared" ca="1" si="64"/>
        <v>46.631156250000643</v>
      </c>
      <c r="J216" s="9">
        <f t="shared" ca="1" si="64"/>
        <v>0</v>
      </c>
      <c r="K216" s="9">
        <f t="shared" ca="1" si="68"/>
        <v>220.81222421503563</v>
      </c>
      <c r="L216" s="9">
        <f t="shared" ca="1" si="69"/>
        <v>-77.808479621473168</v>
      </c>
      <c r="M216">
        <f t="shared" ca="1" si="71"/>
        <v>56.287274305555556</v>
      </c>
      <c r="N216">
        <f t="shared" ca="1" si="72"/>
        <v>31.101397569444444</v>
      </c>
    </row>
    <row r="217" spans="1:14" x14ac:dyDescent="0.25">
      <c r="A217" s="4">
        <f t="shared" si="66"/>
        <v>0.445775462962961</v>
      </c>
      <c r="B217" s="3">
        <f t="shared" si="73"/>
        <v>1553302515</v>
      </c>
      <c r="C217">
        <f t="shared" si="70"/>
        <v>4</v>
      </c>
      <c r="D217">
        <f t="shared" si="70"/>
        <v>158</v>
      </c>
      <c r="E217">
        <f t="shared" ca="1" si="61"/>
        <v>-115558.19296874999</v>
      </c>
      <c r="F217">
        <f t="shared" ca="1" si="62"/>
        <v>49189.331093749999</v>
      </c>
      <c r="G217">
        <f t="shared" ca="1" si="67"/>
        <v>9144</v>
      </c>
      <c r="H217" s="9">
        <f t="shared" ca="1" si="64"/>
        <v>-215.83228125000022</v>
      </c>
      <c r="I217" s="9">
        <f t="shared" ca="1" si="64"/>
        <v>46.631156250000643</v>
      </c>
      <c r="J217" s="9">
        <f t="shared" ca="1" si="64"/>
        <v>0</v>
      </c>
      <c r="K217" s="9">
        <f t="shared" ca="1" si="68"/>
        <v>220.81222421503563</v>
      </c>
      <c r="L217" s="9">
        <f t="shared" ca="1" si="69"/>
        <v>-77.808479621473168</v>
      </c>
      <c r="M217">
        <f t="shared" ca="1" si="71"/>
        <v>56.289348958333335</v>
      </c>
      <c r="N217">
        <f t="shared" ca="1" si="72"/>
        <v>31.084127604166667</v>
      </c>
    </row>
    <row r="218" spans="1:14" x14ac:dyDescent="0.25">
      <c r="A218" s="4">
        <f t="shared" si="66"/>
        <v>0.44583333333333136</v>
      </c>
      <c r="B218" s="3">
        <f t="shared" si="73"/>
        <v>1553302520</v>
      </c>
      <c r="C218">
        <f t="shared" ref="C218:D218" si="74">C217</f>
        <v>4</v>
      </c>
      <c r="D218">
        <f t="shared" si="74"/>
        <v>158</v>
      </c>
      <c r="E218">
        <f t="shared" ca="1" si="61"/>
        <v>-116637.354375</v>
      </c>
      <c r="F218">
        <f t="shared" ca="1" si="62"/>
        <v>49422.486875000002</v>
      </c>
      <c r="G218">
        <f t="shared" ca="1" si="67"/>
        <v>9144</v>
      </c>
      <c r="H218" s="9">
        <f ca="1">H217</f>
        <v>-215.83228125000022</v>
      </c>
      <c r="I218" s="9">
        <f t="shared" ref="I218:J218" ca="1" si="75">I217</f>
        <v>46.631156250000643</v>
      </c>
      <c r="J218" s="9">
        <f t="shared" ca="1" si="75"/>
        <v>0</v>
      </c>
      <c r="K218" s="9">
        <f t="shared" ca="1" si="68"/>
        <v>220.81222421503563</v>
      </c>
      <c r="L218" s="9">
        <f t="shared" ca="1" si="69"/>
        <v>-77.808479621473168</v>
      </c>
      <c r="M218">
        <f t="shared" ca="1" si="71"/>
        <v>56.291423611111114</v>
      </c>
      <c r="N218">
        <f t="shared" ca="1" si="72"/>
        <v>31.066857638888887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S255"/>
  <sheetViews>
    <sheetView workbookViewId="0"/>
  </sheetViews>
  <sheetFormatPr defaultRowHeight="15" x14ac:dyDescent="0.25"/>
  <cols>
    <col min="2" max="2" width="11" customWidth="1"/>
    <col min="3" max="3" width="5.28515625" customWidth="1"/>
    <col min="4" max="4" width="4.42578125" customWidth="1"/>
    <col min="8" max="8" width="10.140625" bestFit="1" customWidth="1"/>
    <col min="15" max="15" width="9.42578125" customWidth="1"/>
    <col min="16" max="16" width="10.140625" customWidth="1"/>
  </cols>
  <sheetData>
    <row r="1" spans="1:16" x14ac:dyDescent="0.25">
      <c r="A1" t="s">
        <v>192</v>
      </c>
      <c r="B1" s="18">
        <v>244215</v>
      </c>
      <c r="C1" t="s">
        <v>19</v>
      </c>
      <c r="E1" t="s">
        <v>12</v>
      </c>
      <c r="F1" t="s">
        <v>13</v>
      </c>
      <c r="G1" t="s">
        <v>20</v>
      </c>
      <c r="H1" t="s">
        <v>22</v>
      </c>
      <c r="I1" t="s">
        <v>23</v>
      </c>
      <c r="J1" t="s">
        <v>25</v>
      </c>
      <c r="K1" t="s">
        <v>21</v>
      </c>
      <c r="L1" t="s">
        <v>24</v>
      </c>
      <c r="M1" t="s">
        <v>27</v>
      </c>
      <c r="N1" t="s">
        <v>28</v>
      </c>
      <c r="O1" t="s">
        <v>56</v>
      </c>
      <c r="P1" t="s">
        <v>57</v>
      </c>
    </row>
    <row r="2" spans="1:16" x14ac:dyDescent="0.25">
      <c r="A2" s="5">
        <v>0.43402777777777773</v>
      </c>
      <c r="B2" s="6" t="s">
        <v>95</v>
      </c>
      <c r="C2" s="7">
        <v>220</v>
      </c>
      <c r="D2" s="7"/>
      <c r="E2" s="7">
        <f>VLOOKUP($B2,Beacons!$A$6:$O$30,14,FALSE)</f>
        <v>120380.9</v>
      </c>
      <c r="F2" s="7">
        <f>VLOOKUP($B2,Beacons!$A$6:$O$30,15,FALSE)</f>
        <v>-1855.4929999999999</v>
      </c>
      <c r="G2" s="7">
        <f>C2*Params!F$2</f>
        <v>6705.6</v>
      </c>
      <c r="H2" s="9">
        <f t="shared" ref="H2:J4" si="0">(E3-E2)/(MINUTE($A3-$A2)*60+SECOND($A3-$A2))</f>
        <v>-232.29123076923074</v>
      </c>
      <c r="I2" s="9">
        <f t="shared" si="0"/>
        <v>50.521058974358972</v>
      </c>
      <c r="J2" s="9">
        <f t="shared" si="0"/>
        <v>4.6892307692307673</v>
      </c>
      <c r="K2" s="9">
        <f>SQRT(H2*H2+I2*I2)</f>
        <v>237.72167190261527</v>
      </c>
      <c r="L2" s="9">
        <f>DEGREES(ATAN2(I2,H2))</f>
        <v>-77.729817490080606</v>
      </c>
      <c r="M2" s="7">
        <f>VLOOKUP($B2,Beacons!$A$6:$O$30,8,FALSE)</f>
        <v>55.833333333333336</v>
      </c>
      <c r="N2" s="7">
        <f>VLOOKUP($B2,Beacons!$A$6:$O$30,9,FALSE)</f>
        <v>34.859722222222224</v>
      </c>
      <c r="O2" s="10">
        <f t="shared" ref="O2:P4" si="1">(M3-M2)/(MINUTE($A3-$A2)*60+SECOND($A3-$A2))</f>
        <v>4.529914529914418E-4</v>
      </c>
      <c r="P2" s="10">
        <f t="shared" si="1"/>
        <v>-3.7172364672364813E-3</v>
      </c>
    </row>
    <row r="3" spans="1:16" x14ac:dyDescent="0.25">
      <c r="A3" s="5">
        <v>0.43854166666666666</v>
      </c>
      <c r="B3" s="6" t="s">
        <v>87</v>
      </c>
      <c r="C3" s="7">
        <v>280</v>
      </c>
      <c r="D3" s="7"/>
      <c r="E3" s="7">
        <f>VLOOKUP($B3,Beacons!$A$6:$O$30,14,FALSE)</f>
        <v>29787.32</v>
      </c>
      <c r="F3" s="7">
        <f>VLOOKUP($B3,Beacons!$A$6:$O$30,15,FALSE)</f>
        <v>17847.72</v>
      </c>
      <c r="G3" s="7">
        <f>C3*Params!F$2</f>
        <v>8534.4</v>
      </c>
      <c r="H3" s="9">
        <f>(E4-E3)/(MINUTE($A4-$A3)*60+SECOND($A4-$A3))</f>
        <v>-233.35711428571426</v>
      </c>
      <c r="I3" s="9">
        <f>(F4-F3)/(MINUTE($A4-$A3)*60+SECOND($A4-$A3))</f>
        <v>50.244057142857137</v>
      </c>
      <c r="J3" s="9">
        <f t="shared" si="0"/>
        <v>0</v>
      </c>
      <c r="K3" s="9">
        <f>SQRT(H3*H3+I3*I3)</f>
        <v>238.70485555583195</v>
      </c>
      <c r="L3" s="9">
        <f>DEGREES(ATAN2(I3,H3))</f>
        <v>-77.849158792802427</v>
      </c>
      <c r="M3" s="7">
        <f>VLOOKUP($B3,Beacons!$A$6:$O$30,8,FALSE)</f>
        <v>56.01</v>
      </c>
      <c r="N3" s="7">
        <f>VLOOKUP($B3,Beacons!$A$6:$O$30,9,FALSE)</f>
        <v>33.409999999999997</v>
      </c>
      <c r="O3" s="10">
        <f t="shared" si="1"/>
        <v>4.4841269841268985E-4</v>
      </c>
      <c r="P3" s="10">
        <f t="shared" si="1"/>
        <v>-3.7341269841269717E-3</v>
      </c>
    </row>
    <row r="4" spans="1:16" x14ac:dyDescent="0.25">
      <c r="A4" s="5">
        <v>0.44259259259259259</v>
      </c>
      <c r="B4" s="6" t="s">
        <v>106</v>
      </c>
      <c r="C4" s="7">
        <v>280</v>
      </c>
      <c r="D4" s="7"/>
      <c r="E4" s="7">
        <f>VLOOKUP($B4,Beacons!$A$6:$O$30,14,FALSE)</f>
        <v>-51887.67</v>
      </c>
      <c r="F4" s="7">
        <f>VLOOKUP($B4,Beacons!$A$6:$O$30,15,FALSE)</f>
        <v>35433.14</v>
      </c>
      <c r="G4" s="7">
        <f>C4*Params!F$2</f>
        <v>8534.4</v>
      </c>
      <c r="H4" s="9">
        <f>(E5-E4)/(MINUTE($A5-$A4)*60+SECOND($A5-$A4))</f>
        <v>-219.25819047619049</v>
      </c>
      <c r="I4" s="9">
        <f>(F5-F4)/(MINUTE($A5-$A4)*60+SECOND($A5-$A4))</f>
        <v>47.37133333333334</v>
      </c>
      <c r="J4" s="9">
        <f t="shared" si="0"/>
        <v>0</v>
      </c>
      <c r="K4" s="9">
        <f>SQRT(H4*H4+I4*I4)</f>
        <v>224.3171801549565</v>
      </c>
      <c r="L4" s="9">
        <f>DEGREES(ATAN2(I4,H4))</f>
        <v>-77.808479621473325</v>
      </c>
      <c r="M4" s="7">
        <f>VLOOKUP($B4,Beacons!$A$6:$O$30,8,FALSE)</f>
        <v>56.166944444444439</v>
      </c>
      <c r="N4" s="7">
        <f>VLOOKUP($B4,Beacons!$A$6:$O$30,9,FALSE)</f>
        <v>32.103055555555557</v>
      </c>
      <c r="O4" s="10">
        <f t="shared" si="1"/>
        <v>4.215167548501033E-4</v>
      </c>
      <c r="P4" s="10">
        <f t="shared" si="1"/>
        <v>-3.5088183421516797E-3</v>
      </c>
    </row>
    <row r="5" spans="1:16" x14ac:dyDescent="0.25">
      <c r="A5" s="5">
        <v>0.44623842592592594</v>
      </c>
      <c r="B5" s="6" t="s">
        <v>104</v>
      </c>
      <c r="C5" s="7">
        <v>280</v>
      </c>
      <c r="D5" s="7"/>
      <c r="E5" s="7">
        <f>VLOOKUP($B5,Beacons!$A$6:$O$30,14,FALSE)</f>
        <v>-120954</v>
      </c>
      <c r="F5" s="7">
        <f>VLOOKUP($B5,Beacons!$A$6:$O$30,15,FALSE)</f>
        <v>50355.11</v>
      </c>
      <c r="G5" s="7">
        <f>C5*Params!F$2</f>
        <v>8534.4</v>
      </c>
      <c r="H5" s="9"/>
      <c r="I5" s="9"/>
      <c r="J5" s="9"/>
      <c r="K5" s="9"/>
      <c r="L5" s="9"/>
      <c r="M5" s="7">
        <f>VLOOKUP($B5,Beacons!$A$6:$O$30,8,FALSE)</f>
        <v>56.299722222222222</v>
      </c>
      <c r="N5" s="7">
        <f>VLOOKUP($B5,Beacons!$A$6:$O$30,9,FALSE)</f>
        <v>30.997777777777777</v>
      </c>
      <c r="O5" s="10"/>
      <c r="P5" s="10"/>
    </row>
    <row r="6" spans="1:16" x14ac:dyDescent="0.25">
      <c r="A6" s="5"/>
      <c r="B6" s="6"/>
      <c r="C6" s="7"/>
      <c r="D6" s="7"/>
      <c r="E6" s="7"/>
      <c r="F6" s="7"/>
      <c r="G6" s="7"/>
      <c r="M6" s="7"/>
      <c r="N6" s="7"/>
    </row>
    <row r="7" spans="1:16" x14ac:dyDescent="0.25">
      <c r="A7" t="s">
        <v>26</v>
      </c>
      <c r="B7" s="4"/>
      <c r="E7" t="s">
        <v>12</v>
      </c>
      <c r="F7" t="s">
        <v>13</v>
      </c>
      <c r="G7" t="s">
        <v>20</v>
      </c>
      <c r="M7" t="s">
        <v>27</v>
      </c>
      <c r="N7" t="s">
        <v>28</v>
      </c>
    </row>
    <row r="8" spans="1:16" x14ac:dyDescent="0.25">
      <c r="A8" s="4">
        <f>A2</f>
        <v>0.43402777777777773</v>
      </c>
      <c r="B8" s="3">
        <f>Params!D29+MINUTE(A8-Params!C29)*60+SECOND(A8-Params!C29)</f>
        <v>1553301500</v>
      </c>
      <c r="C8">
        <v>2</v>
      </c>
      <c r="D8">
        <f>ROW()</f>
        <v>8</v>
      </c>
      <c r="E8">
        <f ca="1">INDIRECT("E$"&amp;C8)+INDIRECT("H$"&amp;C8)*($B8-INDIRECT("B$"&amp;D8))</f>
        <v>120380.9</v>
      </c>
      <c r="F8">
        <f ca="1">INDIRECT("F$"&amp;C8)+INDIRECT("I$"&amp;C8)*($B8-INDIRECT("B$"&amp;D8))</f>
        <v>-1855.4929999999999</v>
      </c>
      <c r="G8">
        <f ca="1">INDIRECT("G$"&amp;C8)+INDIRECT("J$"&amp;C8)*($B8-INDIRECT("B$"&amp;D8))</f>
        <v>6705.6</v>
      </c>
      <c r="H8" s="9">
        <f ca="1">(E9-E8)/($B9-$B8)</f>
        <v>-232.29123076923133</v>
      </c>
      <c r="I8" s="9">
        <f ca="1">(F9-F8)/($B9-$B8)</f>
        <v>50.521058974358951</v>
      </c>
      <c r="J8" s="9">
        <f ca="1">(G9-G8)/($B9-$B8)</f>
        <v>4.6892307692307442</v>
      </c>
      <c r="K8" s="9">
        <f ca="1">SQRT(H8*H8+I8*I8)</f>
        <v>237.72167190261587</v>
      </c>
      <c r="L8" s="9">
        <f ca="1">DEGREES(ATAN2(I8,H8))</f>
        <v>-77.729817490080634</v>
      </c>
      <c r="M8">
        <f ca="1">INDIRECT("M$"&amp;C8)+INDIRECT("O$"&amp;C8)*($B8-INDIRECT("B$"&amp;D8))</f>
        <v>55.833333333333336</v>
      </c>
      <c r="N8">
        <f ca="1">INDIRECT("N$"&amp;C8)+INDIRECT("P$"&amp;C8)*($B8-INDIRECT("B$"&amp;D8))</f>
        <v>34.859722222222224</v>
      </c>
      <c r="P8" s="3"/>
    </row>
    <row r="9" spans="1:16" x14ac:dyDescent="0.25">
      <c r="A9" s="4">
        <f>A8+5/24/3600</f>
        <v>0.4340856481481481</v>
      </c>
      <c r="B9" s="3">
        <f>B8+SECOND(A9-A8)</f>
        <v>1553301505</v>
      </c>
      <c r="C9">
        <f>C8</f>
        <v>2</v>
      </c>
      <c r="D9">
        <f>D8</f>
        <v>8</v>
      </c>
      <c r="E9">
        <f ca="1">INDIRECT("E$"&amp;C9)+INDIRECT("H$"&amp;C9)*($B9-INDIRECT("B$"&amp;D9))</f>
        <v>119219.44384615384</v>
      </c>
      <c r="F9">
        <f ca="1">INDIRECT("F$"&amp;C9)+INDIRECT("I$"&amp;C9)*($B9-INDIRECT("B$"&amp;D9))</f>
        <v>-1602.8877051282052</v>
      </c>
      <c r="G9">
        <f t="shared" ref="G9:G72" ca="1" si="2">INDIRECT("G$"&amp;C9)+INDIRECT("J$"&amp;C9)*($B9-INDIRECT("B$"&amp;D9))</f>
        <v>6729.0461538461541</v>
      </c>
      <c r="H9" s="9">
        <f t="shared" ref="H9:J72" ca="1" si="3">(E10-E9)/($B10-$B9)</f>
        <v>-232.29123076923133</v>
      </c>
      <c r="I9" s="9">
        <f t="shared" ca="1" si="3"/>
        <v>50.521058974358994</v>
      </c>
      <c r="J9" s="9">
        <f t="shared" ca="1" si="3"/>
        <v>4.6892307692307442</v>
      </c>
      <c r="K9" s="9">
        <f t="shared" ref="K9:K72" ca="1" si="4">SQRT(H9*H9+I9*I9)</f>
        <v>237.72167190261587</v>
      </c>
      <c r="L9" s="9">
        <f t="shared" ref="L9:L72" ca="1" si="5">DEGREES(ATAN2(I9,H9))</f>
        <v>-77.729817490080634</v>
      </c>
      <c r="M9">
        <f ca="1">INDIRECT("M$"&amp;C9)+INDIRECT("O$"&amp;C9)*($B9-INDIRECT("B$"&amp;D9))</f>
        <v>55.835598290598291</v>
      </c>
      <c r="N9">
        <f ca="1">INDIRECT("N$"&amp;C9)+INDIRECT("P$"&amp;C9)*($B9-INDIRECT("B$"&amp;D9))</f>
        <v>34.841136039886045</v>
      </c>
      <c r="P9" s="3"/>
    </row>
    <row r="10" spans="1:16" x14ac:dyDescent="0.25">
      <c r="A10" s="4">
        <f>A9+5/24/3600</f>
        <v>0.43414351851851846</v>
      </c>
      <c r="B10" s="3">
        <f>B9+SECOND(A10-A9)</f>
        <v>1553301510</v>
      </c>
      <c r="C10">
        <f t="shared" ref="C10:D25" si="6">C9</f>
        <v>2</v>
      </c>
      <c r="D10">
        <f t="shared" si="6"/>
        <v>8</v>
      </c>
      <c r="E10">
        <f t="shared" ref="E10:E35" ca="1" si="7">INDIRECT("E$"&amp;C10)+INDIRECT("H$"&amp;C10)*($B10-INDIRECT("B$"&amp;D10))</f>
        <v>118057.98769230768</v>
      </c>
      <c r="F10">
        <f t="shared" ref="F10:F35" ca="1" si="8">INDIRECT("F$"&amp;C10)+INDIRECT("I$"&amp;C10)*($B10-INDIRECT("B$"&amp;D10))</f>
        <v>-1350.2824102564102</v>
      </c>
      <c r="G10">
        <f t="shared" ca="1" si="2"/>
        <v>6752.4923076923078</v>
      </c>
      <c r="H10" s="9">
        <f t="shared" ca="1" si="3"/>
        <v>-232.29123076922843</v>
      </c>
      <c r="I10" s="9">
        <f t="shared" ca="1" si="3"/>
        <v>50.521058974358994</v>
      </c>
      <c r="J10" s="9">
        <f t="shared" ca="1" si="3"/>
        <v>4.6892307692307442</v>
      </c>
      <c r="K10" s="9">
        <f t="shared" ca="1" si="4"/>
        <v>237.72167190261305</v>
      </c>
      <c r="L10" s="9">
        <f t="shared" ca="1" si="5"/>
        <v>-77.729817490080478</v>
      </c>
      <c r="M10">
        <f t="shared" ref="M10:M73" ca="1" si="9">INDIRECT("M$"&amp;C10)+INDIRECT("O$"&amp;C10)*($B10-INDIRECT("B$"&amp;D10))</f>
        <v>55.837863247863247</v>
      </c>
      <c r="N10">
        <f t="shared" ref="N10:N73" ca="1" si="10">INDIRECT("N$"&amp;C10)+INDIRECT("P$"&amp;C10)*($B10-INDIRECT("B$"&amp;D10))</f>
        <v>34.822549857549859</v>
      </c>
      <c r="P10" s="3"/>
    </row>
    <row r="11" spans="1:16" x14ac:dyDescent="0.25">
      <c r="A11" s="4">
        <f t="shared" ref="A11:A74" si="11">A10+5/24/3600</f>
        <v>0.43420138888888882</v>
      </c>
      <c r="B11" s="3">
        <f t="shared" ref="B11:B74" si="12">B10+SECOND(A11-A10)</f>
        <v>1553301515</v>
      </c>
      <c r="C11">
        <f t="shared" si="6"/>
        <v>2</v>
      </c>
      <c r="D11">
        <f t="shared" si="6"/>
        <v>8</v>
      </c>
      <c r="E11">
        <f t="shared" ca="1" si="7"/>
        <v>116896.53153846154</v>
      </c>
      <c r="F11">
        <f t="shared" ca="1" si="8"/>
        <v>-1097.6771153846153</v>
      </c>
      <c r="G11">
        <f t="shared" ca="1" si="2"/>
        <v>6775.9384615384615</v>
      </c>
      <c r="H11" s="9">
        <f t="shared" ca="1" si="3"/>
        <v>-232.29123076923133</v>
      </c>
      <c r="I11" s="9">
        <f t="shared" ca="1" si="3"/>
        <v>50.521058974358951</v>
      </c>
      <c r="J11" s="9">
        <f t="shared" ca="1" si="3"/>
        <v>4.6892307692309263</v>
      </c>
      <c r="K11" s="9">
        <f t="shared" ca="1" si="4"/>
        <v>237.72167190261587</v>
      </c>
      <c r="L11" s="9">
        <f t="shared" ca="1" si="5"/>
        <v>-77.729817490080634</v>
      </c>
      <c r="M11">
        <f t="shared" ca="1" si="9"/>
        <v>55.84012820512821</v>
      </c>
      <c r="N11">
        <f t="shared" ca="1" si="10"/>
        <v>34.80396367521368</v>
      </c>
    </row>
    <row r="12" spans="1:16" x14ac:dyDescent="0.25">
      <c r="A12" s="4">
        <f t="shared" si="11"/>
        <v>0.43425925925925918</v>
      </c>
      <c r="B12" s="3">
        <f t="shared" si="12"/>
        <v>1553301520</v>
      </c>
      <c r="C12">
        <f t="shared" si="6"/>
        <v>2</v>
      </c>
      <c r="D12">
        <f t="shared" si="6"/>
        <v>8</v>
      </c>
      <c r="E12">
        <f t="shared" ca="1" si="7"/>
        <v>115735.07538461538</v>
      </c>
      <c r="F12">
        <f t="shared" ca="1" si="8"/>
        <v>-845.07182051282052</v>
      </c>
      <c r="G12">
        <f t="shared" ca="1" si="2"/>
        <v>6799.3846153846162</v>
      </c>
      <c r="H12" s="9">
        <f t="shared" ca="1" si="3"/>
        <v>-232.29123076923133</v>
      </c>
      <c r="I12" s="9">
        <f t="shared" ca="1" si="3"/>
        <v>50.521058974358994</v>
      </c>
      <c r="J12" s="9">
        <f t="shared" ca="1" si="3"/>
        <v>4.6892307692307442</v>
      </c>
      <c r="K12" s="9">
        <f t="shared" ca="1" si="4"/>
        <v>237.72167190261587</v>
      </c>
      <c r="L12" s="9">
        <f t="shared" ca="1" si="5"/>
        <v>-77.729817490080634</v>
      </c>
      <c r="M12">
        <f t="shared" ca="1" si="9"/>
        <v>55.842393162393165</v>
      </c>
      <c r="N12">
        <f t="shared" ca="1" si="10"/>
        <v>34.785377492877494</v>
      </c>
      <c r="P12" s="9"/>
    </row>
    <row r="13" spans="1:16" x14ac:dyDescent="0.25">
      <c r="A13" s="4">
        <f t="shared" si="11"/>
        <v>0.43431712962962954</v>
      </c>
      <c r="B13" s="3">
        <f t="shared" si="12"/>
        <v>1553301525</v>
      </c>
      <c r="C13">
        <f t="shared" si="6"/>
        <v>2</v>
      </c>
      <c r="D13">
        <f t="shared" si="6"/>
        <v>8</v>
      </c>
      <c r="E13">
        <f t="shared" ca="1" si="7"/>
        <v>114573.61923076923</v>
      </c>
      <c r="F13">
        <f t="shared" ca="1" si="8"/>
        <v>-592.46652564102556</v>
      </c>
      <c r="G13">
        <f t="shared" ca="1" si="2"/>
        <v>6822.8307692307699</v>
      </c>
      <c r="H13" s="9">
        <f t="shared" ca="1" si="3"/>
        <v>-232.29123076923133</v>
      </c>
      <c r="I13" s="9">
        <f t="shared" ca="1" si="3"/>
        <v>50.521058974358951</v>
      </c>
      <c r="J13" s="9">
        <f t="shared" ca="1" si="3"/>
        <v>4.6892307692307442</v>
      </c>
      <c r="K13" s="9">
        <f t="shared" ca="1" si="4"/>
        <v>237.72167190261587</v>
      </c>
      <c r="L13" s="9">
        <f t="shared" ca="1" si="5"/>
        <v>-77.729817490080634</v>
      </c>
      <c r="M13">
        <f t="shared" ca="1" si="9"/>
        <v>55.844658119658121</v>
      </c>
      <c r="N13">
        <f t="shared" ca="1" si="10"/>
        <v>34.766791310541315</v>
      </c>
    </row>
    <row r="14" spans="1:16" x14ac:dyDescent="0.25">
      <c r="A14" s="4">
        <f t="shared" si="11"/>
        <v>0.4343749999999999</v>
      </c>
      <c r="B14" s="3">
        <f t="shared" si="12"/>
        <v>1553301530</v>
      </c>
      <c r="C14">
        <f t="shared" si="6"/>
        <v>2</v>
      </c>
      <c r="D14">
        <f t="shared" si="6"/>
        <v>8</v>
      </c>
      <c r="E14">
        <f t="shared" ca="1" si="7"/>
        <v>113412.16307692307</v>
      </c>
      <c r="F14">
        <f t="shared" ca="1" si="8"/>
        <v>-339.86123076923081</v>
      </c>
      <c r="G14">
        <f t="shared" ca="1" si="2"/>
        <v>6846.2769230769236</v>
      </c>
      <c r="H14" s="9">
        <f t="shared" ca="1" si="3"/>
        <v>-232.29123076923133</v>
      </c>
      <c r="I14" s="9">
        <f t="shared" ca="1" si="3"/>
        <v>50.521058974358994</v>
      </c>
      <c r="J14" s="9">
        <f t="shared" ca="1" si="3"/>
        <v>4.6892307692307442</v>
      </c>
      <c r="K14" s="9">
        <f t="shared" ca="1" si="4"/>
        <v>237.72167190261587</v>
      </c>
      <c r="L14" s="9">
        <f t="shared" ca="1" si="5"/>
        <v>-77.729817490080634</v>
      </c>
      <c r="M14">
        <f t="shared" ca="1" si="9"/>
        <v>55.846923076923076</v>
      </c>
      <c r="N14">
        <f t="shared" ca="1" si="10"/>
        <v>34.748205128205129</v>
      </c>
    </row>
    <row r="15" spans="1:16" x14ac:dyDescent="0.25">
      <c r="A15" s="4">
        <f t="shared" si="11"/>
        <v>0.43443287037037026</v>
      </c>
      <c r="B15" s="3">
        <f t="shared" si="12"/>
        <v>1553301535</v>
      </c>
      <c r="C15">
        <f t="shared" si="6"/>
        <v>2</v>
      </c>
      <c r="D15">
        <f t="shared" si="6"/>
        <v>8</v>
      </c>
      <c r="E15">
        <f t="shared" ca="1" si="7"/>
        <v>112250.70692307691</v>
      </c>
      <c r="F15">
        <f t="shared" ca="1" si="8"/>
        <v>-87.255935897435847</v>
      </c>
      <c r="G15">
        <f t="shared" ca="1" si="2"/>
        <v>6869.7230769230773</v>
      </c>
      <c r="H15" s="9">
        <f t="shared" ca="1" si="3"/>
        <v>-232.29123076922843</v>
      </c>
      <c r="I15" s="9">
        <f t="shared" ca="1" si="3"/>
        <v>50.521058974358951</v>
      </c>
      <c r="J15" s="9">
        <f t="shared" ca="1" si="3"/>
        <v>4.6892307692307442</v>
      </c>
      <c r="K15" s="9">
        <f t="shared" ca="1" si="4"/>
        <v>237.72167190261302</v>
      </c>
      <c r="L15" s="9">
        <f t="shared" ca="1" si="5"/>
        <v>-77.729817490080492</v>
      </c>
      <c r="M15">
        <f t="shared" ca="1" si="9"/>
        <v>55.849188034188039</v>
      </c>
      <c r="N15">
        <f t="shared" ca="1" si="10"/>
        <v>34.72961894586895</v>
      </c>
    </row>
    <row r="16" spans="1:16" x14ac:dyDescent="0.25">
      <c r="A16" s="4">
        <f t="shared" si="11"/>
        <v>0.43449074074074062</v>
      </c>
      <c r="B16" s="3">
        <f t="shared" si="12"/>
        <v>1553301540</v>
      </c>
      <c r="C16">
        <f t="shared" si="6"/>
        <v>2</v>
      </c>
      <c r="D16">
        <f t="shared" si="6"/>
        <v>8</v>
      </c>
      <c r="E16">
        <f t="shared" ca="1" si="7"/>
        <v>111089.25076923077</v>
      </c>
      <c r="F16">
        <f t="shared" ca="1" si="8"/>
        <v>165.34935897435889</v>
      </c>
      <c r="G16">
        <f t="shared" ca="1" si="2"/>
        <v>6893.169230769231</v>
      </c>
      <c r="H16" s="9">
        <f t="shared" ca="1" si="3"/>
        <v>-232.29123076923133</v>
      </c>
      <c r="I16" s="9">
        <f t="shared" ca="1" si="3"/>
        <v>50.521058974358951</v>
      </c>
      <c r="J16" s="9">
        <f t="shared" ca="1" si="3"/>
        <v>4.6892307692307442</v>
      </c>
      <c r="K16" s="9">
        <f t="shared" ca="1" si="4"/>
        <v>237.72167190261587</v>
      </c>
      <c r="L16" s="9">
        <f t="shared" ca="1" si="5"/>
        <v>-77.729817490080634</v>
      </c>
      <c r="M16">
        <f t="shared" ca="1" si="9"/>
        <v>55.851452991452994</v>
      </c>
      <c r="N16">
        <f t="shared" ca="1" si="10"/>
        <v>34.711032763532764</v>
      </c>
    </row>
    <row r="17" spans="1:14" x14ac:dyDescent="0.25">
      <c r="A17" s="4">
        <f t="shared" si="11"/>
        <v>0.43454861111111098</v>
      </c>
      <c r="B17" s="3">
        <f t="shared" si="12"/>
        <v>1553301545</v>
      </c>
      <c r="C17">
        <f t="shared" si="6"/>
        <v>2</v>
      </c>
      <c r="D17">
        <f t="shared" si="6"/>
        <v>8</v>
      </c>
      <c r="E17">
        <f t="shared" ca="1" si="7"/>
        <v>109927.79461538461</v>
      </c>
      <c r="F17">
        <f t="shared" ca="1" si="8"/>
        <v>417.95465384615363</v>
      </c>
      <c r="G17">
        <f t="shared" ca="1" si="2"/>
        <v>6916.6153846153848</v>
      </c>
      <c r="H17" s="9">
        <f t="shared" ca="1" si="3"/>
        <v>-232.29123076923133</v>
      </c>
      <c r="I17" s="9">
        <f t="shared" ca="1" si="3"/>
        <v>50.521058974359036</v>
      </c>
      <c r="J17" s="9">
        <f t="shared" ca="1" si="3"/>
        <v>4.6892307692307442</v>
      </c>
      <c r="K17" s="9">
        <f t="shared" ca="1" si="4"/>
        <v>237.72167190261587</v>
      </c>
      <c r="L17" s="9">
        <f t="shared" ca="1" si="5"/>
        <v>-77.72981749008062</v>
      </c>
      <c r="M17">
        <f t="shared" ca="1" si="9"/>
        <v>55.85371794871795</v>
      </c>
      <c r="N17">
        <f t="shared" ca="1" si="10"/>
        <v>34.692446581196585</v>
      </c>
    </row>
    <row r="18" spans="1:14" x14ac:dyDescent="0.25">
      <c r="A18" s="4">
        <f t="shared" si="11"/>
        <v>0.43460648148148134</v>
      </c>
      <c r="B18" s="3">
        <f t="shared" si="12"/>
        <v>1553301550</v>
      </c>
      <c r="C18">
        <f t="shared" si="6"/>
        <v>2</v>
      </c>
      <c r="D18">
        <f t="shared" si="6"/>
        <v>8</v>
      </c>
      <c r="E18">
        <f t="shared" ca="1" si="7"/>
        <v>108766.33846153846</v>
      </c>
      <c r="F18">
        <f t="shared" ca="1" si="8"/>
        <v>670.55994871794883</v>
      </c>
      <c r="G18">
        <f t="shared" ca="1" si="2"/>
        <v>6940.0615384615385</v>
      </c>
      <c r="H18" s="9">
        <f t="shared" ca="1" si="3"/>
        <v>-232.29123076923133</v>
      </c>
      <c r="I18" s="9">
        <f t="shared" ca="1" si="3"/>
        <v>50.521058974358951</v>
      </c>
      <c r="J18" s="9">
        <f t="shared" ca="1" si="3"/>
        <v>4.6892307692307442</v>
      </c>
      <c r="K18" s="9">
        <f t="shared" ca="1" si="4"/>
        <v>237.72167190261587</v>
      </c>
      <c r="L18" s="9">
        <f t="shared" ca="1" si="5"/>
        <v>-77.729817490080634</v>
      </c>
      <c r="M18">
        <f t="shared" ca="1" si="9"/>
        <v>55.855982905982906</v>
      </c>
      <c r="N18">
        <f t="shared" ca="1" si="10"/>
        <v>34.673860398860398</v>
      </c>
    </row>
    <row r="19" spans="1:14" x14ac:dyDescent="0.25">
      <c r="A19" s="4">
        <f t="shared" si="11"/>
        <v>0.4346643518518517</v>
      </c>
      <c r="B19" s="3">
        <f t="shared" si="12"/>
        <v>1553301555</v>
      </c>
      <c r="C19">
        <f t="shared" si="6"/>
        <v>2</v>
      </c>
      <c r="D19">
        <f t="shared" si="6"/>
        <v>8</v>
      </c>
      <c r="E19">
        <f t="shared" ca="1" si="7"/>
        <v>107604.8823076923</v>
      </c>
      <c r="F19">
        <f t="shared" ca="1" si="8"/>
        <v>923.16524358974357</v>
      </c>
      <c r="G19">
        <f t="shared" ca="1" si="2"/>
        <v>6963.5076923076922</v>
      </c>
      <c r="H19" s="9">
        <f t="shared" ca="1" si="3"/>
        <v>-232.29123076923133</v>
      </c>
      <c r="I19" s="9">
        <f t="shared" ca="1" si="3"/>
        <v>50.521058974358951</v>
      </c>
      <c r="J19" s="9">
        <f t="shared" ca="1" si="3"/>
        <v>4.6892307692309263</v>
      </c>
      <c r="K19" s="9">
        <f t="shared" ca="1" si="4"/>
        <v>237.72167190261587</v>
      </c>
      <c r="L19" s="9">
        <f t="shared" ca="1" si="5"/>
        <v>-77.729817490080634</v>
      </c>
      <c r="M19">
        <f t="shared" ca="1" si="9"/>
        <v>55.858247863247868</v>
      </c>
      <c r="N19">
        <f t="shared" ca="1" si="10"/>
        <v>34.655274216524219</v>
      </c>
    </row>
    <row r="20" spans="1:14" x14ac:dyDescent="0.25">
      <c r="A20" s="4">
        <f t="shared" si="11"/>
        <v>0.43472222222222207</v>
      </c>
      <c r="B20" s="3">
        <f t="shared" si="12"/>
        <v>1553301560</v>
      </c>
      <c r="C20">
        <f t="shared" si="6"/>
        <v>2</v>
      </c>
      <c r="D20">
        <f t="shared" si="6"/>
        <v>8</v>
      </c>
      <c r="E20">
        <f t="shared" ca="1" si="7"/>
        <v>106443.42615384614</v>
      </c>
      <c r="F20">
        <f t="shared" ca="1" si="8"/>
        <v>1175.7705384615383</v>
      </c>
      <c r="G20">
        <f t="shared" ca="1" si="2"/>
        <v>6986.9538461538468</v>
      </c>
      <c r="H20" s="9">
        <f t="shared" ca="1" si="3"/>
        <v>-232.29123076922843</v>
      </c>
      <c r="I20" s="9">
        <f t="shared" ca="1" si="3"/>
        <v>50.521058974358951</v>
      </c>
      <c r="J20" s="9">
        <f t="shared" ca="1" si="3"/>
        <v>4.6892307692307442</v>
      </c>
      <c r="K20" s="9">
        <f t="shared" ca="1" si="4"/>
        <v>237.72167190261302</v>
      </c>
      <c r="L20" s="9">
        <f t="shared" ca="1" si="5"/>
        <v>-77.729817490080492</v>
      </c>
      <c r="M20">
        <f t="shared" ca="1" si="9"/>
        <v>55.860512820512824</v>
      </c>
      <c r="N20">
        <f t="shared" ca="1" si="10"/>
        <v>34.636688034188033</v>
      </c>
    </row>
    <row r="21" spans="1:14" x14ac:dyDescent="0.25">
      <c r="A21" s="4">
        <f t="shared" si="11"/>
        <v>0.43478009259259243</v>
      </c>
      <c r="B21" s="3">
        <f t="shared" si="12"/>
        <v>1553301565</v>
      </c>
      <c r="C21">
        <f t="shared" si="6"/>
        <v>2</v>
      </c>
      <c r="D21">
        <f t="shared" si="6"/>
        <v>8</v>
      </c>
      <c r="E21">
        <f t="shared" ca="1" si="7"/>
        <v>105281.97</v>
      </c>
      <c r="F21">
        <f t="shared" ca="1" si="8"/>
        <v>1428.375833333333</v>
      </c>
      <c r="G21">
        <f t="shared" ca="1" si="2"/>
        <v>7010.4000000000005</v>
      </c>
      <c r="H21" s="9">
        <f t="shared" ca="1" si="3"/>
        <v>-232.29123076923133</v>
      </c>
      <c r="I21" s="9">
        <f t="shared" ca="1" si="3"/>
        <v>50.521058974359036</v>
      </c>
      <c r="J21" s="9">
        <f t="shared" ca="1" si="3"/>
        <v>4.6892307692307442</v>
      </c>
      <c r="K21" s="9">
        <f t="shared" ca="1" si="4"/>
        <v>237.72167190261587</v>
      </c>
      <c r="L21" s="9">
        <f t="shared" ca="1" si="5"/>
        <v>-77.72981749008062</v>
      </c>
      <c r="M21">
        <f t="shared" ca="1" si="9"/>
        <v>55.862777777777779</v>
      </c>
      <c r="N21">
        <f t="shared" ca="1" si="10"/>
        <v>34.618101851851854</v>
      </c>
    </row>
    <row r="22" spans="1:14" x14ac:dyDescent="0.25">
      <c r="A22" s="4">
        <f t="shared" si="11"/>
        <v>0.43483796296296279</v>
      </c>
      <c r="B22" s="3">
        <f t="shared" si="12"/>
        <v>1553301570</v>
      </c>
      <c r="C22">
        <f t="shared" si="6"/>
        <v>2</v>
      </c>
      <c r="D22">
        <f t="shared" si="6"/>
        <v>8</v>
      </c>
      <c r="E22">
        <f t="shared" ca="1" si="7"/>
        <v>104120.51384615384</v>
      </c>
      <c r="F22">
        <f t="shared" ca="1" si="8"/>
        <v>1680.9811282051282</v>
      </c>
      <c r="G22">
        <f t="shared" ca="1" si="2"/>
        <v>7033.8461538461543</v>
      </c>
      <c r="H22" s="9">
        <f t="shared" ca="1" si="3"/>
        <v>-232.29123076923133</v>
      </c>
      <c r="I22" s="9">
        <f t="shared" ca="1" si="3"/>
        <v>50.521058974358951</v>
      </c>
      <c r="J22" s="9">
        <f t="shared" ca="1" si="3"/>
        <v>4.6892307692307442</v>
      </c>
      <c r="K22" s="9">
        <f t="shared" ca="1" si="4"/>
        <v>237.72167190261587</v>
      </c>
      <c r="L22" s="9">
        <f t="shared" ca="1" si="5"/>
        <v>-77.729817490080634</v>
      </c>
      <c r="M22">
        <f t="shared" ca="1" si="9"/>
        <v>55.865042735042735</v>
      </c>
      <c r="N22">
        <f t="shared" ca="1" si="10"/>
        <v>34.599515669515668</v>
      </c>
    </row>
    <row r="23" spans="1:14" x14ac:dyDescent="0.25">
      <c r="A23" s="4">
        <f t="shared" si="11"/>
        <v>0.43489583333333315</v>
      </c>
      <c r="B23" s="3">
        <f t="shared" si="12"/>
        <v>1553301575</v>
      </c>
      <c r="C23">
        <f t="shared" si="6"/>
        <v>2</v>
      </c>
      <c r="D23">
        <f t="shared" si="6"/>
        <v>8</v>
      </c>
      <c r="E23">
        <f t="shared" ca="1" si="7"/>
        <v>102959.05769230769</v>
      </c>
      <c r="F23">
        <f t="shared" ca="1" si="8"/>
        <v>1933.586423076923</v>
      </c>
      <c r="G23">
        <f t="shared" ca="1" si="2"/>
        <v>7057.292307692308</v>
      </c>
      <c r="H23" s="9">
        <f t="shared" ca="1" si="3"/>
        <v>-232.29123076923133</v>
      </c>
      <c r="I23" s="9">
        <f t="shared" ca="1" si="3"/>
        <v>50.521058974358951</v>
      </c>
      <c r="J23" s="9">
        <f t="shared" ca="1" si="3"/>
        <v>4.6892307692307442</v>
      </c>
      <c r="K23" s="9">
        <f t="shared" ca="1" si="4"/>
        <v>237.72167190261587</v>
      </c>
      <c r="L23" s="9">
        <f t="shared" ca="1" si="5"/>
        <v>-77.729817490080634</v>
      </c>
      <c r="M23">
        <f t="shared" ca="1" si="9"/>
        <v>55.867307692307691</v>
      </c>
      <c r="N23">
        <f t="shared" ca="1" si="10"/>
        <v>34.580929487179489</v>
      </c>
    </row>
    <row r="24" spans="1:14" x14ac:dyDescent="0.25">
      <c r="A24" s="4">
        <f t="shared" si="11"/>
        <v>0.43495370370370351</v>
      </c>
      <c r="B24" s="3">
        <f t="shared" si="12"/>
        <v>1553301580</v>
      </c>
      <c r="C24">
        <f t="shared" si="6"/>
        <v>2</v>
      </c>
      <c r="D24">
        <f t="shared" si="6"/>
        <v>8</v>
      </c>
      <c r="E24">
        <f t="shared" ca="1" si="7"/>
        <v>101797.60153846153</v>
      </c>
      <c r="F24">
        <f t="shared" ca="1" si="8"/>
        <v>2186.1917179487177</v>
      </c>
      <c r="G24">
        <f t="shared" ca="1" si="2"/>
        <v>7080.7384615384617</v>
      </c>
      <c r="H24" s="9">
        <f t="shared" ca="1" si="3"/>
        <v>-232.29123076923133</v>
      </c>
      <c r="I24" s="9">
        <f t="shared" ca="1" si="3"/>
        <v>50.521058974359036</v>
      </c>
      <c r="J24" s="9">
        <f t="shared" ca="1" si="3"/>
        <v>4.6892307692307442</v>
      </c>
      <c r="K24" s="9">
        <f t="shared" ca="1" si="4"/>
        <v>237.72167190261587</v>
      </c>
      <c r="L24" s="9">
        <f t="shared" ca="1" si="5"/>
        <v>-77.72981749008062</v>
      </c>
      <c r="M24">
        <f t="shared" ca="1" si="9"/>
        <v>55.869572649572653</v>
      </c>
      <c r="N24">
        <f t="shared" ca="1" si="10"/>
        <v>34.562343304843303</v>
      </c>
    </row>
    <row r="25" spans="1:14" x14ac:dyDescent="0.25">
      <c r="A25" s="4">
        <f t="shared" si="11"/>
        <v>0.43501157407407387</v>
      </c>
      <c r="B25" s="3">
        <f t="shared" si="12"/>
        <v>1553301585</v>
      </c>
      <c r="C25">
        <f t="shared" si="6"/>
        <v>2</v>
      </c>
      <c r="D25">
        <f t="shared" si="6"/>
        <v>8</v>
      </c>
      <c r="E25">
        <f t="shared" ca="1" si="7"/>
        <v>100636.14538461537</v>
      </c>
      <c r="F25">
        <f t="shared" ca="1" si="8"/>
        <v>2438.7970128205129</v>
      </c>
      <c r="G25">
        <f t="shared" ca="1" si="2"/>
        <v>7104.1846153846154</v>
      </c>
      <c r="H25" s="9">
        <f t="shared" ca="1" si="3"/>
        <v>-232.29123076922843</v>
      </c>
      <c r="I25" s="9">
        <f t="shared" ca="1" si="3"/>
        <v>50.521058974358859</v>
      </c>
      <c r="J25" s="9">
        <f t="shared" ca="1" si="3"/>
        <v>4.6892307692307442</v>
      </c>
      <c r="K25" s="9">
        <f t="shared" ca="1" si="4"/>
        <v>237.721671902613</v>
      </c>
      <c r="L25" s="9">
        <f t="shared" ca="1" si="5"/>
        <v>-77.729817490080507</v>
      </c>
      <c r="M25">
        <f t="shared" ca="1" si="9"/>
        <v>55.871837606837609</v>
      </c>
      <c r="N25">
        <f t="shared" ca="1" si="10"/>
        <v>34.543757122507124</v>
      </c>
    </row>
    <row r="26" spans="1:14" x14ac:dyDescent="0.25">
      <c r="A26" s="4">
        <f t="shared" si="11"/>
        <v>0.43506944444444423</v>
      </c>
      <c r="B26" s="3">
        <f t="shared" si="12"/>
        <v>1553301590</v>
      </c>
      <c r="C26">
        <f t="shared" ref="C26:D41" si="13">C25</f>
        <v>2</v>
      </c>
      <c r="D26">
        <f t="shared" si="13"/>
        <v>8</v>
      </c>
      <c r="E26">
        <f t="shared" ca="1" si="7"/>
        <v>99474.689230769232</v>
      </c>
      <c r="F26">
        <f t="shared" ca="1" si="8"/>
        <v>2691.4023076923072</v>
      </c>
      <c r="G26">
        <f t="shared" ca="1" si="2"/>
        <v>7127.6307692307691</v>
      </c>
      <c r="H26" s="9">
        <f t="shared" ca="1" si="3"/>
        <v>-232.29123076923133</v>
      </c>
      <c r="I26" s="9">
        <f t="shared" ca="1" si="3"/>
        <v>50.521058974359036</v>
      </c>
      <c r="J26" s="9">
        <f t="shared" ca="1" si="3"/>
        <v>4.6892307692307442</v>
      </c>
      <c r="K26" s="9">
        <f t="shared" ca="1" si="4"/>
        <v>237.72167190261587</v>
      </c>
      <c r="L26" s="9">
        <f t="shared" ca="1" si="5"/>
        <v>-77.72981749008062</v>
      </c>
      <c r="M26">
        <f t="shared" ca="1" si="9"/>
        <v>55.874102564102564</v>
      </c>
      <c r="N26">
        <f t="shared" ca="1" si="10"/>
        <v>34.525170940170938</v>
      </c>
    </row>
    <row r="27" spans="1:14" x14ac:dyDescent="0.25">
      <c r="A27" s="4">
        <f t="shared" si="11"/>
        <v>0.43512731481481459</v>
      </c>
      <c r="B27" s="3">
        <f t="shared" si="12"/>
        <v>1553301595</v>
      </c>
      <c r="C27">
        <f t="shared" si="13"/>
        <v>2</v>
      </c>
      <c r="D27">
        <f t="shared" si="13"/>
        <v>8</v>
      </c>
      <c r="E27">
        <f t="shared" ca="1" si="7"/>
        <v>98313.233076923076</v>
      </c>
      <c r="F27">
        <f t="shared" ca="1" si="8"/>
        <v>2944.0076025641024</v>
      </c>
      <c r="G27">
        <f t="shared" ca="1" si="2"/>
        <v>7151.0769230769229</v>
      </c>
      <c r="H27" s="9">
        <f t="shared" ca="1" si="3"/>
        <v>-232.29123076923133</v>
      </c>
      <c r="I27" s="9">
        <f t="shared" ca="1" si="3"/>
        <v>50.521058974359036</v>
      </c>
      <c r="J27" s="9">
        <f t="shared" ca="1" si="3"/>
        <v>4.6892307692309263</v>
      </c>
      <c r="K27" s="9">
        <f t="shared" ca="1" si="4"/>
        <v>237.72167190261587</v>
      </c>
      <c r="L27" s="9">
        <f t="shared" ca="1" si="5"/>
        <v>-77.72981749008062</v>
      </c>
      <c r="M27">
        <f t="shared" ca="1" si="9"/>
        <v>55.87636752136752</v>
      </c>
      <c r="N27">
        <f t="shared" ca="1" si="10"/>
        <v>34.506584757834759</v>
      </c>
    </row>
    <row r="28" spans="1:14" x14ac:dyDescent="0.25">
      <c r="A28" s="4">
        <f t="shared" si="11"/>
        <v>0.43518518518518495</v>
      </c>
      <c r="B28" s="3">
        <f t="shared" si="12"/>
        <v>1553301600</v>
      </c>
      <c r="C28">
        <f t="shared" si="13"/>
        <v>2</v>
      </c>
      <c r="D28">
        <f t="shared" si="13"/>
        <v>8</v>
      </c>
      <c r="E28">
        <f t="shared" ca="1" si="7"/>
        <v>97151.776923076919</v>
      </c>
      <c r="F28">
        <f t="shared" ca="1" si="8"/>
        <v>3196.6128974358976</v>
      </c>
      <c r="G28">
        <f t="shared" ca="1" si="2"/>
        <v>7174.5230769230775</v>
      </c>
      <c r="H28" s="9">
        <f t="shared" ca="1" si="3"/>
        <v>-232.29123076923133</v>
      </c>
      <c r="I28" s="9">
        <f t="shared" ca="1" si="3"/>
        <v>50.521058974358859</v>
      </c>
      <c r="J28" s="9">
        <f t="shared" ca="1" si="3"/>
        <v>4.6892307692307442</v>
      </c>
      <c r="K28" s="9">
        <f t="shared" ca="1" si="4"/>
        <v>237.72167190261584</v>
      </c>
      <c r="L28" s="9">
        <f t="shared" ca="1" si="5"/>
        <v>-77.729817490080649</v>
      </c>
      <c r="M28">
        <f t="shared" ca="1" si="9"/>
        <v>55.878632478632483</v>
      </c>
      <c r="N28">
        <f t="shared" ca="1" si="10"/>
        <v>34.48799857549858</v>
      </c>
    </row>
    <row r="29" spans="1:14" x14ac:dyDescent="0.25">
      <c r="A29" s="4">
        <f t="shared" si="11"/>
        <v>0.43524305555555531</v>
      </c>
      <c r="B29" s="3">
        <f t="shared" si="12"/>
        <v>1553301605</v>
      </c>
      <c r="C29">
        <f t="shared" si="13"/>
        <v>2</v>
      </c>
      <c r="D29">
        <f t="shared" si="13"/>
        <v>8</v>
      </c>
      <c r="E29">
        <f t="shared" ca="1" si="7"/>
        <v>95990.320769230762</v>
      </c>
      <c r="F29">
        <f t="shared" ca="1" si="8"/>
        <v>3449.2181923076919</v>
      </c>
      <c r="G29">
        <f t="shared" ca="1" si="2"/>
        <v>7197.9692307692312</v>
      </c>
      <c r="H29" s="9">
        <f t="shared" ca="1" si="3"/>
        <v>-232.29123076923133</v>
      </c>
      <c r="I29" s="9">
        <f t="shared" ca="1" si="3"/>
        <v>50.521058974359036</v>
      </c>
      <c r="J29" s="9">
        <f t="shared" ca="1" si="3"/>
        <v>4.6892307692307442</v>
      </c>
      <c r="K29" s="9">
        <f t="shared" ca="1" si="4"/>
        <v>237.72167190261587</v>
      </c>
      <c r="L29" s="9">
        <f t="shared" ca="1" si="5"/>
        <v>-77.72981749008062</v>
      </c>
      <c r="M29">
        <f t="shared" ca="1" si="9"/>
        <v>55.880897435897438</v>
      </c>
      <c r="N29">
        <f t="shared" ca="1" si="10"/>
        <v>34.469412393162393</v>
      </c>
    </row>
    <row r="30" spans="1:14" x14ac:dyDescent="0.25">
      <c r="A30" s="4">
        <f t="shared" si="11"/>
        <v>0.43530092592592567</v>
      </c>
      <c r="B30" s="3">
        <f t="shared" si="12"/>
        <v>1553301610</v>
      </c>
      <c r="C30">
        <f t="shared" si="13"/>
        <v>2</v>
      </c>
      <c r="D30">
        <f t="shared" si="13"/>
        <v>8</v>
      </c>
      <c r="E30">
        <f t="shared" ca="1" si="7"/>
        <v>94828.864615384606</v>
      </c>
      <c r="F30">
        <f t="shared" ca="1" si="8"/>
        <v>3701.8234871794871</v>
      </c>
      <c r="G30">
        <f t="shared" ca="1" si="2"/>
        <v>7221.4153846153849</v>
      </c>
      <c r="H30" s="9">
        <f t="shared" ca="1" si="3"/>
        <v>-232.29123076922843</v>
      </c>
      <c r="I30" s="9">
        <f t="shared" ca="1" si="3"/>
        <v>50.521058974359036</v>
      </c>
      <c r="J30" s="9">
        <f t="shared" ca="1" si="3"/>
        <v>4.6892307692307442</v>
      </c>
      <c r="K30" s="9">
        <f t="shared" ca="1" si="4"/>
        <v>237.72167190261305</v>
      </c>
      <c r="L30" s="9">
        <f t="shared" ca="1" si="5"/>
        <v>-77.729817490080464</v>
      </c>
      <c r="M30">
        <f t="shared" ca="1" si="9"/>
        <v>55.883162393162394</v>
      </c>
      <c r="N30">
        <f t="shared" ca="1" si="10"/>
        <v>34.450826210826214</v>
      </c>
    </row>
    <row r="31" spans="1:14" x14ac:dyDescent="0.25">
      <c r="A31" s="4">
        <f t="shared" si="11"/>
        <v>0.43535879629629604</v>
      </c>
      <c r="B31" s="3">
        <f t="shared" si="12"/>
        <v>1553301615</v>
      </c>
      <c r="C31">
        <f t="shared" si="13"/>
        <v>2</v>
      </c>
      <c r="D31">
        <f t="shared" si="13"/>
        <v>8</v>
      </c>
      <c r="E31">
        <f t="shared" ca="1" si="7"/>
        <v>93667.408461538464</v>
      </c>
      <c r="F31">
        <f t="shared" ca="1" si="8"/>
        <v>3954.4287820512823</v>
      </c>
      <c r="G31">
        <f t="shared" ca="1" si="2"/>
        <v>7244.8615384615387</v>
      </c>
      <c r="H31" s="9">
        <f t="shared" ca="1" si="3"/>
        <v>-232.29123076923133</v>
      </c>
      <c r="I31" s="9">
        <f t="shared" ca="1" si="3"/>
        <v>50.521058974358951</v>
      </c>
      <c r="J31" s="9">
        <f t="shared" ca="1" si="3"/>
        <v>4.6892307692307442</v>
      </c>
      <c r="K31" s="9">
        <f t="shared" ca="1" si="4"/>
        <v>237.72167190261587</v>
      </c>
      <c r="L31" s="9">
        <f t="shared" ca="1" si="5"/>
        <v>-77.729817490080634</v>
      </c>
      <c r="M31">
        <f t="shared" ca="1" si="9"/>
        <v>55.885427350427349</v>
      </c>
      <c r="N31">
        <f t="shared" ca="1" si="10"/>
        <v>34.432240028490028</v>
      </c>
    </row>
    <row r="32" spans="1:14" x14ac:dyDescent="0.25">
      <c r="A32" s="4">
        <f t="shared" si="11"/>
        <v>0.4354166666666664</v>
      </c>
      <c r="B32" s="3">
        <f t="shared" si="12"/>
        <v>1553301620</v>
      </c>
      <c r="C32">
        <f t="shared" si="13"/>
        <v>2</v>
      </c>
      <c r="D32">
        <f t="shared" si="13"/>
        <v>8</v>
      </c>
      <c r="E32">
        <f t="shared" ca="1" si="7"/>
        <v>92505.952307692307</v>
      </c>
      <c r="F32">
        <f t="shared" ca="1" si="8"/>
        <v>4207.034076923077</v>
      </c>
      <c r="G32">
        <f t="shared" ca="1" si="2"/>
        <v>7268.3076923076924</v>
      </c>
      <c r="H32" s="9">
        <f t="shared" ca="1" si="3"/>
        <v>-232.29123076923133</v>
      </c>
      <c r="I32" s="9">
        <f t="shared" ca="1" si="3"/>
        <v>50.521058974359036</v>
      </c>
      <c r="J32" s="9">
        <f t="shared" ca="1" si="3"/>
        <v>4.6892307692307442</v>
      </c>
      <c r="K32" s="9">
        <f t="shared" ca="1" si="4"/>
        <v>237.72167190261587</v>
      </c>
      <c r="L32" s="9">
        <f t="shared" ca="1" si="5"/>
        <v>-77.72981749008062</v>
      </c>
      <c r="M32">
        <f t="shared" ca="1" si="9"/>
        <v>55.887692307692312</v>
      </c>
      <c r="N32">
        <f t="shared" ca="1" si="10"/>
        <v>34.413653846153849</v>
      </c>
    </row>
    <row r="33" spans="1:14" x14ac:dyDescent="0.25">
      <c r="A33" s="4">
        <f t="shared" si="11"/>
        <v>0.43547453703703676</v>
      </c>
      <c r="B33" s="3">
        <f t="shared" si="12"/>
        <v>1553301625</v>
      </c>
      <c r="C33">
        <f t="shared" si="13"/>
        <v>2</v>
      </c>
      <c r="D33">
        <f t="shared" si="13"/>
        <v>8</v>
      </c>
      <c r="E33">
        <f t="shared" ca="1" si="7"/>
        <v>91344.49615384615</v>
      </c>
      <c r="F33">
        <f t="shared" ca="1" si="8"/>
        <v>4459.6393717948722</v>
      </c>
      <c r="G33">
        <f t="shared" ca="1" si="2"/>
        <v>7291.7538461538461</v>
      </c>
      <c r="H33" s="9">
        <f t="shared" ca="1" si="3"/>
        <v>-232.29123076923133</v>
      </c>
      <c r="I33" s="9">
        <f t="shared" ca="1" si="3"/>
        <v>50.521058974358674</v>
      </c>
      <c r="J33" s="9">
        <f t="shared" ca="1" si="3"/>
        <v>4.6892307692307442</v>
      </c>
      <c r="K33" s="9">
        <f t="shared" ca="1" si="4"/>
        <v>237.72167190261578</v>
      </c>
      <c r="L33" s="9">
        <f t="shared" ca="1" si="5"/>
        <v>-77.729817490080691</v>
      </c>
      <c r="M33">
        <f t="shared" ca="1" si="9"/>
        <v>55.889957264957268</v>
      </c>
      <c r="N33">
        <f t="shared" ca="1" si="10"/>
        <v>34.395067663817663</v>
      </c>
    </row>
    <row r="34" spans="1:14" x14ac:dyDescent="0.25">
      <c r="A34" s="4">
        <f t="shared" si="11"/>
        <v>0.43553240740740712</v>
      </c>
      <c r="B34" s="3">
        <f t="shared" si="12"/>
        <v>1553301630</v>
      </c>
      <c r="C34">
        <f t="shared" si="13"/>
        <v>2</v>
      </c>
      <c r="D34">
        <f t="shared" si="13"/>
        <v>8</v>
      </c>
      <c r="E34">
        <f t="shared" ca="1" si="7"/>
        <v>90183.039999999994</v>
      </c>
      <c r="F34">
        <f t="shared" ca="1" si="8"/>
        <v>4712.2446666666656</v>
      </c>
      <c r="G34">
        <f t="shared" ca="1" si="2"/>
        <v>7315.2</v>
      </c>
      <c r="H34" s="9">
        <f t="shared" ca="1" si="3"/>
        <v>-232.29123076923133</v>
      </c>
      <c r="I34" s="9">
        <f t="shared" ca="1" si="3"/>
        <v>50.521058974359036</v>
      </c>
      <c r="J34" s="9">
        <f t="shared" ca="1" si="3"/>
        <v>4.6892307692307442</v>
      </c>
      <c r="K34" s="9">
        <f t="shared" ca="1" si="4"/>
        <v>237.72167190261587</v>
      </c>
      <c r="L34" s="9">
        <f t="shared" ca="1" si="5"/>
        <v>-77.72981749008062</v>
      </c>
      <c r="M34">
        <f t="shared" ca="1" si="9"/>
        <v>55.892222222222223</v>
      </c>
      <c r="N34">
        <f t="shared" ca="1" si="10"/>
        <v>34.376481481481484</v>
      </c>
    </row>
    <row r="35" spans="1:14" x14ac:dyDescent="0.25">
      <c r="A35" s="4">
        <f>A34+5/24/3600</f>
        <v>0.43559027777777748</v>
      </c>
      <c r="B35" s="3">
        <f t="shared" si="12"/>
        <v>1553301635</v>
      </c>
      <c r="C35">
        <f t="shared" si="13"/>
        <v>2</v>
      </c>
      <c r="D35">
        <f t="shared" si="13"/>
        <v>8</v>
      </c>
      <c r="E35">
        <f t="shared" ca="1" si="7"/>
        <v>89021.583846153837</v>
      </c>
      <c r="F35">
        <f t="shared" ca="1" si="8"/>
        <v>4964.8499615384608</v>
      </c>
      <c r="G35">
        <f t="shared" ca="1" si="2"/>
        <v>7338.6461538461535</v>
      </c>
      <c r="H35" s="9">
        <f t="shared" ca="1" si="3"/>
        <v>-232.29123076922843</v>
      </c>
      <c r="I35" s="9">
        <f t="shared" ca="1" si="3"/>
        <v>50.521058974359036</v>
      </c>
      <c r="J35" s="9">
        <f t="shared" ca="1" si="3"/>
        <v>4.6892307692309263</v>
      </c>
      <c r="K35" s="9">
        <f t="shared" ca="1" si="4"/>
        <v>237.72167190261305</v>
      </c>
      <c r="L35" s="9">
        <f t="shared" ca="1" si="5"/>
        <v>-77.729817490080464</v>
      </c>
      <c r="M35">
        <f t="shared" ca="1" si="9"/>
        <v>55.894487179487179</v>
      </c>
      <c r="N35">
        <f t="shared" ca="1" si="10"/>
        <v>34.357895299145298</v>
      </c>
    </row>
    <row r="36" spans="1:14" x14ac:dyDescent="0.25">
      <c r="A36" s="4">
        <f t="shared" si="11"/>
        <v>0.43564814814814784</v>
      </c>
      <c r="B36" s="3">
        <f t="shared" si="12"/>
        <v>1553301640</v>
      </c>
      <c r="C36">
        <f t="shared" si="13"/>
        <v>2</v>
      </c>
      <c r="D36">
        <f t="shared" si="13"/>
        <v>8</v>
      </c>
      <c r="E36">
        <f ca="1">INDIRECT("E$"&amp;C36)+INDIRECT("H$"&amp;C36)*($B36-INDIRECT("B$"&amp;D36))</f>
        <v>87860.127692307695</v>
      </c>
      <c r="F36">
        <f ca="1">INDIRECT("F$"&amp;C36)+INDIRECT("I$"&amp;C36)*($B36-INDIRECT("B$"&amp;D36))</f>
        <v>5217.455256410256</v>
      </c>
      <c r="G36">
        <f t="shared" ca="1" si="2"/>
        <v>7362.0923076923082</v>
      </c>
      <c r="H36" s="9">
        <f t="shared" ca="1" si="3"/>
        <v>-232.29123076923133</v>
      </c>
      <c r="I36" s="9">
        <f t="shared" ca="1" si="3"/>
        <v>50.521058974359036</v>
      </c>
      <c r="J36" s="9">
        <f t="shared" ca="1" si="3"/>
        <v>4.6892307692307442</v>
      </c>
      <c r="K36" s="9">
        <f t="shared" ca="1" si="4"/>
        <v>237.72167190261587</v>
      </c>
      <c r="L36" s="9">
        <f t="shared" ca="1" si="5"/>
        <v>-77.72981749008062</v>
      </c>
      <c r="M36">
        <f t="shared" ca="1" si="9"/>
        <v>55.896752136752134</v>
      </c>
      <c r="N36">
        <f t="shared" ca="1" si="10"/>
        <v>34.339309116809119</v>
      </c>
    </row>
    <row r="37" spans="1:14" x14ac:dyDescent="0.25">
      <c r="A37" s="4">
        <f t="shared" si="11"/>
        <v>0.4357060185185182</v>
      </c>
      <c r="B37" s="3">
        <f t="shared" si="12"/>
        <v>1553301645</v>
      </c>
      <c r="C37">
        <f t="shared" si="13"/>
        <v>2</v>
      </c>
      <c r="D37">
        <f t="shared" si="13"/>
        <v>8</v>
      </c>
      <c r="E37">
        <f ca="1">INDIRECT("E$"&amp;C37)+INDIRECT("H$"&amp;C37)*($B37-INDIRECT("B$"&amp;D37))</f>
        <v>86698.671538461538</v>
      </c>
      <c r="F37">
        <f ca="1">INDIRECT("F$"&amp;C37)+INDIRECT("I$"&amp;C37)*($B37-INDIRECT("B$"&amp;D37))</f>
        <v>5470.0605512820512</v>
      </c>
      <c r="G37">
        <f t="shared" ca="1" si="2"/>
        <v>7385.5384615384619</v>
      </c>
      <c r="H37" s="9">
        <f t="shared" ca="1" si="3"/>
        <v>-232.29123076923133</v>
      </c>
      <c r="I37" s="9">
        <f t="shared" ca="1" si="3"/>
        <v>50.521058974359036</v>
      </c>
      <c r="J37" s="9">
        <f t="shared" ca="1" si="3"/>
        <v>4.6892307692307442</v>
      </c>
      <c r="K37" s="9">
        <f t="shared" ca="1" si="4"/>
        <v>237.72167190261587</v>
      </c>
      <c r="L37" s="9">
        <f t="shared" ca="1" si="5"/>
        <v>-77.72981749008062</v>
      </c>
      <c r="M37">
        <f t="shared" ca="1" si="9"/>
        <v>55.899017094017097</v>
      </c>
      <c r="N37">
        <f t="shared" ca="1" si="10"/>
        <v>34.320722934472933</v>
      </c>
    </row>
    <row r="38" spans="1:14" x14ac:dyDescent="0.25">
      <c r="A38" s="4">
        <f t="shared" si="11"/>
        <v>0.43576388888888856</v>
      </c>
      <c r="B38" s="3">
        <f t="shared" si="12"/>
        <v>1553301650</v>
      </c>
      <c r="C38">
        <f t="shared" si="13"/>
        <v>2</v>
      </c>
      <c r="D38">
        <f t="shared" si="13"/>
        <v>8</v>
      </c>
      <c r="E38">
        <f t="shared" ref="E38:E101" ca="1" si="14">INDIRECT("E$"&amp;C38)+INDIRECT("H$"&amp;C38)*($B38-INDIRECT("B$"&amp;D38))</f>
        <v>85537.215384615381</v>
      </c>
      <c r="F38">
        <f t="shared" ref="F38:F101" ca="1" si="15">INDIRECT("F$"&amp;C38)+INDIRECT("I$"&amp;C38)*($B38-INDIRECT("B$"&amp;D38))</f>
        <v>5722.6658461538464</v>
      </c>
      <c r="G38">
        <f t="shared" ca="1" si="2"/>
        <v>7408.9846153846156</v>
      </c>
      <c r="H38" s="9">
        <f t="shared" ca="1" si="3"/>
        <v>-232.29123076922843</v>
      </c>
      <c r="I38" s="9">
        <f t="shared" ca="1" si="3"/>
        <v>50.521058974359036</v>
      </c>
      <c r="J38" s="9">
        <f t="shared" ca="1" si="3"/>
        <v>4.6892307692307442</v>
      </c>
      <c r="K38" s="9">
        <f t="shared" ca="1" si="4"/>
        <v>237.72167190261305</v>
      </c>
      <c r="L38" s="9">
        <f t="shared" ca="1" si="5"/>
        <v>-77.729817490080464</v>
      </c>
      <c r="M38">
        <f t="shared" ca="1" si="9"/>
        <v>55.901282051282053</v>
      </c>
      <c r="N38">
        <f t="shared" ca="1" si="10"/>
        <v>34.302136752136754</v>
      </c>
    </row>
    <row r="39" spans="1:14" x14ac:dyDescent="0.25">
      <c r="A39" s="4">
        <f t="shared" si="11"/>
        <v>0.43582175925925892</v>
      </c>
      <c r="B39" s="3">
        <f t="shared" si="12"/>
        <v>1553301655</v>
      </c>
      <c r="C39">
        <f t="shared" si="13"/>
        <v>2</v>
      </c>
      <c r="D39">
        <f t="shared" si="13"/>
        <v>8</v>
      </c>
      <c r="E39">
        <f t="shared" ca="1" si="14"/>
        <v>84375.759230769239</v>
      </c>
      <c r="F39">
        <f t="shared" ca="1" si="15"/>
        <v>5975.2711410256416</v>
      </c>
      <c r="G39">
        <f t="shared" ca="1" si="2"/>
        <v>7432.4307692307693</v>
      </c>
      <c r="H39" s="9">
        <f t="shared" ca="1" si="3"/>
        <v>-232.29123076923423</v>
      </c>
      <c r="I39" s="9">
        <f t="shared" ca="1" si="3"/>
        <v>50.521058974358674</v>
      </c>
      <c r="J39" s="9">
        <f t="shared" ca="1" si="3"/>
        <v>4.6892307692307442</v>
      </c>
      <c r="K39" s="9">
        <f t="shared" ca="1" si="4"/>
        <v>237.72167190261862</v>
      </c>
      <c r="L39" s="9">
        <f t="shared" ca="1" si="5"/>
        <v>-77.729817490080848</v>
      </c>
      <c r="M39">
        <f t="shared" ca="1" si="9"/>
        <v>55.903547008547008</v>
      </c>
      <c r="N39">
        <f t="shared" ca="1" si="10"/>
        <v>34.283550569800568</v>
      </c>
    </row>
    <row r="40" spans="1:14" x14ac:dyDescent="0.25">
      <c r="A40" s="4">
        <f t="shared" si="11"/>
        <v>0.43587962962962928</v>
      </c>
      <c r="B40" s="3">
        <f t="shared" si="12"/>
        <v>1553301660</v>
      </c>
      <c r="C40">
        <f t="shared" si="13"/>
        <v>2</v>
      </c>
      <c r="D40">
        <f t="shared" si="13"/>
        <v>8</v>
      </c>
      <c r="E40">
        <f t="shared" ca="1" si="14"/>
        <v>83214.303076923068</v>
      </c>
      <c r="F40">
        <f t="shared" ca="1" si="15"/>
        <v>6227.8764358974349</v>
      </c>
      <c r="G40">
        <f t="shared" ca="1" si="2"/>
        <v>7455.876923076923</v>
      </c>
      <c r="H40" s="9">
        <f t="shared" ca="1" si="3"/>
        <v>-232.29123076922843</v>
      </c>
      <c r="I40" s="9">
        <f t="shared" ca="1" si="3"/>
        <v>50.521058974359036</v>
      </c>
      <c r="J40" s="9">
        <f t="shared" ca="1" si="3"/>
        <v>4.6892307692307442</v>
      </c>
      <c r="K40" s="9">
        <f t="shared" ca="1" si="4"/>
        <v>237.72167190261305</v>
      </c>
      <c r="L40" s="9">
        <f t="shared" ca="1" si="5"/>
        <v>-77.729817490080464</v>
      </c>
      <c r="M40">
        <f t="shared" ca="1" si="9"/>
        <v>55.905811965811964</v>
      </c>
      <c r="N40">
        <f t="shared" ca="1" si="10"/>
        <v>34.264964387464389</v>
      </c>
    </row>
    <row r="41" spans="1:14" x14ac:dyDescent="0.25">
      <c r="A41" s="4">
        <f t="shared" si="11"/>
        <v>0.43593749999999964</v>
      </c>
      <c r="B41" s="3">
        <f t="shared" si="12"/>
        <v>1553301665</v>
      </c>
      <c r="C41">
        <f t="shared" si="13"/>
        <v>2</v>
      </c>
      <c r="D41">
        <f t="shared" si="13"/>
        <v>8</v>
      </c>
      <c r="E41">
        <f t="shared" ca="1" si="14"/>
        <v>82052.846923076926</v>
      </c>
      <c r="F41">
        <f t="shared" ca="1" si="15"/>
        <v>6480.4817307692301</v>
      </c>
      <c r="G41">
        <f t="shared" ca="1" si="2"/>
        <v>7479.3230769230768</v>
      </c>
      <c r="H41" s="9">
        <f t="shared" ca="1" si="3"/>
        <v>-232.29123076923133</v>
      </c>
      <c r="I41" s="9">
        <f t="shared" ca="1" si="3"/>
        <v>50.521058974359036</v>
      </c>
      <c r="J41" s="9">
        <f t="shared" ca="1" si="3"/>
        <v>4.6892307692307442</v>
      </c>
      <c r="K41" s="9">
        <f t="shared" ca="1" si="4"/>
        <v>237.72167190261587</v>
      </c>
      <c r="L41" s="9">
        <f t="shared" ca="1" si="5"/>
        <v>-77.72981749008062</v>
      </c>
      <c r="M41">
        <f t="shared" ca="1" si="9"/>
        <v>55.908076923076926</v>
      </c>
      <c r="N41">
        <f t="shared" ca="1" si="10"/>
        <v>34.246378205128202</v>
      </c>
    </row>
    <row r="42" spans="1:14" x14ac:dyDescent="0.25">
      <c r="A42" s="4">
        <f t="shared" si="11"/>
        <v>0.43599537037037001</v>
      </c>
      <c r="B42" s="3">
        <f t="shared" si="12"/>
        <v>1553301670</v>
      </c>
      <c r="C42">
        <f t="shared" ref="C42:D57" si="16">C41</f>
        <v>2</v>
      </c>
      <c r="D42">
        <f t="shared" si="16"/>
        <v>8</v>
      </c>
      <c r="E42">
        <f t="shared" ca="1" si="14"/>
        <v>80891.390769230769</v>
      </c>
      <c r="F42">
        <f t="shared" ca="1" si="15"/>
        <v>6733.0870256410253</v>
      </c>
      <c r="G42">
        <f t="shared" ca="1" si="2"/>
        <v>7502.7692307692305</v>
      </c>
      <c r="H42" s="9">
        <f t="shared" ca="1" si="3"/>
        <v>-232.29123076923133</v>
      </c>
      <c r="I42" s="9">
        <f t="shared" ca="1" si="3"/>
        <v>50.521058974359036</v>
      </c>
      <c r="J42" s="9">
        <f t="shared" ca="1" si="3"/>
        <v>4.6892307692309263</v>
      </c>
      <c r="K42" s="9">
        <f t="shared" ca="1" si="4"/>
        <v>237.72167190261587</v>
      </c>
      <c r="L42" s="9">
        <f t="shared" ca="1" si="5"/>
        <v>-77.72981749008062</v>
      </c>
      <c r="M42">
        <f t="shared" ca="1" si="9"/>
        <v>55.910341880341882</v>
      </c>
      <c r="N42">
        <f t="shared" ca="1" si="10"/>
        <v>34.227792022792023</v>
      </c>
    </row>
    <row r="43" spans="1:14" x14ac:dyDescent="0.25">
      <c r="A43" s="4">
        <f t="shared" si="11"/>
        <v>0.43605324074074037</v>
      </c>
      <c r="B43" s="3">
        <f t="shared" si="12"/>
        <v>1553301675</v>
      </c>
      <c r="C43">
        <f t="shared" si="16"/>
        <v>2</v>
      </c>
      <c r="D43">
        <f t="shared" si="16"/>
        <v>8</v>
      </c>
      <c r="E43">
        <f t="shared" ca="1" si="14"/>
        <v>79729.934615384613</v>
      </c>
      <c r="F43">
        <f t="shared" ca="1" si="15"/>
        <v>6985.6923205128205</v>
      </c>
      <c r="G43">
        <f t="shared" ca="1" si="2"/>
        <v>7526.2153846153851</v>
      </c>
      <c r="H43" s="9">
        <f t="shared" ca="1" si="3"/>
        <v>-232.29123076922843</v>
      </c>
      <c r="I43" s="9">
        <f t="shared" ca="1" si="3"/>
        <v>50.521058974358674</v>
      </c>
      <c r="J43" s="9">
        <f t="shared" ca="1" si="3"/>
        <v>4.6892307692307442</v>
      </c>
      <c r="K43" s="9">
        <f t="shared" ca="1" si="4"/>
        <v>237.72167190261297</v>
      </c>
      <c r="L43" s="9">
        <f t="shared" ca="1" si="5"/>
        <v>-77.729817490080549</v>
      </c>
      <c r="M43">
        <f t="shared" ca="1" si="9"/>
        <v>55.912606837606837</v>
      </c>
      <c r="N43">
        <f t="shared" ca="1" si="10"/>
        <v>34.209205840455837</v>
      </c>
    </row>
    <row r="44" spans="1:14" x14ac:dyDescent="0.25">
      <c r="A44" s="8">
        <f t="shared" si="11"/>
        <v>0.43611111111111073</v>
      </c>
      <c r="B44" s="3">
        <f t="shared" si="12"/>
        <v>1553301680</v>
      </c>
      <c r="C44">
        <f t="shared" si="16"/>
        <v>2</v>
      </c>
      <c r="D44">
        <f t="shared" si="16"/>
        <v>8</v>
      </c>
      <c r="E44">
        <f t="shared" ca="1" si="14"/>
        <v>78568.478461538471</v>
      </c>
      <c r="F44">
        <f t="shared" ca="1" si="15"/>
        <v>7238.2976153846139</v>
      </c>
      <c r="G44">
        <f t="shared" ca="1" si="2"/>
        <v>7549.6615384615388</v>
      </c>
      <c r="H44" s="9">
        <f t="shared" ca="1" si="3"/>
        <v>-232.29123076923423</v>
      </c>
      <c r="I44" s="9">
        <f t="shared" ca="1" si="3"/>
        <v>50.521058974359036</v>
      </c>
      <c r="J44" s="9">
        <f t="shared" ca="1" si="3"/>
        <v>4.6892307692307442</v>
      </c>
      <c r="K44" s="9">
        <f t="shared" ca="1" si="4"/>
        <v>237.72167190261871</v>
      </c>
      <c r="L44" s="9">
        <f t="shared" ca="1" si="5"/>
        <v>-77.729817490080762</v>
      </c>
      <c r="M44">
        <f t="shared" ca="1" si="9"/>
        <v>55.914871794871793</v>
      </c>
      <c r="N44">
        <f t="shared" ca="1" si="10"/>
        <v>34.190619658119658</v>
      </c>
    </row>
    <row r="45" spans="1:14" x14ac:dyDescent="0.25">
      <c r="A45" s="4">
        <f t="shared" si="11"/>
        <v>0.43616898148148109</v>
      </c>
      <c r="B45" s="3">
        <f t="shared" si="12"/>
        <v>1553301685</v>
      </c>
      <c r="C45">
        <f t="shared" si="16"/>
        <v>2</v>
      </c>
      <c r="D45">
        <f t="shared" si="16"/>
        <v>8</v>
      </c>
      <c r="E45">
        <f t="shared" ca="1" si="14"/>
        <v>77407.022307692299</v>
      </c>
      <c r="F45">
        <f t="shared" ca="1" si="15"/>
        <v>7490.9029102564091</v>
      </c>
      <c r="G45">
        <f t="shared" ca="1" si="2"/>
        <v>7573.1076923076926</v>
      </c>
      <c r="H45" s="9">
        <f t="shared" ca="1" si="3"/>
        <v>-232.29123076922843</v>
      </c>
      <c r="I45" s="9">
        <f t="shared" ca="1" si="3"/>
        <v>50.521058974359036</v>
      </c>
      <c r="J45" s="9">
        <f t="shared" ca="1" si="3"/>
        <v>4.6892307692307442</v>
      </c>
      <c r="K45" s="9">
        <f t="shared" ca="1" si="4"/>
        <v>237.72167190261305</v>
      </c>
      <c r="L45" s="9">
        <f t="shared" ca="1" si="5"/>
        <v>-77.729817490080464</v>
      </c>
      <c r="M45">
        <f t="shared" ca="1" si="9"/>
        <v>55.917136752136756</v>
      </c>
      <c r="N45">
        <f t="shared" ca="1" si="10"/>
        <v>34.172033475783472</v>
      </c>
    </row>
    <row r="46" spans="1:14" x14ac:dyDescent="0.25">
      <c r="A46" s="4">
        <f t="shared" si="11"/>
        <v>0.43622685185185145</v>
      </c>
      <c r="B46" s="3">
        <f t="shared" si="12"/>
        <v>1553301690</v>
      </c>
      <c r="C46">
        <f t="shared" si="16"/>
        <v>2</v>
      </c>
      <c r="D46">
        <f t="shared" si="16"/>
        <v>8</v>
      </c>
      <c r="E46">
        <f t="shared" ca="1" si="14"/>
        <v>76245.566153846157</v>
      </c>
      <c r="F46">
        <f t="shared" ca="1" si="15"/>
        <v>7743.5082051282043</v>
      </c>
      <c r="G46">
        <f t="shared" ca="1" si="2"/>
        <v>7596.5538461538463</v>
      </c>
      <c r="H46" s="9">
        <f t="shared" ca="1" si="3"/>
        <v>-232.29123076923133</v>
      </c>
      <c r="I46" s="9">
        <f t="shared" ca="1" si="3"/>
        <v>50.521058974359036</v>
      </c>
      <c r="J46" s="9">
        <f t="shared" ca="1" si="3"/>
        <v>4.6892307692307442</v>
      </c>
      <c r="K46" s="9">
        <f t="shared" ca="1" si="4"/>
        <v>237.72167190261587</v>
      </c>
      <c r="L46" s="9">
        <f t="shared" ca="1" si="5"/>
        <v>-77.72981749008062</v>
      </c>
      <c r="M46">
        <f t="shared" ca="1" si="9"/>
        <v>55.919401709401711</v>
      </c>
      <c r="N46">
        <f t="shared" ca="1" si="10"/>
        <v>34.153447293447293</v>
      </c>
    </row>
    <row r="47" spans="1:14" x14ac:dyDescent="0.25">
      <c r="A47" s="4">
        <f t="shared" si="11"/>
        <v>0.43628472222222181</v>
      </c>
      <c r="B47" s="3">
        <f t="shared" si="12"/>
        <v>1553301695</v>
      </c>
      <c r="C47">
        <f t="shared" si="16"/>
        <v>2</v>
      </c>
      <c r="D47">
        <f t="shared" si="16"/>
        <v>8</v>
      </c>
      <c r="E47">
        <f t="shared" ca="1" si="14"/>
        <v>75084.11</v>
      </c>
      <c r="F47">
        <f t="shared" ca="1" si="15"/>
        <v>7996.1134999999995</v>
      </c>
      <c r="G47">
        <f t="shared" ca="1" si="2"/>
        <v>7620</v>
      </c>
      <c r="H47" s="9">
        <f t="shared" ca="1" si="3"/>
        <v>-232.29123076923133</v>
      </c>
      <c r="I47" s="9">
        <f t="shared" ca="1" si="3"/>
        <v>50.521058974359036</v>
      </c>
      <c r="J47" s="9">
        <f t="shared" ca="1" si="3"/>
        <v>4.6892307692307442</v>
      </c>
      <c r="K47" s="9">
        <f t="shared" ca="1" si="4"/>
        <v>237.72167190261587</v>
      </c>
      <c r="L47" s="9">
        <f t="shared" ca="1" si="5"/>
        <v>-77.72981749008062</v>
      </c>
      <c r="M47">
        <f t="shared" ca="1" si="9"/>
        <v>55.921666666666667</v>
      </c>
      <c r="N47">
        <f t="shared" ca="1" si="10"/>
        <v>34.134861111111107</v>
      </c>
    </row>
    <row r="48" spans="1:14" x14ac:dyDescent="0.25">
      <c r="A48" s="4">
        <f t="shared" si="11"/>
        <v>0.43634259259259217</v>
      </c>
      <c r="B48" s="3">
        <f t="shared" si="12"/>
        <v>1553301700</v>
      </c>
      <c r="C48">
        <f t="shared" si="16"/>
        <v>2</v>
      </c>
      <c r="D48">
        <f t="shared" si="16"/>
        <v>8</v>
      </c>
      <c r="E48">
        <f t="shared" ca="1" si="14"/>
        <v>73922.653846153844</v>
      </c>
      <c r="F48">
        <f t="shared" ca="1" si="15"/>
        <v>8248.7187948717947</v>
      </c>
      <c r="G48">
        <f t="shared" ca="1" si="2"/>
        <v>7643.4461538461537</v>
      </c>
      <c r="H48" s="9">
        <f t="shared" ca="1" si="3"/>
        <v>-232.29123076922843</v>
      </c>
      <c r="I48" s="9">
        <f t="shared" ca="1" si="3"/>
        <v>50.521058974358674</v>
      </c>
      <c r="J48" s="9">
        <f t="shared" ca="1" si="3"/>
        <v>4.6892307692307442</v>
      </c>
      <c r="K48" s="9">
        <f t="shared" ca="1" si="4"/>
        <v>237.72167190261297</v>
      </c>
      <c r="L48" s="9">
        <f t="shared" ca="1" si="5"/>
        <v>-77.729817490080549</v>
      </c>
      <c r="M48">
        <f t="shared" ca="1" si="9"/>
        <v>55.923931623931622</v>
      </c>
      <c r="N48">
        <f t="shared" ca="1" si="10"/>
        <v>34.116274928774928</v>
      </c>
    </row>
    <row r="49" spans="1:19" x14ac:dyDescent="0.25">
      <c r="A49" s="4">
        <f t="shared" si="11"/>
        <v>0.43640046296296253</v>
      </c>
      <c r="B49" s="3">
        <f t="shared" si="12"/>
        <v>1553301705</v>
      </c>
      <c r="C49">
        <f t="shared" si="16"/>
        <v>2</v>
      </c>
      <c r="D49">
        <f t="shared" si="16"/>
        <v>8</v>
      </c>
      <c r="E49">
        <f t="shared" ca="1" si="14"/>
        <v>72761.197692307702</v>
      </c>
      <c r="F49">
        <f t="shared" ca="1" si="15"/>
        <v>8501.324089743588</v>
      </c>
      <c r="G49">
        <f t="shared" ca="1" si="2"/>
        <v>7666.8923076923074</v>
      </c>
      <c r="H49" s="9">
        <f t="shared" ca="1" si="3"/>
        <v>-232.29123076923423</v>
      </c>
      <c r="I49" s="9">
        <f t="shared" ca="1" si="3"/>
        <v>50.521058974359036</v>
      </c>
      <c r="J49" s="9">
        <f t="shared" ca="1" si="3"/>
        <v>4.6892307692307442</v>
      </c>
      <c r="K49" s="9">
        <f t="shared" ca="1" si="4"/>
        <v>237.72167190261871</v>
      </c>
      <c r="L49" s="9">
        <f t="shared" ca="1" si="5"/>
        <v>-77.729817490080762</v>
      </c>
      <c r="M49">
        <f t="shared" ca="1" si="9"/>
        <v>55.926196581196578</v>
      </c>
      <c r="N49">
        <f t="shared" ca="1" si="10"/>
        <v>34.097688746438749</v>
      </c>
    </row>
    <row r="50" spans="1:19" x14ac:dyDescent="0.25">
      <c r="A50" s="8">
        <f t="shared" si="11"/>
        <v>0.43645833333333289</v>
      </c>
      <c r="B50" s="3">
        <f t="shared" si="12"/>
        <v>1553301710</v>
      </c>
      <c r="C50">
        <f t="shared" si="16"/>
        <v>2</v>
      </c>
      <c r="D50">
        <f t="shared" si="16"/>
        <v>8</v>
      </c>
      <c r="E50">
        <f t="shared" ca="1" si="14"/>
        <v>71599.741538461531</v>
      </c>
      <c r="F50">
        <f t="shared" ca="1" si="15"/>
        <v>8753.9293846153832</v>
      </c>
      <c r="G50">
        <f t="shared" ca="1" si="2"/>
        <v>7690.3384615384612</v>
      </c>
      <c r="H50" s="9">
        <f t="shared" ca="1" si="3"/>
        <v>-232.29123076922843</v>
      </c>
      <c r="I50" s="9">
        <f t="shared" ca="1" si="3"/>
        <v>50.521058974359036</v>
      </c>
      <c r="J50" s="9">
        <f t="shared" ca="1" si="3"/>
        <v>4.6892307692307442</v>
      </c>
      <c r="K50" s="9">
        <f t="shared" ca="1" si="4"/>
        <v>237.72167190261305</v>
      </c>
      <c r="L50" s="9">
        <f t="shared" ca="1" si="5"/>
        <v>-77.729817490080464</v>
      </c>
      <c r="M50">
        <f t="shared" ca="1" si="9"/>
        <v>55.928461538461541</v>
      </c>
      <c r="N50">
        <f t="shared" ca="1" si="10"/>
        <v>34.079102564102563</v>
      </c>
    </row>
    <row r="51" spans="1:19" x14ac:dyDescent="0.25">
      <c r="A51" s="4">
        <f t="shared" si="11"/>
        <v>0.43651620370370325</v>
      </c>
      <c r="B51" s="3">
        <f t="shared" si="12"/>
        <v>1553301715</v>
      </c>
      <c r="C51">
        <f t="shared" si="16"/>
        <v>2</v>
      </c>
      <c r="D51">
        <f t="shared" si="16"/>
        <v>8</v>
      </c>
      <c r="E51">
        <f t="shared" ca="1" si="14"/>
        <v>70438.285384615388</v>
      </c>
      <c r="F51">
        <f t="shared" ca="1" si="15"/>
        <v>9006.5346794871784</v>
      </c>
      <c r="G51">
        <f t="shared" ca="1" si="2"/>
        <v>7713.7846153846149</v>
      </c>
      <c r="H51" s="9">
        <f t="shared" ca="1" si="3"/>
        <v>-232.29123076923133</v>
      </c>
      <c r="I51" s="9">
        <f t="shared" ca="1" si="3"/>
        <v>50.521058974359036</v>
      </c>
      <c r="J51" s="9">
        <f t="shared" ca="1" si="3"/>
        <v>4.6892307692309263</v>
      </c>
      <c r="K51" s="9">
        <f t="shared" ca="1" si="4"/>
        <v>237.72167190261587</v>
      </c>
      <c r="L51" s="9">
        <f t="shared" ca="1" si="5"/>
        <v>-77.72981749008062</v>
      </c>
      <c r="M51">
        <f t="shared" ca="1" si="9"/>
        <v>55.930726495726496</v>
      </c>
      <c r="N51">
        <f t="shared" ca="1" si="10"/>
        <v>34.060516381766384</v>
      </c>
    </row>
    <row r="52" spans="1:19" x14ac:dyDescent="0.25">
      <c r="A52" s="4">
        <f t="shared" si="11"/>
        <v>0.43657407407407361</v>
      </c>
      <c r="B52" s="3">
        <f t="shared" si="12"/>
        <v>1553301720</v>
      </c>
      <c r="C52">
        <f t="shared" si="16"/>
        <v>2</v>
      </c>
      <c r="D52">
        <f t="shared" si="16"/>
        <v>8</v>
      </c>
      <c r="E52">
        <f t="shared" ca="1" si="14"/>
        <v>69276.829230769232</v>
      </c>
      <c r="F52">
        <f t="shared" ca="1" si="15"/>
        <v>9259.1399743589736</v>
      </c>
      <c r="G52">
        <f t="shared" ca="1" si="2"/>
        <v>7737.2307692307695</v>
      </c>
      <c r="H52" s="9">
        <f t="shared" ca="1" si="3"/>
        <v>-232.29123076923133</v>
      </c>
      <c r="I52" s="9">
        <f t="shared" ca="1" si="3"/>
        <v>50.521058974359036</v>
      </c>
      <c r="J52" s="9">
        <f t="shared" ca="1" si="3"/>
        <v>4.6892307692307442</v>
      </c>
      <c r="K52" s="9">
        <f t="shared" ca="1" si="4"/>
        <v>237.72167190261587</v>
      </c>
      <c r="L52" s="9">
        <f t="shared" ca="1" si="5"/>
        <v>-77.72981749008062</v>
      </c>
      <c r="M52">
        <f t="shared" ca="1" si="9"/>
        <v>55.932991452991452</v>
      </c>
      <c r="N52">
        <f t="shared" ca="1" si="10"/>
        <v>34.041930199430197</v>
      </c>
    </row>
    <row r="53" spans="1:19" x14ac:dyDescent="0.25">
      <c r="A53" s="4">
        <f t="shared" si="11"/>
        <v>0.43663194444444398</v>
      </c>
      <c r="B53" s="3">
        <f t="shared" si="12"/>
        <v>1553301725</v>
      </c>
      <c r="C53">
        <f t="shared" si="16"/>
        <v>2</v>
      </c>
      <c r="D53">
        <f t="shared" si="16"/>
        <v>8</v>
      </c>
      <c r="E53">
        <f t="shared" ca="1" si="14"/>
        <v>68115.373076923075</v>
      </c>
      <c r="F53">
        <f t="shared" ca="1" si="15"/>
        <v>9511.7452692307688</v>
      </c>
      <c r="G53">
        <f t="shared" ca="1" si="2"/>
        <v>7760.6769230769232</v>
      </c>
      <c r="H53" s="9">
        <f t="shared" ca="1" si="3"/>
        <v>-232.29123076922843</v>
      </c>
      <c r="I53" s="9">
        <f t="shared" ca="1" si="3"/>
        <v>50.521058974359036</v>
      </c>
      <c r="J53" s="9">
        <f t="shared" ca="1" si="3"/>
        <v>4.6892307692307442</v>
      </c>
      <c r="K53" s="9">
        <f t="shared" ca="1" si="4"/>
        <v>237.72167190261305</v>
      </c>
      <c r="L53" s="9">
        <f t="shared" ca="1" si="5"/>
        <v>-77.729817490080464</v>
      </c>
      <c r="M53">
        <f t="shared" ca="1" si="9"/>
        <v>55.935256410256407</v>
      </c>
      <c r="N53">
        <f t="shared" ca="1" si="10"/>
        <v>34.023344017094018</v>
      </c>
      <c r="O53" s="21"/>
      <c r="P53" s="21"/>
      <c r="Q53" s="21"/>
      <c r="R53" s="21"/>
      <c r="S53" s="21"/>
    </row>
    <row r="54" spans="1:19" x14ac:dyDescent="0.25">
      <c r="A54" s="4">
        <f>A53+5/24/3600</f>
        <v>0.43668981481481434</v>
      </c>
      <c r="B54" s="3">
        <f t="shared" si="12"/>
        <v>1553301730</v>
      </c>
      <c r="C54">
        <f t="shared" si="16"/>
        <v>2</v>
      </c>
      <c r="D54">
        <f t="shared" si="16"/>
        <v>8</v>
      </c>
      <c r="E54">
        <f t="shared" ca="1" si="14"/>
        <v>66953.916923076933</v>
      </c>
      <c r="F54">
        <f t="shared" ca="1" si="15"/>
        <v>9764.350564102564</v>
      </c>
      <c r="G54">
        <f t="shared" ca="1" si="2"/>
        <v>7784.123076923077</v>
      </c>
      <c r="H54" s="9">
        <f t="shared" ca="1" si="3"/>
        <v>-232.29123076923423</v>
      </c>
      <c r="I54" s="9">
        <f t="shared" ca="1" si="3"/>
        <v>50.521058974358674</v>
      </c>
      <c r="J54" s="9">
        <f t="shared" ca="1" si="3"/>
        <v>4.6892307692307442</v>
      </c>
      <c r="K54" s="9">
        <f t="shared" ca="1" si="4"/>
        <v>237.72167190261862</v>
      </c>
      <c r="L54" s="9">
        <f t="shared" ca="1" si="5"/>
        <v>-77.729817490080848</v>
      </c>
      <c r="M54">
        <f t="shared" ca="1" si="9"/>
        <v>55.93752136752137</v>
      </c>
      <c r="N54">
        <f t="shared" ca="1" si="10"/>
        <v>34.004757834757832</v>
      </c>
    </row>
    <row r="55" spans="1:19" x14ac:dyDescent="0.25">
      <c r="A55" s="4">
        <f t="shared" si="11"/>
        <v>0.4367476851851847</v>
      </c>
      <c r="B55" s="3">
        <f t="shared" si="12"/>
        <v>1553301735</v>
      </c>
      <c r="C55">
        <f t="shared" si="16"/>
        <v>2</v>
      </c>
      <c r="D55">
        <f t="shared" si="16"/>
        <v>8</v>
      </c>
      <c r="E55">
        <f t="shared" ca="1" si="14"/>
        <v>65792.460769230762</v>
      </c>
      <c r="F55">
        <f t="shared" ca="1" si="15"/>
        <v>10016.955858974357</v>
      </c>
      <c r="G55">
        <f t="shared" ca="1" si="2"/>
        <v>7807.5692307692307</v>
      </c>
      <c r="H55" s="9">
        <f t="shared" ca="1" si="3"/>
        <v>-232.29123076922843</v>
      </c>
      <c r="I55" s="9">
        <f t="shared" ca="1" si="3"/>
        <v>50.521058974359036</v>
      </c>
      <c r="J55" s="9">
        <f t="shared" ca="1" si="3"/>
        <v>4.6892307692307442</v>
      </c>
      <c r="K55" s="9">
        <f t="shared" ca="1" si="4"/>
        <v>237.72167190261305</v>
      </c>
      <c r="L55" s="9">
        <f t="shared" ca="1" si="5"/>
        <v>-77.729817490080464</v>
      </c>
      <c r="M55">
        <f t="shared" ca="1" si="9"/>
        <v>55.939786324786326</v>
      </c>
      <c r="N55">
        <f t="shared" ca="1" si="10"/>
        <v>33.986171652421653</v>
      </c>
    </row>
    <row r="56" spans="1:19" x14ac:dyDescent="0.25">
      <c r="A56" s="8">
        <f t="shared" si="11"/>
        <v>0.43680555555555506</v>
      </c>
      <c r="B56" s="3">
        <f t="shared" si="12"/>
        <v>1553301740</v>
      </c>
      <c r="C56">
        <f t="shared" si="16"/>
        <v>2</v>
      </c>
      <c r="D56">
        <f t="shared" si="16"/>
        <v>8</v>
      </c>
      <c r="E56">
        <f t="shared" ca="1" si="14"/>
        <v>64631.00461538462</v>
      </c>
      <c r="F56">
        <f t="shared" ca="1" si="15"/>
        <v>10269.561153846153</v>
      </c>
      <c r="G56">
        <f t="shared" ca="1" si="2"/>
        <v>7831.0153846153844</v>
      </c>
      <c r="H56" s="9">
        <f t="shared" ca="1" si="3"/>
        <v>-232.29123076923133</v>
      </c>
      <c r="I56" s="9">
        <f t="shared" ca="1" si="3"/>
        <v>50.521058974359036</v>
      </c>
      <c r="J56" s="9">
        <f t="shared" ca="1" si="3"/>
        <v>4.6892307692307442</v>
      </c>
      <c r="K56" s="9">
        <f t="shared" ca="1" si="4"/>
        <v>237.72167190261587</v>
      </c>
      <c r="L56" s="9">
        <f t="shared" ca="1" si="5"/>
        <v>-77.72981749008062</v>
      </c>
      <c r="M56">
        <f t="shared" ca="1" si="9"/>
        <v>55.942051282051281</v>
      </c>
      <c r="N56">
        <f t="shared" ca="1" si="10"/>
        <v>33.967585470085467</v>
      </c>
    </row>
    <row r="57" spans="1:19" x14ac:dyDescent="0.25">
      <c r="A57" s="4">
        <f t="shared" si="11"/>
        <v>0.43686342592592542</v>
      </c>
      <c r="B57" s="3">
        <f t="shared" si="12"/>
        <v>1553301745</v>
      </c>
      <c r="C57">
        <f t="shared" si="16"/>
        <v>2</v>
      </c>
      <c r="D57">
        <f t="shared" si="16"/>
        <v>8</v>
      </c>
      <c r="E57">
        <f t="shared" ca="1" si="14"/>
        <v>63469.548461538463</v>
      </c>
      <c r="F57">
        <f t="shared" ca="1" si="15"/>
        <v>10522.166448717948</v>
      </c>
      <c r="G57">
        <f t="shared" ca="1" si="2"/>
        <v>7854.4615384615381</v>
      </c>
      <c r="H57" s="9">
        <f t="shared" ca="1" si="3"/>
        <v>-232.29123076922988</v>
      </c>
      <c r="I57" s="9">
        <f t="shared" ca="1" si="3"/>
        <v>50.521058974359036</v>
      </c>
      <c r="J57" s="9">
        <f t="shared" ca="1" si="3"/>
        <v>4.6892307692307442</v>
      </c>
      <c r="K57" s="9">
        <f t="shared" ca="1" si="4"/>
        <v>237.72167190261445</v>
      </c>
      <c r="L57" s="9">
        <f t="shared" ca="1" si="5"/>
        <v>-77.729817490080535</v>
      </c>
      <c r="M57">
        <f t="shared" ca="1" si="9"/>
        <v>55.944316239316237</v>
      </c>
      <c r="N57">
        <f t="shared" ca="1" si="10"/>
        <v>33.948999287749288</v>
      </c>
    </row>
    <row r="58" spans="1:19" x14ac:dyDescent="0.25">
      <c r="A58" s="4">
        <f t="shared" si="11"/>
        <v>0.43692129629629578</v>
      </c>
      <c r="B58" s="3">
        <f t="shared" si="12"/>
        <v>1553301750</v>
      </c>
      <c r="C58">
        <f t="shared" ref="C58:D73" si="17">C57</f>
        <v>2</v>
      </c>
      <c r="D58">
        <f t="shared" si="17"/>
        <v>8</v>
      </c>
      <c r="E58">
        <f t="shared" ca="1" si="14"/>
        <v>62308.092307692314</v>
      </c>
      <c r="F58">
        <f t="shared" ca="1" si="15"/>
        <v>10774.771743589743</v>
      </c>
      <c r="G58">
        <f t="shared" ca="1" si="2"/>
        <v>7877.9076923076918</v>
      </c>
      <c r="H58" s="9">
        <f t="shared" ca="1" si="3"/>
        <v>-232.29123076923133</v>
      </c>
      <c r="I58" s="9">
        <f t="shared" ca="1" si="3"/>
        <v>50.521058974359036</v>
      </c>
      <c r="J58" s="9">
        <f t="shared" ca="1" si="3"/>
        <v>4.6892307692309263</v>
      </c>
      <c r="K58" s="9">
        <f t="shared" ca="1" si="4"/>
        <v>237.72167190261587</v>
      </c>
      <c r="L58" s="9">
        <f t="shared" ca="1" si="5"/>
        <v>-77.72981749008062</v>
      </c>
      <c r="M58">
        <f t="shared" ca="1" si="9"/>
        <v>55.946581196581199</v>
      </c>
      <c r="N58">
        <f t="shared" ca="1" si="10"/>
        <v>33.930413105413102</v>
      </c>
    </row>
    <row r="59" spans="1:19" x14ac:dyDescent="0.25">
      <c r="A59" s="4">
        <f t="shared" si="11"/>
        <v>0.43697916666666614</v>
      </c>
      <c r="B59" s="3">
        <f t="shared" si="12"/>
        <v>1553301755</v>
      </c>
      <c r="C59">
        <f t="shared" si="17"/>
        <v>2</v>
      </c>
      <c r="D59">
        <f t="shared" si="17"/>
        <v>8</v>
      </c>
      <c r="E59">
        <f t="shared" ca="1" si="14"/>
        <v>61146.636153846157</v>
      </c>
      <c r="F59">
        <f t="shared" ca="1" si="15"/>
        <v>11027.377038461538</v>
      </c>
      <c r="G59">
        <f t="shared" ca="1" si="2"/>
        <v>7901.3538461538465</v>
      </c>
      <c r="H59" s="9">
        <f t="shared" ca="1" si="3"/>
        <v>-232.29123076923133</v>
      </c>
      <c r="I59" s="9">
        <f t="shared" ca="1" si="3"/>
        <v>50.521058974358674</v>
      </c>
      <c r="J59" s="9">
        <f t="shared" ca="1" si="3"/>
        <v>4.6892307692307442</v>
      </c>
      <c r="K59" s="9">
        <f t="shared" ca="1" si="4"/>
        <v>237.72167190261578</v>
      </c>
      <c r="L59" s="9">
        <f t="shared" ca="1" si="5"/>
        <v>-77.729817490080691</v>
      </c>
      <c r="M59">
        <f t="shared" ca="1" si="9"/>
        <v>55.948846153846155</v>
      </c>
      <c r="N59">
        <f t="shared" ca="1" si="10"/>
        <v>33.911826923076923</v>
      </c>
    </row>
    <row r="60" spans="1:19" x14ac:dyDescent="0.25">
      <c r="A60" s="4">
        <f t="shared" si="11"/>
        <v>0.4370370370370365</v>
      </c>
      <c r="B60" s="3">
        <f t="shared" si="12"/>
        <v>1553301760</v>
      </c>
      <c r="C60">
        <f t="shared" si="17"/>
        <v>2</v>
      </c>
      <c r="D60">
        <f t="shared" si="17"/>
        <v>8</v>
      </c>
      <c r="E60">
        <f t="shared" ca="1" si="14"/>
        <v>59985.18</v>
      </c>
      <c r="F60">
        <f t="shared" ca="1" si="15"/>
        <v>11279.982333333332</v>
      </c>
      <c r="G60">
        <f t="shared" ca="1" si="2"/>
        <v>7924.8</v>
      </c>
      <c r="H60" s="9">
        <f t="shared" ca="1" si="3"/>
        <v>-232.29123076922988</v>
      </c>
      <c r="I60" s="9">
        <f t="shared" ca="1" si="3"/>
        <v>50.521058974359036</v>
      </c>
      <c r="J60" s="9">
        <f t="shared" ca="1" si="3"/>
        <v>4.6892307692307442</v>
      </c>
      <c r="K60" s="9">
        <f t="shared" ca="1" si="4"/>
        <v>237.72167190261445</v>
      </c>
      <c r="L60" s="9">
        <f t="shared" ca="1" si="5"/>
        <v>-77.729817490080535</v>
      </c>
      <c r="M60">
        <f t="shared" ca="1" si="9"/>
        <v>55.951111111111111</v>
      </c>
      <c r="N60">
        <f t="shared" ca="1" si="10"/>
        <v>33.893240740740737</v>
      </c>
    </row>
    <row r="61" spans="1:19" x14ac:dyDescent="0.25">
      <c r="A61" s="4">
        <f t="shared" si="11"/>
        <v>0.43709490740740686</v>
      </c>
      <c r="B61" s="3">
        <f t="shared" si="12"/>
        <v>1553301765</v>
      </c>
      <c r="C61">
        <f t="shared" si="17"/>
        <v>2</v>
      </c>
      <c r="D61">
        <f t="shared" si="17"/>
        <v>8</v>
      </c>
      <c r="E61">
        <f t="shared" ca="1" si="14"/>
        <v>58823.723846153851</v>
      </c>
      <c r="F61">
        <f t="shared" ca="1" si="15"/>
        <v>11532.587628205127</v>
      </c>
      <c r="G61">
        <f t="shared" ca="1" si="2"/>
        <v>7948.2461538461539</v>
      </c>
      <c r="H61" s="9">
        <f t="shared" ca="1" si="3"/>
        <v>-232.29123076923133</v>
      </c>
      <c r="I61" s="9">
        <f t="shared" ca="1" si="3"/>
        <v>50.521058974359036</v>
      </c>
      <c r="J61" s="9">
        <f t="shared" ca="1" si="3"/>
        <v>4.6892307692307442</v>
      </c>
      <c r="K61" s="9">
        <f t="shared" ca="1" si="4"/>
        <v>237.72167190261587</v>
      </c>
      <c r="L61" s="9">
        <f t="shared" ca="1" si="5"/>
        <v>-77.72981749008062</v>
      </c>
      <c r="M61">
        <f t="shared" ca="1" si="9"/>
        <v>55.953376068376066</v>
      </c>
      <c r="N61">
        <f t="shared" ca="1" si="10"/>
        <v>33.874654558404558</v>
      </c>
    </row>
    <row r="62" spans="1:19" x14ac:dyDescent="0.25">
      <c r="A62" s="4">
        <f t="shared" si="11"/>
        <v>0.43715277777777722</v>
      </c>
      <c r="B62" s="3">
        <f t="shared" si="12"/>
        <v>1553301770</v>
      </c>
      <c r="C62">
        <f t="shared" si="17"/>
        <v>2</v>
      </c>
      <c r="D62">
        <f t="shared" si="17"/>
        <v>8</v>
      </c>
      <c r="E62">
        <f t="shared" ca="1" si="14"/>
        <v>57662.267692307694</v>
      </c>
      <c r="F62">
        <f t="shared" ca="1" si="15"/>
        <v>11785.192923076922</v>
      </c>
      <c r="G62">
        <f t="shared" ca="1" si="2"/>
        <v>7971.6923076923076</v>
      </c>
      <c r="H62" s="9">
        <f t="shared" ca="1" si="3"/>
        <v>-232.29123076922988</v>
      </c>
      <c r="I62" s="9">
        <f t="shared" ca="1" si="3"/>
        <v>50.521058974359036</v>
      </c>
      <c r="J62" s="9">
        <f t="shared" ca="1" si="3"/>
        <v>4.6892307692307442</v>
      </c>
      <c r="K62" s="9">
        <f t="shared" ca="1" si="4"/>
        <v>237.72167190261445</v>
      </c>
      <c r="L62" s="9">
        <f t="shared" ca="1" si="5"/>
        <v>-77.729817490080535</v>
      </c>
      <c r="M62">
        <f t="shared" ca="1" si="9"/>
        <v>55.955641025641022</v>
      </c>
      <c r="N62">
        <f t="shared" ca="1" si="10"/>
        <v>33.856068376068372</v>
      </c>
    </row>
    <row r="63" spans="1:19" x14ac:dyDescent="0.25">
      <c r="A63" s="4">
        <f t="shared" si="11"/>
        <v>0.43721064814814758</v>
      </c>
      <c r="B63" s="3">
        <f t="shared" si="12"/>
        <v>1553301775</v>
      </c>
      <c r="C63">
        <f t="shared" si="17"/>
        <v>2</v>
      </c>
      <c r="D63">
        <f t="shared" si="17"/>
        <v>8</v>
      </c>
      <c r="E63">
        <f t="shared" ca="1" si="14"/>
        <v>56500.811538461545</v>
      </c>
      <c r="F63">
        <f t="shared" ca="1" si="15"/>
        <v>12037.798217948717</v>
      </c>
      <c r="G63">
        <f t="shared" ca="1" si="2"/>
        <v>7995.1384615384613</v>
      </c>
      <c r="H63" s="9">
        <f t="shared" ca="1" si="3"/>
        <v>-232.29123076923133</v>
      </c>
      <c r="I63" s="9">
        <f t="shared" ca="1" si="3"/>
        <v>50.521058974359036</v>
      </c>
      <c r="J63" s="9">
        <f t="shared" ca="1" si="3"/>
        <v>4.6892307692307442</v>
      </c>
      <c r="K63" s="9">
        <f t="shared" ca="1" si="4"/>
        <v>237.72167190261587</v>
      </c>
      <c r="L63" s="9">
        <f t="shared" ca="1" si="5"/>
        <v>-77.72981749008062</v>
      </c>
      <c r="M63">
        <f t="shared" ca="1" si="9"/>
        <v>55.957905982905984</v>
      </c>
      <c r="N63">
        <f t="shared" ca="1" si="10"/>
        <v>33.837482193732193</v>
      </c>
    </row>
    <row r="64" spans="1:19" x14ac:dyDescent="0.25">
      <c r="A64" s="4">
        <f t="shared" si="11"/>
        <v>0.43726851851851795</v>
      </c>
      <c r="B64" s="3">
        <f t="shared" si="12"/>
        <v>1553301780</v>
      </c>
      <c r="C64">
        <f t="shared" si="17"/>
        <v>2</v>
      </c>
      <c r="D64">
        <f t="shared" si="17"/>
        <v>8</v>
      </c>
      <c r="E64">
        <f t="shared" ca="1" si="14"/>
        <v>55339.355384615388</v>
      </c>
      <c r="F64">
        <f t="shared" ca="1" si="15"/>
        <v>12290.403512820512</v>
      </c>
      <c r="G64">
        <f t="shared" ca="1" si="2"/>
        <v>8018.5846153846151</v>
      </c>
      <c r="H64" s="9">
        <f t="shared" ca="1" si="3"/>
        <v>-232.29123076922988</v>
      </c>
      <c r="I64" s="9">
        <f t="shared" ca="1" si="3"/>
        <v>50.521058974359036</v>
      </c>
      <c r="J64" s="9">
        <f t="shared" ca="1" si="3"/>
        <v>4.6892307692307442</v>
      </c>
      <c r="K64" s="9">
        <f t="shared" ca="1" si="4"/>
        <v>237.72167190261445</v>
      </c>
      <c r="L64" s="9">
        <f t="shared" ca="1" si="5"/>
        <v>-77.729817490080535</v>
      </c>
      <c r="M64">
        <f t="shared" ca="1" si="9"/>
        <v>55.96017094017094</v>
      </c>
      <c r="N64">
        <f t="shared" ca="1" si="10"/>
        <v>33.818896011396006</v>
      </c>
    </row>
    <row r="65" spans="1:15" x14ac:dyDescent="0.25">
      <c r="A65" s="4">
        <f t="shared" si="11"/>
        <v>0.43732638888888831</v>
      </c>
      <c r="B65" s="3">
        <f t="shared" si="12"/>
        <v>1553301785</v>
      </c>
      <c r="C65">
        <f t="shared" si="17"/>
        <v>2</v>
      </c>
      <c r="D65">
        <f t="shared" si="17"/>
        <v>8</v>
      </c>
      <c r="E65">
        <f t="shared" ca="1" si="14"/>
        <v>54177.899230769239</v>
      </c>
      <c r="F65">
        <f t="shared" ca="1" si="15"/>
        <v>12543.008807692308</v>
      </c>
      <c r="G65">
        <f t="shared" ca="1" si="2"/>
        <v>8042.0307692307688</v>
      </c>
      <c r="H65" s="9">
        <f t="shared" ca="1" si="3"/>
        <v>-232.29123076923133</v>
      </c>
      <c r="I65" s="9">
        <f t="shared" ca="1" si="3"/>
        <v>50.521058974358674</v>
      </c>
      <c r="J65" s="9">
        <f t="shared" ca="1" si="3"/>
        <v>4.6892307692309263</v>
      </c>
      <c r="K65" s="9">
        <f t="shared" ca="1" si="4"/>
        <v>237.72167190261578</v>
      </c>
      <c r="L65" s="9">
        <f t="shared" ca="1" si="5"/>
        <v>-77.729817490080691</v>
      </c>
      <c r="M65">
        <f t="shared" ca="1" si="9"/>
        <v>55.962435897435896</v>
      </c>
      <c r="N65">
        <f t="shared" ca="1" si="10"/>
        <v>33.800309829059827</v>
      </c>
    </row>
    <row r="66" spans="1:15" x14ac:dyDescent="0.25">
      <c r="A66" s="4">
        <f t="shared" si="11"/>
        <v>0.43738425925925867</v>
      </c>
      <c r="B66" s="3">
        <f t="shared" si="12"/>
        <v>1553301790</v>
      </c>
      <c r="C66">
        <f t="shared" si="17"/>
        <v>2</v>
      </c>
      <c r="D66">
        <f t="shared" si="17"/>
        <v>8</v>
      </c>
      <c r="E66">
        <f t="shared" ca="1" si="14"/>
        <v>53016.443076923082</v>
      </c>
      <c r="F66">
        <f t="shared" ca="1" si="15"/>
        <v>12795.614102564101</v>
      </c>
      <c r="G66">
        <f t="shared" ca="1" si="2"/>
        <v>8065.4769230769234</v>
      </c>
      <c r="H66" s="9">
        <f t="shared" ca="1" si="3"/>
        <v>-232.29123076923133</v>
      </c>
      <c r="I66" s="9">
        <f t="shared" ca="1" si="3"/>
        <v>50.521058974359036</v>
      </c>
      <c r="J66" s="9">
        <f t="shared" ca="1" si="3"/>
        <v>4.6892307692305621</v>
      </c>
      <c r="K66" s="9">
        <f t="shared" ca="1" si="4"/>
        <v>237.72167190261587</v>
      </c>
      <c r="L66" s="9">
        <f t="shared" ca="1" si="5"/>
        <v>-77.72981749008062</v>
      </c>
      <c r="M66">
        <f t="shared" ca="1" si="9"/>
        <v>55.964700854700851</v>
      </c>
      <c r="N66">
        <f t="shared" ca="1" si="10"/>
        <v>33.781723646723641</v>
      </c>
    </row>
    <row r="67" spans="1:15" x14ac:dyDescent="0.25">
      <c r="A67" s="4">
        <f t="shared" si="11"/>
        <v>0.43744212962962903</v>
      </c>
      <c r="B67" s="3">
        <f t="shared" si="12"/>
        <v>1553301795</v>
      </c>
      <c r="C67">
        <f t="shared" si="17"/>
        <v>2</v>
      </c>
      <c r="D67">
        <f t="shared" si="17"/>
        <v>8</v>
      </c>
      <c r="E67">
        <f t="shared" ca="1" si="14"/>
        <v>51854.986923076925</v>
      </c>
      <c r="F67">
        <f t="shared" ca="1" si="15"/>
        <v>13048.219397435896</v>
      </c>
      <c r="G67">
        <f t="shared" ca="1" si="2"/>
        <v>8088.9230769230762</v>
      </c>
      <c r="H67" s="9">
        <f t="shared" ca="1" si="3"/>
        <v>-232.29123076923133</v>
      </c>
      <c r="I67" s="9">
        <f t="shared" ca="1" si="3"/>
        <v>50.521058974359036</v>
      </c>
      <c r="J67" s="9">
        <f t="shared" ca="1" si="3"/>
        <v>4.6892307692309263</v>
      </c>
      <c r="K67" s="9">
        <f t="shared" ca="1" si="4"/>
        <v>237.72167190261587</v>
      </c>
      <c r="L67" s="9">
        <f t="shared" ca="1" si="5"/>
        <v>-77.72981749008062</v>
      </c>
      <c r="M67">
        <f t="shared" ca="1" si="9"/>
        <v>55.966965811965814</v>
      </c>
      <c r="N67">
        <f t="shared" ca="1" si="10"/>
        <v>33.763137464387462</v>
      </c>
      <c r="O67" s="12"/>
    </row>
    <row r="68" spans="1:15" x14ac:dyDescent="0.25">
      <c r="A68" s="8">
        <f t="shared" si="11"/>
        <v>0.43749999999999939</v>
      </c>
      <c r="B68" s="3">
        <f t="shared" si="12"/>
        <v>1553301800</v>
      </c>
      <c r="C68">
        <f t="shared" si="17"/>
        <v>2</v>
      </c>
      <c r="D68">
        <f t="shared" si="17"/>
        <v>8</v>
      </c>
      <c r="E68">
        <f t="shared" ca="1" si="14"/>
        <v>50693.530769230769</v>
      </c>
      <c r="F68">
        <f t="shared" ca="1" si="15"/>
        <v>13300.824692307691</v>
      </c>
      <c r="G68">
        <f t="shared" ca="1" si="2"/>
        <v>8112.3692307692309</v>
      </c>
      <c r="H68" s="9">
        <f t="shared" ca="1" si="3"/>
        <v>-232.29123076922843</v>
      </c>
      <c r="I68" s="9">
        <f t="shared" ca="1" si="3"/>
        <v>50.521058974359036</v>
      </c>
      <c r="J68" s="9">
        <f t="shared" ca="1" si="3"/>
        <v>4.6892307692307442</v>
      </c>
      <c r="K68" s="9">
        <f t="shared" ca="1" si="4"/>
        <v>237.72167190261305</v>
      </c>
      <c r="L68" s="9">
        <f t="shared" ca="1" si="5"/>
        <v>-77.729817490080464</v>
      </c>
      <c r="M68">
        <f t="shared" ca="1" si="9"/>
        <v>55.969230769230769</v>
      </c>
      <c r="N68">
        <f t="shared" ca="1" si="10"/>
        <v>33.744551282051283</v>
      </c>
      <c r="O68" s="12"/>
    </row>
    <row r="69" spans="1:15" x14ac:dyDescent="0.25">
      <c r="A69" s="4">
        <f t="shared" si="11"/>
        <v>0.43755787037036975</v>
      </c>
      <c r="B69" s="3">
        <f t="shared" si="12"/>
        <v>1553301805</v>
      </c>
      <c r="C69">
        <f t="shared" si="17"/>
        <v>2</v>
      </c>
      <c r="D69">
        <f t="shared" si="17"/>
        <v>8</v>
      </c>
      <c r="E69">
        <f t="shared" ca="1" si="14"/>
        <v>49532.074615384627</v>
      </c>
      <c r="F69">
        <f t="shared" ca="1" si="15"/>
        <v>13553.429987179486</v>
      </c>
      <c r="G69">
        <f t="shared" ca="1" si="2"/>
        <v>8135.8153846153846</v>
      </c>
      <c r="H69" s="9">
        <f t="shared" ca="1" si="3"/>
        <v>-232.29123076923133</v>
      </c>
      <c r="I69" s="9">
        <f t="shared" ca="1" si="3"/>
        <v>50.521058974359036</v>
      </c>
      <c r="J69" s="9">
        <f t="shared" ca="1" si="3"/>
        <v>4.6892307692307442</v>
      </c>
      <c r="K69" s="9">
        <f t="shared" ca="1" si="4"/>
        <v>237.72167190261587</v>
      </c>
      <c r="L69" s="9">
        <f t="shared" ca="1" si="5"/>
        <v>-77.72981749008062</v>
      </c>
      <c r="M69">
        <f t="shared" ca="1" si="9"/>
        <v>55.971495726495725</v>
      </c>
      <c r="N69">
        <f t="shared" ca="1" si="10"/>
        <v>33.725965099715097</v>
      </c>
      <c r="O69" s="12"/>
    </row>
    <row r="70" spans="1:15" x14ac:dyDescent="0.25">
      <c r="A70" s="4">
        <f t="shared" si="11"/>
        <v>0.43761574074074011</v>
      </c>
      <c r="B70" s="3">
        <f t="shared" si="12"/>
        <v>1553301810</v>
      </c>
      <c r="C70">
        <f t="shared" si="17"/>
        <v>2</v>
      </c>
      <c r="D70">
        <f t="shared" si="17"/>
        <v>8</v>
      </c>
      <c r="E70">
        <f t="shared" ca="1" si="14"/>
        <v>48370.61846153847</v>
      </c>
      <c r="F70">
        <f t="shared" ca="1" si="15"/>
        <v>13806.035282051282</v>
      </c>
      <c r="G70">
        <f t="shared" ca="1" si="2"/>
        <v>8159.2615384615383</v>
      </c>
      <c r="H70" s="9">
        <f t="shared" ca="1" si="3"/>
        <v>-232.29123076923133</v>
      </c>
      <c r="I70" s="9">
        <f t="shared" ca="1" si="3"/>
        <v>50.521058974358674</v>
      </c>
      <c r="J70" s="9">
        <f t="shared" ca="1" si="3"/>
        <v>4.6892307692307442</v>
      </c>
      <c r="K70" s="9">
        <f t="shared" ca="1" si="4"/>
        <v>237.72167190261578</v>
      </c>
      <c r="L70" s="9">
        <f t="shared" ca="1" si="5"/>
        <v>-77.729817490080691</v>
      </c>
      <c r="M70">
        <f t="shared" ca="1" si="9"/>
        <v>55.97376068376068</v>
      </c>
      <c r="N70">
        <f t="shared" ca="1" si="10"/>
        <v>33.707378917378918</v>
      </c>
      <c r="O70" s="12"/>
    </row>
    <row r="71" spans="1:15" x14ac:dyDescent="0.25">
      <c r="A71" s="4">
        <f t="shared" si="11"/>
        <v>0.43767361111111047</v>
      </c>
      <c r="B71" s="3">
        <f t="shared" si="12"/>
        <v>1553301815</v>
      </c>
      <c r="C71">
        <f t="shared" si="17"/>
        <v>2</v>
      </c>
      <c r="D71">
        <f t="shared" si="17"/>
        <v>8</v>
      </c>
      <c r="E71">
        <f t="shared" ca="1" si="14"/>
        <v>47209.162307692313</v>
      </c>
      <c r="F71">
        <f t="shared" ca="1" si="15"/>
        <v>14058.640576923075</v>
      </c>
      <c r="G71">
        <f t="shared" ca="1" si="2"/>
        <v>8182.707692307692</v>
      </c>
      <c r="H71" s="9">
        <f t="shared" ca="1" si="3"/>
        <v>-232.29123076923133</v>
      </c>
      <c r="I71" s="9">
        <f t="shared" ca="1" si="3"/>
        <v>50.521058974359036</v>
      </c>
      <c r="J71" s="9">
        <f t="shared" ca="1" si="3"/>
        <v>4.6892307692307442</v>
      </c>
      <c r="K71" s="9">
        <f t="shared" ca="1" si="4"/>
        <v>237.72167190261587</v>
      </c>
      <c r="L71" s="9">
        <f t="shared" ca="1" si="5"/>
        <v>-77.72981749008062</v>
      </c>
      <c r="M71">
        <f t="shared" ca="1" si="9"/>
        <v>55.976025641025643</v>
      </c>
      <c r="N71">
        <f t="shared" ca="1" si="10"/>
        <v>33.688792735042732</v>
      </c>
    </row>
    <row r="72" spans="1:15" x14ac:dyDescent="0.25">
      <c r="A72" s="4">
        <f>A71+5/24/3600</f>
        <v>0.43773148148148083</v>
      </c>
      <c r="B72" s="3">
        <f t="shared" si="12"/>
        <v>1553301820</v>
      </c>
      <c r="C72">
        <f t="shared" si="17"/>
        <v>2</v>
      </c>
      <c r="D72">
        <f t="shared" si="17"/>
        <v>8</v>
      </c>
      <c r="E72">
        <f t="shared" ca="1" si="14"/>
        <v>46047.706153846157</v>
      </c>
      <c r="F72">
        <f t="shared" ca="1" si="15"/>
        <v>14311.24587179487</v>
      </c>
      <c r="G72">
        <f t="shared" ca="1" si="2"/>
        <v>8206.1538461538457</v>
      </c>
      <c r="H72" s="9">
        <f t="shared" ca="1" si="3"/>
        <v>-232.29123076923133</v>
      </c>
      <c r="I72" s="9">
        <f t="shared" ca="1" si="3"/>
        <v>50.521058974359036</v>
      </c>
      <c r="J72" s="9">
        <f t="shared" ca="1" si="3"/>
        <v>4.6892307692309263</v>
      </c>
      <c r="K72" s="9">
        <f t="shared" ca="1" si="4"/>
        <v>237.72167190261587</v>
      </c>
      <c r="L72" s="9">
        <f t="shared" ca="1" si="5"/>
        <v>-77.72981749008062</v>
      </c>
      <c r="M72">
        <f t="shared" ca="1" si="9"/>
        <v>55.978290598290599</v>
      </c>
      <c r="N72">
        <f t="shared" ca="1" si="10"/>
        <v>33.670206552706553</v>
      </c>
    </row>
    <row r="73" spans="1:15" x14ac:dyDescent="0.25">
      <c r="A73" s="4">
        <f t="shared" si="11"/>
        <v>0.43778935185185119</v>
      </c>
      <c r="B73" s="3">
        <f t="shared" si="12"/>
        <v>1553301825</v>
      </c>
      <c r="C73">
        <f t="shared" si="17"/>
        <v>2</v>
      </c>
      <c r="D73">
        <f t="shared" si="17"/>
        <v>8</v>
      </c>
      <c r="E73">
        <f t="shared" ca="1" si="14"/>
        <v>44886.25</v>
      </c>
      <c r="F73">
        <f t="shared" ca="1" si="15"/>
        <v>14563.851166666665</v>
      </c>
      <c r="G73">
        <f t="shared" ref="G73:G136" ca="1" si="18">INDIRECT("G$"&amp;C73)+INDIRECT("J$"&amp;C73)*($B73-INDIRECT("B$"&amp;D73))</f>
        <v>8229.6</v>
      </c>
      <c r="H73" s="9">
        <f t="shared" ref="H73:J136" ca="1" si="19">(E74-E73)/($B74-$B73)</f>
        <v>-232.29123076922843</v>
      </c>
      <c r="I73" s="9">
        <f t="shared" ca="1" si="19"/>
        <v>50.521058974359036</v>
      </c>
      <c r="J73" s="9">
        <f t="shared" ca="1" si="19"/>
        <v>4.6892307692305621</v>
      </c>
      <c r="K73" s="9">
        <f t="shared" ref="K73:K136" ca="1" si="20">SQRT(H73*H73+I73*I73)</f>
        <v>237.72167190261305</v>
      </c>
      <c r="L73" s="9">
        <f t="shared" ref="L73:L136" ca="1" si="21">DEGREES(ATAN2(I73,H73))</f>
        <v>-77.729817490080464</v>
      </c>
      <c r="M73">
        <f t="shared" ca="1" si="9"/>
        <v>55.980555555555554</v>
      </c>
      <c r="N73">
        <f t="shared" ca="1" si="10"/>
        <v>33.651620370370367</v>
      </c>
    </row>
    <row r="74" spans="1:15" x14ac:dyDescent="0.25">
      <c r="A74" s="4">
        <f t="shared" si="11"/>
        <v>0.43784722222222155</v>
      </c>
      <c r="B74" s="3">
        <f t="shared" si="12"/>
        <v>1553301830</v>
      </c>
      <c r="C74">
        <f t="shared" ref="C74:D84" si="22">C73</f>
        <v>2</v>
      </c>
      <c r="D74">
        <f t="shared" si="22"/>
        <v>8</v>
      </c>
      <c r="E74">
        <f t="shared" ca="1" si="14"/>
        <v>43724.793846153858</v>
      </c>
      <c r="F74">
        <f t="shared" ca="1" si="15"/>
        <v>14816.456461538461</v>
      </c>
      <c r="G74">
        <f t="shared" ca="1" si="18"/>
        <v>8253.0461538461532</v>
      </c>
      <c r="H74" s="9">
        <f t="shared" ca="1" si="19"/>
        <v>-232.29123076923133</v>
      </c>
      <c r="I74" s="9">
        <f t="shared" ca="1" si="19"/>
        <v>50.521058974359036</v>
      </c>
      <c r="J74" s="9">
        <f t="shared" ca="1" si="19"/>
        <v>4.6892307692309263</v>
      </c>
      <c r="K74" s="9">
        <f t="shared" ca="1" si="20"/>
        <v>237.72167190261587</v>
      </c>
      <c r="L74" s="9">
        <f t="shared" ca="1" si="21"/>
        <v>-77.72981749008062</v>
      </c>
      <c r="M74">
        <f t="shared" ref="M74:M137" ca="1" si="23">INDIRECT("M$"&amp;C74)+INDIRECT("O$"&amp;C74)*($B74-INDIRECT("B$"&amp;D74))</f>
        <v>55.98282051282051</v>
      </c>
      <c r="N74">
        <f t="shared" ref="N74:N137" ca="1" si="24">INDIRECT("N$"&amp;C74)+INDIRECT("P$"&amp;C74)*($B74-INDIRECT("B$"&amp;D74))</f>
        <v>33.633034188034188</v>
      </c>
    </row>
    <row r="75" spans="1:15" x14ac:dyDescent="0.25">
      <c r="A75" s="4">
        <f t="shared" ref="A75:A104" si="25">A74+5/24/3600</f>
        <v>0.43790509259259192</v>
      </c>
      <c r="B75" s="3">
        <f t="shared" ref="B75:B138" si="26">B74+SECOND(A75-A74)</f>
        <v>1553301835</v>
      </c>
      <c r="C75">
        <f t="shared" si="22"/>
        <v>2</v>
      </c>
      <c r="D75">
        <f t="shared" si="22"/>
        <v>8</v>
      </c>
      <c r="E75">
        <f t="shared" ca="1" si="14"/>
        <v>42563.337692307701</v>
      </c>
      <c r="F75">
        <f t="shared" ca="1" si="15"/>
        <v>15069.061756410256</v>
      </c>
      <c r="G75">
        <f t="shared" ca="1" si="18"/>
        <v>8276.4923076923078</v>
      </c>
      <c r="H75" s="9">
        <f t="shared" ca="1" si="19"/>
        <v>-232.29123076923133</v>
      </c>
      <c r="I75" s="9">
        <f t="shared" ca="1" si="19"/>
        <v>50.521058974359036</v>
      </c>
      <c r="J75" s="9">
        <f t="shared" ca="1" si="19"/>
        <v>4.6892307692305621</v>
      </c>
      <c r="K75" s="9">
        <f t="shared" ca="1" si="20"/>
        <v>237.72167190261587</v>
      </c>
      <c r="L75" s="9">
        <f t="shared" ca="1" si="21"/>
        <v>-77.72981749008062</v>
      </c>
      <c r="M75">
        <f t="shared" ca="1" si="23"/>
        <v>55.985085470085465</v>
      </c>
      <c r="N75">
        <f t="shared" ca="1" si="24"/>
        <v>33.614448005698002</v>
      </c>
    </row>
    <row r="76" spans="1:15" x14ac:dyDescent="0.25">
      <c r="A76" s="4">
        <f t="shared" si="25"/>
        <v>0.43796296296296228</v>
      </c>
      <c r="B76" s="3">
        <f t="shared" si="26"/>
        <v>1553301840</v>
      </c>
      <c r="C76">
        <f t="shared" si="22"/>
        <v>2</v>
      </c>
      <c r="D76">
        <f t="shared" si="22"/>
        <v>8</v>
      </c>
      <c r="E76">
        <f t="shared" ca="1" si="14"/>
        <v>41401.881538461545</v>
      </c>
      <c r="F76">
        <f t="shared" ca="1" si="15"/>
        <v>15321.667051282051</v>
      </c>
      <c r="G76">
        <f t="shared" ca="1" si="18"/>
        <v>8299.9384615384606</v>
      </c>
      <c r="H76" s="9">
        <f t="shared" ca="1" si="19"/>
        <v>-232.29123076923133</v>
      </c>
      <c r="I76" s="9">
        <f t="shared" ca="1" si="19"/>
        <v>50.521058974359036</v>
      </c>
      <c r="J76" s="9">
        <f t="shared" ca="1" si="19"/>
        <v>4.6892307692309263</v>
      </c>
      <c r="K76" s="9">
        <f t="shared" ca="1" si="20"/>
        <v>237.72167190261587</v>
      </c>
      <c r="L76" s="9">
        <f t="shared" ca="1" si="21"/>
        <v>-77.72981749008062</v>
      </c>
      <c r="M76">
        <f t="shared" ca="1" si="23"/>
        <v>55.987350427350428</v>
      </c>
      <c r="N76">
        <f t="shared" ca="1" si="24"/>
        <v>33.595861823361822</v>
      </c>
    </row>
    <row r="77" spans="1:15" x14ac:dyDescent="0.25">
      <c r="A77" s="4">
        <f t="shared" si="25"/>
        <v>0.43802083333333264</v>
      </c>
      <c r="B77" s="3">
        <f t="shared" si="26"/>
        <v>1553301845</v>
      </c>
      <c r="C77">
        <f t="shared" si="22"/>
        <v>2</v>
      </c>
      <c r="D77">
        <f t="shared" si="22"/>
        <v>8</v>
      </c>
      <c r="E77">
        <f t="shared" ca="1" si="14"/>
        <v>40240.425384615388</v>
      </c>
      <c r="F77">
        <f t="shared" ca="1" si="15"/>
        <v>15574.272346153846</v>
      </c>
      <c r="G77">
        <f t="shared" ca="1" si="18"/>
        <v>8323.3846153846152</v>
      </c>
      <c r="H77" s="9">
        <f t="shared" ca="1" si="19"/>
        <v>-232.29123076923133</v>
      </c>
      <c r="I77" s="9">
        <f t="shared" ca="1" si="19"/>
        <v>50.521058974359036</v>
      </c>
      <c r="J77" s="9">
        <f t="shared" ca="1" si="19"/>
        <v>4.6892307692305621</v>
      </c>
      <c r="K77" s="9">
        <f t="shared" ca="1" si="20"/>
        <v>237.72167190261587</v>
      </c>
      <c r="L77" s="9">
        <f t="shared" ca="1" si="21"/>
        <v>-77.72981749008062</v>
      </c>
      <c r="M77">
        <f t="shared" ca="1" si="23"/>
        <v>55.989615384615384</v>
      </c>
      <c r="N77">
        <f t="shared" ca="1" si="24"/>
        <v>33.577275641025636</v>
      </c>
    </row>
    <row r="78" spans="1:15" x14ac:dyDescent="0.25">
      <c r="A78" s="4">
        <f t="shared" si="25"/>
        <v>0.438078703703703</v>
      </c>
      <c r="B78" s="3">
        <f t="shared" si="26"/>
        <v>1553301850</v>
      </c>
      <c r="C78">
        <f t="shared" si="22"/>
        <v>2</v>
      </c>
      <c r="D78">
        <f t="shared" si="22"/>
        <v>8</v>
      </c>
      <c r="E78">
        <f t="shared" ca="1" si="14"/>
        <v>39078.969230769231</v>
      </c>
      <c r="F78">
        <f t="shared" ca="1" si="15"/>
        <v>15826.877641025641</v>
      </c>
      <c r="G78">
        <f t="shared" ca="1" si="18"/>
        <v>8346.8307692307681</v>
      </c>
      <c r="H78" s="9">
        <f t="shared" ca="1" si="19"/>
        <v>-232.29123076922843</v>
      </c>
      <c r="I78" s="9">
        <f t="shared" ca="1" si="19"/>
        <v>50.521058974358311</v>
      </c>
      <c r="J78" s="9">
        <f t="shared" ca="1" si="19"/>
        <v>4.6892307692309263</v>
      </c>
      <c r="K78" s="9">
        <f t="shared" ca="1" si="20"/>
        <v>237.72167190261288</v>
      </c>
      <c r="L78" s="9">
        <f t="shared" ca="1" si="21"/>
        <v>-77.729817490080649</v>
      </c>
      <c r="M78">
        <f t="shared" ca="1" si="23"/>
        <v>55.991880341880339</v>
      </c>
      <c r="N78">
        <f t="shared" ca="1" si="24"/>
        <v>33.558689458689457</v>
      </c>
    </row>
    <row r="79" spans="1:15" x14ac:dyDescent="0.25">
      <c r="A79" s="4">
        <f t="shared" si="25"/>
        <v>0.43813657407407336</v>
      </c>
      <c r="B79" s="3">
        <f t="shared" si="26"/>
        <v>1553301855</v>
      </c>
      <c r="C79">
        <f t="shared" si="22"/>
        <v>2</v>
      </c>
      <c r="D79">
        <f t="shared" si="22"/>
        <v>8</v>
      </c>
      <c r="E79">
        <f t="shared" ca="1" si="14"/>
        <v>37917.513076923089</v>
      </c>
      <c r="F79">
        <f t="shared" ca="1" si="15"/>
        <v>16079.482935897433</v>
      </c>
      <c r="G79">
        <f t="shared" ca="1" si="18"/>
        <v>8370.2769230769227</v>
      </c>
      <c r="H79" s="9">
        <f t="shared" ca="1" si="19"/>
        <v>-232.29123076923133</v>
      </c>
      <c r="I79" s="9">
        <f t="shared" ca="1" si="19"/>
        <v>50.521058974359036</v>
      </c>
      <c r="J79" s="9">
        <f t="shared" ca="1" si="19"/>
        <v>4.6892307692309263</v>
      </c>
      <c r="K79" s="9">
        <f t="shared" ca="1" si="20"/>
        <v>237.72167190261587</v>
      </c>
      <c r="L79" s="9">
        <f t="shared" ca="1" si="21"/>
        <v>-77.72981749008062</v>
      </c>
      <c r="M79">
        <f t="shared" ca="1" si="23"/>
        <v>55.994145299145295</v>
      </c>
      <c r="N79">
        <f t="shared" ca="1" si="24"/>
        <v>33.540103276353271</v>
      </c>
    </row>
    <row r="80" spans="1:15" x14ac:dyDescent="0.25">
      <c r="A80" s="4">
        <f t="shared" si="25"/>
        <v>0.43819444444444372</v>
      </c>
      <c r="B80" s="3">
        <f t="shared" si="26"/>
        <v>1553301860</v>
      </c>
      <c r="C80">
        <f t="shared" si="22"/>
        <v>2</v>
      </c>
      <c r="D80">
        <f t="shared" si="22"/>
        <v>8</v>
      </c>
      <c r="E80">
        <f t="shared" ca="1" si="14"/>
        <v>36756.056923076932</v>
      </c>
      <c r="F80">
        <f t="shared" ca="1" si="15"/>
        <v>16332.088230769228</v>
      </c>
      <c r="G80">
        <f t="shared" ca="1" si="18"/>
        <v>8393.7230769230773</v>
      </c>
      <c r="H80" s="9">
        <f t="shared" ca="1" si="19"/>
        <v>-232.29123076923133</v>
      </c>
      <c r="I80" s="9">
        <f t="shared" ca="1" si="19"/>
        <v>50.521058974359406</v>
      </c>
      <c r="J80" s="9">
        <f t="shared" ca="1" si="19"/>
        <v>4.6892307692305621</v>
      </c>
      <c r="K80" s="9">
        <f t="shared" ca="1" si="20"/>
        <v>237.72167190261595</v>
      </c>
      <c r="L80" s="9">
        <f t="shared" ca="1" si="21"/>
        <v>-77.729817490080521</v>
      </c>
      <c r="M80">
        <f t="shared" ca="1" si="23"/>
        <v>55.996410256410257</v>
      </c>
      <c r="N80">
        <f t="shared" ca="1" si="24"/>
        <v>33.521517094017092</v>
      </c>
    </row>
    <row r="81" spans="1:15" x14ac:dyDescent="0.25">
      <c r="A81" s="4">
        <f t="shared" si="25"/>
        <v>0.43825231481481408</v>
      </c>
      <c r="B81" s="3">
        <f t="shared" si="26"/>
        <v>1553301865</v>
      </c>
      <c r="C81">
        <f t="shared" si="22"/>
        <v>2</v>
      </c>
      <c r="D81">
        <f t="shared" si="22"/>
        <v>8</v>
      </c>
      <c r="E81">
        <f t="shared" ca="1" si="14"/>
        <v>35594.600769230776</v>
      </c>
      <c r="F81">
        <f t="shared" ca="1" si="15"/>
        <v>16584.693525641025</v>
      </c>
      <c r="G81">
        <f t="shared" ca="1" si="18"/>
        <v>8417.1692307692301</v>
      </c>
      <c r="H81" s="9">
        <f t="shared" ca="1" si="19"/>
        <v>-232.29123076923133</v>
      </c>
      <c r="I81" s="9">
        <f t="shared" ca="1" si="19"/>
        <v>50.521058974359036</v>
      </c>
      <c r="J81" s="9">
        <f t="shared" ca="1" si="19"/>
        <v>4.6892307692309263</v>
      </c>
      <c r="K81" s="9">
        <f t="shared" ca="1" si="20"/>
        <v>237.72167190261587</v>
      </c>
      <c r="L81" s="9">
        <f t="shared" ca="1" si="21"/>
        <v>-77.72981749008062</v>
      </c>
      <c r="M81">
        <f t="shared" ca="1" si="23"/>
        <v>55.998675213675213</v>
      </c>
      <c r="N81">
        <f t="shared" ca="1" si="24"/>
        <v>33.502930911680906</v>
      </c>
    </row>
    <row r="82" spans="1:15" x14ac:dyDescent="0.25">
      <c r="A82" s="4">
        <f t="shared" si="25"/>
        <v>0.43831018518518444</v>
      </c>
      <c r="B82" s="3">
        <f t="shared" si="26"/>
        <v>1553301870</v>
      </c>
      <c r="C82">
        <f t="shared" si="22"/>
        <v>2</v>
      </c>
      <c r="D82">
        <f t="shared" si="22"/>
        <v>8</v>
      </c>
      <c r="E82">
        <f t="shared" ca="1" si="14"/>
        <v>34433.144615384619</v>
      </c>
      <c r="F82">
        <f t="shared" ca="1" si="15"/>
        <v>16837.29882051282</v>
      </c>
      <c r="G82">
        <f t="shared" ca="1" si="18"/>
        <v>8440.6153846153848</v>
      </c>
      <c r="H82" s="9">
        <f t="shared" ca="1" si="19"/>
        <v>-232.29123076923133</v>
      </c>
      <c r="I82" s="9">
        <f t="shared" ca="1" si="19"/>
        <v>50.521058974359036</v>
      </c>
      <c r="J82" s="9">
        <f t="shared" ca="1" si="19"/>
        <v>4.6892307692305621</v>
      </c>
      <c r="K82" s="9">
        <f t="shared" ca="1" si="20"/>
        <v>237.72167190261587</v>
      </c>
      <c r="L82" s="9">
        <f t="shared" ca="1" si="21"/>
        <v>-77.72981749008062</v>
      </c>
      <c r="M82">
        <f t="shared" ca="1" si="23"/>
        <v>56.000940170940169</v>
      </c>
      <c r="N82">
        <f t="shared" ca="1" si="24"/>
        <v>33.484344729344727</v>
      </c>
    </row>
    <row r="83" spans="1:15" x14ac:dyDescent="0.25">
      <c r="A83" s="4">
        <f t="shared" si="25"/>
        <v>0.4383680555555548</v>
      </c>
      <c r="B83" s="3">
        <f t="shared" si="26"/>
        <v>1553301875</v>
      </c>
      <c r="C83">
        <f t="shared" si="22"/>
        <v>2</v>
      </c>
      <c r="D83">
        <f t="shared" si="22"/>
        <v>8</v>
      </c>
      <c r="E83">
        <f t="shared" ca="1" si="14"/>
        <v>33271.688461538462</v>
      </c>
      <c r="F83">
        <f t="shared" ca="1" si="15"/>
        <v>17089.904115384616</v>
      </c>
      <c r="G83">
        <f t="shared" ca="1" si="18"/>
        <v>8464.0615384615376</v>
      </c>
      <c r="H83" s="9">
        <f t="shared" ca="1" si="19"/>
        <v>-232.29123076922843</v>
      </c>
      <c r="I83" s="9">
        <f t="shared" ca="1" si="19"/>
        <v>50.521058974359036</v>
      </c>
      <c r="J83" s="9">
        <f t="shared" ca="1" si="19"/>
        <v>4.6892307692309263</v>
      </c>
      <c r="K83" s="9">
        <f t="shared" ca="1" si="20"/>
        <v>237.72167190261305</v>
      </c>
      <c r="L83" s="9">
        <f t="shared" ca="1" si="21"/>
        <v>-77.729817490080464</v>
      </c>
      <c r="M83">
        <f t="shared" ca="1" si="23"/>
        <v>56.003205128205124</v>
      </c>
      <c r="N83">
        <f t="shared" ca="1" si="24"/>
        <v>33.465758547008541</v>
      </c>
    </row>
    <row r="84" spans="1:15" x14ac:dyDescent="0.25">
      <c r="A84" s="4">
        <f t="shared" si="25"/>
        <v>0.43842592592592516</v>
      </c>
      <c r="B84" s="3">
        <f t="shared" si="26"/>
        <v>1553301880</v>
      </c>
      <c r="C84">
        <f t="shared" si="22"/>
        <v>2</v>
      </c>
      <c r="D84">
        <f t="shared" si="22"/>
        <v>8</v>
      </c>
      <c r="E84">
        <f t="shared" ca="1" si="14"/>
        <v>32110.23230769232</v>
      </c>
      <c r="F84">
        <f t="shared" ca="1" si="15"/>
        <v>17342.509410256411</v>
      </c>
      <c r="G84">
        <f t="shared" ca="1" si="18"/>
        <v>8487.5076923076922</v>
      </c>
      <c r="H84" s="9">
        <f t="shared" ca="1" si="19"/>
        <v>-232.42446620879272</v>
      </c>
      <c r="I84" s="9">
        <f t="shared" ca="1" si="19"/>
        <v>50.486433745421529</v>
      </c>
      <c r="J84" s="9">
        <f t="shared" ca="1" si="19"/>
        <v>4.6892307692305621</v>
      </c>
      <c r="K84" s="9">
        <f t="shared" ca="1" si="20"/>
        <v>237.84451325345529</v>
      </c>
      <c r="L84" s="9">
        <f t="shared" ca="1" si="21"/>
        <v>-77.744789103133613</v>
      </c>
      <c r="M84">
        <f t="shared" ca="1" si="23"/>
        <v>56.005470085470087</v>
      </c>
      <c r="N84">
        <f t="shared" ca="1" si="24"/>
        <v>33.447172364672362</v>
      </c>
    </row>
    <row r="85" spans="1:15" x14ac:dyDescent="0.25">
      <c r="A85" s="4">
        <f t="shared" si="25"/>
        <v>0.43848379629629552</v>
      </c>
      <c r="B85" s="3">
        <f t="shared" si="26"/>
        <v>1553301885</v>
      </c>
      <c r="C85">
        <f t="shared" ref="C85:D85" si="27">C84</f>
        <v>2</v>
      </c>
      <c r="D85">
        <f t="shared" si="27"/>
        <v>8</v>
      </c>
      <c r="E85" s="15">
        <f ca="1">(1-$O85)*(1-$O85)*E84+2*$O85*(1-$O85)*INDIRECT("E"&amp;C86)+$O85*$O85*E88</f>
        <v>30948.109976648357</v>
      </c>
      <c r="F85" s="15">
        <f ca="1">(1-$O85)*(1-$O85)*F84+2*$O85*(1-$O85)*INDIRECT("F"&amp;C86)+$O85*$O85*F88</f>
        <v>17594.941578983518</v>
      </c>
      <c r="G85" s="15">
        <f t="shared" ca="1" si="18"/>
        <v>8510.953846153845</v>
      </c>
      <c r="H85" s="16">
        <f t="shared" ca="1" si="19"/>
        <v>-232.6909370879126</v>
      </c>
      <c r="I85" s="16">
        <f t="shared" ca="1" si="19"/>
        <v>50.417183287545775</v>
      </c>
      <c r="J85" s="16">
        <f t="shared" ca="1" si="19"/>
        <v>4.6892307692309263</v>
      </c>
      <c r="K85" s="16">
        <f t="shared" ca="1" si="20"/>
        <v>238.09024459960739</v>
      </c>
      <c r="L85" s="16">
        <f t="shared" ca="1" si="21"/>
        <v>-77.774685977010407</v>
      </c>
      <c r="M85" s="15">
        <f ca="1">(1-$O85)*(1-$O85)*M84+2*$O85*(1-$O85)*INDIRECT("M"&amp;C86)+$O85*$O85*M88</f>
        <v>56.007732181013438</v>
      </c>
      <c r="N85" s="15">
        <f ca="1">(1-$O85)*(1-$O85)*N84+2*$O85*(1-$O85)*INDIRECT("N"&amp;C86)+$O85*$O85*N88</f>
        <v>33.428575625763123</v>
      </c>
      <c r="O85" s="15">
        <f>(B85-B84)/(B88-B84)</f>
        <v>0.25</v>
      </c>
    </row>
    <row r="86" spans="1:15" x14ac:dyDescent="0.25">
      <c r="A86" s="5">
        <f t="shared" si="25"/>
        <v>0.43854166666666589</v>
      </c>
      <c r="B86" s="3">
        <f t="shared" si="26"/>
        <v>1553301890</v>
      </c>
      <c r="C86">
        <v>3</v>
      </c>
      <c r="D86">
        <f>ROW()</f>
        <v>86</v>
      </c>
      <c r="E86" s="15">
        <f ca="1">(1-$O86)*(1-$O86)*E84+2*$O86*(1-$O86)*INDIRECT("E"&amp;C86)+$O86*$O86*E88</f>
        <v>29784.655291208794</v>
      </c>
      <c r="F86" s="15">
        <f ca="1">(1-$O86)*(1-$O86)*F84+2*$O86*(1-$O86)*INDIRECT("F"&amp;C86)+$O86*$O86*F88</f>
        <v>17847.027495421247</v>
      </c>
      <c r="G86" s="15">
        <f t="shared" ca="1" si="18"/>
        <v>8534.4</v>
      </c>
      <c r="H86" s="16">
        <f t="shared" ca="1" si="19"/>
        <v>-232.95740796703322</v>
      </c>
      <c r="I86" s="16">
        <f t="shared" ca="1" si="19"/>
        <v>50.347932829670029</v>
      </c>
      <c r="J86" s="16">
        <f t="shared" ca="1" si="19"/>
        <v>0</v>
      </c>
      <c r="K86" s="16">
        <f t="shared" ca="1" si="20"/>
        <v>238.33604063787692</v>
      </c>
      <c r="L86" s="16">
        <f t="shared" ca="1" si="21"/>
        <v>-77.804521193684636</v>
      </c>
      <c r="M86" s="15">
        <f ca="1">(1-$O86)*(1-$O86)*M84+2*$O86*(1-$O86)*INDIRECT("M"&amp;C86)+$O86*$O86*M88</f>
        <v>56.009988553113551</v>
      </c>
      <c r="N86" s="15">
        <f ca="1">(1-$O86)*(1-$O86)*N84+2*$O86*(1-$O86)*INDIRECT("N"&amp;C86)+$O86*$O86*N88</f>
        <v>33.409957773707767</v>
      </c>
      <c r="O86" s="15">
        <f>(B86-B84)/(B88-B84)</f>
        <v>0.5</v>
      </c>
    </row>
    <row r="87" spans="1:15" x14ac:dyDescent="0.25">
      <c r="A87" s="8">
        <f t="shared" si="25"/>
        <v>0.43859953703703625</v>
      </c>
      <c r="B87" s="3">
        <f t="shared" si="26"/>
        <v>1553301895</v>
      </c>
      <c r="C87">
        <f t="shared" ref="C87:D87" si="28">C86</f>
        <v>3</v>
      </c>
      <c r="D87">
        <f t="shared" si="28"/>
        <v>86</v>
      </c>
      <c r="E87" s="15">
        <f ca="1">(1-$O87)*(1-$O87)*E84+2*$O87*(1-$O87)*INDIRECT("E"&amp;C86)+$O87*$O87*E88</f>
        <v>28619.868251373628</v>
      </c>
      <c r="F87" s="15">
        <f ca="1">(1-$O87)*(1-$O87)*F84+2*$O87*(1-$O87)*INDIRECT("F"&amp;C86)+$O87*$O87*F88</f>
        <v>18098.767159569597</v>
      </c>
      <c r="G87" s="15">
        <f t="shared" ca="1" si="18"/>
        <v>8534.4</v>
      </c>
      <c r="H87" s="16">
        <f t="shared" ca="1" si="19"/>
        <v>-233.22387884615381</v>
      </c>
      <c r="I87" s="16">
        <f t="shared" ca="1" si="19"/>
        <v>50.278682371795</v>
      </c>
      <c r="J87" s="16">
        <f t="shared" ca="1" si="19"/>
        <v>0</v>
      </c>
      <c r="K87" s="16">
        <f t="shared" ca="1" si="20"/>
        <v>238.58190116831847</v>
      </c>
      <c r="L87" s="16">
        <f t="shared" ca="1" si="21"/>
        <v>-77.834294927565949</v>
      </c>
      <c r="M87" s="15">
        <f ca="1">(1-$O87)*(1-$O87)*M84+2*$O87*(1-$O87)*INDIRECT("M"&amp;C86)+$O87*$O87*M88</f>
        <v>56.012239201770456</v>
      </c>
      <c r="N87" s="15">
        <f ca="1">(1-$O87)*(1-$O87)*N84+2*$O87*(1-$O87)*INDIRECT("N"&amp;C86)+$O87*$O87*N88</f>
        <v>33.391318808506306</v>
      </c>
      <c r="O87" s="15">
        <f>(B87-B84)/(B88-B84)</f>
        <v>0.75</v>
      </c>
    </row>
    <row r="88" spans="1:15" x14ac:dyDescent="0.25">
      <c r="A88" s="4">
        <f t="shared" si="25"/>
        <v>0.43865740740740661</v>
      </c>
      <c r="B88" s="3">
        <f t="shared" si="26"/>
        <v>1553301900</v>
      </c>
      <c r="C88">
        <f t="shared" ref="C88:D88" si="29">C87</f>
        <v>3</v>
      </c>
      <c r="D88">
        <f t="shared" si="29"/>
        <v>86</v>
      </c>
      <c r="E88">
        <f t="shared" ref="E88:E89" ca="1" si="30">INDIRECT("E$"&amp;C88)+INDIRECT("H$"&amp;C88)*($B88-INDIRECT("B$"&amp;D88))</f>
        <v>27453.748857142858</v>
      </c>
      <c r="F88">
        <f t="shared" ref="F88:F89" ca="1" si="31">INDIRECT("F$"&amp;C88)+INDIRECT("I$"&amp;C88)*($B88-INDIRECT("B$"&amp;D88))</f>
        <v>18350.160571428572</v>
      </c>
      <c r="G88">
        <f t="shared" ref="G88:G89" ca="1" si="32">INDIRECT("G$"&amp;C88)+INDIRECT("J$"&amp;C88)*($B88-INDIRECT("B$"&amp;D88))</f>
        <v>8534.4</v>
      </c>
      <c r="H88" s="9">
        <f t="shared" ref="H88:H89" ca="1" si="33">(E89-E88)/($B89-$B88)</f>
        <v>-233.35711428571449</v>
      </c>
      <c r="I88" s="9">
        <f t="shared" ref="I88:I89" ca="1" si="34">(F89-F88)/($B89-$B88)</f>
        <v>50.244057142857493</v>
      </c>
      <c r="J88" s="9">
        <f t="shared" ref="J88:J89" ca="1" si="35">(G89-G88)/($B89-$B88)</f>
        <v>0</v>
      </c>
      <c r="K88" s="9">
        <f t="shared" ref="K88:K89" ca="1" si="36">SQRT(H88*H88+I88*I88)</f>
        <v>238.70485555583227</v>
      </c>
      <c r="L88" s="9">
        <f t="shared" ref="L88:L89" ca="1" si="37">DEGREES(ATAN2(I88,H88))</f>
        <v>-77.849158792802342</v>
      </c>
      <c r="M88">
        <f t="shared" ref="M88:M89" ca="1" si="38">INDIRECT("M$"&amp;C88)+INDIRECT("O$"&amp;C88)*($B88-INDIRECT("B$"&amp;D88))</f>
        <v>56.014484126984122</v>
      </c>
      <c r="N88">
        <f t="shared" ref="N88:N89" ca="1" si="39">INDIRECT("N$"&amp;C88)+INDIRECT("P$"&amp;C88)*($B88-INDIRECT("B$"&amp;D88))</f>
        <v>33.372658730158726</v>
      </c>
    </row>
    <row r="89" spans="1:15" x14ac:dyDescent="0.25">
      <c r="A89" s="4">
        <f t="shared" si="25"/>
        <v>0.43871527777777697</v>
      </c>
      <c r="B89" s="3">
        <f t="shared" si="26"/>
        <v>1553301905</v>
      </c>
      <c r="C89">
        <f t="shared" ref="C89:D89" si="40">C88</f>
        <v>3</v>
      </c>
      <c r="D89">
        <f t="shared" si="40"/>
        <v>86</v>
      </c>
      <c r="E89">
        <f t="shared" ca="1" si="30"/>
        <v>26286.963285714286</v>
      </c>
      <c r="F89">
        <f t="shared" ca="1" si="31"/>
        <v>18601.38085714286</v>
      </c>
      <c r="G89">
        <f t="shared" ca="1" si="32"/>
        <v>8534.4</v>
      </c>
      <c r="H89" s="9">
        <f t="shared" ca="1" si="33"/>
        <v>-233.35711428571449</v>
      </c>
      <c r="I89" s="9">
        <f t="shared" ca="1" si="34"/>
        <v>50.244057142856761</v>
      </c>
      <c r="J89" s="9">
        <f t="shared" ca="1" si="35"/>
        <v>0</v>
      </c>
      <c r="K89" s="9">
        <f t="shared" ca="1" si="36"/>
        <v>238.7048555558321</v>
      </c>
      <c r="L89" s="9">
        <f t="shared" ca="1" si="37"/>
        <v>-77.849158792802527</v>
      </c>
      <c r="M89">
        <f t="shared" ca="1" si="38"/>
        <v>56.016726190476192</v>
      </c>
      <c r="N89">
        <f t="shared" ca="1" si="39"/>
        <v>33.353988095238094</v>
      </c>
    </row>
    <row r="90" spans="1:15" x14ac:dyDescent="0.25">
      <c r="A90" s="4">
        <f t="shared" si="25"/>
        <v>0.43877314814814733</v>
      </c>
      <c r="B90" s="3">
        <f t="shared" si="26"/>
        <v>1553301910</v>
      </c>
      <c r="C90">
        <f t="shared" ref="C90:D105" si="41">C89</f>
        <v>3</v>
      </c>
      <c r="D90">
        <f t="shared" si="41"/>
        <v>86</v>
      </c>
      <c r="E90">
        <f t="shared" ca="1" si="14"/>
        <v>25120.177714285714</v>
      </c>
      <c r="F90">
        <f t="shared" ca="1" si="15"/>
        <v>18852.601142857144</v>
      </c>
      <c r="G90">
        <f t="shared" ca="1" si="18"/>
        <v>8534.4</v>
      </c>
      <c r="H90" s="9">
        <f t="shared" ca="1" si="19"/>
        <v>-233.35711428571449</v>
      </c>
      <c r="I90" s="9">
        <f t="shared" ca="1" si="19"/>
        <v>50.244057142857493</v>
      </c>
      <c r="J90" s="9">
        <f t="shared" ca="1" si="19"/>
        <v>0</v>
      </c>
      <c r="K90" s="9">
        <f t="shared" ca="1" si="20"/>
        <v>238.70485555583227</v>
      </c>
      <c r="L90" s="9">
        <f t="shared" ca="1" si="21"/>
        <v>-77.849158792802342</v>
      </c>
      <c r="M90">
        <f t="shared" ca="1" si="23"/>
        <v>56.018968253968254</v>
      </c>
      <c r="N90">
        <f t="shared" ca="1" si="24"/>
        <v>33.335317460317455</v>
      </c>
    </row>
    <row r="91" spans="1:15" x14ac:dyDescent="0.25">
      <c r="A91" s="4">
        <f t="shared" si="25"/>
        <v>0.43883101851851769</v>
      </c>
      <c r="B91" s="3">
        <f t="shared" si="26"/>
        <v>1553301915</v>
      </c>
      <c r="C91">
        <f t="shared" si="41"/>
        <v>3</v>
      </c>
      <c r="D91">
        <f t="shared" si="41"/>
        <v>86</v>
      </c>
      <c r="E91">
        <f t="shared" ca="1" si="14"/>
        <v>23953.392142857141</v>
      </c>
      <c r="F91">
        <f t="shared" ca="1" si="15"/>
        <v>19103.821428571431</v>
      </c>
      <c r="G91">
        <f t="shared" ca="1" si="18"/>
        <v>8534.4</v>
      </c>
      <c r="H91" s="9">
        <f t="shared" ca="1" si="19"/>
        <v>-233.35711428571375</v>
      </c>
      <c r="I91" s="9">
        <f t="shared" ca="1" si="19"/>
        <v>50.244057142856761</v>
      </c>
      <c r="J91" s="9">
        <f t="shared" ca="1" si="19"/>
        <v>0</v>
      </c>
      <c r="K91" s="9">
        <f t="shared" ca="1" si="20"/>
        <v>238.70485555583139</v>
      </c>
      <c r="L91" s="9">
        <f t="shared" ca="1" si="21"/>
        <v>-77.849158792802484</v>
      </c>
      <c r="M91">
        <f t="shared" ca="1" si="23"/>
        <v>56.021210317460316</v>
      </c>
      <c r="N91">
        <f t="shared" ca="1" si="24"/>
        <v>33.316646825396823</v>
      </c>
    </row>
    <row r="92" spans="1:15" x14ac:dyDescent="0.25">
      <c r="A92" s="4">
        <f t="shared" si="25"/>
        <v>0.43888888888888805</v>
      </c>
      <c r="B92" s="3">
        <f t="shared" si="26"/>
        <v>1553301920</v>
      </c>
      <c r="C92">
        <f t="shared" si="41"/>
        <v>3</v>
      </c>
      <c r="D92">
        <f t="shared" si="41"/>
        <v>86</v>
      </c>
      <c r="E92">
        <f t="shared" ca="1" si="14"/>
        <v>22786.606571428572</v>
      </c>
      <c r="F92">
        <f t="shared" ca="1" si="15"/>
        <v>19355.041714285715</v>
      </c>
      <c r="G92">
        <f t="shared" ca="1" si="18"/>
        <v>8534.4</v>
      </c>
      <c r="H92" s="9">
        <f t="shared" ca="1" si="19"/>
        <v>-233.35711428571449</v>
      </c>
      <c r="I92" s="9">
        <f t="shared" ca="1" si="19"/>
        <v>50.244057142857493</v>
      </c>
      <c r="J92" s="9">
        <f t="shared" ca="1" si="19"/>
        <v>0</v>
      </c>
      <c r="K92" s="9">
        <f t="shared" ca="1" si="20"/>
        <v>238.70485555583227</v>
      </c>
      <c r="L92" s="9">
        <f t="shared" ca="1" si="21"/>
        <v>-77.849158792802342</v>
      </c>
      <c r="M92">
        <f t="shared" ca="1" si="23"/>
        <v>56.023452380952378</v>
      </c>
      <c r="N92">
        <f t="shared" ca="1" si="24"/>
        <v>33.297976190476184</v>
      </c>
    </row>
    <row r="93" spans="1:15" x14ac:dyDescent="0.25">
      <c r="A93" s="4">
        <f t="shared" si="25"/>
        <v>0.43894675925925841</v>
      </c>
      <c r="B93" s="3">
        <f t="shared" si="26"/>
        <v>1553301925</v>
      </c>
      <c r="C93">
        <f t="shared" si="41"/>
        <v>3</v>
      </c>
      <c r="D93">
        <f t="shared" si="41"/>
        <v>86</v>
      </c>
      <c r="E93">
        <f t="shared" ca="1" si="14"/>
        <v>21619.821</v>
      </c>
      <c r="F93">
        <f t="shared" ca="1" si="15"/>
        <v>19606.262000000002</v>
      </c>
      <c r="G93">
        <f t="shared" ca="1" si="18"/>
        <v>8534.4</v>
      </c>
      <c r="H93" s="9">
        <f t="shared" ca="1" si="19"/>
        <v>-233.35711428571449</v>
      </c>
      <c r="I93" s="9">
        <f t="shared" ca="1" si="19"/>
        <v>50.244057142856761</v>
      </c>
      <c r="J93" s="9">
        <f t="shared" ca="1" si="19"/>
        <v>0</v>
      </c>
      <c r="K93" s="9">
        <f t="shared" ca="1" si="20"/>
        <v>238.7048555558321</v>
      </c>
      <c r="L93" s="9">
        <f t="shared" ca="1" si="21"/>
        <v>-77.849158792802527</v>
      </c>
      <c r="M93">
        <f t="shared" ca="1" si="23"/>
        <v>56.02569444444444</v>
      </c>
      <c r="N93">
        <f t="shared" ca="1" si="24"/>
        <v>33.279305555555553</v>
      </c>
    </row>
    <row r="94" spans="1:15" x14ac:dyDescent="0.25">
      <c r="A94" s="4">
        <f t="shared" si="25"/>
        <v>0.43900462962962877</v>
      </c>
      <c r="B94" s="3">
        <f t="shared" si="26"/>
        <v>1553301930</v>
      </c>
      <c r="C94">
        <f t="shared" si="41"/>
        <v>3</v>
      </c>
      <c r="D94">
        <f t="shared" si="41"/>
        <v>86</v>
      </c>
      <c r="E94">
        <f t="shared" ca="1" si="14"/>
        <v>20453.035428571427</v>
      </c>
      <c r="F94">
        <f t="shared" ca="1" si="15"/>
        <v>19857.482285714286</v>
      </c>
      <c r="G94">
        <f t="shared" ca="1" si="18"/>
        <v>8534.4</v>
      </c>
      <c r="H94" s="9">
        <f t="shared" ca="1" si="19"/>
        <v>-233.35711428571375</v>
      </c>
      <c r="I94" s="9">
        <f t="shared" ca="1" si="19"/>
        <v>50.244057142857493</v>
      </c>
      <c r="J94" s="9">
        <f t="shared" ca="1" si="19"/>
        <v>0</v>
      </c>
      <c r="K94" s="9">
        <f t="shared" ca="1" si="20"/>
        <v>238.70485555583153</v>
      </c>
      <c r="L94" s="9">
        <f t="shared" ca="1" si="21"/>
        <v>-77.849158792802314</v>
      </c>
      <c r="M94">
        <f t="shared" ca="1" si="23"/>
        <v>56.027936507936502</v>
      </c>
      <c r="N94">
        <f t="shared" ca="1" si="24"/>
        <v>33.260634920634921</v>
      </c>
    </row>
    <row r="95" spans="1:15" x14ac:dyDescent="0.25">
      <c r="A95" s="4">
        <f t="shared" si="25"/>
        <v>0.43906249999999913</v>
      </c>
      <c r="B95" s="3">
        <f t="shared" si="26"/>
        <v>1553301935</v>
      </c>
      <c r="C95">
        <f t="shared" si="41"/>
        <v>3</v>
      </c>
      <c r="D95">
        <f t="shared" si="41"/>
        <v>86</v>
      </c>
      <c r="E95">
        <f t="shared" ca="1" si="14"/>
        <v>19286.249857142859</v>
      </c>
      <c r="F95">
        <f t="shared" ca="1" si="15"/>
        <v>20108.702571428574</v>
      </c>
      <c r="G95">
        <f t="shared" ca="1" si="18"/>
        <v>8534.4</v>
      </c>
      <c r="H95" s="9">
        <f t="shared" ca="1" si="19"/>
        <v>-233.35711428571449</v>
      </c>
      <c r="I95" s="9">
        <f t="shared" ca="1" si="19"/>
        <v>50.244057142856761</v>
      </c>
      <c r="J95" s="9">
        <f t="shared" ca="1" si="19"/>
        <v>0</v>
      </c>
      <c r="K95" s="9">
        <f t="shared" ca="1" si="20"/>
        <v>238.7048555558321</v>
      </c>
      <c r="L95" s="9">
        <f t="shared" ca="1" si="21"/>
        <v>-77.849158792802527</v>
      </c>
      <c r="M95">
        <f t="shared" ca="1" si="23"/>
        <v>56.030178571428571</v>
      </c>
      <c r="N95">
        <f t="shared" ca="1" si="24"/>
        <v>33.241964285714282</v>
      </c>
    </row>
    <row r="96" spans="1:15" x14ac:dyDescent="0.25">
      <c r="A96" s="4">
        <f t="shared" si="25"/>
        <v>0.43912037037036949</v>
      </c>
      <c r="B96" s="3">
        <f t="shared" si="26"/>
        <v>1553301940</v>
      </c>
      <c r="C96">
        <f t="shared" si="41"/>
        <v>3</v>
      </c>
      <c r="D96">
        <f t="shared" si="41"/>
        <v>86</v>
      </c>
      <c r="E96">
        <f t="shared" ca="1" si="14"/>
        <v>18119.464285714286</v>
      </c>
      <c r="F96">
        <f t="shared" ca="1" si="15"/>
        <v>20359.922857142858</v>
      </c>
      <c r="G96">
        <f t="shared" ca="1" si="18"/>
        <v>8534.4</v>
      </c>
      <c r="H96" s="9">
        <f t="shared" ca="1" si="19"/>
        <v>-233.35711428571449</v>
      </c>
      <c r="I96" s="9">
        <f t="shared" ca="1" si="19"/>
        <v>50.244057142857493</v>
      </c>
      <c r="J96" s="9">
        <f t="shared" ca="1" si="19"/>
        <v>0</v>
      </c>
      <c r="K96" s="9">
        <f t="shared" ca="1" si="20"/>
        <v>238.70485555583227</v>
      </c>
      <c r="L96" s="9">
        <f t="shared" ca="1" si="21"/>
        <v>-77.849158792802342</v>
      </c>
      <c r="M96">
        <f t="shared" ca="1" si="23"/>
        <v>56.032420634920634</v>
      </c>
      <c r="N96">
        <f t="shared" ca="1" si="24"/>
        <v>33.22329365079365</v>
      </c>
    </row>
    <row r="97" spans="1:14" x14ac:dyDescent="0.25">
      <c r="A97" s="4">
        <f>A96+5/24/3600</f>
        <v>0.43917824074073986</v>
      </c>
      <c r="B97" s="3">
        <f t="shared" si="26"/>
        <v>1553301945</v>
      </c>
      <c r="C97">
        <f t="shared" si="41"/>
        <v>3</v>
      </c>
      <c r="D97">
        <f t="shared" si="41"/>
        <v>86</v>
      </c>
      <c r="E97">
        <f t="shared" ca="1" si="14"/>
        <v>16952.678714285714</v>
      </c>
      <c r="F97">
        <f t="shared" ca="1" si="15"/>
        <v>20611.143142857145</v>
      </c>
      <c r="G97">
        <f t="shared" ca="1" si="18"/>
        <v>8534.4</v>
      </c>
      <c r="H97" s="9">
        <f t="shared" ca="1" si="19"/>
        <v>-233.35711428571375</v>
      </c>
      <c r="I97" s="9">
        <f t="shared" ca="1" si="19"/>
        <v>50.244057142856761</v>
      </c>
      <c r="J97" s="9">
        <f t="shared" ca="1" si="19"/>
        <v>0</v>
      </c>
      <c r="K97" s="9">
        <f t="shared" ca="1" si="20"/>
        <v>238.70485555583139</v>
      </c>
      <c r="L97" s="9">
        <f t="shared" ca="1" si="21"/>
        <v>-77.849158792802484</v>
      </c>
      <c r="M97">
        <f t="shared" ca="1" si="23"/>
        <v>56.034662698412696</v>
      </c>
      <c r="N97">
        <f t="shared" ca="1" si="24"/>
        <v>33.204623015873011</v>
      </c>
    </row>
    <row r="98" spans="1:14" x14ac:dyDescent="0.25">
      <c r="A98" s="4">
        <f t="shared" si="25"/>
        <v>0.43923611111111022</v>
      </c>
      <c r="B98" s="3">
        <f t="shared" si="26"/>
        <v>1553301950</v>
      </c>
      <c r="C98">
        <f t="shared" si="41"/>
        <v>3</v>
      </c>
      <c r="D98">
        <f t="shared" si="41"/>
        <v>86</v>
      </c>
      <c r="E98">
        <f t="shared" ca="1" si="14"/>
        <v>15785.893142857145</v>
      </c>
      <c r="F98">
        <f t="shared" ca="1" si="15"/>
        <v>20862.363428571429</v>
      </c>
      <c r="G98">
        <f t="shared" ca="1" si="18"/>
        <v>8534.4</v>
      </c>
      <c r="H98" s="9">
        <f t="shared" ca="1" si="19"/>
        <v>-233.35711428571449</v>
      </c>
      <c r="I98" s="9">
        <f t="shared" ca="1" si="19"/>
        <v>50.244057142857493</v>
      </c>
      <c r="J98" s="9">
        <f t="shared" ca="1" si="19"/>
        <v>0</v>
      </c>
      <c r="K98" s="9">
        <f t="shared" ca="1" si="20"/>
        <v>238.70485555583227</v>
      </c>
      <c r="L98" s="9">
        <f t="shared" ca="1" si="21"/>
        <v>-77.849158792802342</v>
      </c>
      <c r="M98">
        <f t="shared" ca="1" si="23"/>
        <v>56.036904761904758</v>
      </c>
      <c r="N98">
        <f t="shared" ca="1" si="24"/>
        <v>33.185952380952379</v>
      </c>
    </row>
    <row r="99" spans="1:14" x14ac:dyDescent="0.25">
      <c r="A99" s="4">
        <f t="shared" si="25"/>
        <v>0.43929398148148058</v>
      </c>
      <c r="B99" s="3">
        <f t="shared" si="26"/>
        <v>1553301955</v>
      </c>
      <c r="C99">
        <f t="shared" si="41"/>
        <v>3</v>
      </c>
      <c r="D99">
        <f t="shared" si="41"/>
        <v>86</v>
      </c>
      <c r="E99">
        <f t="shared" ca="1" si="14"/>
        <v>14619.107571428573</v>
      </c>
      <c r="F99">
        <f t="shared" ca="1" si="15"/>
        <v>21113.583714285716</v>
      </c>
      <c r="G99">
        <f t="shared" ca="1" si="18"/>
        <v>8534.4</v>
      </c>
      <c r="H99" s="9">
        <f t="shared" ca="1" si="19"/>
        <v>-233.35711428571412</v>
      </c>
      <c r="I99" s="9">
        <f t="shared" ca="1" si="19"/>
        <v>50.244057142856761</v>
      </c>
      <c r="J99" s="9">
        <f t="shared" ca="1" si="19"/>
        <v>0</v>
      </c>
      <c r="K99" s="9">
        <f t="shared" ca="1" si="20"/>
        <v>238.70485555583173</v>
      </c>
      <c r="L99" s="9">
        <f t="shared" ca="1" si="21"/>
        <v>-77.849158792802498</v>
      </c>
      <c r="M99">
        <f t="shared" ca="1" si="23"/>
        <v>56.03914682539682</v>
      </c>
      <c r="N99">
        <f t="shared" ca="1" si="24"/>
        <v>33.16728174603174</v>
      </c>
    </row>
    <row r="100" spans="1:14" x14ac:dyDescent="0.25">
      <c r="A100" s="4">
        <f t="shared" si="25"/>
        <v>0.43935185185185094</v>
      </c>
      <c r="B100" s="3">
        <f t="shared" si="26"/>
        <v>1553301960</v>
      </c>
      <c r="C100">
        <f t="shared" si="41"/>
        <v>3</v>
      </c>
      <c r="D100">
        <f t="shared" si="41"/>
        <v>86</v>
      </c>
      <c r="E100">
        <f t="shared" ca="1" si="14"/>
        <v>13452.322000000002</v>
      </c>
      <c r="F100">
        <f t="shared" ca="1" si="15"/>
        <v>21364.804</v>
      </c>
      <c r="G100">
        <f t="shared" ca="1" si="18"/>
        <v>8534.4</v>
      </c>
      <c r="H100" s="9">
        <f t="shared" ca="1" si="19"/>
        <v>-233.35711428571412</v>
      </c>
      <c r="I100" s="9">
        <f t="shared" ca="1" si="19"/>
        <v>50.244057142857493</v>
      </c>
      <c r="J100" s="9">
        <f t="shared" ca="1" si="19"/>
        <v>0</v>
      </c>
      <c r="K100" s="9">
        <f t="shared" ca="1" si="20"/>
        <v>238.7048555558319</v>
      </c>
      <c r="L100" s="9">
        <f t="shared" ca="1" si="21"/>
        <v>-77.849158792802328</v>
      </c>
      <c r="M100">
        <f t="shared" ca="1" si="23"/>
        <v>56.041388888888889</v>
      </c>
      <c r="N100">
        <f t="shared" ca="1" si="24"/>
        <v>33.148611111111109</v>
      </c>
    </row>
    <row r="101" spans="1:14" x14ac:dyDescent="0.25">
      <c r="A101" s="4">
        <f t="shared" si="25"/>
        <v>0.4394097222222213</v>
      </c>
      <c r="B101" s="3">
        <f t="shared" si="26"/>
        <v>1553301965</v>
      </c>
      <c r="C101">
        <f t="shared" si="41"/>
        <v>3</v>
      </c>
      <c r="D101">
        <f t="shared" si="41"/>
        <v>86</v>
      </c>
      <c r="E101">
        <f t="shared" ca="1" si="14"/>
        <v>12285.536428571431</v>
      </c>
      <c r="F101">
        <f t="shared" ca="1" si="15"/>
        <v>21616.024285714288</v>
      </c>
      <c r="G101">
        <f t="shared" ca="1" si="18"/>
        <v>8534.4</v>
      </c>
      <c r="H101" s="9">
        <f t="shared" ca="1" si="19"/>
        <v>-233.35711428571449</v>
      </c>
      <c r="I101" s="9">
        <f t="shared" ca="1" si="19"/>
        <v>50.244057142856761</v>
      </c>
      <c r="J101" s="9">
        <f t="shared" ca="1" si="19"/>
        <v>0</v>
      </c>
      <c r="K101" s="9">
        <f t="shared" ca="1" si="20"/>
        <v>238.7048555558321</v>
      </c>
      <c r="L101" s="9">
        <f t="shared" ca="1" si="21"/>
        <v>-77.849158792802527</v>
      </c>
      <c r="M101">
        <f t="shared" ca="1" si="23"/>
        <v>56.043630952380951</v>
      </c>
      <c r="N101">
        <f t="shared" ca="1" si="24"/>
        <v>33.129940476190477</v>
      </c>
    </row>
    <row r="102" spans="1:14" x14ac:dyDescent="0.25">
      <c r="A102" s="4">
        <f t="shared" si="25"/>
        <v>0.43946759259259166</v>
      </c>
      <c r="B102" s="3">
        <f t="shared" si="26"/>
        <v>1553301970</v>
      </c>
      <c r="C102">
        <f t="shared" si="41"/>
        <v>3</v>
      </c>
      <c r="D102">
        <f t="shared" si="41"/>
        <v>86</v>
      </c>
      <c r="E102">
        <f t="shared" ref="E102:E165" ca="1" si="42">INDIRECT("E$"&amp;C102)+INDIRECT("H$"&amp;C102)*($B102-INDIRECT("B$"&amp;D102))</f>
        <v>11118.750857142859</v>
      </c>
      <c r="F102">
        <f t="shared" ref="F102:F165" ca="1" si="43">INDIRECT("F$"&amp;C102)+INDIRECT("I$"&amp;C102)*($B102-INDIRECT("B$"&amp;D102))</f>
        <v>21867.244571428571</v>
      </c>
      <c r="G102">
        <f t="shared" ca="1" si="18"/>
        <v>8534.4</v>
      </c>
      <c r="H102" s="9">
        <f t="shared" ca="1" si="19"/>
        <v>-233.35711428571449</v>
      </c>
      <c r="I102" s="9">
        <f t="shared" ca="1" si="19"/>
        <v>50.244057142857493</v>
      </c>
      <c r="J102" s="9">
        <f t="shared" ca="1" si="19"/>
        <v>0</v>
      </c>
      <c r="K102" s="9">
        <f t="shared" ca="1" si="20"/>
        <v>238.70485555583227</v>
      </c>
      <c r="L102" s="9">
        <f t="shared" ca="1" si="21"/>
        <v>-77.849158792802342</v>
      </c>
      <c r="M102">
        <f t="shared" ca="1" si="23"/>
        <v>56.045873015873013</v>
      </c>
      <c r="N102">
        <f t="shared" ca="1" si="24"/>
        <v>33.111269841269838</v>
      </c>
    </row>
    <row r="103" spans="1:14" x14ac:dyDescent="0.25">
      <c r="A103" s="4">
        <f t="shared" si="25"/>
        <v>0.43952546296296202</v>
      </c>
      <c r="B103" s="3">
        <f t="shared" si="26"/>
        <v>1553301975</v>
      </c>
      <c r="C103">
        <f t="shared" si="41"/>
        <v>3</v>
      </c>
      <c r="D103">
        <f t="shared" si="41"/>
        <v>86</v>
      </c>
      <c r="E103">
        <f t="shared" ca="1" si="42"/>
        <v>9951.9652857142864</v>
      </c>
      <c r="F103">
        <f t="shared" ca="1" si="43"/>
        <v>22118.464857142859</v>
      </c>
      <c r="G103">
        <f t="shared" ca="1" si="18"/>
        <v>8534.4</v>
      </c>
      <c r="H103" s="9">
        <f t="shared" ca="1" si="19"/>
        <v>-233.35711428571375</v>
      </c>
      <c r="I103" s="9">
        <f t="shared" ca="1" si="19"/>
        <v>50.244057142856761</v>
      </c>
      <c r="J103" s="9">
        <f t="shared" ca="1" si="19"/>
        <v>0</v>
      </c>
      <c r="K103" s="9">
        <f t="shared" ca="1" si="20"/>
        <v>238.70485555583139</v>
      </c>
      <c r="L103" s="9">
        <f t="shared" ca="1" si="21"/>
        <v>-77.849158792802484</v>
      </c>
      <c r="M103">
        <f t="shared" ca="1" si="23"/>
        <v>56.048115079365076</v>
      </c>
      <c r="N103">
        <f t="shared" ca="1" si="24"/>
        <v>33.092599206349206</v>
      </c>
    </row>
    <row r="104" spans="1:14" x14ac:dyDescent="0.25">
      <c r="A104" s="8">
        <f t="shared" si="25"/>
        <v>0.43958333333333238</v>
      </c>
      <c r="B104" s="3">
        <f t="shared" si="26"/>
        <v>1553301980</v>
      </c>
      <c r="C104">
        <f t="shared" si="41"/>
        <v>3</v>
      </c>
      <c r="D104">
        <f t="shared" si="41"/>
        <v>86</v>
      </c>
      <c r="E104">
        <f t="shared" ca="1" si="42"/>
        <v>8785.1797142857176</v>
      </c>
      <c r="F104">
        <f t="shared" ca="1" si="43"/>
        <v>22369.685142857143</v>
      </c>
      <c r="G104">
        <f t="shared" ca="1" si="18"/>
        <v>8534.4</v>
      </c>
      <c r="H104" s="9">
        <f t="shared" ca="1" si="19"/>
        <v>-233.35711428571449</v>
      </c>
      <c r="I104" s="9">
        <f t="shared" ca="1" si="19"/>
        <v>50.244057142857493</v>
      </c>
      <c r="J104" s="9">
        <f t="shared" ca="1" si="19"/>
        <v>0</v>
      </c>
      <c r="K104" s="9">
        <f t="shared" ca="1" si="20"/>
        <v>238.70485555583227</v>
      </c>
      <c r="L104" s="9">
        <f t="shared" ca="1" si="21"/>
        <v>-77.849158792802342</v>
      </c>
      <c r="M104">
        <f t="shared" ca="1" si="23"/>
        <v>56.050357142857138</v>
      </c>
      <c r="N104">
        <f t="shared" ca="1" si="24"/>
        <v>33.073928571428567</v>
      </c>
    </row>
    <row r="105" spans="1:14" x14ac:dyDescent="0.25">
      <c r="A105" s="4">
        <f>A104+5/24/3600</f>
        <v>0.43964120370370274</v>
      </c>
      <c r="B105" s="3">
        <f t="shared" si="26"/>
        <v>1553301985</v>
      </c>
      <c r="C105">
        <f t="shared" si="41"/>
        <v>3</v>
      </c>
      <c r="D105">
        <f t="shared" si="41"/>
        <v>86</v>
      </c>
      <c r="E105">
        <f t="shared" ca="1" si="42"/>
        <v>7618.3941428571452</v>
      </c>
      <c r="F105">
        <f t="shared" ca="1" si="43"/>
        <v>22620.90542857143</v>
      </c>
      <c r="G105">
        <f t="shared" ca="1" si="18"/>
        <v>8534.4</v>
      </c>
      <c r="H105" s="9">
        <f t="shared" ca="1" si="19"/>
        <v>-233.35711428571449</v>
      </c>
      <c r="I105" s="9">
        <f t="shared" ca="1" si="19"/>
        <v>50.244057142856761</v>
      </c>
      <c r="J105" s="9">
        <f t="shared" ca="1" si="19"/>
        <v>0</v>
      </c>
      <c r="K105" s="9">
        <f t="shared" ca="1" si="20"/>
        <v>238.7048555558321</v>
      </c>
      <c r="L105" s="9">
        <f t="shared" ca="1" si="21"/>
        <v>-77.849158792802527</v>
      </c>
      <c r="M105">
        <f t="shared" ca="1" si="23"/>
        <v>56.052599206349207</v>
      </c>
      <c r="N105">
        <f t="shared" ca="1" si="24"/>
        <v>33.055257936507935</v>
      </c>
    </row>
    <row r="106" spans="1:14" x14ac:dyDescent="0.25">
      <c r="A106" s="4">
        <f t="shared" ref="A106:A122" si="44">A105+5/24/3600</f>
        <v>0.4396990740740731</v>
      </c>
      <c r="B106" s="3">
        <f t="shared" si="26"/>
        <v>1553301990</v>
      </c>
      <c r="C106">
        <f t="shared" ref="C106:D121" si="45">C105</f>
        <v>3</v>
      </c>
      <c r="D106">
        <f t="shared" si="45"/>
        <v>86</v>
      </c>
      <c r="E106">
        <f t="shared" ca="1" si="42"/>
        <v>6451.6085714285728</v>
      </c>
      <c r="F106">
        <f t="shared" ca="1" si="43"/>
        <v>22872.125714285714</v>
      </c>
      <c r="G106">
        <f t="shared" ca="1" si="18"/>
        <v>8534.4</v>
      </c>
      <c r="H106" s="9">
        <f t="shared" ca="1" si="19"/>
        <v>-233.35711428571375</v>
      </c>
      <c r="I106" s="9">
        <f t="shared" ca="1" si="19"/>
        <v>50.244057142857493</v>
      </c>
      <c r="J106" s="9">
        <f t="shared" ca="1" si="19"/>
        <v>0</v>
      </c>
      <c r="K106" s="9">
        <f t="shared" ca="1" si="20"/>
        <v>238.70485555583153</v>
      </c>
      <c r="L106" s="9">
        <f t="shared" ca="1" si="21"/>
        <v>-77.849158792802314</v>
      </c>
      <c r="M106">
        <f t="shared" ca="1" si="23"/>
        <v>56.054841269841269</v>
      </c>
      <c r="N106">
        <f t="shared" ca="1" si="24"/>
        <v>33.036587301587296</v>
      </c>
    </row>
    <row r="107" spans="1:14" x14ac:dyDescent="0.25">
      <c r="A107" s="4">
        <f t="shared" si="44"/>
        <v>0.43975694444444346</v>
      </c>
      <c r="B107" s="3">
        <f t="shared" si="26"/>
        <v>1553301995</v>
      </c>
      <c r="C107">
        <f t="shared" si="45"/>
        <v>3</v>
      </c>
      <c r="D107">
        <f t="shared" si="45"/>
        <v>86</v>
      </c>
      <c r="E107">
        <f t="shared" ca="1" si="42"/>
        <v>5284.823000000004</v>
      </c>
      <c r="F107">
        <f t="shared" ca="1" si="43"/>
        <v>23123.346000000001</v>
      </c>
      <c r="G107">
        <f t="shared" ca="1" si="18"/>
        <v>8534.4</v>
      </c>
      <c r="H107" s="9">
        <f t="shared" ca="1" si="19"/>
        <v>-233.35711428571449</v>
      </c>
      <c r="I107" s="9">
        <f t="shared" ca="1" si="19"/>
        <v>50.244057142856761</v>
      </c>
      <c r="J107" s="9">
        <f t="shared" ca="1" si="19"/>
        <v>0</v>
      </c>
      <c r="K107" s="9">
        <f t="shared" ca="1" si="20"/>
        <v>238.7048555558321</v>
      </c>
      <c r="L107" s="9">
        <f t="shared" ca="1" si="21"/>
        <v>-77.849158792802527</v>
      </c>
      <c r="M107">
        <f t="shared" ca="1" si="23"/>
        <v>56.057083333333331</v>
      </c>
      <c r="N107">
        <f t="shared" ca="1" si="24"/>
        <v>33.017916666666665</v>
      </c>
    </row>
    <row r="108" spans="1:14" x14ac:dyDescent="0.25">
      <c r="A108" s="4">
        <f t="shared" si="44"/>
        <v>0.43981481481481383</v>
      </c>
      <c r="B108" s="3">
        <f t="shared" si="26"/>
        <v>1553302000</v>
      </c>
      <c r="C108">
        <f t="shared" si="45"/>
        <v>3</v>
      </c>
      <c r="D108">
        <f t="shared" si="45"/>
        <v>86</v>
      </c>
      <c r="E108">
        <f t="shared" ca="1" si="42"/>
        <v>4118.0374285714315</v>
      </c>
      <c r="F108">
        <f t="shared" ca="1" si="43"/>
        <v>23374.566285714285</v>
      </c>
      <c r="G108">
        <f t="shared" ca="1" si="18"/>
        <v>8534.4</v>
      </c>
      <c r="H108" s="9">
        <f t="shared" ca="1" si="19"/>
        <v>-233.35711428571449</v>
      </c>
      <c r="I108" s="9">
        <f t="shared" ca="1" si="19"/>
        <v>50.244057142857493</v>
      </c>
      <c r="J108" s="9">
        <f t="shared" ca="1" si="19"/>
        <v>0</v>
      </c>
      <c r="K108" s="9">
        <f t="shared" ca="1" si="20"/>
        <v>238.70485555583227</v>
      </c>
      <c r="L108" s="9">
        <f t="shared" ca="1" si="21"/>
        <v>-77.849158792802342</v>
      </c>
      <c r="M108">
        <f t="shared" ca="1" si="23"/>
        <v>56.059325396825393</v>
      </c>
      <c r="N108">
        <f t="shared" ca="1" si="24"/>
        <v>32.999246031746033</v>
      </c>
    </row>
    <row r="109" spans="1:14" x14ac:dyDescent="0.25">
      <c r="A109" s="4">
        <f t="shared" si="44"/>
        <v>0.43987268518518419</v>
      </c>
      <c r="B109" s="3">
        <f t="shared" si="26"/>
        <v>1553302005</v>
      </c>
      <c r="C109">
        <f t="shared" si="45"/>
        <v>3</v>
      </c>
      <c r="D109">
        <f t="shared" si="45"/>
        <v>86</v>
      </c>
      <c r="E109">
        <f t="shared" ca="1" si="42"/>
        <v>2951.2518571428591</v>
      </c>
      <c r="F109">
        <f t="shared" ca="1" si="43"/>
        <v>23625.786571428573</v>
      </c>
      <c r="G109">
        <f t="shared" ca="1" si="18"/>
        <v>8534.4</v>
      </c>
      <c r="H109" s="9">
        <f t="shared" ca="1" si="19"/>
        <v>-233.35711428571375</v>
      </c>
      <c r="I109" s="9">
        <f t="shared" ca="1" si="19"/>
        <v>50.244057142856761</v>
      </c>
      <c r="J109" s="9">
        <f t="shared" ca="1" si="19"/>
        <v>0</v>
      </c>
      <c r="K109" s="9">
        <f t="shared" ca="1" si="20"/>
        <v>238.70485555583139</v>
      </c>
      <c r="L109" s="9">
        <f t="shared" ca="1" si="21"/>
        <v>-77.849158792802484</v>
      </c>
      <c r="M109">
        <f t="shared" ca="1" si="23"/>
        <v>56.061567460317455</v>
      </c>
      <c r="N109">
        <f t="shared" ca="1" si="24"/>
        <v>32.980575396825394</v>
      </c>
    </row>
    <row r="110" spans="1:14" x14ac:dyDescent="0.25">
      <c r="A110" s="8">
        <f t="shared" si="44"/>
        <v>0.43993055555555455</v>
      </c>
      <c r="B110" s="3">
        <f t="shared" si="26"/>
        <v>1553302010</v>
      </c>
      <c r="C110">
        <f t="shared" si="45"/>
        <v>3</v>
      </c>
      <c r="D110">
        <f t="shared" si="45"/>
        <v>86</v>
      </c>
      <c r="E110">
        <f t="shared" ca="1" si="42"/>
        <v>1784.4662857142903</v>
      </c>
      <c r="F110">
        <f t="shared" ca="1" si="43"/>
        <v>23877.006857142856</v>
      </c>
      <c r="G110">
        <f t="shared" ca="1" si="18"/>
        <v>8534.4</v>
      </c>
      <c r="H110" s="9">
        <f t="shared" ca="1" si="19"/>
        <v>-233.35711428571449</v>
      </c>
      <c r="I110" s="9">
        <f t="shared" ca="1" si="19"/>
        <v>50.244057142857493</v>
      </c>
      <c r="J110" s="9">
        <f t="shared" ca="1" si="19"/>
        <v>0</v>
      </c>
      <c r="K110" s="9">
        <f t="shared" ca="1" si="20"/>
        <v>238.70485555583227</v>
      </c>
      <c r="L110" s="9">
        <f t="shared" ca="1" si="21"/>
        <v>-77.849158792802342</v>
      </c>
      <c r="M110">
        <f t="shared" ca="1" si="23"/>
        <v>56.063809523809518</v>
      </c>
      <c r="N110">
        <f t="shared" ca="1" si="24"/>
        <v>32.961904761904762</v>
      </c>
    </row>
    <row r="111" spans="1:14" x14ac:dyDescent="0.25">
      <c r="A111" s="4">
        <f t="shared" si="44"/>
        <v>0.43998842592592491</v>
      </c>
      <c r="B111" s="3">
        <f t="shared" si="26"/>
        <v>1553302015</v>
      </c>
      <c r="C111">
        <f t="shared" si="45"/>
        <v>3</v>
      </c>
      <c r="D111">
        <f t="shared" si="45"/>
        <v>86</v>
      </c>
      <c r="E111">
        <f t="shared" ca="1" si="42"/>
        <v>617.68071428571784</v>
      </c>
      <c r="F111">
        <f t="shared" ca="1" si="43"/>
        <v>24128.227142857144</v>
      </c>
      <c r="G111">
        <f t="shared" ca="1" si="18"/>
        <v>8534.4</v>
      </c>
      <c r="H111" s="9">
        <f t="shared" ca="1" si="19"/>
        <v>-233.35711428571449</v>
      </c>
      <c r="I111" s="9">
        <f t="shared" ca="1" si="19"/>
        <v>50.244057142856761</v>
      </c>
      <c r="J111" s="9">
        <f t="shared" ca="1" si="19"/>
        <v>0</v>
      </c>
      <c r="K111" s="9">
        <f t="shared" ca="1" si="20"/>
        <v>238.7048555558321</v>
      </c>
      <c r="L111" s="9">
        <f t="shared" ca="1" si="21"/>
        <v>-77.849158792802527</v>
      </c>
      <c r="M111">
        <f t="shared" ca="1" si="23"/>
        <v>56.066051587301587</v>
      </c>
      <c r="N111">
        <f t="shared" ca="1" si="24"/>
        <v>32.943234126984123</v>
      </c>
    </row>
    <row r="112" spans="1:14" x14ac:dyDescent="0.25">
      <c r="A112" s="4">
        <f t="shared" si="44"/>
        <v>0.44004629629629527</v>
      </c>
      <c r="B112" s="3">
        <f t="shared" si="26"/>
        <v>1553302020</v>
      </c>
      <c r="C112">
        <f t="shared" si="45"/>
        <v>3</v>
      </c>
      <c r="D112">
        <f t="shared" si="45"/>
        <v>86</v>
      </c>
      <c r="E112">
        <f t="shared" ca="1" si="42"/>
        <v>-549.1048571428546</v>
      </c>
      <c r="F112">
        <f t="shared" ca="1" si="43"/>
        <v>24379.447428571428</v>
      </c>
      <c r="G112">
        <f t="shared" ca="1" si="18"/>
        <v>8534.4</v>
      </c>
      <c r="H112" s="9">
        <f t="shared" ca="1" si="19"/>
        <v>-233.35711428571449</v>
      </c>
      <c r="I112" s="9">
        <f t="shared" ca="1" si="19"/>
        <v>50.244057142857493</v>
      </c>
      <c r="J112" s="9">
        <f t="shared" ca="1" si="19"/>
        <v>0</v>
      </c>
      <c r="K112" s="9">
        <f t="shared" ca="1" si="20"/>
        <v>238.70485555583227</v>
      </c>
      <c r="L112" s="9">
        <f t="shared" ca="1" si="21"/>
        <v>-77.849158792802342</v>
      </c>
      <c r="M112">
        <f t="shared" ca="1" si="23"/>
        <v>56.068293650793649</v>
      </c>
      <c r="N112">
        <f t="shared" ca="1" si="24"/>
        <v>32.924563492063491</v>
      </c>
    </row>
    <row r="113" spans="1:15" x14ac:dyDescent="0.25">
      <c r="A113" s="4">
        <f t="shared" si="44"/>
        <v>0.44010416666666563</v>
      </c>
      <c r="B113" s="3">
        <f t="shared" si="26"/>
        <v>1553302025</v>
      </c>
      <c r="C113">
        <f t="shared" si="45"/>
        <v>3</v>
      </c>
      <c r="D113">
        <f t="shared" si="45"/>
        <v>86</v>
      </c>
      <c r="E113">
        <f t="shared" ca="1" si="42"/>
        <v>-1715.890428571427</v>
      </c>
      <c r="F113">
        <f t="shared" ca="1" si="43"/>
        <v>24630.667714285715</v>
      </c>
      <c r="G113">
        <f t="shared" ca="1" si="18"/>
        <v>8534.4</v>
      </c>
      <c r="H113" s="9">
        <f t="shared" ca="1" si="19"/>
        <v>-233.35711428571375</v>
      </c>
      <c r="I113" s="9">
        <f t="shared" ca="1" si="19"/>
        <v>50.244057142856761</v>
      </c>
      <c r="J113" s="9">
        <f t="shared" ca="1" si="19"/>
        <v>0</v>
      </c>
      <c r="K113" s="9">
        <f t="shared" ca="1" si="20"/>
        <v>238.70485555583139</v>
      </c>
      <c r="L113" s="9">
        <f t="shared" ca="1" si="21"/>
        <v>-77.849158792802484</v>
      </c>
      <c r="M113">
        <f t="shared" ca="1" si="23"/>
        <v>56.070535714285711</v>
      </c>
      <c r="N113">
        <f t="shared" ca="1" si="24"/>
        <v>32.905892857142852</v>
      </c>
    </row>
    <row r="114" spans="1:15" x14ac:dyDescent="0.25">
      <c r="A114" s="4">
        <f t="shared" si="44"/>
        <v>0.44016203703703599</v>
      </c>
      <c r="B114" s="3">
        <f t="shared" si="26"/>
        <v>1553302030</v>
      </c>
      <c r="C114">
        <f t="shared" si="45"/>
        <v>3</v>
      </c>
      <c r="D114">
        <f t="shared" si="45"/>
        <v>86</v>
      </c>
      <c r="E114">
        <f t="shared" ca="1" si="42"/>
        <v>-2882.6759999999958</v>
      </c>
      <c r="F114">
        <f t="shared" ca="1" si="43"/>
        <v>24881.887999999999</v>
      </c>
      <c r="G114">
        <f t="shared" ca="1" si="18"/>
        <v>8534.4</v>
      </c>
      <c r="H114" s="9">
        <f t="shared" ca="1" si="19"/>
        <v>-233.35711428571449</v>
      </c>
      <c r="I114" s="9">
        <f t="shared" ca="1" si="19"/>
        <v>50.244057142857493</v>
      </c>
      <c r="J114" s="9">
        <f t="shared" ca="1" si="19"/>
        <v>0</v>
      </c>
      <c r="K114" s="9">
        <f t="shared" ca="1" si="20"/>
        <v>238.70485555583227</v>
      </c>
      <c r="L114" s="9">
        <f t="shared" ca="1" si="21"/>
        <v>-77.849158792802342</v>
      </c>
      <c r="M114">
        <f t="shared" ca="1" si="23"/>
        <v>56.072777777777773</v>
      </c>
      <c r="N114">
        <f t="shared" ca="1" si="24"/>
        <v>32.887222222222221</v>
      </c>
    </row>
    <row r="115" spans="1:15" x14ac:dyDescent="0.25">
      <c r="A115" s="4">
        <f t="shared" si="44"/>
        <v>0.44021990740740635</v>
      </c>
      <c r="B115" s="3">
        <f t="shared" si="26"/>
        <v>1553302035</v>
      </c>
      <c r="C115">
        <f t="shared" si="45"/>
        <v>3</v>
      </c>
      <c r="D115">
        <f t="shared" si="45"/>
        <v>86</v>
      </c>
      <c r="E115">
        <f t="shared" ca="1" si="42"/>
        <v>-4049.4615714285683</v>
      </c>
      <c r="F115">
        <f t="shared" ca="1" si="43"/>
        <v>25133.108285714286</v>
      </c>
      <c r="G115">
        <f t="shared" ca="1" si="18"/>
        <v>8534.4</v>
      </c>
      <c r="H115" s="9">
        <f t="shared" ca="1" si="19"/>
        <v>-233.35711428571375</v>
      </c>
      <c r="I115" s="9">
        <f t="shared" ca="1" si="19"/>
        <v>50.244057142857493</v>
      </c>
      <c r="J115" s="9">
        <f t="shared" ca="1" si="19"/>
        <v>0</v>
      </c>
      <c r="K115" s="9">
        <f t="shared" ca="1" si="20"/>
        <v>238.70485555583153</v>
      </c>
      <c r="L115" s="9">
        <f t="shared" ca="1" si="21"/>
        <v>-77.849158792802314</v>
      </c>
      <c r="M115">
        <f t="shared" ca="1" si="23"/>
        <v>56.075019841269835</v>
      </c>
      <c r="N115">
        <f t="shared" ca="1" si="24"/>
        <v>32.868551587301589</v>
      </c>
    </row>
    <row r="116" spans="1:15" x14ac:dyDescent="0.25">
      <c r="A116" s="8">
        <f t="shared" si="44"/>
        <v>0.44027777777777671</v>
      </c>
      <c r="B116" s="3">
        <f t="shared" si="26"/>
        <v>1553302040</v>
      </c>
      <c r="C116">
        <f t="shared" si="45"/>
        <v>3</v>
      </c>
      <c r="D116">
        <f t="shared" si="45"/>
        <v>86</v>
      </c>
      <c r="E116">
        <f t="shared" ca="1" si="42"/>
        <v>-5216.2471428571371</v>
      </c>
      <c r="F116">
        <f t="shared" ca="1" si="43"/>
        <v>25384.328571428574</v>
      </c>
      <c r="G116">
        <f t="shared" ca="1" si="18"/>
        <v>8534.4</v>
      </c>
      <c r="H116" s="9">
        <f t="shared" ca="1" si="19"/>
        <v>-233.35711428571523</v>
      </c>
      <c r="I116" s="9">
        <f t="shared" ca="1" si="19"/>
        <v>50.244057142856761</v>
      </c>
      <c r="J116" s="9">
        <f t="shared" ca="1" si="19"/>
        <v>0</v>
      </c>
      <c r="K116" s="9">
        <f t="shared" ca="1" si="20"/>
        <v>238.70485555583281</v>
      </c>
      <c r="L116" s="9">
        <f t="shared" ca="1" si="21"/>
        <v>-77.849158792802555</v>
      </c>
      <c r="M116">
        <f t="shared" ca="1" si="23"/>
        <v>56.077261904761905</v>
      </c>
      <c r="N116">
        <f t="shared" ca="1" si="24"/>
        <v>32.84988095238095</v>
      </c>
    </row>
    <row r="117" spans="1:15" x14ac:dyDescent="0.25">
      <c r="A117" s="4">
        <f t="shared" si="44"/>
        <v>0.44033564814814707</v>
      </c>
      <c r="B117" s="3">
        <f t="shared" si="26"/>
        <v>1553302045</v>
      </c>
      <c r="C117">
        <f t="shared" si="45"/>
        <v>3</v>
      </c>
      <c r="D117">
        <f t="shared" si="45"/>
        <v>86</v>
      </c>
      <c r="E117">
        <f t="shared" ca="1" si="42"/>
        <v>-6383.0327142857132</v>
      </c>
      <c r="F117">
        <f t="shared" ca="1" si="43"/>
        <v>25635.548857142858</v>
      </c>
      <c r="G117">
        <f t="shared" ca="1" si="18"/>
        <v>8534.4</v>
      </c>
      <c r="H117" s="9">
        <f t="shared" ca="1" si="19"/>
        <v>-233.35711428571375</v>
      </c>
      <c r="I117" s="9">
        <f t="shared" ca="1" si="19"/>
        <v>50.244057142856761</v>
      </c>
      <c r="J117" s="9">
        <f t="shared" ca="1" si="19"/>
        <v>0</v>
      </c>
      <c r="K117" s="9">
        <f t="shared" ca="1" si="20"/>
        <v>238.70485555583139</v>
      </c>
      <c r="L117" s="9">
        <f t="shared" ca="1" si="21"/>
        <v>-77.849158792802484</v>
      </c>
      <c r="M117">
        <f t="shared" ca="1" si="23"/>
        <v>56.079503968253967</v>
      </c>
      <c r="N117">
        <f t="shared" ca="1" si="24"/>
        <v>32.831210317460318</v>
      </c>
    </row>
    <row r="118" spans="1:15" x14ac:dyDescent="0.25">
      <c r="A118" s="4">
        <f t="shared" si="44"/>
        <v>0.44039351851851744</v>
      </c>
      <c r="B118" s="3">
        <f t="shared" si="26"/>
        <v>1553302050</v>
      </c>
      <c r="C118">
        <f t="shared" si="45"/>
        <v>3</v>
      </c>
      <c r="D118">
        <f t="shared" si="45"/>
        <v>86</v>
      </c>
      <c r="E118">
        <f t="shared" ca="1" si="42"/>
        <v>-7549.818285714282</v>
      </c>
      <c r="F118">
        <f t="shared" ca="1" si="43"/>
        <v>25886.769142857142</v>
      </c>
      <c r="G118">
        <f t="shared" ca="1" si="18"/>
        <v>8534.4</v>
      </c>
      <c r="H118" s="9">
        <f t="shared" ca="1" si="19"/>
        <v>-233.35711428571375</v>
      </c>
      <c r="I118" s="9">
        <f t="shared" ca="1" si="19"/>
        <v>50.244057142857493</v>
      </c>
      <c r="J118" s="9">
        <f t="shared" ca="1" si="19"/>
        <v>0</v>
      </c>
      <c r="K118" s="9">
        <f t="shared" ca="1" si="20"/>
        <v>238.70485555583153</v>
      </c>
      <c r="L118" s="9">
        <f t="shared" ca="1" si="21"/>
        <v>-77.849158792802314</v>
      </c>
      <c r="M118">
        <f t="shared" ca="1" si="23"/>
        <v>56.081746031746029</v>
      </c>
      <c r="N118">
        <f t="shared" ca="1" si="24"/>
        <v>32.812539682539679</v>
      </c>
    </row>
    <row r="119" spans="1:15" x14ac:dyDescent="0.25">
      <c r="A119" s="4">
        <f t="shared" si="44"/>
        <v>0.4404513888888878</v>
      </c>
      <c r="B119" s="3">
        <f t="shared" si="26"/>
        <v>1553302055</v>
      </c>
      <c r="C119">
        <f t="shared" si="45"/>
        <v>3</v>
      </c>
      <c r="D119">
        <f t="shared" si="45"/>
        <v>86</v>
      </c>
      <c r="E119">
        <f t="shared" ca="1" si="42"/>
        <v>-8716.6038571428508</v>
      </c>
      <c r="F119">
        <f t="shared" ca="1" si="43"/>
        <v>26137.989428571429</v>
      </c>
      <c r="G119">
        <f t="shared" ca="1" si="18"/>
        <v>8534.4</v>
      </c>
      <c r="H119" s="9">
        <f t="shared" ca="1" si="19"/>
        <v>-233.35711428571523</v>
      </c>
      <c r="I119" s="9">
        <f t="shared" ca="1" si="19"/>
        <v>50.244057142857493</v>
      </c>
      <c r="J119" s="9">
        <f t="shared" ca="1" si="19"/>
        <v>0</v>
      </c>
      <c r="K119" s="9">
        <f t="shared" ca="1" si="20"/>
        <v>238.70485555583298</v>
      </c>
      <c r="L119" s="9">
        <f t="shared" ca="1" si="21"/>
        <v>-77.849158792802385</v>
      </c>
      <c r="M119">
        <f t="shared" ca="1" si="23"/>
        <v>56.083988095238091</v>
      </c>
      <c r="N119">
        <f t="shared" ca="1" si="24"/>
        <v>32.793869047619047</v>
      </c>
    </row>
    <row r="120" spans="1:15" x14ac:dyDescent="0.25">
      <c r="A120" s="4">
        <f t="shared" si="44"/>
        <v>0.44050925925925816</v>
      </c>
      <c r="B120" s="3">
        <f t="shared" si="26"/>
        <v>1553302060</v>
      </c>
      <c r="C120">
        <f t="shared" si="45"/>
        <v>3</v>
      </c>
      <c r="D120">
        <f t="shared" si="45"/>
        <v>86</v>
      </c>
      <c r="E120">
        <f t="shared" ca="1" si="42"/>
        <v>-9883.3894285714268</v>
      </c>
      <c r="F120">
        <f t="shared" ca="1" si="43"/>
        <v>26389.209714285716</v>
      </c>
      <c r="G120">
        <f t="shared" ca="1" si="18"/>
        <v>8534.4</v>
      </c>
      <c r="H120" s="9">
        <f t="shared" ca="1" si="19"/>
        <v>-233.35711428571375</v>
      </c>
      <c r="I120" s="9">
        <f t="shared" ca="1" si="19"/>
        <v>50.244057142856761</v>
      </c>
      <c r="J120" s="9">
        <f t="shared" ca="1" si="19"/>
        <v>0</v>
      </c>
      <c r="K120" s="9">
        <f t="shared" ca="1" si="20"/>
        <v>238.70485555583139</v>
      </c>
      <c r="L120" s="9">
        <f t="shared" ca="1" si="21"/>
        <v>-77.849158792802484</v>
      </c>
      <c r="M120">
        <f t="shared" ca="1" si="23"/>
        <v>56.086230158730153</v>
      </c>
      <c r="N120">
        <f t="shared" ca="1" si="24"/>
        <v>32.775198412698408</v>
      </c>
    </row>
    <row r="121" spans="1:15" x14ac:dyDescent="0.25">
      <c r="A121" s="4">
        <f t="shared" si="44"/>
        <v>0.44056712962962852</v>
      </c>
      <c r="B121" s="3">
        <f t="shared" si="26"/>
        <v>1553302065</v>
      </c>
      <c r="C121">
        <f t="shared" si="45"/>
        <v>3</v>
      </c>
      <c r="D121">
        <f t="shared" si="45"/>
        <v>86</v>
      </c>
      <c r="E121">
        <f t="shared" ca="1" si="42"/>
        <v>-11050.174999999996</v>
      </c>
      <c r="F121">
        <f t="shared" ca="1" si="43"/>
        <v>26640.43</v>
      </c>
      <c r="G121">
        <f t="shared" ca="1" si="18"/>
        <v>8534.4</v>
      </c>
      <c r="H121" s="9">
        <f t="shared" ca="1" si="19"/>
        <v>-233.35711428571375</v>
      </c>
      <c r="I121" s="9">
        <f t="shared" ca="1" si="19"/>
        <v>50.244057142856761</v>
      </c>
      <c r="J121" s="9">
        <f t="shared" ca="1" si="19"/>
        <v>0</v>
      </c>
      <c r="K121" s="9">
        <f t="shared" ca="1" si="20"/>
        <v>238.70485555583139</v>
      </c>
      <c r="L121" s="9">
        <f t="shared" ca="1" si="21"/>
        <v>-77.849158792802484</v>
      </c>
      <c r="M121">
        <f t="shared" ca="1" si="23"/>
        <v>56.088472222222222</v>
      </c>
      <c r="N121">
        <f t="shared" ca="1" si="24"/>
        <v>32.756527777777777</v>
      </c>
    </row>
    <row r="122" spans="1:15" x14ac:dyDescent="0.25">
      <c r="A122" s="4">
        <f t="shared" si="44"/>
        <v>0.44062499999999888</v>
      </c>
      <c r="B122" s="3">
        <f t="shared" si="26"/>
        <v>1553302070</v>
      </c>
      <c r="C122">
        <f t="shared" ref="C122:D137" si="46">C121</f>
        <v>3</v>
      </c>
      <c r="D122">
        <f t="shared" si="46"/>
        <v>86</v>
      </c>
      <c r="E122">
        <f t="shared" ca="1" si="42"/>
        <v>-12216.960571428564</v>
      </c>
      <c r="F122">
        <f t="shared" ca="1" si="43"/>
        <v>26891.650285714284</v>
      </c>
      <c r="G122">
        <f t="shared" ca="1" si="18"/>
        <v>8534.4</v>
      </c>
      <c r="H122" s="9">
        <f t="shared" ca="1" si="19"/>
        <v>-233.35711428571523</v>
      </c>
      <c r="I122" s="9">
        <f t="shared" ca="1" si="19"/>
        <v>50.244057142857493</v>
      </c>
      <c r="J122" s="9">
        <f t="shared" ca="1" si="19"/>
        <v>0</v>
      </c>
      <c r="K122" s="9">
        <f t="shared" ca="1" si="20"/>
        <v>238.70485555583298</v>
      </c>
      <c r="L122" s="9">
        <f t="shared" ca="1" si="21"/>
        <v>-77.849158792802385</v>
      </c>
      <c r="M122">
        <f t="shared" ca="1" si="23"/>
        <v>56.090714285714284</v>
      </c>
      <c r="N122">
        <f t="shared" ca="1" si="24"/>
        <v>32.737857142857145</v>
      </c>
    </row>
    <row r="123" spans="1:15" x14ac:dyDescent="0.25">
      <c r="A123" s="4">
        <f>A122+5/24/3600</f>
        <v>0.44068287037036924</v>
      </c>
      <c r="B123" s="3">
        <f t="shared" si="26"/>
        <v>1553302075</v>
      </c>
      <c r="C123">
        <f t="shared" si="46"/>
        <v>3</v>
      </c>
      <c r="D123">
        <f t="shared" si="46"/>
        <v>86</v>
      </c>
      <c r="E123">
        <f t="shared" ca="1" si="42"/>
        <v>-13383.746142857141</v>
      </c>
      <c r="F123">
        <f t="shared" ca="1" si="43"/>
        <v>27142.870571428572</v>
      </c>
      <c r="G123">
        <f t="shared" ca="1" si="18"/>
        <v>8534.4</v>
      </c>
      <c r="H123" s="9">
        <f t="shared" ca="1" si="19"/>
        <v>-233.35711428571375</v>
      </c>
      <c r="I123" s="9">
        <f t="shared" ca="1" si="19"/>
        <v>50.244057142857493</v>
      </c>
      <c r="J123" s="9">
        <f t="shared" ca="1" si="19"/>
        <v>0</v>
      </c>
      <c r="K123" s="9">
        <f t="shared" ca="1" si="20"/>
        <v>238.70485555583153</v>
      </c>
      <c r="L123" s="9">
        <f t="shared" ca="1" si="21"/>
        <v>-77.849158792802314</v>
      </c>
      <c r="M123">
        <f t="shared" ca="1" si="23"/>
        <v>56.092956349206347</v>
      </c>
      <c r="N123">
        <f t="shared" ca="1" si="24"/>
        <v>32.719186507936506</v>
      </c>
    </row>
    <row r="124" spans="1:15" x14ac:dyDescent="0.25">
      <c r="A124" s="4">
        <f t="shared" ref="A124:A187" si="47">A123+5/24/3600</f>
        <v>0.4407407407407396</v>
      </c>
      <c r="B124" s="3">
        <f t="shared" si="26"/>
        <v>1553302080</v>
      </c>
      <c r="C124">
        <f t="shared" si="46"/>
        <v>3</v>
      </c>
      <c r="D124">
        <f t="shared" si="46"/>
        <v>86</v>
      </c>
      <c r="E124">
        <f t="shared" ca="1" si="42"/>
        <v>-14550.531714285709</v>
      </c>
      <c r="F124">
        <f t="shared" ca="1" si="43"/>
        <v>27394.090857142859</v>
      </c>
      <c r="G124">
        <f t="shared" ca="1" si="18"/>
        <v>8534.4</v>
      </c>
      <c r="H124" s="9">
        <f t="shared" ca="1" si="19"/>
        <v>-233.35711428571375</v>
      </c>
      <c r="I124" s="9">
        <f t="shared" ca="1" si="19"/>
        <v>50.244057142856761</v>
      </c>
      <c r="J124" s="9">
        <f t="shared" ca="1" si="19"/>
        <v>0</v>
      </c>
      <c r="K124" s="9">
        <f t="shared" ca="1" si="20"/>
        <v>238.70485555583139</v>
      </c>
      <c r="L124" s="9">
        <f t="shared" ca="1" si="21"/>
        <v>-77.849158792802484</v>
      </c>
      <c r="M124">
        <f t="shared" ca="1" si="23"/>
        <v>56.095198412698409</v>
      </c>
      <c r="N124">
        <f t="shared" ca="1" si="24"/>
        <v>32.700515873015874</v>
      </c>
    </row>
    <row r="125" spans="1:15" x14ac:dyDescent="0.25">
      <c r="A125" s="4">
        <f t="shared" si="47"/>
        <v>0.44079861111110996</v>
      </c>
      <c r="B125" s="3">
        <f t="shared" si="26"/>
        <v>1553302085</v>
      </c>
      <c r="C125">
        <f t="shared" si="46"/>
        <v>3</v>
      </c>
      <c r="D125">
        <f t="shared" si="46"/>
        <v>86</v>
      </c>
      <c r="E125">
        <f t="shared" ca="1" si="42"/>
        <v>-15717.317285714278</v>
      </c>
      <c r="F125">
        <f t="shared" ca="1" si="43"/>
        <v>27645.311142857143</v>
      </c>
      <c r="G125">
        <f t="shared" ca="1" si="18"/>
        <v>8534.4</v>
      </c>
      <c r="H125" s="9">
        <f t="shared" ca="1" si="19"/>
        <v>-233.35711428571523</v>
      </c>
      <c r="I125" s="9">
        <f t="shared" ca="1" si="19"/>
        <v>50.244057142856761</v>
      </c>
      <c r="J125" s="9">
        <f t="shared" ca="1" si="19"/>
        <v>0</v>
      </c>
      <c r="K125" s="9">
        <f t="shared" ca="1" si="20"/>
        <v>238.70485555583281</v>
      </c>
      <c r="L125" s="9">
        <f t="shared" ca="1" si="21"/>
        <v>-77.849158792802555</v>
      </c>
      <c r="M125">
        <f t="shared" ca="1" si="23"/>
        <v>56.097440476190471</v>
      </c>
      <c r="N125">
        <f t="shared" ca="1" si="24"/>
        <v>32.681845238095235</v>
      </c>
    </row>
    <row r="126" spans="1:15" x14ac:dyDescent="0.25">
      <c r="A126" s="4">
        <f t="shared" si="47"/>
        <v>0.44085648148148032</v>
      </c>
      <c r="B126" s="3">
        <f t="shared" si="26"/>
        <v>1553302090</v>
      </c>
      <c r="C126">
        <f t="shared" si="46"/>
        <v>3</v>
      </c>
      <c r="D126">
        <f t="shared" si="46"/>
        <v>86</v>
      </c>
      <c r="E126">
        <f t="shared" ca="1" si="42"/>
        <v>-16884.102857142854</v>
      </c>
      <c r="F126">
        <f t="shared" ca="1" si="43"/>
        <v>27896.531428571427</v>
      </c>
      <c r="G126">
        <f t="shared" ca="1" si="18"/>
        <v>8534.4</v>
      </c>
      <c r="H126" s="9">
        <f t="shared" ca="1" si="19"/>
        <v>-233.35711428571375</v>
      </c>
      <c r="I126" s="9">
        <f t="shared" ca="1" si="19"/>
        <v>50.244057142857493</v>
      </c>
      <c r="J126" s="9">
        <f t="shared" ca="1" si="19"/>
        <v>0</v>
      </c>
      <c r="K126" s="9">
        <f t="shared" ca="1" si="20"/>
        <v>238.70485555583153</v>
      </c>
      <c r="L126" s="9">
        <f t="shared" ca="1" si="21"/>
        <v>-77.849158792802314</v>
      </c>
      <c r="M126">
        <f t="shared" ca="1" si="23"/>
        <v>56.099682539682533</v>
      </c>
      <c r="N126">
        <f t="shared" ca="1" si="24"/>
        <v>32.663174603174603</v>
      </c>
    </row>
    <row r="127" spans="1:15" x14ac:dyDescent="0.25">
      <c r="A127" s="4">
        <f t="shared" si="47"/>
        <v>0.44091435185185068</v>
      </c>
      <c r="B127" s="3">
        <f t="shared" si="26"/>
        <v>1553302095</v>
      </c>
      <c r="C127">
        <f t="shared" si="46"/>
        <v>3</v>
      </c>
      <c r="D127">
        <f t="shared" si="46"/>
        <v>86</v>
      </c>
      <c r="E127">
        <f t="shared" ca="1" si="42"/>
        <v>-18050.888428571423</v>
      </c>
      <c r="F127">
        <f t="shared" ca="1" si="43"/>
        <v>28147.751714285714</v>
      </c>
      <c r="G127">
        <f t="shared" ca="1" si="18"/>
        <v>8534.4</v>
      </c>
      <c r="H127" s="9">
        <f t="shared" ca="1" si="19"/>
        <v>-233.35711428571375</v>
      </c>
      <c r="I127" s="9">
        <f t="shared" ca="1" si="19"/>
        <v>50.244057142857493</v>
      </c>
      <c r="J127" s="9">
        <f t="shared" ca="1" si="19"/>
        <v>0</v>
      </c>
      <c r="K127" s="9">
        <f t="shared" ca="1" si="20"/>
        <v>238.70485555583153</v>
      </c>
      <c r="L127" s="9">
        <f t="shared" ca="1" si="21"/>
        <v>-77.849158792802314</v>
      </c>
      <c r="M127">
        <f t="shared" ca="1" si="23"/>
        <v>56.101924603174602</v>
      </c>
      <c r="N127">
        <f t="shared" ca="1" si="24"/>
        <v>32.644503968253964</v>
      </c>
      <c r="O127" s="12"/>
    </row>
    <row r="128" spans="1:15" x14ac:dyDescent="0.25">
      <c r="A128" s="8">
        <f t="shared" si="47"/>
        <v>0.44097222222222104</v>
      </c>
      <c r="B128" s="3">
        <f t="shared" si="26"/>
        <v>1553302100</v>
      </c>
      <c r="C128">
        <f t="shared" si="46"/>
        <v>3</v>
      </c>
      <c r="D128">
        <f t="shared" si="46"/>
        <v>86</v>
      </c>
      <c r="E128">
        <f t="shared" ca="1" si="42"/>
        <v>-19217.673999999992</v>
      </c>
      <c r="F128">
        <f t="shared" ca="1" si="43"/>
        <v>28398.972000000002</v>
      </c>
      <c r="G128">
        <f t="shared" ca="1" si="18"/>
        <v>8534.4</v>
      </c>
      <c r="H128" s="9">
        <f t="shared" ca="1" si="19"/>
        <v>-233.35711428571523</v>
      </c>
      <c r="I128" s="9">
        <f t="shared" ca="1" si="19"/>
        <v>50.244057142856761</v>
      </c>
      <c r="J128" s="9">
        <f t="shared" ca="1" si="19"/>
        <v>0</v>
      </c>
      <c r="K128" s="9">
        <f t="shared" ca="1" si="20"/>
        <v>238.70485555583281</v>
      </c>
      <c r="L128" s="9">
        <f t="shared" ca="1" si="21"/>
        <v>-77.849158792802555</v>
      </c>
      <c r="M128">
        <f t="shared" ca="1" si="23"/>
        <v>56.104166666666664</v>
      </c>
      <c r="N128">
        <f t="shared" ca="1" si="24"/>
        <v>32.625833333333333</v>
      </c>
      <c r="O128" s="12"/>
    </row>
    <row r="129" spans="1:19" x14ac:dyDescent="0.25">
      <c r="A129" s="4">
        <f t="shared" si="47"/>
        <v>0.44103009259259141</v>
      </c>
      <c r="B129" s="3">
        <f t="shared" si="26"/>
        <v>1553302105</v>
      </c>
      <c r="C129">
        <f t="shared" si="46"/>
        <v>3</v>
      </c>
      <c r="D129">
        <f t="shared" si="46"/>
        <v>86</v>
      </c>
      <c r="E129">
        <f t="shared" ca="1" si="42"/>
        <v>-20384.459571428568</v>
      </c>
      <c r="F129">
        <f t="shared" ca="1" si="43"/>
        <v>28650.192285714285</v>
      </c>
      <c r="G129">
        <f t="shared" ca="1" si="18"/>
        <v>8534.4</v>
      </c>
      <c r="H129" s="9">
        <f t="shared" ca="1" si="19"/>
        <v>-233.35711428571375</v>
      </c>
      <c r="I129" s="9">
        <f t="shared" ca="1" si="19"/>
        <v>50.244057142856761</v>
      </c>
      <c r="J129" s="9">
        <f t="shared" ca="1" si="19"/>
        <v>0</v>
      </c>
      <c r="K129" s="9">
        <f t="shared" ca="1" si="20"/>
        <v>238.70485555583139</v>
      </c>
      <c r="L129" s="9">
        <f t="shared" ca="1" si="21"/>
        <v>-77.849158792802484</v>
      </c>
      <c r="M129">
        <f t="shared" ca="1" si="23"/>
        <v>56.106408730158726</v>
      </c>
      <c r="N129">
        <f t="shared" ca="1" si="24"/>
        <v>32.607162698412701</v>
      </c>
      <c r="O129" s="12"/>
    </row>
    <row r="130" spans="1:19" x14ac:dyDescent="0.25">
      <c r="A130" s="4">
        <f t="shared" si="47"/>
        <v>0.44108796296296177</v>
      </c>
      <c r="B130" s="3">
        <f t="shared" si="26"/>
        <v>1553302110</v>
      </c>
      <c r="C130">
        <f t="shared" si="46"/>
        <v>3</v>
      </c>
      <c r="D130">
        <f t="shared" si="46"/>
        <v>86</v>
      </c>
      <c r="E130">
        <f t="shared" ca="1" si="42"/>
        <v>-21551.245142857137</v>
      </c>
      <c r="F130">
        <f t="shared" ca="1" si="43"/>
        <v>28901.412571428569</v>
      </c>
      <c r="G130">
        <f t="shared" ca="1" si="18"/>
        <v>8534.4</v>
      </c>
      <c r="H130" s="9">
        <f t="shared" ca="1" si="19"/>
        <v>-233.35711428571375</v>
      </c>
      <c r="I130" s="9">
        <f t="shared" ca="1" si="19"/>
        <v>50.244057142857493</v>
      </c>
      <c r="J130" s="9">
        <f t="shared" ca="1" si="19"/>
        <v>0</v>
      </c>
      <c r="K130" s="9">
        <f t="shared" ca="1" si="20"/>
        <v>238.70485555583153</v>
      </c>
      <c r="L130" s="9">
        <f t="shared" ca="1" si="21"/>
        <v>-77.849158792802314</v>
      </c>
      <c r="M130">
        <f t="shared" ca="1" si="23"/>
        <v>56.108650793650789</v>
      </c>
      <c r="N130">
        <f t="shared" ca="1" si="24"/>
        <v>32.588492063492062</v>
      </c>
    </row>
    <row r="131" spans="1:19" x14ac:dyDescent="0.25">
      <c r="A131" s="4">
        <f t="shared" si="47"/>
        <v>0.44114583333333213</v>
      </c>
      <c r="B131" s="3">
        <f t="shared" si="26"/>
        <v>1553302115</v>
      </c>
      <c r="C131">
        <f t="shared" si="46"/>
        <v>3</v>
      </c>
      <c r="D131">
        <f t="shared" si="46"/>
        <v>86</v>
      </c>
      <c r="E131">
        <f t="shared" ca="1" si="42"/>
        <v>-22718.030714285705</v>
      </c>
      <c r="F131">
        <f t="shared" ca="1" si="43"/>
        <v>29152.632857142857</v>
      </c>
      <c r="G131">
        <f t="shared" ca="1" si="18"/>
        <v>8534.4</v>
      </c>
      <c r="H131" s="9">
        <f t="shared" ca="1" si="19"/>
        <v>-233.35711428571523</v>
      </c>
      <c r="I131" s="9">
        <f t="shared" ca="1" si="19"/>
        <v>50.244057142857493</v>
      </c>
      <c r="J131" s="9">
        <f t="shared" ca="1" si="19"/>
        <v>0</v>
      </c>
      <c r="K131" s="9">
        <f t="shared" ca="1" si="20"/>
        <v>238.70485555583298</v>
      </c>
      <c r="L131" s="9">
        <f t="shared" ca="1" si="21"/>
        <v>-77.849158792802385</v>
      </c>
      <c r="M131">
        <f t="shared" ca="1" si="23"/>
        <v>56.110892857142851</v>
      </c>
      <c r="N131">
        <f t="shared" ca="1" si="24"/>
        <v>32.56982142857143</v>
      </c>
    </row>
    <row r="132" spans="1:19" x14ac:dyDescent="0.25">
      <c r="A132" s="4">
        <f t="shared" si="47"/>
        <v>0.44120370370370249</v>
      </c>
      <c r="B132" s="3">
        <f t="shared" si="26"/>
        <v>1553302120</v>
      </c>
      <c r="C132">
        <f t="shared" si="46"/>
        <v>3</v>
      </c>
      <c r="D132">
        <f t="shared" si="46"/>
        <v>86</v>
      </c>
      <c r="E132">
        <f t="shared" ca="1" si="42"/>
        <v>-23884.816285714282</v>
      </c>
      <c r="F132">
        <f t="shared" ca="1" si="43"/>
        <v>29403.853142857144</v>
      </c>
      <c r="G132">
        <f t="shared" ca="1" si="18"/>
        <v>8534.4</v>
      </c>
      <c r="H132" s="9">
        <f t="shared" ca="1" si="19"/>
        <v>-233.35711428571375</v>
      </c>
      <c r="I132" s="9">
        <f t="shared" ca="1" si="19"/>
        <v>50.244057142856761</v>
      </c>
      <c r="J132" s="9">
        <f t="shared" ca="1" si="19"/>
        <v>0</v>
      </c>
      <c r="K132" s="9">
        <f t="shared" ca="1" si="20"/>
        <v>238.70485555583139</v>
      </c>
      <c r="L132" s="9">
        <f t="shared" ca="1" si="21"/>
        <v>-77.849158792802484</v>
      </c>
      <c r="M132">
        <f t="shared" ca="1" si="23"/>
        <v>56.11313492063492</v>
      </c>
      <c r="N132">
        <f t="shared" ca="1" si="24"/>
        <v>32.551150793650791</v>
      </c>
    </row>
    <row r="133" spans="1:19" x14ac:dyDescent="0.25">
      <c r="A133" s="4">
        <f t="shared" si="47"/>
        <v>0.44126157407407285</v>
      </c>
      <c r="B133" s="3">
        <f t="shared" si="26"/>
        <v>1553302125</v>
      </c>
      <c r="C133">
        <f t="shared" si="46"/>
        <v>3</v>
      </c>
      <c r="D133">
        <f t="shared" si="46"/>
        <v>86</v>
      </c>
      <c r="E133">
        <f t="shared" ca="1" si="42"/>
        <v>-25051.60185714285</v>
      </c>
      <c r="F133">
        <f t="shared" ca="1" si="43"/>
        <v>29655.073428571428</v>
      </c>
      <c r="G133">
        <f t="shared" ca="1" si="18"/>
        <v>8534.4</v>
      </c>
      <c r="H133" s="9">
        <f t="shared" ca="1" si="19"/>
        <v>-233.35711428571375</v>
      </c>
      <c r="I133" s="9">
        <f t="shared" ca="1" si="19"/>
        <v>50.244057142856761</v>
      </c>
      <c r="J133" s="9">
        <f t="shared" ca="1" si="19"/>
        <v>0</v>
      </c>
      <c r="K133" s="9">
        <f t="shared" ca="1" si="20"/>
        <v>238.70485555583139</v>
      </c>
      <c r="L133" s="9">
        <f t="shared" ca="1" si="21"/>
        <v>-77.849158792802484</v>
      </c>
      <c r="M133">
        <f t="shared" ca="1" si="23"/>
        <v>56.115376984126982</v>
      </c>
      <c r="N133">
        <f t="shared" ca="1" si="24"/>
        <v>32.532480158730159</v>
      </c>
    </row>
    <row r="134" spans="1:19" x14ac:dyDescent="0.25">
      <c r="A134" s="4">
        <f t="shared" si="47"/>
        <v>0.44131944444444321</v>
      </c>
      <c r="B134" s="3">
        <f t="shared" si="26"/>
        <v>1553302130</v>
      </c>
      <c r="C134">
        <f t="shared" si="46"/>
        <v>3</v>
      </c>
      <c r="D134">
        <f t="shared" si="46"/>
        <v>86</v>
      </c>
      <c r="E134">
        <f t="shared" ca="1" si="42"/>
        <v>-26218.387428571419</v>
      </c>
      <c r="F134">
        <f t="shared" ca="1" si="43"/>
        <v>29906.293714285712</v>
      </c>
      <c r="G134">
        <f t="shared" ca="1" si="18"/>
        <v>8534.4</v>
      </c>
      <c r="H134" s="9">
        <f t="shared" ca="1" si="19"/>
        <v>-233.35711428571523</v>
      </c>
      <c r="I134" s="9">
        <f t="shared" ca="1" si="19"/>
        <v>50.244057142857493</v>
      </c>
      <c r="J134" s="9">
        <f t="shared" ca="1" si="19"/>
        <v>0</v>
      </c>
      <c r="K134" s="9">
        <f t="shared" ca="1" si="20"/>
        <v>238.70485555583298</v>
      </c>
      <c r="L134" s="9">
        <f t="shared" ca="1" si="21"/>
        <v>-77.849158792802385</v>
      </c>
      <c r="M134">
        <f t="shared" ca="1" si="23"/>
        <v>56.117619047619044</v>
      </c>
      <c r="N134">
        <f t="shared" ca="1" si="24"/>
        <v>32.51380952380952</v>
      </c>
    </row>
    <row r="135" spans="1:19" x14ac:dyDescent="0.25">
      <c r="A135" s="4">
        <f t="shared" si="47"/>
        <v>0.44137731481481357</v>
      </c>
      <c r="B135" s="3">
        <f t="shared" si="26"/>
        <v>1553302135</v>
      </c>
      <c r="C135">
        <f t="shared" si="46"/>
        <v>3</v>
      </c>
      <c r="D135">
        <f t="shared" si="46"/>
        <v>86</v>
      </c>
      <c r="E135">
        <f t="shared" ca="1" si="42"/>
        <v>-27385.172999999995</v>
      </c>
      <c r="F135">
        <f t="shared" ca="1" si="43"/>
        <v>30157.513999999999</v>
      </c>
      <c r="G135">
        <f t="shared" ca="1" si="18"/>
        <v>8534.4</v>
      </c>
      <c r="H135" s="9">
        <f t="shared" ca="1" si="19"/>
        <v>-233.35711428571375</v>
      </c>
      <c r="I135" s="9">
        <f t="shared" ca="1" si="19"/>
        <v>50.244057142857493</v>
      </c>
      <c r="J135" s="9">
        <f t="shared" ca="1" si="19"/>
        <v>0</v>
      </c>
      <c r="K135" s="9">
        <f t="shared" ca="1" si="20"/>
        <v>238.70485555583153</v>
      </c>
      <c r="L135" s="9">
        <f t="shared" ca="1" si="21"/>
        <v>-77.849158792802314</v>
      </c>
      <c r="M135">
        <f t="shared" ca="1" si="23"/>
        <v>56.119861111111106</v>
      </c>
      <c r="N135">
        <f t="shared" ca="1" si="24"/>
        <v>32.495138888888889</v>
      </c>
    </row>
    <row r="136" spans="1:19" x14ac:dyDescent="0.25">
      <c r="A136" s="4">
        <f t="shared" si="47"/>
        <v>0.44143518518518393</v>
      </c>
      <c r="B136" s="3">
        <f t="shared" si="26"/>
        <v>1553302140</v>
      </c>
      <c r="C136">
        <f t="shared" si="46"/>
        <v>3</v>
      </c>
      <c r="D136">
        <f t="shared" si="46"/>
        <v>86</v>
      </c>
      <c r="E136">
        <f t="shared" ca="1" si="42"/>
        <v>-28551.958571428564</v>
      </c>
      <c r="F136">
        <f t="shared" ca="1" si="43"/>
        <v>30408.734285714287</v>
      </c>
      <c r="G136">
        <f t="shared" ca="1" si="18"/>
        <v>8534.4</v>
      </c>
      <c r="H136" s="9">
        <f t="shared" ca="1" si="19"/>
        <v>-233.35711428571523</v>
      </c>
      <c r="I136" s="9">
        <f t="shared" ca="1" si="19"/>
        <v>50.244057142856761</v>
      </c>
      <c r="J136" s="9">
        <f t="shared" ca="1" si="19"/>
        <v>0</v>
      </c>
      <c r="K136" s="9">
        <f t="shared" ca="1" si="20"/>
        <v>238.70485555583281</v>
      </c>
      <c r="L136" s="9">
        <f t="shared" ca="1" si="21"/>
        <v>-77.849158792802555</v>
      </c>
      <c r="M136">
        <f t="shared" ca="1" si="23"/>
        <v>56.122103174603168</v>
      </c>
      <c r="N136">
        <f t="shared" ca="1" si="24"/>
        <v>32.476468253968257</v>
      </c>
    </row>
    <row r="137" spans="1:19" x14ac:dyDescent="0.25">
      <c r="A137" s="4">
        <f t="shared" si="47"/>
        <v>0.44149305555555429</v>
      </c>
      <c r="B137" s="3">
        <f t="shared" si="26"/>
        <v>1553302145</v>
      </c>
      <c r="C137">
        <f t="shared" si="46"/>
        <v>3</v>
      </c>
      <c r="D137">
        <f t="shared" si="46"/>
        <v>86</v>
      </c>
      <c r="E137">
        <f t="shared" ca="1" si="42"/>
        <v>-29718.74414285714</v>
      </c>
      <c r="F137">
        <f t="shared" ca="1" si="43"/>
        <v>30659.95457142857</v>
      </c>
      <c r="G137">
        <f t="shared" ref="G137:G200" ca="1" si="48">INDIRECT("G$"&amp;C137)+INDIRECT("J$"&amp;C137)*($B137-INDIRECT("B$"&amp;D137))</f>
        <v>8534.4</v>
      </c>
      <c r="H137" s="9">
        <f t="shared" ref="H137:J152" ca="1" si="49">(E138-E137)/($B138-$B137)</f>
        <v>-233.35711428571375</v>
      </c>
      <c r="I137" s="9">
        <f t="shared" ca="1" si="49"/>
        <v>50.244057142856761</v>
      </c>
      <c r="J137" s="9">
        <f t="shared" ca="1" si="49"/>
        <v>0</v>
      </c>
      <c r="K137" s="9">
        <f t="shared" ref="K137:K200" ca="1" si="50">SQRT(H137*H137+I137*I137)</f>
        <v>238.70485555583139</v>
      </c>
      <c r="L137" s="9">
        <f t="shared" ref="L137:L200" ca="1" si="51">DEGREES(ATAN2(I137,H137))</f>
        <v>-77.849158792802484</v>
      </c>
      <c r="M137">
        <f t="shared" ca="1" si="23"/>
        <v>56.124345238095231</v>
      </c>
      <c r="N137">
        <f t="shared" ca="1" si="24"/>
        <v>32.457797619047618</v>
      </c>
      <c r="O137" s="21"/>
      <c r="P137" s="21"/>
      <c r="Q137" s="21"/>
      <c r="R137" s="21"/>
      <c r="S137" s="21"/>
    </row>
    <row r="138" spans="1:19" x14ac:dyDescent="0.25">
      <c r="A138" s="4">
        <f t="shared" si="47"/>
        <v>0.44155092592592465</v>
      </c>
      <c r="B138" s="3">
        <f t="shared" si="26"/>
        <v>1553302150</v>
      </c>
      <c r="C138">
        <f t="shared" ref="C138:D153" si="52">C137</f>
        <v>3</v>
      </c>
      <c r="D138">
        <f t="shared" si="52"/>
        <v>86</v>
      </c>
      <c r="E138">
        <f t="shared" ca="1" si="42"/>
        <v>-30885.529714285709</v>
      </c>
      <c r="F138">
        <f t="shared" ca="1" si="43"/>
        <v>30911.174857142854</v>
      </c>
      <c r="G138">
        <f t="shared" ca="1" si="48"/>
        <v>8534.4</v>
      </c>
      <c r="H138" s="9">
        <f t="shared" ca="1" si="49"/>
        <v>-233.35711428571375</v>
      </c>
      <c r="I138" s="9">
        <f t="shared" ca="1" si="49"/>
        <v>50.244057142857493</v>
      </c>
      <c r="J138" s="9">
        <f t="shared" ca="1" si="49"/>
        <v>0</v>
      </c>
      <c r="K138" s="9">
        <f t="shared" ca="1" si="50"/>
        <v>238.70485555583153</v>
      </c>
      <c r="L138" s="9">
        <f t="shared" ca="1" si="51"/>
        <v>-77.849158792802314</v>
      </c>
      <c r="M138">
        <f t="shared" ref="M138:M201" ca="1" si="53">INDIRECT("M$"&amp;C138)+INDIRECT("O$"&amp;C138)*($B138-INDIRECT("B$"&amp;D138))</f>
        <v>56.1265873015873</v>
      </c>
      <c r="N138">
        <f t="shared" ref="N138:N201" ca="1" si="54">INDIRECT("N$"&amp;C138)+INDIRECT("P$"&amp;C138)*($B138-INDIRECT("B$"&amp;D138))</f>
        <v>32.439126984126986</v>
      </c>
      <c r="O138" s="12"/>
    </row>
    <row r="139" spans="1:19" x14ac:dyDescent="0.25">
      <c r="A139" s="4">
        <f t="shared" si="47"/>
        <v>0.44160879629629501</v>
      </c>
      <c r="B139" s="3">
        <f t="shared" ref="B139:B202" si="55">B138+SECOND(A139-A138)</f>
        <v>1553302155</v>
      </c>
      <c r="C139">
        <f t="shared" si="52"/>
        <v>3</v>
      </c>
      <c r="D139">
        <f t="shared" si="52"/>
        <v>86</v>
      </c>
      <c r="E139">
        <f t="shared" ca="1" si="42"/>
        <v>-32052.315285714278</v>
      </c>
      <c r="F139">
        <f t="shared" ca="1" si="43"/>
        <v>31162.395142857142</v>
      </c>
      <c r="G139">
        <f t="shared" ca="1" si="48"/>
        <v>8534.4</v>
      </c>
      <c r="H139" s="9">
        <f t="shared" ca="1" si="49"/>
        <v>-233.35711428571523</v>
      </c>
      <c r="I139" s="9">
        <f t="shared" ca="1" si="49"/>
        <v>50.244057142857493</v>
      </c>
      <c r="J139" s="9">
        <f t="shared" ca="1" si="49"/>
        <v>0</v>
      </c>
      <c r="K139" s="9">
        <f t="shared" ca="1" si="50"/>
        <v>238.70485555583298</v>
      </c>
      <c r="L139" s="9">
        <f t="shared" ca="1" si="51"/>
        <v>-77.849158792802385</v>
      </c>
      <c r="M139">
        <f t="shared" ca="1" si="53"/>
        <v>56.128829365079362</v>
      </c>
      <c r="N139">
        <f t="shared" ca="1" si="54"/>
        <v>32.420456349206347</v>
      </c>
      <c r="O139" s="12"/>
    </row>
    <row r="140" spans="1:19" x14ac:dyDescent="0.25">
      <c r="A140" s="8">
        <f t="shared" si="47"/>
        <v>0.44166666666666538</v>
      </c>
      <c r="B140" s="3">
        <f t="shared" si="55"/>
        <v>1553302160</v>
      </c>
      <c r="C140">
        <f t="shared" si="52"/>
        <v>3</v>
      </c>
      <c r="D140">
        <f t="shared" si="52"/>
        <v>86</v>
      </c>
      <c r="E140">
        <f t="shared" ca="1" si="42"/>
        <v>-33219.100857142854</v>
      </c>
      <c r="F140">
        <f t="shared" ca="1" si="43"/>
        <v>31413.615428571429</v>
      </c>
      <c r="G140">
        <f t="shared" ca="1" si="48"/>
        <v>8534.4</v>
      </c>
      <c r="H140" s="9">
        <f t="shared" ca="1" si="49"/>
        <v>-233.35711428571375</v>
      </c>
      <c r="I140" s="9">
        <f t="shared" ca="1" si="49"/>
        <v>50.244057142856761</v>
      </c>
      <c r="J140" s="9">
        <f t="shared" ca="1" si="49"/>
        <v>0</v>
      </c>
      <c r="K140" s="9">
        <f t="shared" ca="1" si="50"/>
        <v>238.70485555583139</v>
      </c>
      <c r="L140" s="9">
        <f t="shared" ca="1" si="51"/>
        <v>-77.849158792802484</v>
      </c>
      <c r="M140">
        <f t="shared" ca="1" si="53"/>
        <v>56.131071428571424</v>
      </c>
      <c r="N140">
        <f t="shared" ca="1" si="54"/>
        <v>32.401785714285715</v>
      </c>
      <c r="O140" s="12"/>
    </row>
    <row r="141" spans="1:19" x14ac:dyDescent="0.25">
      <c r="A141" s="4">
        <f t="shared" si="47"/>
        <v>0.44172453703703574</v>
      </c>
      <c r="B141" s="3">
        <f t="shared" si="55"/>
        <v>1553302165</v>
      </c>
      <c r="C141">
        <f t="shared" si="52"/>
        <v>3</v>
      </c>
      <c r="D141">
        <f t="shared" si="52"/>
        <v>86</v>
      </c>
      <c r="E141">
        <f t="shared" ca="1" si="42"/>
        <v>-34385.886428571423</v>
      </c>
      <c r="F141">
        <f t="shared" ca="1" si="43"/>
        <v>31664.835714285713</v>
      </c>
      <c r="G141">
        <f t="shared" ca="1" si="48"/>
        <v>8534.4</v>
      </c>
      <c r="H141" s="9">
        <f t="shared" ca="1" si="49"/>
        <v>-233.35711428571375</v>
      </c>
      <c r="I141" s="9">
        <f t="shared" ca="1" si="49"/>
        <v>50.244057142857493</v>
      </c>
      <c r="J141" s="9">
        <f t="shared" ca="1" si="49"/>
        <v>0</v>
      </c>
      <c r="K141" s="9">
        <f t="shared" ca="1" si="50"/>
        <v>238.70485555583153</v>
      </c>
      <c r="L141" s="9">
        <f t="shared" ca="1" si="51"/>
        <v>-77.849158792802314</v>
      </c>
      <c r="M141">
        <f t="shared" ca="1" si="53"/>
        <v>56.133313492063486</v>
      </c>
      <c r="N141">
        <f t="shared" ca="1" si="54"/>
        <v>32.383115079365076</v>
      </c>
      <c r="O141" s="12"/>
    </row>
    <row r="142" spans="1:19" x14ac:dyDescent="0.25">
      <c r="A142" s="4">
        <f t="shared" si="47"/>
        <v>0.4417824074074061</v>
      </c>
      <c r="B142" s="3">
        <f t="shared" si="55"/>
        <v>1553302170</v>
      </c>
      <c r="C142">
        <f t="shared" si="52"/>
        <v>3</v>
      </c>
      <c r="D142">
        <f t="shared" si="52"/>
        <v>86</v>
      </c>
      <c r="E142">
        <f t="shared" ca="1" si="42"/>
        <v>-35552.671999999991</v>
      </c>
      <c r="F142">
        <f t="shared" ca="1" si="43"/>
        <v>31916.056</v>
      </c>
      <c r="G142">
        <f t="shared" ca="1" si="48"/>
        <v>8534.4</v>
      </c>
      <c r="H142" s="9">
        <f t="shared" ca="1" si="49"/>
        <v>-233.35711428571523</v>
      </c>
      <c r="I142" s="9">
        <f t="shared" ca="1" si="49"/>
        <v>50.244057142857493</v>
      </c>
      <c r="J142" s="9">
        <f t="shared" ca="1" si="49"/>
        <v>0</v>
      </c>
      <c r="K142" s="9">
        <f t="shared" ca="1" si="50"/>
        <v>238.70485555583298</v>
      </c>
      <c r="L142" s="9">
        <f t="shared" ca="1" si="51"/>
        <v>-77.849158792802385</v>
      </c>
      <c r="M142">
        <f t="shared" ca="1" si="53"/>
        <v>56.135555555555548</v>
      </c>
      <c r="N142">
        <f t="shared" ca="1" si="54"/>
        <v>32.364444444444445</v>
      </c>
      <c r="O142" s="12"/>
    </row>
    <row r="143" spans="1:19" x14ac:dyDescent="0.25">
      <c r="A143" s="4">
        <f t="shared" si="47"/>
        <v>0.44184027777777646</v>
      </c>
      <c r="B143" s="3">
        <f t="shared" si="55"/>
        <v>1553302175</v>
      </c>
      <c r="C143">
        <f t="shared" si="52"/>
        <v>3</v>
      </c>
      <c r="D143">
        <f t="shared" si="52"/>
        <v>86</v>
      </c>
      <c r="E143">
        <f t="shared" ca="1" si="42"/>
        <v>-36719.457571428567</v>
      </c>
      <c r="F143">
        <f t="shared" ca="1" si="43"/>
        <v>32167.276285714288</v>
      </c>
      <c r="G143">
        <f t="shared" ca="1" si="48"/>
        <v>8534.4</v>
      </c>
      <c r="H143" s="9">
        <f t="shared" ca="1" si="49"/>
        <v>-233.35711428571375</v>
      </c>
      <c r="I143" s="9">
        <f t="shared" ca="1" si="49"/>
        <v>50.244057142856761</v>
      </c>
      <c r="J143" s="9">
        <f t="shared" ca="1" si="49"/>
        <v>0</v>
      </c>
      <c r="K143" s="9">
        <f t="shared" ca="1" si="50"/>
        <v>238.70485555583139</v>
      </c>
      <c r="L143" s="9">
        <f t="shared" ca="1" si="51"/>
        <v>-77.849158792802484</v>
      </c>
      <c r="M143">
        <f t="shared" ca="1" si="53"/>
        <v>56.137797619047618</v>
      </c>
      <c r="N143">
        <f t="shared" ca="1" si="54"/>
        <v>32.345773809523813</v>
      </c>
    </row>
    <row r="144" spans="1:19" x14ac:dyDescent="0.25">
      <c r="A144" s="4">
        <f t="shared" si="47"/>
        <v>0.44189814814814682</v>
      </c>
      <c r="B144" s="3">
        <f t="shared" si="55"/>
        <v>1553302180</v>
      </c>
      <c r="C144">
        <f t="shared" si="52"/>
        <v>3</v>
      </c>
      <c r="D144">
        <f t="shared" si="52"/>
        <v>86</v>
      </c>
      <c r="E144">
        <f t="shared" ca="1" si="42"/>
        <v>-37886.243142857136</v>
      </c>
      <c r="F144">
        <f t="shared" ca="1" si="43"/>
        <v>32418.496571428572</v>
      </c>
      <c r="G144">
        <f t="shared" ca="1" si="48"/>
        <v>8534.4</v>
      </c>
      <c r="H144" s="9">
        <f t="shared" ca="1" si="49"/>
        <v>-233.35711428571375</v>
      </c>
      <c r="I144" s="9">
        <f t="shared" ca="1" si="49"/>
        <v>50.244057142856761</v>
      </c>
      <c r="J144" s="9">
        <f t="shared" ca="1" si="49"/>
        <v>0</v>
      </c>
      <c r="K144" s="9">
        <f t="shared" ca="1" si="50"/>
        <v>238.70485555583139</v>
      </c>
      <c r="L144" s="9">
        <f t="shared" ca="1" si="51"/>
        <v>-77.849158792802484</v>
      </c>
      <c r="M144">
        <f t="shared" ca="1" si="53"/>
        <v>56.14003968253968</v>
      </c>
      <c r="N144">
        <f t="shared" ca="1" si="54"/>
        <v>32.327103174603174</v>
      </c>
    </row>
    <row r="145" spans="1:15" x14ac:dyDescent="0.25">
      <c r="A145" s="4">
        <f t="shared" si="47"/>
        <v>0.44195601851851718</v>
      </c>
      <c r="B145" s="3">
        <f t="shared" si="55"/>
        <v>1553302185</v>
      </c>
      <c r="C145">
        <f t="shared" si="52"/>
        <v>3</v>
      </c>
      <c r="D145">
        <f t="shared" si="52"/>
        <v>86</v>
      </c>
      <c r="E145">
        <f t="shared" ca="1" si="42"/>
        <v>-39053.028714285705</v>
      </c>
      <c r="F145">
        <f t="shared" ca="1" si="43"/>
        <v>32669.716857142856</v>
      </c>
      <c r="G145">
        <f t="shared" ca="1" si="48"/>
        <v>8534.4</v>
      </c>
      <c r="H145" s="9">
        <f t="shared" ca="1" si="49"/>
        <v>-233.35711428571375</v>
      </c>
      <c r="I145" s="9">
        <f t="shared" ca="1" si="49"/>
        <v>50.244057142858217</v>
      </c>
      <c r="J145" s="9">
        <f t="shared" ca="1" si="49"/>
        <v>0</v>
      </c>
      <c r="K145" s="9">
        <f t="shared" ca="1" si="50"/>
        <v>238.70485555583167</v>
      </c>
      <c r="L145" s="9">
        <f t="shared" ca="1" si="51"/>
        <v>-77.849158792802143</v>
      </c>
      <c r="M145">
        <f t="shared" ca="1" si="53"/>
        <v>56.142281746031742</v>
      </c>
      <c r="N145">
        <f t="shared" ca="1" si="54"/>
        <v>32.308432539682542</v>
      </c>
    </row>
    <row r="146" spans="1:15" x14ac:dyDescent="0.25">
      <c r="A146" s="4">
        <f t="shared" si="47"/>
        <v>0.44201388888888754</v>
      </c>
      <c r="B146" s="3">
        <f t="shared" si="55"/>
        <v>1553302190</v>
      </c>
      <c r="C146">
        <f t="shared" si="52"/>
        <v>3</v>
      </c>
      <c r="D146">
        <f t="shared" si="52"/>
        <v>86</v>
      </c>
      <c r="E146">
        <f t="shared" ca="1" si="42"/>
        <v>-40219.814285714274</v>
      </c>
      <c r="F146">
        <f t="shared" ca="1" si="43"/>
        <v>32920.937142857147</v>
      </c>
      <c r="G146">
        <f t="shared" ca="1" si="48"/>
        <v>8534.4</v>
      </c>
      <c r="H146" s="9">
        <f t="shared" ca="1" si="49"/>
        <v>-233.35711428571375</v>
      </c>
      <c r="I146" s="9">
        <f t="shared" ca="1" si="49"/>
        <v>50.244057142856761</v>
      </c>
      <c r="J146" s="9">
        <f t="shared" ca="1" si="49"/>
        <v>0</v>
      </c>
      <c r="K146" s="9">
        <f t="shared" ca="1" si="50"/>
        <v>238.70485555583139</v>
      </c>
      <c r="L146" s="9">
        <f t="shared" ca="1" si="51"/>
        <v>-77.849158792802484</v>
      </c>
      <c r="M146">
        <f t="shared" ca="1" si="53"/>
        <v>56.144523809523804</v>
      </c>
      <c r="N146">
        <f t="shared" ca="1" si="54"/>
        <v>32.289761904761903</v>
      </c>
    </row>
    <row r="147" spans="1:15" x14ac:dyDescent="0.25">
      <c r="A147" s="4">
        <f t="shared" si="47"/>
        <v>0.4420717592592579</v>
      </c>
      <c r="B147" s="3">
        <f t="shared" si="55"/>
        <v>1553302195</v>
      </c>
      <c r="C147">
        <f t="shared" si="52"/>
        <v>3</v>
      </c>
      <c r="D147">
        <f t="shared" si="52"/>
        <v>86</v>
      </c>
      <c r="E147">
        <f t="shared" ca="1" si="42"/>
        <v>-41386.599857142843</v>
      </c>
      <c r="F147">
        <f t="shared" ca="1" si="43"/>
        <v>33172.157428571431</v>
      </c>
      <c r="G147">
        <f t="shared" ca="1" si="48"/>
        <v>8534.4</v>
      </c>
      <c r="H147" s="9">
        <f t="shared" ca="1" si="49"/>
        <v>-233.35711428571668</v>
      </c>
      <c r="I147" s="9">
        <f t="shared" ca="1" si="49"/>
        <v>50.244057142856761</v>
      </c>
      <c r="J147" s="9">
        <f t="shared" ca="1" si="49"/>
        <v>0</v>
      </c>
      <c r="K147" s="9">
        <f t="shared" ca="1" si="50"/>
        <v>238.70485555583423</v>
      </c>
      <c r="L147" s="9">
        <f t="shared" ca="1" si="51"/>
        <v>-77.849158792802626</v>
      </c>
      <c r="M147">
        <f t="shared" ca="1" si="53"/>
        <v>56.146765873015866</v>
      </c>
      <c r="N147">
        <f t="shared" ca="1" si="54"/>
        <v>32.271091269841271</v>
      </c>
    </row>
    <row r="148" spans="1:15" x14ac:dyDescent="0.25">
      <c r="A148" s="4">
        <f t="shared" si="47"/>
        <v>0.44212962962962826</v>
      </c>
      <c r="B148" s="3">
        <f t="shared" si="55"/>
        <v>1553302200</v>
      </c>
      <c r="C148">
        <f t="shared" si="52"/>
        <v>3</v>
      </c>
      <c r="D148">
        <f t="shared" si="52"/>
        <v>86</v>
      </c>
      <c r="E148">
        <f t="shared" ca="1" si="42"/>
        <v>-42553.385428571426</v>
      </c>
      <c r="F148">
        <f t="shared" ca="1" si="43"/>
        <v>33423.377714285714</v>
      </c>
      <c r="G148">
        <f t="shared" ca="1" si="48"/>
        <v>8534.4</v>
      </c>
      <c r="H148" s="9">
        <f t="shared" ca="1" si="49"/>
        <v>-233.35711428571375</v>
      </c>
      <c r="I148" s="9">
        <f t="shared" ca="1" si="49"/>
        <v>50.244057142856761</v>
      </c>
      <c r="J148" s="9">
        <f t="shared" ca="1" si="49"/>
        <v>0</v>
      </c>
      <c r="K148" s="9">
        <f t="shared" ca="1" si="50"/>
        <v>238.70485555583139</v>
      </c>
      <c r="L148" s="9">
        <f t="shared" ca="1" si="51"/>
        <v>-77.849158792802484</v>
      </c>
      <c r="M148">
        <f t="shared" ca="1" si="53"/>
        <v>56.149007936507935</v>
      </c>
      <c r="N148">
        <f t="shared" ca="1" si="54"/>
        <v>32.252420634920632</v>
      </c>
    </row>
    <row r="149" spans="1:15" x14ac:dyDescent="0.25">
      <c r="A149" s="4">
        <f t="shared" si="47"/>
        <v>0.44218749999999862</v>
      </c>
      <c r="B149" s="3">
        <f t="shared" si="55"/>
        <v>1553302205</v>
      </c>
      <c r="C149">
        <f t="shared" si="52"/>
        <v>3</v>
      </c>
      <c r="D149">
        <f t="shared" si="52"/>
        <v>86</v>
      </c>
      <c r="E149">
        <f t="shared" ca="1" si="42"/>
        <v>-43720.170999999995</v>
      </c>
      <c r="F149">
        <f t="shared" ca="1" si="43"/>
        <v>33674.597999999998</v>
      </c>
      <c r="G149">
        <f t="shared" ca="1" si="48"/>
        <v>8534.4</v>
      </c>
      <c r="H149" s="9">
        <f t="shared" ca="1" si="49"/>
        <v>-233.35711428571375</v>
      </c>
      <c r="I149" s="9">
        <f t="shared" ca="1" si="49"/>
        <v>50.244057142856761</v>
      </c>
      <c r="J149" s="9">
        <f t="shared" ca="1" si="49"/>
        <v>0</v>
      </c>
      <c r="K149" s="9">
        <f t="shared" ca="1" si="50"/>
        <v>238.70485555583139</v>
      </c>
      <c r="L149" s="9">
        <f t="shared" ca="1" si="51"/>
        <v>-77.849158792802484</v>
      </c>
      <c r="M149">
        <f t="shared" ca="1" si="53"/>
        <v>56.151249999999997</v>
      </c>
      <c r="N149">
        <f t="shared" ca="1" si="54"/>
        <v>32.233750000000001</v>
      </c>
    </row>
    <row r="150" spans="1:15" x14ac:dyDescent="0.25">
      <c r="A150" s="4">
        <f t="shared" si="47"/>
        <v>0.44224537037036898</v>
      </c>
      <c r="B150" s="3">
        <f t="shared" si="55"/>
        <v>1553302210</v>
      </c>
      <c r="C150">
        <f t="shared" si="52"/>
        <v>3</v>
      </c>
      <c r="D150">
        <f t="shared" si="52"/>
        <v>86</v>
      </c>
      <c r="E150">
        <f t="shared" ca="1" si="42"/>
        <v>-44886.956571428564</v>
      </c>
      <c r="F150">
        <f t="shared" ca="1" si="43"/>
        <v>33925.818285714282</v>
      </c>
      <c r="G150">
        <f t="shared" ca="1" si="48"/>
        <v>8534.4</v>
      </c>
      <c r="H150" s="9">
        <f t="shared" ca="1" si="49"/>
        <v>-233.35711428571375</v>
      </c>
      <c r="I150" s="9">
        <f t="shared" ca="1" si="49"/>
        <v>50.244057142858217</v>
      </c>
      <c r="J150" s="9">
        <f t="shared" ca="1" si="49"/>
        <v>0</v>
      </c>
      <c r="K150" s="9">
        <f t="shared" ca="1" si="50"/>
        <v>238.70485555583167</v>
      </c>
      <c r="L150" s="9">
        <f t="shared" ca="1" si="51"/>
        <v>-77.849158792802143</v>
      </c>
      <c r="M150">
        <f t="shared" ca="1" si="53"/>
        <v>56.15349206349206</v>
      </c>
      <c r="N150">
        <f t="shared" ca="1" si="54"/>
        <v>32.215079365079369</v>
      </c>
    </row>
    <row r="151" spans="1:15" x14ac:dyDescent="0.25">
      <c r="A151" s="4">
        <f t="shared" si="47"/>
        <v>0.44230324074073935</v>
      </c>
      <c r="B151" s="3">
        <f t="shared" si="55"/>
        <v>1553302215</v>
      </c>
      <c r="C151">
        <f t="shared" si="52"/>
        <v>3</v>
      </c>
      <c r="D151">
        <f t="shared" si="52"/>
        <v>86</v>
      </c>
      <c r="E151">
        <f t="shared" ca="1" si="42"/>
        <v>-46053.742142857132</v>
      </c>
      <c r="F151">
        <f t="shared" ca="1" si="43"/>
        <v>34177.038571428573</v>
      </c>
      <c r="G151">
        <f t="shared" ca="1" si="48"/>
        <v>8534.4</v>
      </c>
      <c r="H151" s="9">
        <f t="shared" ca="1" si="49"/>
        <v>-233.35711428571375</v>
      </c>
      <c r="I151" s="9">
        <f t="shared" ca="1" si="49"/>
        <v>50.244057142856761</v>
      </c>
      <c r="J151" s="9">
        <f t="shared" ca="1" si="49"/>
        <v>0</v>
      </c>
      <c r="K151" s="9">
        <f t="shared" ca="1" si="50"/>
        <v>238.70485555583139</v>
      </c>
      <c r="L151" s="9">
        <f t="shared" ca="1" si="51"/>
        <v>-77.849158792802484</v>
      </c>
      <c r="M151">
        <f t="shared" ca="1" si="53"/>
        <v>56.155734126984122</v>
      </c>
      <c r="N151">
        <f t="shared" ca="1" si="54"/>
        <v>32.19640873015873</v>
      </c>
    </row>
    <row r="152" spans="1:15" x14ac:dyDescent="0.25">
      <c r="A152" s="4">
        <f t="shared" si="47"/>
        <v>0.44236111111110971</v>
      </c>
      <c r="B152" s="3">
        <f t="shared" si="55"/>
        <v>1553302220</v>
      </c>
      <c r="C152">
        <f t="shared" si="52"/>
        <v>3</v>
      </c>
      <c r="D152">
        <f t="shared" si="52"/>
        <v>86</v>
      </c>
      <c r="E152">
        <f t="shared" ca="1" si="42"/>
        <v>-47220.527714285701</v>
      </c>
      <c r="F152">
        <f t="shared" ca="1" si="43"/>
        <v>34428.258857142857</v>
      </c>
      <c r="G152">
        <f t="shared" ca="1" si="48"/>
        <v>8534.4</v>
      </c>
      <c r="H152" s="9">
        <f t="shared" ca="1" si="49"/>
        <v>-233.35711428571668</v>
      </c>
      <c r="I152" s="9">
        <f t="shared" ca="1" si="49"/>
        <v>50.244057142856761</v>
      </c>
      <c r="J152" s="9">
        <f t="shared" ca="1" si="49"/>
        <v>0</v>
      </c>
      <c r="K152" s="9">
        <f t="shared" ca="1" si="50"/>
        <v>238.70485555583423</v>
      </c>
      <c r="L152" s="9">
        <f t="shared" ca="1" si="51"/>
        <v>-77.849158792802626</v>
      </c>
      <c r="M152">
        <f t="shared" ca="1" si="53"/>
        <v>56.157976190476184</v>
      </c>
      <c r="N152">
        <f t="shared" ca="1" si="54"/>
        <v>32.177738095238098</v>
      </c>
    </row>
    <row r="153" spans="1:15" x14ac:dyDescent="0.25">
      <c r="A153" s="4">
        <f t="shared" si="47"/>
        <v>0.44241898148148007</v>
      </c>
      <c r="B153" s="3">
        <f t="shared" si="55"/>
        <v>1553302225</v>
      </c>
      <c r="C153">
        <f t="shared" si="52"/>
        <v>3</v>
      </c>
      <c r="D153">
        <f t="shared" si="52"/>
        <v>86</v>
      </c>
      <c r="E153">
        <f t="shared" ca="1" si="42"/>
        <v>-48387.313285714285</v>
      </c>
      <c r="F153">
        <f t="shared" ca="1" si="43"/>
        <v>34679.479142857141</v>
      </c>
      <c r="G153">
        <f t="shared" ca="1" si="48"/>
        <v>8534.4</v>
      </c>
      <c r="H153" s="9">
        <f t="shared" ref="H153:J184" ca="1" si="56">(E154-E153)/($B154-$B153)</f>
        <v>-233.35711428571375</v>
      </c>
      <c r="I153" s="9">
        <f t="shared" ca="1" si="56"/>
        <v>50.244057142858217</v>
      </c>
      <c r="J153" s="9">
        <f t="shared" ca="1" si="56"/>
        <v>0</v>
      </c>
      <c r="K153" s="9">
        <f t="shared" ca="1" si="50"/>
        <v>238.70485555583167</v>
      </c>
      <c r="L153" s="9">
        <f t="shared" ca="1" si="51"/>
        <v>-77.849158792802143</v>
      </c>
      <c r="M153">
        <f t="shared" ca="1" si="53"/>
        <v>56.160218253968246</v>
      </c>
      <c r="N153">
        <f t="shared" ca="1" si="54"/>
        <v>32.159067460317459</v>
      </c>
    </row>
    <row r="154" spans="1:15" x14ac:dyDescent="0.25">
      <c r="A154" s="4">
        <f t="shared" si="47"/>
        <v>0.44247685185185043</v>
      </c>
      <c r="B154" s="3">
        <f t="shared" si="55"/>
        <v>1553302230</v>
      </c>
      <c r="C154">
        <f t="shared" ref="C154:D169" si="57">C153</f>
        <v>3</v>
      </c>
      <c r="D154">
        <f t="shared" si="57"/>
        <v>86</v>
      </c>
      <c r="E154">
        <f t="shared" ca="1" si="42"/>
        <v>-49554.098857142853</v>
      </c>
      <c r="F154">
        <f t="shared" ca="1" si="43"/>
        <v>34930.699428571432</v>
      </c>
      <c r="G154">
        <f t="shared" ca="1" si="48"/>
        <v>8534.4</v>
      </c>
      <c r="H154" s="9">
        <f t="shared" ca="1" si="56"/>
        <v>-231.59474880952476</v>
      </c>
      <c r="I154" s="9">
        <f t="shared" ca="1" si="56"/>
        <v>49.884966666667609</v>
      </c>
      <c r="J154" s="9">
        <f t="shared" ca="1" si="56"/>
        <v>0</v>
      </c>
      <c r="K154" s="9">
        <f t="shared" ca="1" si="50"/>
        <v>236.90638990006454</v>
      </c>
      <c r="L154" s="9">
        <f t="shared" ca="1" si="51"/>
        <v>-77.844344108270334</v>
      </c>
      <c r="M154">
        <f t="shared" ca="1" si="53"/>
        <v>56.162460317460315</v>
      </c>
      <c r="N154">
        <f t="shared" ca="1" si="54"/>
        <v>32.140396825396827</v>
      </c>
    </row>
    <row r="155" spans="1:15" x14ac:dyDescent="0.25">
      <c r="A155" s="4">
        <f t="shared" si="47"/>
        <v>0.44253472222222079</v>
      </c>
      <c r="B155" s="3">
        <f t="shared" si="55"/>
        <v>1553302235</v>
      </c>
      <c r="C155">
        <f t="shared" ref="C155:D155" si="58">C154</f>
        <v>3</v>
      </c>
      <c r="D155">
        <f t="shared" si="58"/>
        <v>86</v>
      </c>
      <c r="E155" s="15">
        <f ca="1">(1-$O155)*(1-$O155)*E154+2*$O155*(1-$O155)*INDIRECT("E"&amp;C156)+$O155*$O155*E158</f>
        <v>-50712.072601190477</v>
      </c>
      <c r="F155" s="15">
        <f ca="1">(1-$O155)*(1-$O155)*F154+2*$O155*(1-$O155)*INDIRECT("F"&amp;C156)+$O155*$O155*F158</f>
        <v>35180.12426190477</v>
      </c>
      <c r="G155" s="15">
        <f t="shared" ca="1" si="48"/>
        <v>8534.4</v>
      </c>
      <c r="H155" s="16">
        <f t="shared" ca="1" si="56"/>
        <v>-228.07001785714237</v>
      </c>
      <c r="I155" s="16">
        <f t="shared" ca="1" si="56"/>
        <v>49.166785714283471</v>
      </c>
      <c r="J155" s="16">
        <f t="shared" ca="1" si="56"/>
        <v>0</v>
      </c>
      <c r="K155" s="16">
        <f t="shared" ca="1" si="50"/>
        <v>233.30946372325215</v>
      </c>
      <c r="L155" s="16">
        <f t="shared" ca="1" si="51"/>
        <v>-77.834492055450653</v>
      </c>
      <c r="M155" s="15">
        <f ca="1">(1-$O155)*(1-$O155)*M154+2*$O155*(1-$O155)*INDIRECT("M"&amp;C156)+$O155*$O155*M158</f>
        <v>56.16468557098765</v>
      </c>
      <c r="N155" s="15">
        <f ca="1">(1-$O155)*(1-$O155)*N154+2*$O155*(1-$O155)*INDIRECT("N"&amp;C156)+$O155*$O155*N158</f>
        <v>32.121867008377428</v>
      </c>
      <c r="O155" s="15">
        <f>(B155-B154)/(B158-B154)</f>
        <v>0.25</v>
      </c>
    </row>
    <row r="156" spans="1:15" x14ac:dyDescent="0.25">
      <c r="A156" s="5">
        <f t="shared" si="47"/>
        <v>0.44259259259259115</v>
      </c>
      <c r="B156" s="3">
        <f t="shared" si="55"/>
        <v>1553302240</v>
      </c>
      <c r="C156">
        <v>4</v>
      </c>
      <c r="D156">
        <f>ROW()</f>
        <v>156</v>
      </c>
      <c r="E156" s="15">
        <f ca="1">(1-$O156)*(1-$O156)*E154+2*$O156*(1-$O156)*INDIRECT("E"&amp;C156)+$O156*$O156*E158</f>
        <v>-51852.422690476189</v>
      </c>
      <c r="F156" s="15">
        <f ca="1">(1-$O156)*(1-$O156)*F154+2*$O156*(1-$O156)*INDIRECT("F"&amp;C156)+$O156*$O156*F158</f>
        <v>35425.958190476187</v>
      </c>
      <c r="G156" s="15">
        <f t="shared" ca="1" si="48"/>
        <v>8534.4</v>
      </c>
      <c r="H156" s="16">
        <f t="shared" ca="1" si="56"/>
        <v>-224.54528690476144</v>
      </c>
      <c r="I156" s="16">
        <f t="shared" ca="1" si="56"/>
        <v>48.448604761905152</v>
      </c>
      <c r="J156" s="16">
        <f t="shared" ca="1" si="56"/>
        <v>0</v>
      </c>
      <c r="K156" s="16">
        <f t="shared" ca="1" si="50"/>
        <v>229.7125446607497</v>
      </c>
      <c r="L156" s="16">
        <f t="shared" ca="1" si="51"/>
        <v>-77.824331468569753</v>
      </c>
      <c r="M156" s="15">
        <f ca="1">(1-$O156)*(1-$O156)*M154+2*$O156*(1-$O156)*INDIRECT("M"&amp;C156)+$O156*$O156*M158</f>
        <v>56.166877204585532</v>
      </c>
      <c r="N156" s="15">
        <f ca="1">(1-$O156)*(1-$O156)*N154+2*$O156*(1-$O156)*INDIRECT("N"&amp;C156)+$O156*$O156*N158</f>
        <v>32.103618827160496</v>
      </c>
      <c r="O156" s="15">
        <f>(B156-B154)/(B158-B154)</f>
        <v>0.5</v>
      </c>
    </row>
    <row r="157" spans="1:15" x14ac:dyDescent="0.25">
      <c r="A157" s="4">
        <f t="shared" si="47"/>
        <v>0.44265046296296151</v>
      </c>
      <c r="B157" s="3">
        <f t="shared" si="55"/>
        <v>1553302245</v>
      </c>
      <c r="C157">
        <f t="shared" ref="C157:D157" si="59">C156</f>
        <v>4</v>
      </c>
      <c r="D157">
        <f t="shared" si="59"/>
        <v>156</v>
      </c>
      <c r="E157" s="15">
        <f ca="1">(1-$O157)*(1-$O157)*E154+2*$O157*(1-$O157)*INDIRECT("E"&amp;C156)+$O157*$O157*E158</f>
        <v>-52975.149124999996</v>
      </c>
      <c r="F157" s="15">
        <f ca="1">(1-$O157)*(1-$O157)*F154+2*$O157*(1-$O157)*INDIRECT("F"&amp;C156)+$O157*$O157*F158</f>
        <v>35668.201214285713</v>
      </c>
      <c r="G157" s="15">
        <f t="shared" ca="1" si="48"/>
        <v>8534.4</v>
      </c>
      <c r="H157" s="16">
        <f t="shared" ca="1" si="56"/>
        <v>-221.02055595238198</v>
      </c>
      <c r="I157" s="16">
        <f t="shared" ca="1" si="56"/>
        <v>47.730423809523927</v>
      </c>
      <c r="J157" s="16">
        <f t="shared" ca="1" si="56"/>
        <v>0</v>
      </c>
      <c r="K157" s="16">
        <f t="shared" ca="1" si="50"/>
        <v>226.1156330520665</v>
      </c>
      <c r="L157" s="16">
        <f t="shared" ca="1" si="51"/>
        <v>-77.813847624330776</v>
      </c>
      <c r="M157" s="15">
        <f ca="1">(1-$O157)*(1-$O157)*M154+2*$O157*(1-$O157)*INDIRECT("M"&amp;C156)+$O157*$O157*M158</f>
        <v>56.169035218253967</v>
      </c>
      <c r="N157" s="15">
        <f ca="1">(1-$O157)*(1-$O157)*N154+2*$O157*(1-$O157)*INDIRECT("N"&amp;C156)+$O157*$O157*N158</f>
        <v>32.085652281746036</v>
      </c>
      <c r="O157" s="15">
        <f>(B157-B154)/(B158-B154)</f>
        <v>0.75</v>
      </c>
    </row>
    <row r="158" spans="1:15" x14ac:dyDescent="0.25">
      <c r="A158" s="8">
        <f t="shared" si="47"/>
        <v>0.44270833333333187</v>
      </c>
      <c r="B158" s="3">
        <f t="shared" si="55"/>
        <v>1553302250</v>
      </c>
      <c r="C158">
        <f t="shared" ref="C158:D158" si="60">C157</f>
        <v>4</v>
      </c>
      <c r="D158">
        <f t="shared" si="60"/>
        <v>156</v>
      </c>
      <c r="E158">
        <f t="shared" ref="E158:E159" ca="1" si="61">INDIRECT("E$"&amp;C158)+INDIRECT("H$"&amp;C158)*($B158-INDIRECT("B$"&amp;D158))</f>
        <v>-54080.251904761906</v>
      </c>
      <c r="F158">
        <f t="shared" ref="F158:F159" ca="1" si="62">INDIRECT("F$"&amp;C158)+INDIRECT("I$"&amp;C158)*($B158-INDIRECT("B$"&amp;D158))</f>
        <v>35906.853333333333</v>
      </c>
      <c r="G158">
        <f t="shared" ref="G158:G159" ca="1" si="63">INDIRECT("G$"&amp;C158)+INDIRECT("J$"&amp;C158)*($B158-INDIRECT("B$"&amp;D158))</f>
        <v>8534.4</v>
      </c>
      <c r="H158" s="9">
        <f t="shared" ref="H158:H159" ca="1" si="64">(E159-E158)/($B159-$B158)</f>
        <v>-219.25819047619007</v>
      </c>
      <c r="I158" s="9">
        <f t="shared" ref="I158:I159" ca="1" si="65">(F159-F158)/($B159-$B158)</f>
        <v>47.371333333333311</v>
      </c>
      <c r="J158" s="9">
        <f t="shared" ref="J158:J159" ca="1" si="66">(G159-G158)/($B159-$B158)</f>
        <v>0</v>
      </c>
      <c r="K158" s="9">
        <f t="shared" ref="K158:K159" ca="1" si="67">SQRT(H158*H158+I158*I158)</f>
        <v>224.31718015495608</v>
      </c>
      <c r="L158" s="9">
        <f t="shared" ref="L158:L159" ca="1" si="68">DEGREES(ATAN2(I158,H158))</f>
        <v>-77.80847962147331</v>
      </c>
      <c r="M158">
        <f t="shared" ref="M158:M159" ca="1" si="69">INDIRECT("M$"&amp;C158)+INDIRECT("O$"&amp;C158)*($B158-INDIRECT("B$"&amp;D158))</f>
        <v>56.171159611992941</v>
      </c>
      <c r="N158">
        <f t="shared" ref="N158:N159" ca="1" si="70">INDIRECT("N$"&amp;C158)+INDIRECT("P$"&amp;C158)*($B158-INDIRECT("B$"&amp;D158))</f>
        <v>32.067967372134042</v>
      </c>
    </row>
    <row r="159" spans="1:15" x14ac:dyDescent="0.25">
      <c r="A159" s="4">
        <f t="shared" si="47"/>
        <v>0.44276620370370223</v>
      </c>
      <c r="B159" s="3">
        <f t="shared" si="55"/>
        <v>1553302255</v>
      </c>
      <c r="C159">
        <f t="shared" ref="C159:D159" si="71">C158</f>
        <v>4</v>
      </c>
      <c r="D159">
        <f t="shared" si="71"/>
        <v>156</v>
      </c>
      <c r="E159">
        <f t="shared" ca="1" si="61"/>
        <v>-55176.542857142857</v>
      </c>
      <c r="F159">
        <f t="shared" ca="1" si="62"/>
        <v>36143.71</v>
      </c>
      <c r="G159">
        <f t="shared" ca="1" si="63"/>
        <v>8534.4</v>
      </c>
      <c r="H159" s="9">
        <f t="shared" ca="1" si="64"/>
        <v>-219.25819047619007</v>
      </c>
      <c r="I159" s="9">
        <f t="shared" ca="1" si="65"/>
        <v>47.371333333333311</v>
      </c>
      <c r="J159" s="9">
        <f t="shared" ca="1" si="66"/>
        <v>0</v>
      </c>
      <c r="K159" s="9">
        <f t="shared" ca="1" si="67"/>
        <v>224.31718015495608</v>
      </c>
      <c r="L159" s="9">
        <f t="shared" ca="1" si="68"/>
        <v>-77.80847962147331</v>
      </c>
      <c r="M159">
        <f t="shared" ca="1" si="69"/>
        <v>56.173267195767188</v>
      </c>
      <c r="N159">
        <f t="shared" ca="1" si="70"/>
        <v>32.050423280423281</v>
      </c>
    </row>
    <row r="160" spans="1:15" x14ac:dyDescent="0.25">
      <c r="A160" s="4">
        <f t="shared" si="47"/>
        <v>0.44282407407407259</v>
      </c>
      <c r="B160" s="3">
        <f t="shared" si="55"/>
        <v>1553302260</v>
      </c>
      <c r="C160">
        <f t="shared" si="57"/>
        <v>4</v>
      </c>
      <c r="D160">
        <f t="shared" si="57"/>
        <v>156</v>
      </c>
      <c r="E160">
        <f t="shared" ca="1" si="42"/>
        <v>-56272.833809523807</v>
      </c>
      <c r="F160">
        <f t="shared" ca="1" si="43"/>
        <v>36380.566666666666</v>
      </c>
      <c r="G160">
        <f t="shared" ca="1" si="48"/>
        <v>8534.4</v>
      </c>
      <c r="H160" s="9">
        <f t="shared" ca="1" si="56"/>
        <v>-219.25819047619152</v>
      </c>
      <c r="I160" s="9">
        <f t="shared" ca="1" si="56"/>
        <v>47.371333333333311</v>
      </c>
      <c r="J160" s="9">
        <f t="shared" ca="1" si="56"/>
        <v>0</v>
      </c>
      <c r="K160" s="9">
        <f t="shared" ca="1" si="50"/>
        <v>224.3171801549575</v>
      </c>
      <c r="L160" s="9">
        <f t="shared" ca="1" si="51"/>
        <v>-77.808479621473381</v>
      </c>
      <c r="M160">
        <f t="shared" ca="1" si="53"/>
        <v>56.175374779541443</v>
      </c>
      <c r="N160">
        <f t="shared" ca="1" si="54"/>
        <v>32.032879188712521</v>
      </c>
    </row>
    <row r="161" spans="1:14" x14ac:dyDescent="0.25">
      <c r="A161" s="4">
        <f t="shared" si="47"/>
        <v>0.44288194444444295</v>
      </c>
      <c r="B161" s="3">
        <f t="shared" si="55"/>
        <v>1553302265</v>
      </c>
      <c r="C161">
        <f t="shared" si="57"/>
        <v>4</v>
      </c>
      <c r="D161">
        <f t="shared" si="57"/>
        <v>156</v>
      </c>
      <c r="E161">
        <f t="shared" ca="1" si="42"/>
        <v>-57369.124761904764</v>
      </c>
      <c r="F161">
        <f t="shared" ca="1" si="43"/>
        <v>36617.423333333332</v>
      </c>
      <c r="G161">
        <f t="shared" ca="1" si="48"/>
        <v>8534.4</v>
      </c>
      <c r="H161" s="9">
        <f t="shared" ca="1" si="56"/>
        <v>-219.25819047619007</v>
      </c>
      <c r="I161" s="9">
        <f t="shared" ca="1" si="56"/>
        <v>47.371333333333311</v>
      </c>
      <c r="J161" s="9">
        <f t="shared" ca="1" si="56"/>
        <v>0</v>
      </c>
      <c r="K161" s="9">
        <f t="shared" ca="1" si="50"/>
        <v>224.31718015495608</v>
      </c>
      <c r="L161" s="9">
        <f t="shared" ca="1" si="51"/>
        <v>-77.80847962147331</v>
      </c>
      <c r="M161">
        <f t="shared" ca="1" si="53"/>
        <v>56.17748236331569</v>
      </c>
      <c r="N161">
        <f t="shared" ca="1" si="54"/>
        <v>32.015335097001767</v>
      </c>
    </row>
    <row r="162" spans="1:14" x14ac:dyDescent="0.25">
      <c r="A162" s="4">
        <f t="shared" si="47"/>
        <v>0.44293981481481332</v>
      </c>
      <c r="B162" s="3">
        <f t="shared" si="55"/>
        <v>1553302270</v>
      </c>
      <c r="C162">
        <f t="shared" si="57"/>
        <v>4</v>
      </c>
      <c r="D162">
        <f t="shared" si="57"/>
        <v>156</v>
      </c>
      <c r="E162">
        <f t="shared" ca="1" si="42"/>
        <v>-58465.415714285715</v>
      </c>
      <c r="F162">
        <f t="shared" ca="1" si="43"/>
        <v>36854.28</v>
      </c>
      <c r="G162">
        <f t="shared" ca="1" si="48"/>
        <v>8534.4</v>
      </c>
      <c r="H162" s="9">
        <f t="shared" ca="1" si="56"/>
        <v>-219.25819047619007</v>
      </c>
      <c r="I162" s="9">
        <f t="shared" ca="1" si="56"/>
        <v>47.371333333333311</v>
      </c>
      <c r="J162" s="9">
        <f t="shared" ca="1" si="56"/>
        <v>0</v>
      </c>
      <c r="K162" s="9">
        <f t="shared" ca="1" si="50"/>
        <v>224.31718015495608</v>
      </c>
      <c r="L162" s="9">
        <f t="shared" ca="1" si="51"/>
        <v>-77.80847962147331</v>
      </c>
      <c r="M162">
        <f t="shared" ca="1" si="53"/>
        <v>56.179589947089944</v>
      </c>
      <c r="N162">
        <f t="shared" ca="1" si="54"/>
        <v>31.997791005291006</v>
      </c>
    </row>
    <row r="163" spans="1:14" x14ac:dyDescent="0.25">
      <c r="A163" s="4">
        <f t="shared" si="47"/>
        <v>0.44299768518518368</v>
      </c>
      <c r="B163" s="3">
        <f t="shared" si="55"/>
        <v>1553302275</v>
      </c>
      <c r="C163">
        <f t="shared" si="57"/>
        <v>4</v>
      </c>
      <c r="D163">
        <f t="shared" si="57"/>
        <v>156</v>
      </c>
      <c r="E163">
        <f t="shared" ca="1" si="42"/>
        <v>-59561.706666666665</v>
      </c>
      <c r="F163">
        <f t="shared" ca="1" si="43"/>
        <v>37091.136666666665</v>
      </c>
      <c r="G163">
        <f t="shared" ca="1" si="48"/>
        <v>8534.4</v>
      </c>
      <c r="H163" s="9">
        <f t="shared" ca="1" si="56"/>
        <v>-219.25819047619007</v>
      </c>
      <c r="I163" s="9">
        <f t="shared" ca="1" si="56"/>
        <v>47.371333333333311</v>
      </c>
      <c r="J163" s="9">
        <f t="shared" ca="1" si="56"/>
        <v>0</v>
      </c>
      <c r="K163" s="9">
        <f t="shared" ca="1" si="50"/>
        <v>224.31718015495608</v>
      </c>
      <c r="L163" s="9">
        <f t="shared" ca="1" si="51"/>
        <v>-77.80847962147331</v>
      </c>
      <c r="M163">
        <f t="shared" ca="1" si="53"/>
        <v>56.181697530864191</v>
      </c>
      <c r="N163">
        <f t="shared" ca="1" si="54"/>
        <v>31.980246913580249</v>
      </c>
    </row>
    <row r="164" spans="1:14" x14ac:dyDescent="0.25">
      <c r="A164" s="4">
        <f t="shared" si="47"/>
        <v>0.44305555555555404</v>
      </c>
      <c r="B164" s="3">
        <f t="shared" si="55"/>
        <v>1553302280</v>
      </c>
      <c r="C164">
        <f t="shared" si="57"/>
        <v>4</v>
      </c>
      <c r="D164">
        <f t="shared" si="57"/>
        <v>156</v>
      </c>
      <c r="E164">
        <f t="shared" ca="1" si="42"/>
        <v>-60657.997619047615</v>
      </c>
      <c r="F164">
        <f t="shared" ca="1" si="43"/>
        <v>37327.993333333332</v>
      </c>
      <c r="G164">
        <f t="shared" ca="1" si="48"/>
        <v>8534.4</v>
      </c>
      <c r="H164" s="9">
        <f t="shared" ca="1" si="56"/>
        <v>-219.25819047619152</v>
      </c>
      <c r="I164" s="9">
        <f t="shared" ca="1" si="56"/>
        <v>47.371333333333311</v>
      </c>
      <c r="J164" s="9">
        <f t="shared" ca="1" si="56"/>
        <v>0</v>
      </c>
      <c r="K164" s="9">
        <f t="shared" ca="1" si="50"/>
        <v>224.3171801549575</v>
      </c>
      <c r="L164" s="9">
        <f t="shared" ca="1" si="51"/>
        <v>-77.808479621473381</v>
      </c>
      <c r="M164">
        <f t="shared" ca="1" si="53"/>
        <v>56.183805114638446</v>
      </c>
      <c r="N164">
        <f t="shared" ca="1" si="54"/>
        <v>31.962702821869488</v>
      </c>
    </row>
    <row r="165" spans="1:14" x14ac:dyDescent="0.25">
      <c r="A165" s="4">
        <f t="shared" si="47"/>
        <v>0.4431134259259244</v>
      </c>
      <c r="B165" s="3">
        <f t="shared" si="55"/>
        <v>1553302285</v>
      </c>
      <c r="C165">
        <f t="shared" si="57"/>
        <v>4</v>
      </c>
      <c r="D165">
        <f t="shared" si="57"/>
        <v>156</v>
      </c>
      <c r="E165">
        <f t="shared" ca="1" si="42"/>
        <v>-61754.288571428573</v>
      </c>
      <c r="F165">
        <f t="shared" ca="1" si="43"/>
        <v>37564.85</v>
      </c>
      <c r="G165">
        <f t="shared" ca="1" si="48"/>
        <v>8534.4</v>
      </c>
      <c r="H165" s="9">
        <f t="shared" ca="1" si="56"/>
        <v>-219.25819047619007</v>
      </c>
      <c r="I165" s="9">
        <f t="shared" ca="1" si="56"/>
        <v>47.371333333333311</v>
      </c>
      <c r="J165" s="9">
        <f t="shared" ca="1" si="56"/>
        <v>0</v>
      </c>
      <c r="K165" s="9">
        <f t="shared" ca="1" si="50"/>
        <v>224.31718015495608</v>
      </c>
      <c r="L165" s="9">
        <f t="shared" ca="1" si="51"/>
        <v>-77.80847962147331</v>
      </c>
      <c r="M165">
        <f t="shared" ca="1" si="53"/>
        <v>56.185912698412693</v>
      </c>
      <c r="N165">
        <f t="shared" ca="1" si="54"/>
        <v>31.945158730158731</v>
      </c>
    </row>
    <row r="166" spans="1:14" x14ac:dyDescent="0.25">
      <c r="A166" s="4">
        <f t="shared" si="47"/>
        <v>0.44317129629629476</v>
      </c>
      <c r="B166" s="3">
        <f t="shared" si="55"/>
        <v>1553302290</v>
      </c>
      <c r="C166">
        <f t="shared" si="57"/>
        <v>4</v>
      </c>
      <c r="D166">
        <f t="shared" si="57"/>
        <v>156</v>
      </c>
      <c r="E166">
        <f t="shared" ref="E166:E218" ca="1" si="72">INDIRECT("E$"&amp;C166)+INDIRECT("H$"&amp;C166)*($B166-INDIRECT("B$"&amp;D166))</f>
        <v>-62850.579523809523</v>
      </c>
      <c r="F166">
        <f t="shared" ref="F166:F218" ca="1" si="73">INDIRECT("F$"&amp;C166)+INDIRECT("I$"&amp;C166)*($B166-INDIRECT("B$"&amp;D166))</f>
        <v>37801.706666666665</v>
      </c>
      <c r="G166">
        <f t="shared" ca="1" si="48"/>
        <v>8534.4</v>
      </c>
      <c r="H166" s="9">
        <f t="shared" ca="1" si="56"/>
        <v>-219.25819047619007</v>
      </c>
      <c r="I166" s="9">
        <f t="shared" ca="1" si="56"/>
        <v>47.371333333333311</v>
      </c>
      <c r="J166" s="9">
        <f t="shared" ca="1" si="56"/>
        <v>0</v>
      </c>
      <c r="K166" s="9">
        <f t="shared" ca="1" si="50"/>
        <v>224.31718015495608</v>
      </c>
      <c r="L166" s="9">
        <f t="shared" ca="1" si="51"/>
        <v>-77.80847962147331</v>
      </c>
      <c r="M166">
        <f t="shared" ca="1" si="53"/>
        <v>56.188020282186947</v>
      </c>
      <c r="N166">
        <f t="shared" ca="1" si="54"/>
        <v>31.927614638447974</v>
      </c>
    </row>
    <row r="167" spans="1:14" x14ac:dyDescent="0.25">
      <c r="A167" s="4">
        <f t="shared" si="47"/>
        <v>0.44322916666666512</v>
      </c>
      <c r="B167" s="3">
        <f t="shared" si="55"/>
        <v>1553302295</v>
      </c>
      <c r="C167">
        <f t="shared" si="57"/>
        <v>4</v>
      </c>
      <c r="D167">
        <f t="shared" si="57"/>
        <v>156</v>
      </c>
      <c r="E167">
        <f t="shared" ca="1" si="72"/>
        <v>-63946.870476190474</v>
      </c>
      <c r="F167">
        <f t="shared" ca="1" si="73"/>
        <v>38038.563333333332</v>
      </c>
      <c r="G167">
        <f t="shared" ca="1" si="48"/>
        <v>8534.4</v>
      </c>
      <c r="H167" s="9">
        <f t="shared" ca="1" si="56"/>
        <v>-219.25819047619152</v>
      </c>
      <c r="I167" s="9">
        <f t="shared" ca="1" si="56"/>
        <v>47.371333333333311</v>
      </c>
      <c r="J167" s="9">
        <f t="shared" ca="1" si="56"/>
        <v>0</v>
      </c>
      <c r="K167" s="9">
        <f t="shared" ca="1" si="50"/>
        <v>224.3171801549575</v>
      </c>
      <c r="L167" s="9">
        <f t="shared" ca="1" si="51"/>
        <v>-77.808479621473381</v>
      </c>
      <c r="M167">
        <f t="shared" ca="1" si="53"/>
        <v>56.190127865961195</v>
      </c>
      <c r="N167">
        <f t="shared" ca="1" si="54"/>
        <v>31.910070546737213</v>
      </c>
    </row>
    <row r="168" spans="1:14" x14ac:dyDescent="0.25">
      <c r="A168" s="4">
        <f t="shared" si="47"/>
        <v>0.44328703703703548</v>
      </c>
      <c r="B168" s="3">
        <f t="shared" si="55"/>
        <v>1553302300</v>
      </c>
      <c r="C168">
        <f t="shared" si="57"/>
        <v>4</v>
      </c>
      <c r="D168">
        <f t="shared" si="57"/>
        <v>156</v>
      </c>
      <c r="E168">
        <f t="shared" ca="1" si="72"/>
        <v>-65043.161428571431</v>
      </c>
      <c r="F168">
        <f t="shared" ca="1" si="73"/>
        <v>38275.42</v>
      </c>
      <c r="G168">
        <f t="shared" ca="1" si="48"/>
        <v>8534.4</v>
      </c>
      <c r="H168" s="9">
        <f t="shared" ca="1" si="56"/>
        <v>-219.25819047619007</v>
      </c>
      <c r="I168" s="9">
        <f t="shared" ca="1" si="56"/>
        <v>47.371333333333311</v>
      </c>
      <c r="J168" s="9">
        <f t="shared" ca="1" si="56"/>
        <v>0</v>
      </c>
      <c r="K168" s="9">
        <f t="shared" ca="1" si="50"/>
        <v>224.31718015495608</v>
      </c>
      <c r="L168" s="9">
        <f t="shared" ca="1" si="51"/>
        <v>-77.80847962147331</v>
      </c>
      <c r="M168">
        <f t="shared" ca="1" si="53"/>
        <v>56.192235449735449</v>
      </c>
      <c r="N168">
        <f t="shared" ca="1" si="54"/>
        <v>31.892526455026456</v>
      </c>
    </row>
    <row r="169" spans="1:14" x14ac:dyDescent="0.25">
      <c r="A169" s="4">
        <f t="shared" si="47"/>
        <v>0.44334490740740584</v>
      </c>
      <c r="B169" s="3">
        <f t="shared" si="55"/>
        <v>1553302305</v>
      </c>
      <c r="C169">
        <f t="shared" si="57"/>
        <v>4</v>
      </c>
      <c r="D169">
        <f t="shared" si="57"/>
        <v>156</v>
      </c>
      <c r="E169">
        <f t="shared" ca="1" si="72"/>
        <v>-66139.452380952382</v>
      </c>
      <c r="F169">
        <f t="shared" ca="1" si="73"/>
        <v>38512.276666666665</v>
      </c>
      <c r="G169">
        <f t="shared" ca="1" si="48"/>
        <v>8534.4</v>
      </c>
      <c r="H169" s="9">
        <f t="shared" ca="1" si="56"/>
        <v>-219.25819047619007</v>
      </c>
      <c r="I169" s="9">
        <f t="shared" ca="1" si="56"/>
        <v>47.371333333333311</v>
      </c>
      <c r="J169" s="9">
        <f t="shared" ca="1" si="56"/>
        <v>0</v>
      </c>
      <c r="K169" s="9">
        <f t="shared" ca="1" si="50"/>
        <v>224.31718015495608</v>
      </c>
      <c r="L169" s="9">
        <f t="shared" ca="1" si="51"/>
        <v>-77.80847962147331</v>
      </c>
      <c r="M169">
        <f t="shared" ca="1" si="53"/>
        <v>56.194343033509696</v>
      </c>
      <c r="N169">
        <f t="shared" ca="1" si="54"/>
        <v>31.874982363315699</v>
      </c>
    </row>
    <row r="170" spans="1:14" x14ac:dyDescent="0.25">
      <c r="A170" s="4">
        <f t="shared" si="47"/>
        <v>0.4434027777777762</v>
      </c>
      <c r="B170" s="3">
        <f t="shared" si="55"/>
        <v>1553302310</v>
      </c>
      <c r="C170">
        <f t="shared" ref="C170:D185" si="74">C169</f>
        <v>4</v>
      </c>
      <c r="D170">
        <f t="shared" si="74"/>
        <v>156</v>
      </c>
      <c r="E170">
        <f t="shared" ca="1" si="72"/>
        <v>-67235.743333333332</v>
      </c>
      <c r="F170">
        <f t="shared" ca="1" si="73"/>
        <v>38749.133333333331</v>
      </c>
      <c r="G170">
        <f t="shared" ca="1" si="48"/>
        <v>8534.4</v>
      </c>
      <c r="H170" s="9">
        <f t="shared" ca="1" si="56"/>
        <v>-219.25819047619007</v>
      </c>
      <c r="I170" s="9">
        <f t="shared" ca="1" si="56"/>
        <v>47.371333333333311</v>
      </c>
      <c r="J170" s="9">
        <f t="shared" ca="1" si="56"/>
        <v>0</v>
      </c>
      <c r="K170" s="9">
        <f t="shared" ca="1" si="50"/>
        <v>224.31718015495608</v>
      </c>
      <c r="L170" s="9">
        <f t="shared" ca="1" si="51"/>
        <v>-77.80847962147331</v>
      </c>
      <c r="M170">
        <f t="shared" ca="1" si="53"/>
        <v>56.196450617283944</v>
      </c>
      <c r="N170">
        <f t="shared" ca="1" si="54"/>
        <v>31.857438271604938</v>
      </c>
    </row>
    <row r="171" spans="1:14" x14ac:dyDescent="0.25">
      <c r="A171" s="4">
        <f t="shared" si="47"/>
        <v>0.44346064814814656</v>
      </c>
      <c r="B171" s="3">
        <f t="shared" si="55"/>
        <v>1553302315</v>
      </c>
      <c r="C171">
        <f t="shared" si="74"/>
        <v>4</v>
      </c>
      <c r="D171">
        <f t="shared" si="74"/>
        <v>156</v>
      </c>
      <c r="E171">
        <f t="shared" ca="1" si="72"/>
        <v>-68332.034285714282</v>
      </c>
      <c r="F171">
        <f t="shared" ca="1" si="73"/>
        <v>38985.99</v>
      </c>
      <c r="G171">
        <f t="shared" ca="1" si="48"/>
        <v>8534.4</v>
      </c>
      <c r="H171" s="9">
        <f t="shared" ca="1" si="56"/>
        <v>-219.25819047619007</v>
      </c>
      <c r="I171" s="9">
        <f t="shared" ca="1" si="56"/>
        <v>47.371333333333311</v>
      </c>
      <c r="J171" s="9">
        <f t="shared" ca="1" si="56"/>
        <v>0</v>
      </c>
      <c r="K171" s="9">
        <f t="shared" ca="1" si="50"/>
        <v>224.31718015495608</v>
      </c>
      <c r="L171" s="9">
        <f t="shared" ca="1" si="51"/>
        <v>-77.80847962147331</v>
      </c>
      <c r="M171">
        <f t="shared" ca="1" si="53"/>
        <v>56.198558201058198</v>
      </c>
      <c r="N171">
        <f t="shared" ca="1" si="54"/>
        <v>31.839894179894181</v>
      </c>
    </row>
    <row r="172" spans="1:14" x14ac:dyDescent="0.25">
      <c r="A172" s="4">
        <f t="shared" si="47"/>
        <v>0.44351851851851692</v>
      </c>
      <c r="B172" s="3">
        <f t="shared" si="55"/>
        <v>1553302320</v>
      </c>
      <c r="C172">
        <f t="shared" si="74"/>
        <v>4</v>
      </c>
      <c r="D172">
        <f t="shared" si="74"/>
        <v>156</v>
      </c>
      <c r="E172">
        <f t="shared" ca="1" si="72"/>
        <v>-69428.325238095233</v>
      </c>
      <c r="F172">
        <f t="shared" ca="1" si="73"/>
        <v>39222.846666666665</v>
      </c>
      <c r="G172">
        <f t="shared" ca="1" si="48"/>
        <v>8534.4</v>
      </c>
      <c r="H172" s="9">
        <f t="shared" ca="1" si="56"/>
        <v>-219.25819047619296</v>
      </c>
      <c r="I172" s="9">
        <f t="shared" ca="1" si="56"/>
        <v>47.371333333333311</v>
      </c>
      <c r="J172" s="9">
        <f t="shared" ca="1" si="56"/>
        <v>0</v>
      </c>
      <c r="K172" s="9">
        <f t="shared" ca="1" si="50"/>
        <v>224.31718015495892</v>
      </c>
      <c r="L172" s="9">
        <f t="shared" ca="1" si="51"/>
        <v>-77.808479621473467</v>
      </c>
      <c r="M172">
        <f t="shared" ca="1" si="53"/>
        <v>56.200665784832445</v>
      </c>
      <c r="N172">
        <f t="shared" ca="1" si="54"/>
        <v>31.822350088183423</v>
      </c>
    </row>
    <row r="173" spans="1:14" x14ac:dyDescent="0.25">
      <c r="A173" s="4">
        <f t="shared" si="47"/>
        <v>0.44357638888888729</v>
      </c>
      <c r="B173" s="3">
        <f t="shared" si="55"/>
        <v>1553302325</v>
      </c>
      <c r="C173">
        <f t="shared" si="74"/>
        <v>4</v>
      </c>
      <c r="D173">
        <f t="shared" si="74"/>
        <v>156</v>
      </c>
      <c r="E173">
        <f t="shared" ca="1" si="72"/>
        <v>-70524.616190476198</v>
      </c>
      <c r="F173">
        <f t="shared" ca="1" si="73"/>
        <v>39459.703333333331</v>
      </c>
      <c r="G173">
        <f t="shared" ca="1" si="48"/>
        <v>8534.4</v>
      </c>
      <c r="H173" s="9">
        <f t="shared" ca="1" si="56"/>
        <v>-219.25819047619007</v>
      </c>
      <c r="I173" s="9">
        <f t="shared" ca="1" si="56"/>
        <v>47.371333333333311</v>
      </c>
      <c r="J173" s="9">
        <f t="shared" ca="1" si="56"/>
        <v>0</v>
      </c>
      <c r="K173" s="9">
        <f t="shared" ca="1" si="50"/>
        <v>224.31718015495608</v>
      </c>
      <c r="L173" s="9">
        <f t="shared" ca="1" si="51"/>
        <v>-77.80847962147331</v>
      </c>
      <c r="M173">
        <f t="shared" ca="1" si="53"/>
        <v>56.202773368606699</v>
      </c>
      <c r="N173">
        <f t="shared" ca="1" si="54"/>
        <v>31.804805996472663</v>
      </c>
    </row>
    <row r="174" spans="1:14" x14ac:dyDescent="0.25">
      <c r="A174" s="4">
        <f t="shared" si="47"/>
        <v>0.44363425925925765</v>
      </c>
      <c r="B174" s="3">
        <f t="shared" si="55"/>
        <v>1553302330</v>
      </c>
      <c r="C174">
        <f t="shared" si="74"/>
        <v>4</v>
      </c>
      <c r="D174">
        <f t="shared" si="74"/>
        <v>156</v>
      </c>
      <c r="E174">
        <f t="shared" ca="1" si="72"/>
        <v>-71620.907142857148</v>
      </c>
      <c r="F174">
        <f t="shared" ca="1" si="73"/>
        <v>39696.559999999998</v>
      </c>
      <c r="G174">
        <f t="shared" ca="1" si="48"/>
        <v>8534.4</v>
      </c>
      <c r="H174" s="9">
        <f t="shared" ca="1" si="56"/>
        <v>-219.25819047619007</v>
      </c>
      <c r="I174" s="9">
        <f t="shared" ca="1" si="56"/>
        <v>47.371333333333311</v>
      </c>
      <c r="J174" s="9">
        <f t="shared" ca="1" si="56"/>
        <v>0</v>
      </c>
      <c r="K174" s="9">
        <f t="shared" ca="1" si="50"/>
        <v>224.31718015495608</v>
      </c>
      <c r="L174" s="9">
        <f t="shared" ca="1" si="51"/>
        <v>-77.80847962147331</v>
      </c>
      <c r="M174">
        <f t="shared" ca="1" si="53"/>
        <v>56.204880952380947</v>
      </c>
      <c r="N174">
        <f t="shared" ca="1" si="54"/>
        <v>31.787261904761905</v>
      </c>
    </row>
    <row r="175" spans="1:14" x14ac:dyDescent="0.25">
      <c r="A175" s="4">
        <f t="shared" si="47"/>
        <v>0.44369212962962801</v>
      </c>
      <c r="B175" s="3">
        <f t="shared" si="55"/>
        <v>1553302335</v>
      </c>
      <c r="C175">
        <f t="shared" si="74"/>
        <v>4</v>
      </c>
      <c r="D175">
        <f t="shared" si="74"/>
        <v>156</v>
      </c>
      <c r="E175">
        <f t="shared" ca="1" si="72"/>
        <v>-72717.198095238098</v>
      </c>
      <c r="F175">
        <f t="shared" ca="1" si="73"/>
        <v>39933.416666666664</v>
      </c>
      <c r="G175">
        <f t="shared" ca="1" si="48"/>
        <v>8534.4</v>
      </c>
      <c r="H175" s="9">
        <f t="shared" ca="1" si="56"/>
        <v>-219.25819047619007</v>
      </c>
      <c r="I175" s="9">
        <f t="shared" ca="1" si="56"/>
        <v>47.371333333333311</v>
      </c>
      <c r="J175" s="9">
        <f t="shared" ca="1" si="56"/>
        <v>0</v>
      </c>
      <c r="K175" s="9">
        <f t="shared" ca="1" si="50"/>
        <v>224.31718015495608</v>
      </c>
      <c r="L175" s="9">
        <f t="shared" ca="1" si="51"/>
        <v>-77.80847962147331</v>
      </c>
      <c r="M175">
        <f t="shared" ca="1" si="53"/>
        <v>56.206988536155201</v>
      </c>
      <c r="N175">
        <f t="shared" ca="1" si="54"/>
        <v>31.769717813051148</v>
      </c>
    </row>
    <row r="176" spans="1:14" x14ac:dyDescent="0.25">
      <c r="A176" s="4">
        <f t="shared" si="47"/>
        <v>0.44374999999999837</v>
      </c>
      <c r="B176" s="3">
        <f t="shared" si="55"/>
        <v>1553302340</v>
      </c>
      <c r="C176">
        <f t="shared" si="74"/>
        <v>4</v>
      </c>
      <c r="D176">
        <f t="shared" si="74"/>
        <v>156</v>
      </c>
      <c r="E176">
        <f t="shared" ca="1" si="72"/>
        <v>-73813.489047619049</v>
      </c>
      <c r="F176">
        <f t="shared" ca="1" si="73"/>
        <v>40170.273333333331</v>
      </c>
      <c r="G176">
        <f t="shared" ca="1" si="48"/>
        <v>8534.4</v>
      </c>
      <c r="H176" s="9">
        <f t="shared" ca="1" si="56"/>
        <v>-219.25819047619007</v>
      </c>
      <c r="I176" s="9">
        <f t="shared" ca="1" si="56"/>
        <v>47.371333333333311</v>
      </c>
      <c r="J176" s="9">
        <f t="shared" ca="1" si="56"/>
        <v>0</v>
      </c>
      <c r="K176" s="9">
        <f t="shared" ca="1" si="50"/>
        <v>224.31718015495608</v>
      </c>
      <c r="L176" s="9">
        <f t="shared" ca="1" si="51"/>
        <v>-77.80847962147331</v>
      </c>
      <c r="M176">
        <f t="shared" ca="1" si="53"/>
        <v>56.209096119929448</v>
      </c>
      <c r="N176">
        <f t="shared" ca="1" si="54"/>
        <v>31.752173721340387</v>
      </c>
    </row>
    <row r="177" spans="1:14" x14ac:dyDescent="0.25">
      <c r="A177" s="4">
        <f t="shared" si="47"/>
        <v>0.44380787037036873</v>
      </c>
      <c r="B177" s="3">
        <f t="shared" si="55"/>
        <v>1553302345</v>
      </c>
      <c r="C177">
        <f t="shared" si="74"/>
        <v>4</v>
      </c>
      <c r="D177">
        <f t="shared" si="74"/>
        <v>156</v>
      </c>
      <c r="E177">
        <f t="shared" ca="1" si="72"/>
        <v>-74909.78</v>
      </c>
      <c r="F177">
        <f t="shared" ca="1" si="73"/>
        <v>40407.129999999997</v>
      </c>
      <c r="G177">
        <f t="shared" ca="1" si="48"/>
        <v>8534.4</v>
      </c>
      <c r="H177" s="9">
        <f t="shared" ca="1" si="56"/>
        <v>-219.25819047619007</v>
      </c>
      <c r="I177" s="9">
        <f t="shared" ca="1" si="56"/>
        <v>47.371333333333311</v>
      </c>
      <c r="J177" s="9">
        <f t="shared" ca="1" si="56"/>
        <v>0</v>
      </c>
      <c r="K177" s="9">
        <f t="shared" ca="1" si="50"/>
        <v>224.31718015495608</v>
      </c>
      <c r="L177" s="9">
        <f t="shared" ca="1" si="51"/>
        <v>-77.80847962147331</v>
      </c>
      <c r="M177">
        <f t="shared" ca="1" si="53"/>
        <v>56.211203703703703</v>
      </c>
      <c r="N177">
        <f t="shared" ca="1" si="54"/>
        <v>31.73462962962963</v>
      </c>
    </row>
    <row r="178" spans="1:14" x14ac:dyDescent="0.25">
      <c r="A178" s="4">
        <f t="shared" si="47"/>
        <v>0.44386574074073909</v>
      </c>
      <c r="B178" s="3">
        <f t="shared" si="55"/>
        <v>1553302350</v>
      </c>
      <c r="C178">
        <f t="shared" si="74"/>
        <v>4</v>
      </c>
      <c r="D178">
        <f t="shared" si="74"/>
        <v>156</v>
      </c>
      <c r="E178">
        <f t="shared" ca="1" si="72"/>
        <v>-76006.070952380949</v>
      </c>
      <c r="F178">
        <f t="shared" ca="1" si="73"/>
        <v>40643.986666666664</v>
      </c>
      <c r="G178">
        <f t="shared" ca="1" si="48"/>
        <v>8534.4</v>
      </c>
      <c r="H178" s="9">
        <f t="shared" ca="1" si="56"/>
        <v>-219.25819047619007</v>
      </c>
      <c r="I178" s="9">
        <f t="shared" ca="1" si="56"/>
        <v>47.371333333333311</v>
      </c>
      <c r="J178" s="9">
        <f t="shared" ca="1" si="56"/>
        <v>0</v>
      </c>
      <c r="K178" s="9">
        <f t="shared" ca="1" si="50"/>
        <v>224.31718015495608</v>
      </c>
      <c r="L178" s="9">
        <f t="shared" ca="1" si="51"/>
        <v>-77.80847962147331</v>
      </c>
      <c r="M178">
        <f t="shared" ca="1" si="53"/>
        <v>56.21331128747795</v>
      </c>
      <c r="N178">
        <f t="shared" ca="1" si="54"/>
        <v>31.717085537918873</v>
      </c>
    </row>
    <row r="179" spans="1:14" x14ac:dyDescent="0.25">
      <c r="A179" s="4">
        <f t="shared" si="47"/>
        <v>0.44392361111110945</v>
      </c>
      <c r="B179" s="3">
        <f t="shared" si="55"/>
        <v>1553302355</v>
      </c>
      <c r="C179">
        <f t="shared" si="74"/>
        <v>4</v>
      </c>
      <c r="D179">
        <f t="shared" si="74"/>
        <v>156</v>
      </c>
      <c r="E179">
        <f t="shared" ca="1" si="72"/>
        <v>-77102.361904761899</v>
      </c>
      <c r="F179">
        <f t="shared" ca="1" si="73"/>
        <v>40880.843333333331</v>
      </c>
      <c r="G179">
        <f t="shared" ca="1" si="48"/>
        <v>8534.4</v>
      </c>
      <c r="H179" s="9">
        <f t="shared" ca="1" si="56"/>
        <v>-219.25819047619007</v>
      </c>
      <c r="I179" s="9">
        <f t="shared" ca="1" si="56"/>
        <v>47.371333333333311</v>
      </c>
      <c r="J179" s="9">
        <f t="shared" ca="1" si="56"/>
        <v>0</v>
      </c>
      <c r="K179" s="9">
        <f t="shared" ca="1" si="50"/>
        <v>224.31718015495608</v>
      </c>
      <c r="L179" s="9">
        <f t="shared" ca="1" si="51"/>
        <v>-77.80847962147331</v>
      </c>
      <c r="M179">
        <f t="shared" ca="1" si="53"/>
        <v>56.215418871252204</v>
      </c>
      <c r="N179">
        <f t="shared" ca="1" si="54"/>
        <v>31.699541446208112</v>
      </c>
    </row>
    <row r="180" spans="1:14" x14ac:dyDescent="0.25">
      <c r="A180" s="4">
        <f t="shared" si="47"/>
        <v>0.44398148148147981</v>
      </c>
      <c r="B180" s="3">
        <f t="shared" si="55"/>
        <v>1553302360</v>
      </c>
      <c r="C180">
        <f t="shared" si="74"/>
        <v>4</v>
      </c>
      <c r="D180">
        <f t="shared" si="74"/>
        <v>156</v>
      </c>
      <c r="E180">
        <f t="shared" ca="1" si="72"/>
        <v>-78198.65285714285</v>
      </c>
      <c r="F180">
        <f t="shared" ca="1" si="73"/>
        <v>41117.699999999997</v>
      </c>
      <c r="G180">
        <f t="shared" ca="1" si="48"/>
        <v>8534.4</v>
      </c>
      <c r="H180" s="9">
        <f t="shared" ca="1" si="56"/>
        <v>-219.25819047619296</v>
      </c>
      <c r="I180" s="9">
        <f t="shared" ca="1" si="56"/>
        <v>47.371333333334768</v>
      </c>
      <c r="J180" s="9">
        <f t="shared" ca="1" si="56"/>
        <v>0</v>
      </c>
      <c r="K180" s="9">
        <f t="shared" ca="1" si="50"/>
        <v>224.31718015495923</v>
      </c>
      <c r="L180" s="9">
        <f t="shared" ca="1" si="51"/>
        <v>-77.808479621473111</v>
      </c>
      <c r="M180">
        <f t="shared" ca="1" si="53"/>
        <v>56.217526455026452</v>
      </c>
      <c r="N180">
        <f t="shared" ca="1" si="54"/>
        <v>31.681997354497355</v>
      </c>
    </row>
    <row r="181" spans="1:14" x14ac:dyDescent="0.25">
      <c r="A181" s="4">
        <f t="shared" si="47"/>
        <v>0.44403935185185017</v>
      </c>
      <c r="B181" s="3">
        <f t="shared" si="55"/>
        <v>1553302365</v>
      </c>
      <c r="C181">
        <f t="shared" si="74"/>
        <v>4</v>
      </c>
      <c r="D181">
        <f t="shared" si="74"/>
        <v>156</v>
      </c>
      <c r="E181">
        <f t="shared" ca="1" si="72"/>
        <v>-79294.943809523815</v>
      </c>
      <c r="F181">
        <f t="shared" ca="1" si="73"/>
        <v>41354.556666666671</v>
      </c>
      <c r="G181">
        <f t="shared" ca="1" si="48"/>
        <v>8534.4</v>
      </c>
      <c r="H181" s="9">
        <f t="shared" ca="1" si="56"/>
        <v>-219.25819047619007</v>
      </c>
      <c r="I181" s="9">
        <f t="shared" ca="1" si="56"/>
        <v>47.371333333331862</v>
      </c>
      <c r="J181" s="9">
        <f t="shared" ca="1" si="56"/>
        <v>0</v>
      </c>
      <c r="K181" s="9">
        <f t="shared" ca="1" si="50"/>
        <v>224.31718015495576</v>
      </c>
      <c r="L181" s="9">
        <f t="shared" ca="1" si="51"/>
        <v>-77.80847962147368</v>
      </c>
      <c r="M181">
        <f t="shared" ca="1" si="53"/>
        <v>56.219634038800706</v>
      </c>
      <c r="N181">
        <f t="shared" ca="1" si="54"/>
        <v>31.664453262786598</v>
      </c>
    </row>
    <row r="182" spans="1:14" x14ac:dyDescent="0.25">
      <c r="A182" s="4">
        <f t="shared" si="47"/>
        <v>0.44409722222222053</v>
      </c>
      <c r="B182" s="3">
        <f t="shared" si="55"/>
        <v>1553302370</v>
      </c>
      <c r="C182">
        <f t="shared" si="74"/>
        <v>4</v>
      </c>
      <c r="D182">
        <f t="shared" si="74"/>
        <v>156</v>
      </c>
      <c r="E182">
        <f t="shared" ca="1" si="72"/>
        <v>-80391.234761904765</v>
      </c>
      <c r="F182">
        <f t="shared" ca="1" si="73"/>
        <v>41591.41333333333</v>
      </c>
      <c r="G182">
        <f t="shared" ca="1" si="48"/>
        <v>8534.4</v>
      </c>
      <c r="H182" s="9">
        <f t="shared" ca="1" si="56"/>
        <v>-219.25819047619007</v>
      </c>
      <c r="I182" s="9">
        <f t="shared" ca="1" si="56"/>
        <v>47.371333333334768</v>
      </c>
      <c r="J182" s="9">
        <f t="shared" ca="1" si="56"/>
        <v>0</v>
      </c>
      <c r="K182" s="9">
        <f t="shared" ca="1" si="50"/>
        <v>224.31718015495639</v>
      </c>
      <c r="L182" s="9">
        <f t="shared" ca="1" si="51"/>
        <v>-77.808479621472941</v>
      </c>
      <c r="M182">
        <f t="shared" ca="1" si="53"/>
        <v>56.221741622574953</v>
      </c>
      <c r="N182">
        <f t="shared" ca="1" si="54"/>
        <v>31.646909171075837</v>
      </c>
    </row>
    <row r="183" spans="1:14" x14ac:dyDescent="0.25">
      <c r="A183" s="4">
        <f t="shared" si="47"/>
        <v>0.44415509259259089</v>
      </c>
      <c r="B183" s="3">
        <f t="shared" si="55"/>
        <v>1553302375</v>
      </c>
      <c r="C183">
        <f t="shared" si="74"/>
        <v>4</v>
      </c>
      <c r="D183">
        <f t="shared" si="74"/>
        <v>156</v>
      </c>
      <c r="E183">
        <f t="shared" ca="1" si="72"/>
        <v>-81487.525714285715</v>
      </c>
      <c r="F183">
        <f t="shared" ca="1" si="73"/>
        <v>41828.270000000004</v>
      </c>
      <c r="G183">
        <f t="shared" ca="1" si="48"/>
        <v>8534.4</v>
      </c>
      <c r="H183" s="9">
        <f t="shared" ca="1" si="56"/>
        <v>-219.25819047619007</v>
      </c>
      <c r="I183" s="9">
        <f t="shared" ca="1" si="56"/>
        <v>47.371333333331862</v>
      </c>
      <c r="J183" s="9">
        <f t="shared" ca="1" si="56"/>
        <v>0</v>
      </c>
      <c r="K183" s="9">
        <f t="shared" ca="1" si="50"/>
        <v>224.31718015495576</v>
      </c>
      <c r="L183" s="9">
        <f t="shared" ca="1" si="51"/>
        <v>-77.80847962147368</v>
      </c>
      <c r="M183">
        <f t="shared" ca="1" si="53"/>
        <v>56.2238492063492</v>
      </c>
      <c r="N183">
        <f t="shared" ca="1" si="54"/>
        <v>31.62936507936508</v>
      </c>
    </row>
    <row r="184" spans="1:14" x14ac:dyDescent="0.25">
      <c r="A184" s="4">
        <f t="shared" si="47"/>
        <v>0.44421296296296126</v>
      </c>
      <c r="B184" s="3">
        <f t="shared" si="55"/>
        <v>1553302380</v>
      </c>
      <c r="C184">
        <f t="shared" si="74"/>
        <v>4</v>
      </c>
      <c r="D184">
        <f t="shared" si="74"/>
        <v>156</v>
      </c>
      <c r="E184">
        <f t="shared" ca="1" si="72"/>
        <v>-82583.816666666666</v>
      </c>
      <c r="F184">
        <f t="shared" ca="1" si="73"/>
        <v>42065.126666666663</v>
      </c>
      <c r="G184">
        <f t="shared" ca="1" si="48"/>
        <v>8534.4</v>
      </c>
      <c r="H184" s="9">
        <f t="shared" ca="1" si="56"/>
        <v>-219.25819047619007</v>
      </c>
      <c r="I184" s="9">
        <f t="shared" ca="1" si="56"/>
        <v>47.371333333334768</v>
      </c>
      <c r="J184" s="9">
        <f t="shared" ca="1" si="56"/>
        <v>0</v>
      </c>
      <c r="K184" s="9">
        <f t="shared" ca="1" si="50"/>
        <v>224.31718015495639</v>
      </c>
      <c r="L184" s="9">
        <f t="shared" ca="1" si="51"/>
        <v>-77.808479621472941</v>
      </c>
      <c r="M184">
        <f t="shared" ca="1" si="53"/>
        <v>56.225956790123455</v>
      </c>
      <c r="N184">
        <f t="shared" ca="1" si="54"/>
        <v>31.611820987654323</v>
      </c>
    </row>
    <row r="185" spans="1:14" x14ac:dyDescent="0.25">
      <c r="A185" s="4">
        <f t="shared" si="47"/>
        <v>0.44427083333333162</v>
      </c>
      <c r="B185" s="3">
        <f t="shared" si="55"/>
        <v>1553302385</v>
      </c>
      <c r="C185">
        <f t="shared" si="74"/>
        <v>4</v>
      </c>
      <c r="D185">
        <f t="shared" si="74"/>
        <v>156</v>
      </c>
      <c r="E185">
        <f t="shared" ca="1" si="72"/>
        <v>-83680.107619047616</v>
      </c>
      <c r="F185">
        <f t="shared" ca="1" si="73"/>
        <v>42301.983333333337</v>
      </c>
      <c r="G185">
        <f t="shared" ca="1" si="48"/>
        <v>8534.4</v>
      </c>
      <c r="H185" s="9">
        <f t="shared" ref="H185:J217" ca="1" si="75">(E186-E185)/($B186-$B185)</f>
        <v>-219.25819047619296</v>
      </c>
      <c r="I185" s="9">
        <f t="shared" ca="1" si="75"/>
        <v>47.371333333331862</v>
      </c>
      <c r="J185" s="9">
        <f t="shared" ca="1" si="75"/>
        <v>0</v>
      </c>
      <c r="K185" s="9">
        <f t="shared" ca="1" si="50"/>
        <v>224.31718015495861</v>
      </c>
      <c r="L185" s="9">
        <f t="shared" ca="1" si="51"/>
        <v>-77.808479621473836</v>
      </c>
      <c r="M185">
        <f t="shared" ca="1" si="53"/>
        <v>56.228064373897702</v>
      </c>
      <c r="N185">
        <f t="shared" ca="1" si="54"/>
        <v>31.594276895943562</v>
      </c>
    </row>
    <row r="186" spans="1:14" x14ac:dyDescent="0.25">
      <c r="A186" s="4">
        <f t="shared" si="47"/>
        <v>0.44432870370370198</v>
      </c>
      <c r="B186" s="3">
        <f t="shared" si="55"/>
        <v>1553302390</v>
      </c>
      <c r="C186">
        <f t="shared" ref="C186:D201" si="76">C185</f>
        <v>4</v>
      </c>
      <c r="D186">
        <f t="shared" si="76"/>
        <v>156</v>
      </c>
      <c r="E186">
        <f t="shared" ca="1" si="72"/>
        <v>-84776.398571428581</v>
      </c>
      <c r="F186">
        <f t="shared" ca="1" si="73"/>
        <v>42538.84</v>
      </c>
      <c r="G186">
        <f t="shared" ca="1" si="48"/>
        <v>8534.4</v>
      </c>
      <c r="H186" s="9">
        <f t="shared" ca="1" si="75"/>
        <v>-219.25819047619007</v>
      </c>
      <c r="I186" s="9">
        <f t="shared" ca="1" si="75"/>
        <v>47.371333333334768</v>
      </c>
      <c r="J186" s="9">
        <f t="shared" ca="1" si="75"/>
        <v>0</v>
      </c>
      <c r="K186" s="9">
        <f t="shared" ca="1" si="50"/>
        <v>224.31718015495639</v>
      </c>
      <c r="L186" s="9">
        <f t="shared" ca="1" si="51"/>
        <v>-77.808479621472941</v>
      </c>
      <c r="M186">
        <f t="shared" ca="1" si="53"/>
        <v>56.230171957671956</v>
      </c>
      <c r="N186">
        <f t="shared" ca="1" si="54"/>
        <v>31.576732804232805</v>
      </c>
    </row>
    <row r="187" spans="1:14" x14ac:dyDescent="0.25">
      <c r="A187" s="4">
        <f t="shared" si="47"/>
        <v>0.44438657407407234</v>
      </c>
      <c r="B187" s="3">
        <f t="shared" si="55"/>
        <v>1553302395</v>
      </c>
      <c r="C187">
        <f t="shared" si="76"/>
        <v>4</v>
      </c>
      <c r="D187">
        <f t="shared" si="76"/>
        <v>156</v>
      </c>
      <c r="E187">
        <f t="shared" ca="1" si="72"/>
        <v>-85872.689523809531</v>
      </c>
      <c r="F187">
        <f t="shared" ca="1" si="73"/>
        <v>42775.69666666667</v>
      </c>
      <c r="G187">
        <f t="shared" ca="1" si="48"/>
        <v>8534.4</v>
      </c>
      <c r="H187" s="9">
        <f t="shared" ca="1" si="75"/>
        <v>-219.25819047619007</v>
      </c>
      <c r="I187" s="9">
        <f t="shared" ca="1" si="75"/>
        <v>47.371333333331862</v>
      </c>
      <c r="J187" s="9">
        <f t="shared" ca="1" si="75"/>
        <v>0</v>
      </c>
      <c r="K187" s="9">
        <f t="shared" ca="1" si="50"/>
        <v>224.31718015495576</v>
      </c>
      <c r="L187" s="9">
        <f t="shared" ca="1" si="51"/>
        <v>-77.80847962147368</v>
      </c>
      <c r="M187">
        <f t="shared" ca="1" si="53"/>
        <v>56.232279541446204</v>
      </c>
      <c r="N187">
        <f t="shared" ca="1" si="54"/>
        <v>31.559188712522047</v>
      </c>
    </row>
    <row r="188" spans="1:14" x14ac:dyDescent="0.25">
      <c r="A188" s="4">
        <f t="shared" ref="A188:A218" si="77">A187+5/24/3600</f>
        <v>0.4444444444444427</v>
      </c>
      <c r="B188" s="3">
        <f t="shared" si="55"/>
        <v>1553302400</v>
      </c>
      <c r="C188">
        <f t="shared" si="76"/>
        <v>4</v>
      </c>
      <c r="D188">
        <f t="shared" si="76"/>
        <v>156</v>
      </c>
      <c r="E188">
        <f t="shared" ca="1" si="72"/>
        <v>-86968.980476190482</v>
      </c>
      <c r="F188">
        <f t="shared" ca="1" si="73"/>
        <v>43012.55333333333</v>
      </c>
      <c r="G188">
        <f t="shared" ca="1" si="48"/>
        <v>8534.4</v>
      </c>
      <c r="H188" s="9">
        <f t="shared" ca="1" si="75"/>
        <v>-219.25819047619007</v>
      </c>
      <c r="I188" s="9">
        <f t="shared" ca="1" si="75"/>
        <v>47.371333333334768</v>
      </c>
      <c r="J188" s="9">
        <f t="shared" ca="1" si="75"/>
        <v>0</v>
      </c>
      <c r="K188" s="9">
        <f t="shared" ca="1" si="50"/>
        <v>224.31718015495639</v>
      </c>
      <c r="L188" s="9">
        <f t="shared" ca="1" si="51"/>
        <v>-77.808479621472941</v>
      </c>
      <c r="M188">
        <f t="shared" ca="1" si="53"/>
        <v>56.234387125220458</v>
      </c>
      <c r="N188">
        <f t="shared" ca="1" si="54"/>
        <v>31.541644620811287</v>
      </c>
    </row>
    <row r="189" spans="1:14" x14ac:dyDescent="0.25">
      <c r="A189" s="4">
        <f t="shared" si="77"/>
        <v>0.44450231481481306</v>
      </c>
      <c r="B189" s="3">
        <f t="shared" si="55"/>
        <v>1553302405</v>
      </c>
      <c r="C189">
        <f t="shared" si="76"/>
        <v>4</v>
      </c>
      <c r="D189">
        <f t="shared" si="76"/>
        <v>156</v>
      </c>
      <c r="E189">
        <f t="shared" ca="1" si="72"/>
        <v>-88065.271428571432</v>
      </c>
      <c r="F189">
        <f t="shared" ca="1" si="73"/>
        <v>43249.41</v>
      </c>
      <c r="G189">
        <f t="shared" ca="1" si="48"/>
        <v>8534.4</v>
      </c>
      <c r="H189" s="9">
        <f t="shared" ca="1" si="75"/>
        <v>-219.25819047619007</v>
      </c>
      <c r="I189" s="9">
        <f t="shared" ca="1" si="75"/>
        <v>47.371333333333311</v>
      </c>
      <c r="J189" s="9">
        <f t="shared" ca="1" si="75"/>
        <v>0</v>
      </c>
      <c r="K189" s="9">
        <f t="shared" ca="1" si="50"/>
        <v>224.31718015495608</v>
      </c>
      <c r="L189" s="9">
        <f t="shared" ca="1" si="51"/>
        <v>-77.80847962147331</v>
      </c>
      <c r="M189">
        <f t="shared" ca="1" si="53"/>
        <v>56.236494708994705</v>
      </c>
      <c r="N189">
        <f t="shared" ca="1" si="54"/>
        <v>31.524100529100529</v>
      </c>
    </row>
    <row r="190" spans="1:14" x14ac:dyDescent="0.25">
      <c r="A190" s="4">
        <f t="shared" si="77"/>
        <v>0.44456018518518342</v>
      </c>
      <c r="B190" s="3">
        <f t="shared" si="55"/>
        <v>1553302410</v>
      </c>
      <c r="C190">
        <f t="shared" si="76"/>
        <v>4</v>
      </c>
      <c r="D190">
        <f t="shared" si="76"/>
        <v>156</v>
      </c>
      <c r="E190">
        <f t="shared" ca="1" si="72"/>
        <v>-89161.562380952382</v>
      </c>
      <c r="F190">
        <f t="shared" ca="1" si="73"/>
        <v>43486.26666666667</v>
      </c>
      <c r="G190">
        <f t="shared" ca="1" si="48"/>
        <v>8534.4</v>
      </c>
      <c r="H190" s="9">
        <f t="shared" ca="1" si="75"/>
        <v>-219.25819047619007</v>
      </c>
      <c r="I190" s="9">
        <f t="shared" ca="1" si="75"/>
        <v>47.371333333333311</v>
      </c>
      <c r="J190" s="9">
        <f t="shared" ca="1" si="75"/>
        <v>0</v>
      </c>
      <c r="K190" s="9">
        <f t="shared" ca="1" si="50"/>
        <v>224.31718015495608</v>
      </c>
      <c r="L190" s="9">
        <f t="shared" ca="1" si="51"/>
        <v>-77.80847962147331</v>
      </c>
      <c r="M190">
        <f t="shared" ca="1" si="53"/>
        <v>56.23860229276896</v>
      </c>
      <c r="N190">
        <f t="shared" ca="1" si="54"/>
        <v>31.506556437389772</v>
      </c>
    </row>
    <row r="191" spans="1:14" x14ac:dyDescent="0.25">
      <c r="A191" s="4">
        <f t="shared" si="77"/>
        <v>0.44461805555555378</v>
      </c>
      <c r="B191" s="3">
        <f t="shared" si="55"/>
        <v>1553302415</v>
      </c>
      <c r="C191">
        <f t="shared" si="76"/>
        <v>4</v>
      </c>
      <c r="D191">
        <f t="shared" si="76"/>
        <v>156</v>
      </c>
      <c r="E191">
        <f t="shared" ca="1" si="72"/>
        <v>-90257.853333333333</v>
      </c>
      <c r="F191">
        <f t="shared" ca="1" si="73"/>
        <v>43723.123333333337</v>
      </c>
      <c r="G191">
        <f t="shared" ca="1" si="48"/>
        <v>8534.4</v>
      </c>
      <c r="H191" s="9">
        <f t="shared" ca="1" si="75"/>
        <v>-219.25819047619007</v>
      </c>
      <c r="I191" s="9">
        <f t="shared" ca="1" si="75"/>
        <v>47.371333333333311</v>
      </c>
      <c r="J191" s="9">
        <f t="shared" ca="1" si="75"/>
        <v>0</v>
      </c>
      <c r="K191" s="9">
        <f t="shared" ca="1" si="50"/>
        <v>224.31718015495608</v>
      </c>
      <c r="L191" s="9">
        <f t="shared" ca="1" si="51"/>
        <v>-77.80847962147331</v>
      </c>
      <c r="M191">
        <f t="shared" ca="1" si="53"/>
        <v>56.240709876543207</v>
      </c>
      <c r="N191">
        <f t="shared" ca="1" si="54"/>
        <v>31.489012345679011</v>
      </c>
    </row>
    <row r="192" spans="1:14" x14ac:dyDescent="0.25">
      <c r="A192" s="4">
        <f t="shared" si="77"/>
        <v>0.44467592592592414</v>
      </c>
      <c r="B192" s="3">
        <f t="shared" si="55"/>
        <v>1553302420</v>
      </c>
      <c r="C192">
        <f t="shared" si="76"/>
        <v>4</v>
      </c>
      <c r="D192">
        <f t="shared" si="76"/>
        <v>156</v>
      </c>
      <c r="E192">
        <f t="shared" ca="1" si="72"/>
        <v>-91354.144285714283</v>
      </c>
      <c r="F192">
        <f t="shared" ca="1" si="73"/>
        <v>43959.98</v>
      </c>
      <c r="G192">
        <f t="shared" ca="1" si="48"/>
        <v>8534.4</v>
      </c>
      <c r="H192" s="9">
        <f t="shared" ca="1" si="75"/>
        <v>-219.25819047619007</v>
      </c>
      <c r="I192" s="9">
        <f t="shared" ca="1" si="75"/>
        <v>47.371333333333311</v>
      </c>
      <c r="J192" s="9">
        <f t="shared" ca="1" si="75"/>
        <v>0</v>
      </c>
      <c r="K192" s="9">
        <f t="shared" ca="1" si="50"/>
        <v>224.31718015495608</v>
      </c>
      <c r="L192" s="9">
        <f t="shared" ca="1" si="51"/>
        <v>-77.80847962147331</v>
      </c>
      <c r="M192">
        <f t="shared" ca="1" si="53"/>
        <v>56.242817460317461</v>
      </c>
      <c r="N192">
        <f t="shared" ca="1" si="54"/>
        <v>31.471468253968254</v>
      </c>
    </row>
    <row r="193" spans="1:14" x14ac:dyDescent="0.25">
      <c r="A193" s="4">
        <f t="shared" si="77"/>
        <v>0.4447337962962945</v>
      </c>
      <c r="B193" s="3">
        <f t="shared" si="55"/>
        <v>1553302425</v>
      </c>
      <c r="C193">
        <f t="shared" si="76"/>
        <v>4</v>
      </c>
      <c r="D193">
        <f t="shared" si="76"/>
        <v>156</v>
      </c>
      <c r="E193">
        <f t="shared" ca="1" si="72"/>
        <v>-92450.435238095233</v>
      </c>
      <c r="F193">
        <f t="shared" ca="1" si="73"/>
        <v>44196.83666666667</v>
      </c>
      <c r="G193">
        <f t="shared" ca="1" si="48"/>
        <v>8534.4</v>
      </c>
      <c r="H193" s="9">
        <f t="shared" ca="1" si="75"/>
        <v>-219.25819047619007</v>
      </c>
      <c r="I193" s="9">
        <f t="shared" ca="1" si="75"/>
        <v>47.371333333333311</v>
      </c>
      <c r="J193" s="9">
        <f t="shared" ca="1" si="75"/>
        <v>0</v>
      </c>
      <c r="K193" s="9">
        <f t="shared" ca="1" si="50"/>
        <v>224.31718015495608</v>
      </c>
      <c r="L193" s="9">
        <f t="shared" ca="1" si="51"/>
        <v>-77.80847962147331</v>
      </c>
      <c r="M193">
        <f t="shared" ca="1" si="53"/>
        <v>56.244925044091708</v>
      </c>
      <c r="N193">
        <f t="shared" ca="1" si="54"/>
        <v>31.453924162257497</v>
      </c>
    </row>
    <row r="194" spans="1:14" x14ac:dyDescent="0.25">
      <c r="A194" s="4">
        <f t="shared" si="77"/>
        <v>0.44479166666666486</v>
      </c>
      <c r="B194" s="3">
        <f t="shared" si="55"/>
        <v>1553302430</v>
      </c>
      <c r="C194">
        <f t="shared" si="76"/>
        <v>4</v>
      </c>
      <c r="D194">
        <f t="shared" si="76"/>
        <v>156</v>
      </c>
      <c r="E194">
        <f t="shared" ca="1" si="72"/>
        <v>-93546.726190476184</v>
      </c>
      <c r="F194">
        <f t="shared" ca="1" si="73"/>
        <v>44433.693333333336</v>
      </c>
      <c r="G194">
        <f t="shared" ca="1" si="48"/>
        <v>8534.4</v>
      </c>
      <c r="H194" s="9">
        <f t="shared" ca="1" si="75"/>
        <v>-219.25819047619007</v>
      </c>
      <c r="I194" s="9">
        <f t="shared" ca="1" si="75"/>
        <v>47.371333333333311</v>
      </c>
      <c r="J194" s="9">
        <f t="shared" ca="1" si="75"/>
        <v>0</v>
      </c>
      <c r="K194" s="9">
        <f t="shared" ca="1" si="50"/>
        <v>224.31718015495608</v>
      </c>
      <c r="L194" s="9">
        <f t="shared" ca="1" si="51"/>
        <v>-77.80847962147331</v>
      </c>
      <c r="M194">
        <f t="shared" ca="1" si="53"/>
        <v>56.247032627865956</v>
      </c>
      <c r="N194">
        <f t="shared" ca="1" si="54"/>
        <v>31.436380070546736</v>
      </c>
    </row>
    <row r="195" spans="1:14" x14ac:dyDescent="0.25">
      <c r="A195" s="4">
        <f t="shared" si="77"/>
        <v>0.44484953703703523</v>
      </c>
      <c r="B195" s="3">
        <f t="shared" si="55"/>
        <v>1553302435</v>
      </c>
      <c r="C195">
        <f t="shared" si="76"/>
        <v>4</v>
      </c>
      <c r="D195">
        <f t="shared" si="76"/>
        <v>156</v>
      </c>
      <c r="E195">
        <f t="shared" ca="1" si="72"/>
        <v>-94643.017142857134</v>
      </c>
      <c r="F195">
        <f t="shared" ca="1" si="73"/>
        <v>44670.55</v>
      </c>
      <c r="G195">
        <f t="shared" ca="1" si="48"/>
        <v>8534.4</v>
      </c>
      <c r="H195" s="9">
        <f t="shared" ca="1" si="75"/>
        <v>-219.25819047619296</v>
      </c>
      <c r="I195" s="9">
        <f t="shared" ca="1" si="75"/>
        <v>47.371333333333311</v>
      </c>
      <c r="J195" s="9">
        <f t="shared" ca="1" si="75"/>
        <v>0</v>
      </c>
      <c r="K195" s="9">
        <f t="shared" ca="1" si="50"/>
        <v>224.31718015495892</v>
      </c>
      <c r="L195" s="9">
        <f t="shared" ca="1" si="51"/>
        <v>-77.808479621473467</v>
      </c>
      <c r="M195">
        <f t="shared" ca="1" si="53"/>
        <v>56.24914021164021</v>
      </c>
      <c r="N195">
        <f t="shared" ca="1" si="54"/>
        <v>31.418835978835979</v>
      </c>
    </row>
    <row r="196" spans="1:14" x14ac:dyDescent="0.25">
      <c r="A196" s="4">
        <f t="shared" si="77"/>
        <v>0.44490740740740559</v>
      </c>
      <c r="B196" s="3">
        <f t="shared" si="55"/>
        <v>1553302440</v>
      </c>
      <c r="C196">
        <f t="shared" si="76"/>
        <v>4</v>
      </c>
      <c r="D196">
        <f t="shared" si="76"/>
        <v>156</v>
      </c>
      <c r="E196">
        <f t="shared" ca="1" si="72"/>
        <v>-95739.308095238099</v>
      </c>
      <c r="F196">
        <f t="shared" ca="1" si="73"/>
        <v>44907.406666666669</v>
      </c>
      <c r="G196">
        <f t="shared" ca="1" si="48"/>
        <v>8534.4</v>
      </c>
      <c r="H196" s="9">
        <f t="shared" ca="1" si="75"/>
        <v>-219.25819047619007</v>
      </c>
      <c r="I196" s="9">
        <f t="shared" ca="1" si="75"/>
        <v>47.371333333333311</v>
      </c>
      <c r="J196" s="9">
        <f t="shared" ca="1" si="75"/>
        <v>0</v>
      </c>
      <c r="K196" s="9">
        <f t="shared" ca="1" si="50"/>
        <v>224.31718015495608</v>
      </c>
      <c r="L196" s="9">
        <f t="shared" ca="1" si="51"/>
        <v>-77.80847962147331</v>
      </c>
      <c r="M196">
        <f t="shared" ca="1" si="53"/>
        <v>56.251247795414457</v>
      </c>
      <c r="N196">
        <f t="shared" ca="1" si="54"/>
        <v>31.401291887125222</v>
      </c>
    </row>
    <row r="197" spans="1:14" x14ac:dyDescent="0.25">
      <c r="A197" s="4">
        <f t="shared" si="77"/>
        <v>0.44496527777777595</v>
      </c>
      <c r="B197" s="3">
        <f t="shared" si="55"/>
        <v>1553302445</v>
      </c>
      <c r="C197">
        <f t="shared" si="76"/>
        <v>4</v>
      </c>
      <c r="D197">
        <f t="shared" si="76"/>
        <v>156</v>
      </c>
      <c r="E197">
        <f t="shared" ca="1" si="72"/>
        <v>-96835.599047619049</v>
      </c>
      <c r="F197">
        <f t="shared" ca="1" si="73"/>
        <v>45144.263333333336</v>
      </c>
      <c r="G197">
        <f t="shared" ca="1" si="48"/>
        <v>8534.4</v>
      </c>
      <c r="H197" s="9">
        <f t="shared" ca="1" si="75"/>
        <v>-219.25819047619007</v>
      </c>
      <c r="I197" s="9">
        <f t="shared" ca="1" si="75"/>
        <v>47.371333333333311</v>
      </c>
      <c r="J197" s="9">
        <f t="shared" ca="1" si="75"/>
        <v>0</v>
      </c>
      <c r="K197" s="9">
        <f t="shared" ca="1" si="50"/>
        <v>224.31718015495608</v>
      </c>
      <c r="L197" s="9">
        <f t="shared" ca="1" si="51"/>
        <v>-77.80847962147331</v>
      </c>
      <c r="M197">
        <f t="shared" ca="1" si="53"/>
        <v>56.253355379188712</v>
      </c>
      <c r="N197">
        <f t="shared" ca="1" si="54"/>
        <v>31.383747795414461</v>
      </c>
    </row>
    <row r="198" spans="1:14" x14ac:dyDescent="0.25">
      <c r="A198" s="4">
        <f t="shared" si="77"/>
        <v>0.44502314814814631</v>
      </c>
      <c r="B198" s="3">
        <f t="shared" si="55"/>
        <v>1553302450</v>
      </c>
      <c r="C198">
        <f t="shared" si="76"/>
        <v>4</v>
      </c>
      <c r="D198">
        <f t="shared" si="76"/>
        <v>156</v>
      </c>
      <c r="E198">
        <f t="shared" ca="1" si="72"/>
        <v>-97931.89</v>
      </c>
      <c r="F198">
        <f t="shared" ca="1" si="73"/>
        <v>45381.120000000003</v>
      </c>
      <c r="G198">
        <f t="shared" ca="1" si="48"/>
        <v>8534.4</v>
      </c>
      <c r="H198" s="9">
        <f t="shared" ca="1" si="75"/>
        <v>-219.25819047619296</v>
      </c>
      <c r="I198" s="9">
        <f t="shared" ca="1" si="75"/>
        <v>47.371333333333311</v>
      </c>
      <c r="J198" s="9">
        <f t="shared" ca="1" si="75"/>
        <v>0</v>
      </c>
      <c r="K198" s="9">
        <f t="shared" ca="1" si="50"/>
        <v>224.31718015495892</v>
      </c>
      <c r="L198" s="9">
        <f t="shared" ca="1" si="51"/>
        <v>-77.808479621473467</v>
      </c>
      <c r="M198">
        <f t="shared" ca="1" si="53"/>
        <v>56.255462962962959</v>
      </c>
      <c r="N198">
        <f t="shared" ca="1" si="54"/>
        <v>31.366203703703704</v>
      </c>
    </row>
    <row r="199" spans="1:14" x14ac:dyDescent="0.25">
      <c r="A199" s="4">
        <f t="shared" si="77"/>
        <v>0.44508101851851667</v>
      </c>
      <c r="B199" s="3">
        <f t="shared" si="55"/>
        <v>1553302455</v>
      </c>
      <c r="C199">
        <f t="shared" si="76"/>
        <v>4</v>
      </c>
      <c r="D199">
        <f t="shared" si="76"/>
        <v>156</v>
      </c>
      <c r="E199">
        <f t="shared" ca="1" si="72"/>
        <v>-99028.180952380964</v>
      </c>
      <c r="F199">
        <f t="shared" ca="1" si="73"/>
        <v>45617.976666666669</v>
      </c>
      <c r="G199">
        <f t="shared" ca="1" si="48"/>
        <v>8534.4</v>
      </c>
      <c r="H199" s="9">
        <f t="shared" ca="1" si="75"/>
        <v>-219.25819047619007</v>
      </c>
      <c r="I199" s="9">
        <f t="shared" ca="1" si="75"/>
        <v>47.371333333333311</v>
      </c>
      <c r="J199" s="9">
        <f t="shared" ca="1" si="75"/>
        <v>0</v>
      </c>
      <c r="K199" s="9">
        <f t="shared" ca="1" si="50"/>
        <v>224.31718015495608</v>
      </c>
      <c r="L199" s="9">
        <f t="shared" ca="1" si="51"/>
        <v>-77.80847962147331</v>
      </c>
      <c r="M199">
        <f t="shared" ca="1" si="53"/>
        <v>56.257570546737213</v>
      </c>
      <c r="N199">
        <f t="shared" ca="1" si="54"/>
        <v>31.348659611992947</v>
      </c>
    </row>
    <row r="200" spans="1:14" x14ac:dyDescent="0.25">
      <c r="A200" s="4">
        <f t="shared" si="77"/>
        <v>0.44513888888888703</v>
      </c>
      <c r="B200" s="3">
        <f t="shared" si="55"/>
        <v>1553302460</v>
      </c>
      <c r="C200">
        <f t="shared" si="76"/>
        <v>4</v>
      </c>
      <c r="D200">
        <f t="shared" si="76"/>
        <v>156</v>
      </c>
      <c r="E200">
        <f t="shared" ca="1" si="72"/>
        <v>-100124.47190476191</v>
      </c>
      <c r="F200">
        <f t="shared" ca="1" si="73"/>
        <v>45854.833333333336</v>
      </c>
      <c r="G200">
        <f t="shared" ca="1" si="48"/>
        <v>8534.4</v>
      </c>
      <c r="H200" s="9">
        <f t="shared" ca="1" si="75"/>
        <v>-219.25819047619007</v>
      </c>
      <c r="I200" s="9">
        <f t="shared" ca="1" si="75"/>
        <v>47.371333333333311</v>
      </c>
      <c r="J200" s="9">
        <f t="shared" ca="1" si="75"/>
        <v>0</v>
      </c>
      <c r="K200" s="9">
        <f t="shared" ca="1" si="50"/>
        <v>224.31718015495608</v>
      </c>
      <c r="L200" s="9">
        <f t="shared" ca="1" si="51"/>
        <v>-77.80847962147331</v>
      </c>
      <c r="M200">
        <f t="shared" ca="1" si="53"/>
        <v>56.25967813051146</v>
      </c>
      <c r="N200">
        <f t="shared" ca="1" si="54"/>
        <v>31.331115520282186</v>
      </c>
    </row>
    <row r="201" spans="1:14" x14ac:dyDescent="0.25">
      <c r="A201" s="4">
        <f t="shared" si="77"/>
        <v>0.44519675925925739</v>
      </c>
      <c r="B201" s="3">
        <f t="shared" si="55"/>
        <v>1553302465</v>
      </c>
      <c r="C201">
        <f t="shared" si="76"/>
        <v>4</v>
      </c>
      <c r="D201">
        <f t="shared" si="76"/>
        <v>156</v>
      </c>
      <c r="E201">
        <f t="shared" ca="1" si="72"/>
        <v>-101220.76285714286</v>
      </c>
      <c r="F201">
        <f t="shared" ca="1" si="73"/>
        <v>46091.69</v>
      </c>
      <c r="G201">
        <f t="shared" ref="G201:G218" ca="1" si="78">INDIRECT("G$"&amp;C201)+INDIRECT("J$"&amp;C201)*($B201-INDIRECT("B$"&amp;D201))</f>
        <v>8534.4</v>
      </c>
      <c r="H201" s="9">
        <f t="shared" ca="1" si="75"/>
        <v>-219.25819047619007</v>
      </c>
      <c r="I201" s="9">
        <f t="shared" ca="1" si="75"/>
        <v>47.371333333333311</v>
      </c>
      <c r="J201" s="9">
        <f t="shared" ca="1" si="75"/>
        <v>0</v>
      </c>
      <c r="K201" s="9">
        <f t="shared" ref="K201:K218" ca="1" si="79">SQRT(H201*H201+I201*I201)</f>
        <v>224.31718015495608</v>
      </c>
      <c r="L201" s="9">
        <f t="shared" ref="L201:L218" ca="1" si="80">DEGREES(ATAN2(I201,H201))</f>
        <v>-77.80847962147331</v>
      </c>
      <c r="M201">
        <f t="shared" ca="1" si="53"/>
        <v>56.261785714285715</v>
      </c>
      <c r="N201">
        <f t="shared" ca="1" si="54"/>
        <v>31.313571428571429</v>
      </c>
    </row>
    <row r="202" spans="1:14" x14ac:dyDescent="0.25">
      <c r="A202" s="4">
        <f t="shared" si="77"/>
        <v>0.44525462962962775</v>
      </c>
      <c r="B202" s="3">
        <f t="shared" si="55"/>
        <v>1553302470</v>
      </c>
      <c r="C202">
        <f t="shared" ref="C202:D217" si="81">C201</f>
        <v>4</v>
      </c>
      <c r="D202">
        <f t="shared" si="81"/>
        <v>156</v>
      </c>
      <c r="E202">
        <f t="shared" ca="1" si="72"/>
        <v>-102317.05380952382</v>
      </c>
      <c r="F202">
        <f t="shared" ca="1" si="73"/>
        <v>46328.546666666669</v>
      </c>
      <c r="G202">
        <f t="shared" ca="1" si="78"/>
        <v>8534.4</v>
      </c>
      <c r="H202" s="9">
        <f t="shared" ca="1" si="75"/>
        <v>-219.25819047619007</v>
      </c>
      <c r="I202" s="9">
        <f t="shared" ca="1" si="75"/>
        <v>47.371333333333311</v>
      </c>
      <c r="J202" s="9">
        <f t="shared" ca="1" si="75"/>
        <v>0</v>
      </c>
      <c r="K202" s="9">
        <f t="shared" ca="1" si="79"/>
        <v>224.31718015495608</v>
      </c>
      <c r="L202" s="9">
        <f t="shared" ca="1" si="80"/>
        <v>-77.80847962147331</v>
      </c>
      <c r="M202">
        <f t="shared" ref="M202:M218" ca="1" si="82">INDIRECT("M$"&amp;C202)+INDIRECT("O$"&amp;C202)*($B202-INDIRECT("B$"&amp;D202))</f>
        <v>56.263893298059962</v>
      </c>
      <c r="N202">
        <f t="shared" ref="N202:N218" ca="1" si="83">INDIRECT("N$"&amp;C202)+INDIRECT("P$"&amp;C202)*($B202-INDIRECT("B$"&amp;D202))</f>
        <v>31.296027336860671</v>
      </c>
    </row>
    <row r="203" spans="1:14" x14ac:dyDescent="0.25">
      <c r="A203" s="4">
        <f t="shared" si="77"/>
        <v>0.44531249999999811</v>
      </c>
      <c r="B203" s="3">
        <f t="shared" ref="B203:B218" si="84">B202+SECOND(A203-A202)</f>
        <v>1553302475</v>
      </c>
      <c r="C203">
        <f t="shared" si="81"/>
        <v>4</v>
      </c>
      <c r="D203">
        <f t="shared" si="81"/>
        <v>156</v>
      </c>
      <c r="E203">
        <f t="shared" ca="1" si="72"/>
        <v>-103413.34476190477</v>
      </c>
      <c r="F203">
        <f t="shared" ca="1" si="73"/>
        <v>46565.403333333335</v>
      </c>
      <c r="G203">
        <f t="shared" ca="1" si="78"/>
        <v>8534.4</v>
      </c>
      <c r="H203" s="9">
        <f t="shared" ca="1" si="75"/>
        <v>-219.25819047619007</v>
      </c>
      <c r="I203" s="9">
        <f t="shared" ca="1" si="75"/>
        <v>47.371333333333311</v>
      </c>
      <c r="J203" s="9">
        <f t="shared" ca="1" si="75"/>
        <v>0</v>
      </c>
      <c r="K203" s="9">
        <f t="shared" ca="1" si="79"/>
        <v>224.31718015495608</v>
      </c>
      <c r="L203" s="9">
        <f t="shared" ca="1" si="80"/>
        <v>-77.80847962147331</v>
      </c>
      <c r="M203">
        <f t="shared" ca="1" si="82"/>
        <v>56.266000881834216</v>
      </c>
      <c r="N203">
        <f t="shared" ca="1" si="83"/>
        <v>31.278483245149911</v>
      </c>
    </row>
    <row r="204" spans="1:14" x14ac:dyDescent="0.25">
      <c r="A204" s="4">
        <f t="shared" si="77"/>
        <v>0.44537037037036847</v>
      </c>
      <c r="B204" s="3">
        <f t="shared" si="84"/>
        <v>1553302480</v>
      </c>
      <c r="C204">
        <f t="shared" si="81"/>
        <v>4</v>
      </c>
      <c r="D204">
        <f t="shared" si="81"/>
        <v>156</v>
      </c>
      <c r="E204">
        <f t="shared" ca="1" si="72"/>
        <v>-104509.63571428572</v>
      </c>
      <c r="F204">
        <f t="shared" ca="1" si="73"/>
        <v>46802.26</v>
      </c>
      <c r="G204">
        <f t="shared" ca="1" si="78"/>
        <v>8534.4</v>
      </c>
      <c r="H204" s="9">
        <f t="shared" ca="1" si="75"/>
        <v>-219.25819047619007</v>
      </c>
      <c r="I204" s="9">
        <f t="shared" ca="1" si="75"/>
        <v>47.371333333333311</v>
      </c>
      <c r="J204" s="9">
        <f t="shared" ca="1" si="75"/>
        <v>0</v>
      </c>
      <c r="K204" s="9">
        <f t="shared" ca="1" si="79"/>
        <v>224.31718015495608</v>
      </c>
      <c r="L204" s="9">
        <f t="shared" ca="1" si="80"/>
        <v>-77.80847962147331</v>
      </c>
      <c r="M204">
        <f t="shared" ca="1" si="82"/>
        <v>56.268108465608464</v>
      </c>
      <c r="N204">
        <f t="shared" ca="1" si="83"/>
        <v>31.260939153439153</v>
      </c>
    </row>
    <row r="205" spans="1:14" x14ac:dyDescent="0.25">
      <c r="A205" s="4">
        <f t="shared" si="77"/>
        <v>0.44542824074073883</v>
      </c>
      <c r="B205" s="3">
        <f t="shared" si="84"/>
        <v>1553302485</v>
      </c>
      <c r="C205">
        <f t="shared" si="81"/>
        <v>4</v>
      </c>
      <c r="D205">
        <f t="shared" si="81"/>
        <v>156</v>
      </c>
      <c r="E205">
        <f t="shared" ca="1" si="72"/>
        <v>-105605.92666666667</v>
      </c>
      <c r="F205">
        <f t="shared" ca="1" si="73"/>
        <v>47039.116666666669</v>
      </c>
      <c r="G205">
        <f t="shared" ca="1" si="78"/>
        <v>8534.4</v>
      </c>
      <c r="H205" s="9">
        <f t="shared" ca="1" si="75"/>
        <v>-219.25819047619007</v>
      </c>
      <c r="I205" s="9">
        <f t="shared" ca="1" si="75"/>
        <v>47.371333333333311</v>
      </c>
      <c r="J205" s="9">
        <f t="shared" ca="1" si="75"/>
        <v>0</v>
      </c>
      <c r="K205" s="9">
        <f t="shared" ca="1" si="79"/>
        <v>224.31718015495608</v>
      </c>
      <c r="L205" s="9">
        <f t="shared" ca="1" si="80"/>
        <v>-77.80847962147331</v>
      </c>
      <c r="M205">
        <f t="shared" ca="1" si="82"/>
        <v>56.270216049382718</v>
      </c>
      <c r="N205">
        <f t="shared" ca="1" si="83"/>
        <v>31.243395061728396</v>
      </c>
    </row>
    <row r="206" spans="1:14" x14ac:dyDescent="0.25">
      <c r="A206" s="4">
        <f t="shared" si="77"/>
        <v>0.4454861111111092</v>
      </c>
      <c r="B206" s="3">
        <f t="shared" si="84"/>
        <v>1553302490</v>
      </c>
      <c r="C206">
        <f t="shared" si="81"/>
        <v>4</v>
      </c>
      <c r="D206">
        <f t="shared" si="81"/>
        <v>156</v>
      </c>
      <c r="E206">
        <f t="shared" ca="1" si="72"/>
        <v>-106702.21761904762</v>
      </c>
      <c r="F206">
        <f t="shared" ca="1" si="73"/>
        <v>47275.973333333335</v>
      </c>
      <c r="G206">
        <f t="shared" ca="1" si="78"/>
        <v>8534.4</v>
      </c>
      <c r="H206" s="9">
        <f t="shared" ca="1" si="75"/>
        <v>-219.25819047619007</v>
      </c>
      <c r="I206" s="9">
        <f t="shared" ca="1" si="75"/>
        <v>47.371333333333311</v>
      </c>
      <c r="J206" s="9">
        <f t="shared" ca="1" si="75"/>
        <v>0</v>
      </c>
      <c r="K206" s="9">
        <f t="shared" ca="1" si="79"/>
        <v>224.31718015495608</v>
      </c>
      <c r="L206" s="9">
        <f t="shared" ca="1" si="80"/>
        <v>-77.80847962147331</v>
      </c>
      <c r="M206">
        <f t="shared" ca="1" si="82"/>
        <v>56.272323633156965</v>
      </c>
      <c r="N206">
        <f t="shared" ca="1" si="83"/>
        <v>31.225850970017635</v>
      </c>
    </row>
    <row r="207" spans="1:14" x14ac:dyDescent="0.25">
      <c r="A207" s="4">
        <f t="shared" si="77"/>
        <v>0.44554398148147956</v>
      </c>
      <c r="B207" s="3">
        <f t="shared" si="84"/>
        <v>1553302495</v>
      </c>
      <c r="C207">
        <f t="shared" si="81"/>
        <v>4</v>
      </c>
      <c r="D207">
        <f t="shared" si="81"/>
        <v>156</v>
      </c>
      <c r="E207">
        <f t="shared" ca="1" si="72"/>
        <v>-107798.50857142857</v>
      </c>
      <c r="F207">
        <f t="shared" ca="1" si="73"/>
        <v>47512.83</v>
      </c>
      <c r="G207">
        <f t="shared" ca="1" si="78"/>
        <v>8534.4</v>
      </c>
      <c r="H207" s="9">
        <f t="shared" ca="1" si="75"/>
        <v>-219.25819047619007</v>
      </c>
      <c r="I207" s="9">
        <f t="shared" ca="1" si="75"/>
        <v>47.371333333333311</v>
      </c>
      <c r="J207" s="9">
        <f t="shared" ca="1" si="75"/>
        <v>0</v>
      </c>
      <c r="K207" s="9">
        <f t="shared" ca="1" si="79"/>
        <v>224.31718015495608</v>
      </c>
      <c r="L207" s="9">
        <f t="shared" ca="1" si="80"/>
        <v>-77.80847962147331</v>
      </c>
      <c r="M207">
        <f t="shared" ca="1" si="82"/>
        <v>56.274431216931212</v>
      </c>
      <c r="N207">
        <f t="shared" ca="1" si="83"/>
        <v>31.208306878306878</v>
      </c>
    </row>
    <row r="208" spans="1:14" x14ac:dyDescent="0.25">
      <c r="A208" s="4">
        <f t="shared" si="77"/>
        <v>0.44560185185184992</v>
      </c>
      <c r="B208" s="3">
        <f t="shared" si="84"/>
        <v>1553302500</v>
      </c>
      <c r="C208">
        <f t="shared" si="81"/>
        <v>4</v>
      </c>
      <c r="D208">
        <f t="shared" si="81"/>
        <v>156</v>
      </c>
      <c r="E208">
        <f t="shared" ca="1" si="72"/>
        <v>-108894.79952380952</v>
      </c>
      <c r="F208">
        <f t="shared" ca="1" si="73"/>
        <v>47749.686666666668</v>
      </c>
      <c r="G208">
        <f t="shared" ca="1" si="78"/>
        <v>8534.4</v>
      </c>
      <c r="H208" s="9">
        <f t="shared" ca="1" si="75"/>
        <v>-219.25819047619296</v>
      </c>
      <c r="I208" s="9">
        <f t="shared" ca="1" si="75"/>
        <v>47.371333333333311</v>
      </c>
      <c r="J208" s="9">
        <f t="shared" ca="1" si="75"/>
        <v>0</v>
      </c>
      <c r="K208" s="9">
        <f t="shared" ca="1" si="79"/>
        <v>224.31718015495892</v>
      </c>
      <c r="L208" s="9">
        <f t="shared" ca="1" si="80"/>
        <v>-77.808479621473467</v>
      </c>
      <c r="M208">
        <f t="shared" ca="1" si="82"/>
        <v>56.276538800705467</v>
      </c>
      <c r="N208">
        <f t="shared" ca="1" si="83"/>
        <v>31.190762786596121</v>
      </c>
    </row>
    <row r="209" spans="1:14" x14ac:dyDescent="0.25">
      <c r="A209" s="4">
        <f t="shared" si="77"/>
        <v>0.44565972222222028</v>
      </c>
      <c r="B209" s="3">
        <f t="shared" si="84"/>
        <v>1553302505</v>
      </c>
      <c r="C209">
        <f t="shared" si="81"/>
        <v>4</v>
      </c>
      <c r="D209">
        <f t="shared" si="81"/>
        <v>156</v>
      </c>
      <c r="E209">
        <f t="shared" ca="1" si="72"/>
        <v>-109991.09047619048</v>
      </c>
      <c r="F209">
        <f t="shared" ca="1" si="73"/>
        <v>47986.543333333335</v>
      </c>
      <c r="G209">
        <f t="shared" ca="1" si="78"/>
        <v>8534.4</v>
      </c>
      <c r="H209" s="9">
        <f t="shared" ca="1" si="75"/>
        <v>-219.25819047619007</v>
      </c>
      <c r="I209" s="9">
        <f t="shared" ca="1" si="75"/>
        <v>47.371333333333311</v>
      </c>
      <c r="J209" s="9">
        <f t="shared" ca="1" si="75"/>
        <v>0</v>
      </c>
      <c r="K209" s="9">
        <f t="shared" ca="1" si="79"/>
        <v>224.31718015495608</v>
      </c>
      <c r="L209" s="9">
        <f t="shared" ca="1" si="80"/>
        <v>-77.80847962147331</v>
      </c>
      <c r="M209">
        <f t="shared" ca="1" si="82"/>
        <v>56.278646384479714</v>
      </c>
      <c r="N209">
        <f t="shared" ca="1" si="83"/>
        <v>31.17321869488536</v>
      </c>
    </row>
    <row r="210" spans="1:14" x14ac:dyDescent="0.25">
      <c r="A210" s="4">
        <f t="shared" si="77"/>
        <v>0.44571759259259064</v>
      </c>
      <c r="B210" s="3">
        <f t="shared" si="84"/>
        <v>1553302510</v>
      </c>
      <c r="C210">
        <f t="shared" si="81"/>
        <v>4</v>
      </c>
      <c r="D210">
        <f t="shared" si="81"/>
        <v>156</v>
      </c>
      <c r="E210">
        <f t="shared" ca="1" si="72"/>
        <v>-111087.38142857143</v>
      </c>
      <c r="F210">
        <f t="shared" ca="1" si="73"/>
        <v>48223.4</v>
      </c>
      <c r="G210">
        <f t="shared" ca="1" si="78"/>
        <v>8534.4</v>
      </c>
      <c r="H210" s="9">
        <f t="shared" ca="1" si="75"/>
        <v>-219.25819047619007</v>
      </c>
      <c r="I210" s="9">
        <f t="shared" ca="1" si="75"/>
        <v>47.371333333333311</v>
      </c>
      <c r="J210" s="9">
        <f t="shared" ca="1" si="75"/>
        <v>0</v>
      </c>
      <c r="K210" s="9">
        <f t="shared" ca="1" si="79"/>
        <v>224.31718015495608</v>
      </c>
      <c r="L210" s="9">
        <f t="shared" ca="1" si="80"/>
        <v>-77.80847962147331</v>
      </c>
      <c r="M210">
        <f t="shared" ca="1" si="82"/>
        <v>56.280753968253968</v>
      </c>
      <c r="N210">
        <f t="shared" ca="1" si="83"/>
        <v>31.155674603174603</v>
      </c>
    </row>
    <row r="211" spans="1:14" x14ac:dyDescent="0.25">
      <c r="A211" s="4">
        <f t="shared" si="77"/>
        <v>0.445775462962961</v>
      </c>
      <c r="B211" s="3">
        <f t="shared" si="84"/>
        <v>1553302515</v>
      </c>
      <c r="C211">
        <f t="shared" si="81"/>
        <v>4</v>
      </c>
      <c r="D211">
        <f t="shared" si="81"/>
        <v>156</v>
      </c>
      <c r="E211">
        <f t="shared" ca="1" si="72"/>
        <v>-112183.67238095238</v>
      </c>
      <c r="F211">
        <f t="shared" ca="1" si="73"/>
        <v>48460.256666666668</v>
      </c>
      <c r="G211">
        <f t="shared" ca="1" si="78"/>
        <v>8534.4</v>
      </c>
      <c r="H211" s="9">
        <f t="shared" ca="1" si="75"/>
        <v>-219.25819047619007</v>
      </c>
      <c r="I211" s="9">
        <f t="shared" ca="1" si="75"/>
        <v>47.371333333333311</v>
      </c>
      <c r="J211" s="9">
        <f t="shared" ca="1" si="75"/>
        <v>0</v>
      </c>
      <c r="K211" s="9">
        <f t="shared" ca="1" si="79"/>
        <v>224.31718015495608</v>
      </c>
      <c r="L211" s="9">
        <f t="shared" ca="1" si="80"/>
        <v>-77.80847962147331</v>
      </c>
      <c r="M211">
        <f t="shared" ca="1" si="82"/>
        <v>56.282861552028216</v>
      </c>
      <c r="N211">
        <f t="shared" ca="1" si="83"/>
        <v>31.138130511463846</v>
      </c>
    </row>
    <row r="212" spans="1:14" x14ac:dyDescent="0.25">
      <c r="A212" s="4">
        <f t="shared" si="77"/>
        <v>0.44583333333333136</v>
      </c>
      <c r="B212" s="3">
        <f t="shared" si="84"/>
        <v>1553302520</v>
      </c>
      <c r="C212">
        <f t="shared" si="81"/>
        <v>4</v>
      </c>
      <c r="D212">
        <f t="shared" si="81"/>
        <v>156</v>
      </c>
      <c r="E212">
        <f t="shared" ca="1" si="72"/>
        <v>-113279.96333333333</v>
      </c>
      <c r="F212">
        <f t="shared" ca="1" si="73"/>
        <v>48697.113333333335</v>
      </c>
      <c r="G212">
        <f t="shared" ca="1" si="78"/>
        <v>8534.4</v>
      </c>
      <c r="H212" s="9">
        <f t="shared" ca="1" si="75"/>
        <v>-219.25819047619296</v>
      </c>
      <c r="I212" s="9">
        <f t="shared" ca="1" si="75"/>
        <v>47.371333333333311</v>
      </c>
      <c r="J212" s="9">
        <f t="shared" ca="1" si="75"/>
        <v>0</v>
      </c>
      <c r="K212" s="9">
        <f t="shared" ca="1" si="79"/>
        <v>224.31718015495892</v>
      </c>
      <c r="L212" s="9">
        <f t="shared" ca="1" si="80"/>
        <v>-77.808479621473467</v>
      </c>
      <c r="M212">
        <f t="shared" ca="1" si="82"/>
        <v>56.28496913580247</v>
      </c>
      <c r="N212">
        <f t="shared" ca="1" si="83"/>
        <v>31.120586419753085</v>
      </c>
    </row>
    <row r="213" spans="1:14" x14ac:dyDescent="0.25">
      <c r="A213" s="4">
        <f t="shared" si="77"/>
        <v>0.44589120370370172</v>
      </c>
      <c r="B213" s="3">
        <f t="shared" si="84"/>
        <v>1553302525</v>
      </c>
      <c r="C213">
        <f t="shared" si="81"/>
        <v>4</v>
      </c>
      <c r="D213">
        <f t="shared" si="81"/>
        <v>156</v>
      </c>
      <c r="E213">
        <f t="shared" ca="1" si="72"/>
        <v>-114376.2542857143</v>
      </c>
      <c r="F213">
        <f t="shared" ca="1" si="73"/>
        <v>48933.97</v>
      </c>
      <c r="G213">
        <f t="shared" ca="1" si="78"/>
        <v>8534.4</v>
      </c>
      <c r="H213" s="9">
        <f t="shared" ca="1" si="75"/>
        <v>-219.25819047619007</v>
      </c>
      <c r="I213" s="9">
        <f t="shared" ca="1" si="75"/>
        <v>47.371333333333311</v>
      </c>
      <c r="J213" s="9">
        <f t="shared" ca="1" si="75"/>
        <v>0</v>
      </c>
      <c r="K213" s="9">
        <f t="shared" ca="1" si="79"/>
        <v>224.31718015495608</v>
      </c>
      <c r="L213" s="9">
        <f t="shared" ca="1" si="80"/>
        <v>-77.80847962147331</v>
      </c>
      <c r="M213">
        <f t="shared" ca="1" si="82"/>
        <v>56.287076719576717</v>
      </c>
      <c r="N213">
        <f t="shared" ca="1" si="83"/>
        <v>31.103042328042328</v>
      </c>
    </row>
    <row r="214" spans="1:14" x14ac:dyDescent="0.25">
      <c r="A214" s="4">
        <f t="shared" si="77"/>
        <v>0.44594907407407208</v>
      </c>
      <c r="B214" s="3">
        <f t="shared" si="84"/>
        <v>1553302530</v>
      </c>
      <c r="C214">
        <f t="shared" si="81"/>
        <v>4</v>
      </c>
      <c r="D214">
        <f t="shared" si="81"/>
        <v>156</v>
      </c>
      <c r="E214">
        <f t="shared" ca="1" si="72"/>
        <v>-115472.54523809525</v>
      </c>
      <c r="F214">
        <f t="shared" ca="1" si="73"/>
        <v>49170.826666666668</v>
      </c>
      <c r="G214">
        <f t="shared" ca="1" si="78"/>
        <v>8534.4</v>
      </c>
      <c r="H214" s="9">
        <f t="shared" ca="1" si="75"/>
        <v>-219.25819047619007</v>
      </c>
      <c r="I214" s="9">
        <f t="shared" ca="1" si="75"/>
        <v>47.371333333333311</v>
      </c>
      <c r="J214" s="9">
        <f t="shared" ca="1" si="75"/>
        <v>0</v>
      </c>
      <c r="K214" s="9">
        <f t="shared" ca="1" si="79"/>
        <v>224.31718015495608</v>
      </c>
      <c r="L214" s="9">
        <f t="shared" ca="1" si="80"/>
        <v>-77.80847962147331</v>
      </c>
      <c r="M214">
        <f t="shared" ca="1" si="82"/>
        <v>56.289184303350972</v>
      </c>
      <c r="N214">
        <f t="shared" ca="1" si="83"/>
        <v>31.085498236331571</v>
      </c>
    </row>
    <row r="215" spans="1:14" x14ac:dyDescent="0.25">
      <c r="A215" s="4">
        <f t="shared" si="77"/>
        <v>0.44600694444444244</v>
      </c>
      <c r="B215" s="3">
        <f t="shared" si="84"/>
        <v>1553302535</v>
      </c>
      <c r="C215">
        <f t="shared" si="81"/>
        <v>4</v>
      </c>
      <c r="D215">
        <f t="shared" si="81"/>
        <v>156</v>
      </c>
      <c r="E215">
        <f t="shared" ca="1" si="72"/>
        <v>-116568.8361904762</v>
      </c>
      <c r="F215">
        <f t="shared" ca="1" si="73"/>
        <v>49407.683333333334</v>
      </c>
      <c r="G215">
        <f t="shared" ca="1" si="78"/>
        <v>8534.4</v>
      </c>
      <c r="H215" s="9">
        <f t="shared" ca="1" si="75"/>
        <v>-219.25819047619007</v>
      </c>
      <c r="I215" s="9">
        <f t="shared" ca="1" si="75"/>
        <v>47.371333333333311</v>
      </c>
      <c r="J215" s="9">
        <f t="shared" ca="1" si="75"/>
        <v>0</v>
      </c>
      <c r="K215" s="9">
        <f t="shared" ca="1" si="79"/>
        <v>224.31718015495608</v>
      </c>
      <c r="L215" s="9">
        <f t="shared" ca="1" si="80"/>
        <v>-77.80847962147331</v>
      </c>
      <c r="M215">
        <f t="shared" ca="1" si="82"/>
        <v>56.291291887125219</v>
      </c>
      <c r="N215">
        <f t="shared" ca="1" si="83"/>
        <v>31.06795414462081</v>
      </c>
    </row>
    <row r="216" spans="1:14" x14ac:dyDescent="0.25">
      <c r="A216" s="4">
        <f t="shared" si="77"/>
        <v>0.4460648148148128</v>
      </c>
      <c r="B216" s="3">
        <f t="shared" si="84"/>
        <v>1553302540</v>
      </c>
      <c r="C216">
        <f t="shared" si="81"/>
        <v>4</v>
      </c>
      <c r="D216">
        <f t="shared" si="81"/>
        <v>156</v>
      </c>
      <c r="E216">
        <f t="shared" ca="1" si="72"/>
        <v>-117665.12714285715</v>
      </c>
      <c r="F216">
        <f t="shared" ca="1" si="73"/>
        <v>49644.54</v>
      </c>
      <c r="G216">
        <f t="shared" ca="1" si="78"/>
        <v>8534.4</v>
      </c>
      <c r="H216" s="9">
        <f t="shared" ca="1" si="75"/>
        <v>-219.25819047619007</v>
      </c>
      <c r="I216" s="9">
        <f t="shared" ca="1" si="75"/>
        <v>47.371333333333311</v>
      </c>
      <c r="J216" s="9">
        <f t="shared" ca="1" si="75"/>
        <v>0</v>
      </c>
      <c r="K216" s="9">
        <f t="shared" ca="1" si="79"/>
        <v>224.31718015495608</v>
      </c>
      <c r="L216" s="9">
        <f t="shared" ca="1" si="80"/>
        <v>-77.80847962147331</v>
      </c>
      <c r="M216">
        <f t="shared" ca="1" si="82"/>
        <v>56.293399470899473</v>
      </c>
      <c r="N216">
        <f t="shared" ca="1" si="83"/>
        <v>31.050410052910053</v>
      </c>
    </row>
    <row r="217" spans="1:14" x14ac:dyDescent="0.25">
      <c r="A217" s="4">
        <f t="shared" si="77"/>
        <v>0.44612268518518317</v>
      </c>
      <c r="B217" s="3">
        <f t="shared" si="84"/>
        <v>1553302545</v>
      </c>
      <c r="C217">
        <f t="shared" si="81"/>
        <v>4</v>
      </c>
      <c r="D217">
        <f t="shared" si="81"/>
        <v>156</v>
      </c>
      <c r="E217">
        <f t="shared" ca="1" si="72"/>
        <v>-118761.4180952381</v>
      </c>
      <c r="F217">
        <f t="shared" ca="1" si="73"/>
        <v>49881.396666666667</v>
      </c>
      <c r="G217">
        <f t="shared" ca="1" si="78"/>
        <v>8534.4</v>
      </c>
      <c r="H217" s="9">
        <f t="shared" ca="1" si="75"/>
        <v>-219.25819047619007</v>
      </c>
      <c r="I217" s="9">
        <f t="shared" ca="1" si="75"/>
        <v>47.371333333333311</v>
      </c>
      <c r="J217" s="9">
        <f t="shared" ca="1" si="75"/>
        <v>0</v>
      </c>
      <c r="K217" s="9">
        <f t="shared" ca="1" si="79"/>
        <v>224.31718015495608</v>
      </c>
      <c r="L217" s="9">
        <f t="shared" ca="1" si="80"/>
        <v>-77.80847962147331</v>
      </c>
      <c r="M217">
        <f t="shared" ca="1" si="82"/>
        <v>56.29550705467372</v>
      </c>
      <c r="N217">
        <f t="shared" ca="1" si="83"/>
        <v>31.032865961199295</v>
      </c>
    </row>
    <row r="218" spans="1:14" x14ac:dyDescent="0.25">
      <c r="A218" s="4">
        <f t="shared" si="77"/>
        <v>0.44618055555555353</v>
      </c>
      <c r="B218" s="3">
        <f t="shared" si="84"/>
        <v>1553302550</v>
      </c>
      <c r="C218">
        <f t="shared" ref="C218:D218" si="85">C217</f>
        <v>4</v>
      </c>
      <c r="D218">
        <f t="shared" si="85"/>
        <v>156</v>
      </c>
      <c r="E218">
        <f t="shared" ca="1" si="72"/>
        <v>-119857.70904761905</v>
      </c>
      <c r="F218">
        <f t="shared" ca="1" si="73"/>
        <v>50118.253333333334</v>
      </c>
      <c r="G218">
        <f t="shared" ca="1" si="78"/>
        <v>8534.4</v>
      </c>
      <c r="H218" s="9">
        <f ca="1">H217</f>
        <v>-219.25819047619007</v>
      </c>
      <c r="I218" s="9">
        <f t="shared" ref="I218:J218" ca="1" si="86">I217</f>
        <v>47.371333333333311</v>
      </c>
      <c r="J218" s="9">
        <f t="shared" ca="1" si="86"/>
        <v>0</v>
      </c>
      <c r="K218" s="9">
        <f t="shared" ca="1" si="79"/>
        <v>224.31718015495608</v>
      </c>
      <c r="L218" s="9">
        <f t="shared" ca="1" si="80"/>
        <v>-77.80847962147331</v>
      </c>
      <c r="M218">
        <f t="shared" ca="1" si="82"/>
        <v>56.297614638447975</v>
      </c>
      <c r="N218">
        <f t="shared" ca="1" si="83"/>
        <v>31.015321869488535</v>
      </c>
    </row>
    <row r="219" spans="1:14" x14ac:dyDescent="0.25">
      <c r="A219" s="4" t="s">
        <v>144</v>
      </c>
      <c r="B219" s="3"/>
      <c r="H219" s="9"/>
      <c r="I219" s="9"/>
      <c r="J219" s="9"/>
      <c r="K219" s="9"/>
      <c r="L219" s="9"/>
    </row>
    <row r="220" spans="1:14" x14ac:dyDescent="0.25">
      <c r="A220" s="4"/>
      <c r="B220" s="3"/>
      <c r="H220" s="9"/>
      <c r="I220" s="9"/>
      <c r="J220" s="9"/>
      <c r="K220" s="9"/>
      <c r="L220" s="9"/>
    </row>
    <row r="221" spans="1:14" x14ac:dyDescent="0.25">
      <c r="A221" s="4"/>
      <c r="B221" s="3"/>
      <c r="H221" s="9"/>
      <c r="I221" s="9"/>
      <c r="J221" s="9"/>
      <c r="K221" s="9"/>
      <c r="L221" s="9"/>
    </row>
    <row r="222" spans="1:14" x14ac:dyDescent="0.25">
      <c r="A222" s="4"/>
      <c r="B222" s="3"/>
      <c r="H222" s="9"/>
      <c r="I222" s="9"/>
      <c r="J222" s="9"/>
      <c r="K222" s="9"/>
      <c r="L222" s="9"/>
    </row>
    <row r="223" spans="1:14" x14ac:dyDescent="0.25">
      <c r="A223" s="4"/>
      <c r="B223" s="3"/>
      <c r="H223" s="9"/>
      <c r="I223" s="9"/>
      <c r="J223" s="9"/>
      <c r="K223" s="9"/>
      <c r="L223" s="9"/>
    </row>
    <row r="224" spans="1:14" x14ac:dyDescent="0.25">
      <c r="A224" s="5"/>
      <c r="B224" s="3"/>
      <c r="H224" s="9"/>
      <c r="I224" s="9"/>
      <c r="J224" s="9"/>
      <c r="K224" s="9"/>
      <c r="L224" s="9"/>
    </row>
    <row r="225" spans="1:12" x14ac:dyDescent="0.25">
      <c r="B225" s="3"/>
      <c r="H225" s="9"/>
      <c r="I225" s="9"/>
      <c r="J225" s="9"/>
      <c r="K225" s="9"/>
      <c r="L225" s="9"/>
    </row>
    <row r="226" spans="1:12" x14ac:dyDescent="0.25">
      <c r="A226" s="4"/>
      <c r="B226" s="3"/>
      <c r="H226" s="9"/>
      <c r="I226" s="9"/>
      <c r="J226" s="9"/>
      <c r="K226" s="9"/>
      <c r="L226" s="9"/>
    </row>
    <row r="227" spans="1:12" x14ac:dyDescent="0.25">
      <c r="A227" s="4"/>
      <c r="B227" s="3"/>
      <c r="H227" s="9"/>
      <c r="I227" s="9"/>
      <c r="J227" s="9"/>
      <c r="K227" s="9"/>
      <c r="L227" s="9"/>
    </row>
    <row r="228" spans="1:12" x14ac:dyDescent="0.25">
      <c r="A228" s="4"/>
      <c r="B228" s="3"/>
      <c r="H228" s="9"/>
      <c r="I228" s="9"/>
      <c r="J228" s="9"/>
      <c r="K228" s="9"/>
      <c r="L228" s="9"/>
    </row>
    <row r="229" spans="1:12" x14ac:dyDescent="0.25">
      <c r="A229" s="4"/>
      <c r="B229" s="3"/>
      <c r="H229" s="9"/>
      <c r="I229" s="9"/>
      <c r="J229" s="9"/>
      <c r="K229" s="9"/>
      <c r="L229" s="9"/>
    </row>
    <row r="230" spans="1:12" x14ac:dyDescent="0.25">
      <c r="A230" s="4"/>
      <c r="B230" s="3"/>
      <c r="H230" s="9"/>
      <c r="I230" s="9"/>
      <c r="J230" s="9"/>
      <c r="K230" s="9"/>
      <c r="L230" s="9"/>
    </row>
    <row r="231" spans="1:12" x14ac:dyDescent="0.25">
      <c r="A231" s="4"/>
      <c r="B231" s="3"/>
      <c r="H231" s="9"/>
      <c r="I231" s="9"/>
      <c r="J231" s="9"/>
      <c r="K231" s="9"/>
      <c r="L231" s="9"/>
    </row>
    <row r="232" spans="1:12" x14ac:dyDescent="0.25">
      <c r="A232" s="4"/>
      <c r="B232" s="3"/>
      <c r="H232" s="9"/>
      <c r="I232" s="9"/>
      <c r="J232" s="9"/>
      <c r="K232" s="9"/>
      <c r="L232" s="9"/>
    </row>
    <row r="233" spans="1:12" x14ac:dyDescent="0.25">
      <c r="A233" s="4"/>
      <c r="B233" s="3"/>
      <c r="H233" s="9"/>
      <c r="I233" s="9"/>
      <c r="J233" s="9"/>
      <c r="K233" s="9"/>
      <c r="L233" s="9"/>
    </row>
    <row r="234" spans="1:12" x14ac:dyDescent="0.25">
      <c r="A234" s="4"/>
      <c r="B234" s="3"/>
      <c r="H234" s="9"/>
      <c r="I234" s="9"/>
      <c r="J234" s="9"/>
      <c r="K234" s="9"/>
      <c r="L234" s="9"/>
    </row>
    <row r="235" spans="1:12" x14ac:dyDescent="0.25">
      <c r="A235" s="4"/>
      <c r="B235" s="3"/>
      <c r="H235" s="9"/>
      <c r="I235" s="9"/>
      <c r="J235" s="9"/>
      <c r="K235" s="9"/>
      <c r="L235" s="9"/>
    </row>
    <row r="236" spans="1:12" x14ac:dyDescent="0.25">
      <c r="A236" s="8"/>
      <c r="B236" s="3"/>
      <c r="H236" s="9"/>
      <c r="I236" s="9"/>
      <c r="J236" s="9"/>
      <c r="K236" s="9"/>
      <c r="L236" s="9"/>
    </row>
    <row r="237" spans="1:12" x14ac:dyDescent="0.25">
      <c r="B237" s="3"/>
      <c r="H237" s="9"/>
      <c r="I237" s="9"/>
      <c r="J237" s="9"/>
      <c r="K237" s="9"/>
      <c r="L237" s="9"/>
    </row>
    <row r="238" spans="1:12" x14ac:dyDescent="0.25">
      <c r="A238" s="4"/>
      <c r="B238" s="3"/>
      <c r="H238" s="9"/>
      <c r="I238" s="9"/>
      <c r="J238" s="9"/>
      <c r="K238" s="9"/>
      <c r="L238" s="9"/>
    </row>
    <row r="239" spans="1:12" x14ac:dyDescent="0.25">
      <c r="A239" s="4"/>
      <c r="B239" s="3"/>
      <c r="H239" s="9"/>
      <c r="I239" s="9"/>
      <c r="J239" s="9"/>
      <c r="K239" s="9"/>
      <c r="L239" s="9"/>
    </row>
    <row r="240" spans="1:12" x14ac:dyDescent="0.25">
      <c r="A240" s="4"/>
      <c r="B240" s="3"/>
      <c r="H240" s="9"/>
      <c r="I240" s="9"/>
      <c r="J240" s="9"/>
      <c r="K240" s="9"/>
      <c r="L240" s="9"/>
    </row>
    <row r="241" spans="1:12" x14ac:dyDescent="0.25">
      <c r="A241" s="4"/>
      <c r="B241" s="3"/>
      <c r="H241" s="9"/>
      <c r="I241" s="9"/>
      <c r="J241" s="9"/>
      <c r="K241" s="9"/>
      <c r="L241" s="9"/>
    </row>
    <row r="242" spans="1:12" x14ac:dyDescent="0.25">
      <c r="A242" s="4"/>
      <c r="B242" s="3"/>
      <c r="H242" s="9"/>
      <c r="I242" s="9"/>
      <c r="J242" s="9"/>
      <c r="K242" s="9"/>
      <c r="L242" s="9"/>
    </row>
    <row r="243" spans="1:12" x14ac:dyDescent="0.25">
      <c r="A243" s="4"/>
      <c r="B243" s="3"/>
      <c r="H243" s="9"/>
      <c r="I243" s="9"/>
      <c r="J243" s="9"/>
      <c r="K243" s="9"/>
      <c r="L243" s="9"/>
    </row>
    <row r="244" spans="1:12" x14ac:dyDescent="0.25">
      <c r="A244" s="4"/>
      <c r="B244" s="3"/>
      <c r="H244" s="9"/>
      <c r="I244" s="9"/>
      <c r="J244" s="9"/>
      <c r="K244" s="9"/>
      <c r="L244" s="9"/>
    </row>
    <row r="245" spans="1:12" x14ac:dyDescent="0.25">
      <c r="A245" s="4"/>
      <c r="B245" s="3"/>
      <c r="H245" s="9"/>
      <c r="I245" s="9"/>
      <c r="J245" s="9"/>
      <c r="K245" s="9"/>
      <c r="L245" s="9"/>
    </row>
    <row r="246" spans="1:12" x14ac:dyDescent="0.25">
      <c r="A246" s="4"/>
      <c r="B246" s="3"/>
      <c r="H246" s="9"/>
      <c r="I246" s="9"/>
      <c r="J246" s="9"/>
      <c r="K246" s="9"/>
      <c r="L246" s="9"/>
    </row>
    <row r="247" spans="1:12" x14ac:dyDescent="0.25">
      <c r="A247" s="4"/>
      <c r="B247" s="3"/>
      <c r="H247" s="9"/>
      <c r="I247" s="9"/>
      <c r="J247" s="9"/>
      <c r="K247" s="9"/>
      <c r="L247" s="9"/>
    </row>
    <row r="248" spans="1:12" x14ac:dyDescent="0.25">
      <c r="A248" s="8"/>
      <c r="B248" s="3"/>
      <c r="H248" s="9"/>
      <c r="I248" s="9"/>
      <c r="J248" s="9"/>
      <c r="K248" s="9"/>
      <c r="L248" s="9"/>
    </row>
    <row r="249" spans="1:12" x14ac:dyDescent="0.25">
      <c r="A249" s="4"/>
      <c r="B249" s="3"/>
      <c r="H249" s="9"/>
      <c r="I249" s="9"/>
      <c r="J249" s="9"/>
      <c r="K249" s="9"/>
      <c r="L249" s="9"/>
    </row>
    <row r="250" spans="1:12" x14ac:dyDescent="0.25">
      <c r="A250" s="4"/>
      <c r="B250" s="3"/>
      <c r="H250" s="9"/>
      <c r="I250" s="9"/>
      <c r="J250" s="9"/>
      <c r="K250" s="9"/>
      <c r="L250" s="9"/>
    </row>
    <row r="251" spans="1:12" x14ac:dyDescent="0.25">
      <c r="A251" s="4"/>
      <c r="B251" s="3"/>
      <c r="H251" s="9"/>
      <c r="I251" s="9"/>
      <c r="J251" s="9"/>
      <c r="K251" s="9"/>
      <c r="L251" s="9"/>
    </row>
    <row r="252" spans="1:12" x14ac:dyDescent="0.25">
      <c r="A252" s="4"/>
      <c r="B252" s="3"/>
      <c r="H252" s="9"/>
      <c r="I252" s="9"/>
      <c r="J252" s="9"/>
      <c r="K252" s="9"/>
      <c r="L252" s="9"/>
    </row>
    <row r="253" spans="1:12" x14ac:dyDescent="0.25">
      <c r="A253" s="4"/>
      <c r="B253" s="3"/>
      <c r="H253" s="9"/>
      <c r="I253" s="9"/>
      <c r="J253" s="9"/>
      <c r="K253" s="9"/>
      <c r="L253" s="9"/>
    </row>
    <row r="254" spans="1:12" x14ac:dyDescent="0.25">
      <c r="A254" s="4"/>
      <c r="B254" s="3"/>
      <c r="H254" s="9"/>
      <c r="I254" s="9"/>
      <c r="J254" s="9"/>
      <c r="K254" s="9"/>
      <c r="L254" s="9"/>
    </row>
    <row r="255" spans="1:12" x14ac:dyDescent="0.25">
      <c r="A255" s="4"/>
      <c r="B255" s="3"/>
      <c r="H255" s="9"/>
      <c r="I255" s="9"/>
      <c r="J255" s="9"/>
      <c r="K255" s="9"/>
      <c r="L255" s="9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27</vt:i4>
      </vt:variant>
    </vt:vector>
  </HeadingPairs>
  <TitlesOfParts>
    <vt:vector size="27" baseType="lpstr">
      <vt:lpstr>Beacons</vt:lpstr>
      <vt:lpstr>Beacons 0</vt:lpstr>
      <vt:lpstr>Params</vt:lpstr>
      <vt:lpstr>Planes</vt:lpstr>
      <vt:lpstr>Timeline</vt:lpstr>
      <vt:lpstr>Charts</vt:lpstr>
      <vt:lpstr>FIN123</vt:lpstr>
      <vt:lpstr>AFR01</vt:lpstr>
      <vt:lpstr>GZP155</vt:lpstr>
      <vt:lpstr>SBI86</vt:lpstr>
      <vt:lpstr>KLM67</vt:lpstr>
      <vt:lpstr>THA05</vt:lpstr>
      <vt:lpstr>ANA58</vt:lpstr>
      <vt:lpstr>AFL2406</vt:lpstr>
      <vt:lpstr>DNV4863</vt:lpstr>
      <vt:lpstr>SDM589</vt:lpstr>
      <vt:lpstr>AFL2433</vt:lpstr>
      <vt:lpstr>AFL2418</vt:lpstr>
      <vt:lpstr>SDM27</vt:lpstr>
      <vt:lpstr>AFL2427</vt:lpstr>
      <vt:lpstr>AFL2415</vt:lpstr>
      <vt:lpstr>AFL2429</vt:lpstr>
      <vt:lpstr>SBI2427</vt:lpstr>
      <vt:lpstr>AFL2455</vt:lpstr>
      <vt:lpstr>UTA427</vt:lpstr>
      <vt:lpstr>AFL2422</vt:lpstr>
      <vt:lpstr>AFL2444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Adm</cp:lastModifiedBy>
  <cp:lastPrinted>2019-07-23T17:14:52Z</cp:lastPrinted>
  <dcterms:created xsi:type="dcterms:W3CDTF">2019-03-15T12:04:58Z</dcterms:created>
  <dcterms:modified xsi:type="dcterms:W3CDTF">2019-07-31T22:32:41Z</dcterms:modified>
</cp:coreProperties>
</file>